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drawings/drawing3.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drawings/drawing4.xml" ContentType="application/vnd.openxmlformats-officedocument.drawing+xml"/>
  <Override PartName="/xl/tables/table4.xml" ContentType="application/vnd.openxmlformats-officedocument.spreadsheetml.table+xml"/>
  <Override PartName="/xl/queryTables/queryTable4.xml" ContentType="application/vnd.openxmlformats-officedocument.spreadsheetml.queryTable+xml"/>
  <Override PartName="/xl/drawings/drawing5.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queryTables/queryTable8.xml" ContentType="application/vnd.openxmlformats-officedocument.spreadsheetml.queryTable+xml"/>
  <Override PartName="/xl/tables/table10.xml" ContentType="application/vnd.openxmlformats-officedocument.spreadsheetml.table+xml"/>
  <Override PartName="/xl/queryTables/queryTable9.xml" ContentType="application/vnd.openxmlformats-officedocument.spreadsheetml.queryTable+xml"/>
  <Override PartName="/xl/tables/table11.xml" ContentType="application/vnd.openxmlformats-officedocument.spreadsheetml.table+xml"/>
  <Override PartName="/xl/queryTables/queryTable10.xml" ContentType="application/vnd.openxmlformats-officedocument.spreadsheetml.queryTable+xml"/>
  <Override PartName="/xl/tables/table12.xml" ContentType="application/vnd.openxmlformats-officedocument.spreadsheetml.table+xml"/>
  <Override PartName="/xl/queryTables/queryTable11.xml" ContentType="application/vnd.openxmlformats-officedocument.spreadsheetml.queryTable+xml"/>
  <Override PartName="/xl/tables/table13.xml" ContentType="application/vnd.openxmlformats-officedocument.spreadsheetml.table+xml"/>
  <Override PartName="/xl/queryTables/queryTable12.xml" ContentType="application/vnd.openxmlformats-officedocument.spreadsheetml.queryTable+xml"/>
  <Override PartName="/xl/tables/table14.xml" ContentType="application/vnd.openxmlformats-officedocument.spreadsheetml.table+xml"/>
  <Override PartName="/xl/queryTables/queryTable13.xml" ContentType="application/vnd.openxmlformats-officedocument.spreadsheetml.queryTable+xml"/>
  <Override PartName="/xl/tables/table15.xml" ContentType="application/vnd.openxmlformats-officedocument.spreadsheetml.table+xml"/>
  <Override PartName="/xl/queryTables/queryTable1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AdrienneTozierdelaPo\Projects\Hospice\_DataLab Tools\3 'Taylor' Queue Tools\"/>
    </mc:Choice>
  </mc:AlternateContent>
  <xr:revisionPtr revIDLastSave="0" documentId="13_ncr:1_{FC9CE22E-DE1C-49AD-9329-6E43E2368B76}" xr6:coauthVersionLast="47" xr6:coauthVersionMax="47" xr10:uidLastSave="{00000000-0000-0000-0000-000000000000}"/>
  <bookViews>
    <workbookView xWindow="-120" yWindow="-120" windowWidth="29040" windowHeight="17520" xr2:uid="{00000000-000D-0000-FFFF-FFFF00000000}"/>
  </bookViews>
  <sheets>
    <sheet name="QuickPix" sheetId="8" r:id="rId1"/>
    <sheet name="PDGM Benchmarks" sheetId="16" r:id="rId2"/>
    <sheet name="Benchmark Report" sheetId="11" r:id="rId3"/>
    <sheet name="Benchmark Select" sheetId="17" r:id="rId4"/>
    <sheet name="Benchmark Trend" sheetId="14" r:id="rId5"/>
    <sheet name="Benchmark Rank" sheetId="12" r:id="rId6"/>
    <sheet name="User Guide" sheetId="9" r:id="rId7"/>
    <sheet name="xSync" sheetId="10" r:id="rId8"/>
    <sheet name="xdata sources" sheetId="3" r:id="rId9"/>
    <sheet name="xdropdown" sheetId="2" r:id="rId10"/>
  </sheets>
  <definedNames>
    <definedName name="dropdown">Table_Query_from_RDS31210[Selection]</definedName>
    <definedName name="dropdown_states">Table_Query_from_Payments76[All States]</definedName>
    <definedName name="ExternalData_1" localSheetId="2" hidden="1">'Benchmark Report'!$B$13:$AI$47</definedName>
    <definedName name="ExternalData_1" localSheetId="3" hidden="1">'Benchmark Select'!$B$15:$G$49</definedName>
    <definedName name="ExternalData_1" localSheetId="1" hidden="1">'PDGM Benchmarks'!$B$13:$AI$47</definedName>
    <definedName name="ExternalData_1" localSheetId="9" hidden="1">xdropdown!$AI$1:$AJ$34</definedName>
    <definedName name="graph_avg">Table_Query_from_Payments613[avg]</definedName>
    <definedName name="graph_names">Table_Query_from_Payments613[Home Health Agency]</definedName>
    <definedName name="graph_poi">Table_Query_from_Payments613[POI]</definedName>
    <definedName name="graph_states">Table_Query_from_Payments613[States]</definedName>
    <definedName name="graph_values">Table_Query_from_Payments613[Value]</definedName>
    <definedName name="Hospices">IF(xdropdown!$X$2=2,Table_ExternalData_112[AVERAGE OF ALL SELECTED AGENCIES],Table_ExternalData_112[[#All],[AVERAGE OF ALL SELECTED AGENCIES]])</definedName>
    <definedName name="Measures">xdropdown!$G$2:$G$61</definedName>
    <definedName name="_xlnm.Print_Area" localSheetId="5">'Benchmark Rank'!$A$9:$G$87</definedName>
    <definedName name="_xlnm.Print_Area" localSheetId="2">'Benchmark Report'!$A$1:$AJ$64</definedName>
    <definedName name="_xlnm.Print_Area" localSheetId="3">'Benchmark Select'!$A$1:$H$42</definedName>
    <definedName name="_xlnm.Print_Area" localSheetId="4">'Benchmark Trend'!$A$9:$M$29</definedName>
    <definedName name="_xlnm.Print_Area" localSheetId="1">'PDGM Benchmarks'!$A$2:$AK$68</definedName>
    <definedName name="_xlnm.Print_Area" localSheetId="0">QuickPix!$A$1:$E$63</definedName>
    <definedName name="_xlnm.Print_Area" localSheetId="6">'User Guide'!$A$2:$D$133</definedName>
    <definedName name="_xlnm.Print_Titles" localSheetId="5">'Benchmark Rank'!$1:$3</definedName>
    <definedName name="_xlnm.Print_Titles" localSheetId="2">'Benchmark Report'!$A:$B,'Benchmark Report'!$1:$12</definedName>
    <definedName name="_xlnm.Print_Titles" localSheetId="3">'Benchmark Select'!$A:$C,'Benchmark Select'!$1:$13</definedName>
    <definedName name="_xlnm.Print_Titles" localSheetId="4">'Benchmark Trend'!$1:$3</definedName>
    <definedName name="_xlnm.Print_Titles" localSheetId="1">'PDGM Benchmarks'!$A:$B,'PDGM Benchmarks'!$1:$12</definedName>
    <definedName name="_xlnm.Print_Titles" localSheetId="6">'User Guide'!$1:$4</definedName>
    <definedName name="Query_from_Payments" localSheetId="5" hidden="1">'Benchmark Rank'!$B$12:$C$45</definedName>
    <definedName name="Query_from_Payments" localSheetId="0" hidden="1">QuickPix!$C$27:$C$38</definedName>
    <definedName name="Query_from_Payments" localSheetId="9" hidden="1">xdropdown!$AG$1:$AG$2</definedName>
    <definedName name="Query_from_Payments_1" localSheetId="5" hidden="1">'Benchmark Rank'!#REF!</definedName>
    <definedName name="Query_from_Payments_1" localSheetId="0" hidden="1">QuickPix!#REF!</definedName>
    <definedName name="Query_from_Payments_1" localSheetId="9" hidden="1">xdropdown!#REF!</definedName>
    <definedName name="Query_from_Payments_2" localSheetId="5" hidden="1">'Benchmark Rank'!$H$12:$I$45</definedName>
    <definedName name="Query_from_Payments_2" localSheetId="2" hidden="1">'Benchmark Report'!#REF!</definedName>
    <definedName name="Query_from_Payments_2" localSheetId="3" hidden="1">'Benchmark Select'!#REF!</definedName>
    <definedName name="Query_from_Payments_2" localSheetId="1" hidden="1">'PDGM Benchmarks'!#REF!</definedName>
    <definedName name="Query_from_Payments_2" localSheetId="0" hidden="1">QuickPix!#REF!</definedName>
    <definedName name="Query_from_Payments_2" localSheetId="9" hidden="1">xdropdown!$AA$1:$AA$2</definedName>
    <definedName name="Query_from_Payments_3" localSheetId="2" hidden="1">'Benchmark Report'!#REF!</definedName>
    <definedName name="Query_from_Payments_3" localSheetId="3" hidden="1">'Benchmark Select'!#REF!</definedName>
    <definedName name="Query_from_Payments_3" localSheetId="1" hidden="1">'PDGM Benchmarks'!#REF!</definedName>
    <definedName name="Query_from_Payments_3" localSheetId="9" hidden="1">xdropdown!#REF!</definedName>
    <definedName name="Query_from_Payments_4" localSheetId="9" hidden="1">xdropdown!#REF!</definedName>
    <definedName name="Query_from_Payments_5" localSheetId="9" hidden="1">xdropdown!$E$1:$E$53</definedName>
    <definedName name="Query_from_Payments_6" localSheetId="9" hidden="1">xdropdown!$AC$1:$AE$5</definedName>
    <definedName name="Query_from_RDS" localSheetId="9" hidden="1">xdropdown!#REF!</definedName>
    <definedName name="Query_from_RDS_1" localSheetId="9" hidden="1">xdropdown!#REF!</definedName>
    <definedName name="Query_from_RDS_2" localSheetId="9" hidden="1">xdropdown!#REF!</definedName>
    <definedName name="Query_from_RDS_3" localSheetId="9" hidden="1">xdropdown!#REF!</definedName>
    <definedName name="Query_from_RDS_5" localSheetId="9" hidden="1">xdropdown!#REF!</definedName>
    <definedName name="Query_from_RDS_6" localSheetId="4" hidden="1">'Benchmark Trend'!$B$13:$E$23</definedName>
    <definedName name="Query_from_RDS_6" localSheetId="9" hidden="1">xdropdown!$M$1:$V$11</definedName>
    <definedName name="Query_from_RDS_7" localSheetId="9" hidden="1">xdropdown!#REF!</definedName>
    <definedName name="Query_from_RDS_8" localSheetId="0" hidden="1">QuickPix!#REF!</definedName>
    <definedName name="Query_from_RDS_8" localSheetId="9" hidden="1">xdropdown!#REF!</definedName>
    <definedName name="Query_from_RDS_9" localSheetId="9" hidden="1">xdropdown!$A$1:$C$11635</definedName>
    <definedName name="states" localSheetId="1">Table_Query_from_Payments76[[#All],[All States]]</definedName>
    <definedName name="states">Table_Query_from_Payments76[[#All],[All States]]</definedName>
    <definedName name="years">Table_Query_from_RDS_6[data_year]</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0" i="12" l="1"/>
  <c r="D21" i="12"/>
  <c r="D22" i="12"/>
  <c r="D23" i="12"/>
  <c r="D24" i="12"/>
  <c r="D25" i="12"/>
  <c r="D40" i="12"/>
  <c r="D41" i="12"/>
  <c r="D42" i="12"/>
  <c r="D43" i="12"/>
  <c r="D44" i="12"/>
  <c r="D45" i="12"/>
  <c r="J13" i="12"/>
  <c r="J14" i="12"/>
  <c r="J15" i="12"/>
  <c r="J16" i="12"/>
  <c r="J17" i="12"/>
  <c r="J18" i="12"/>
  <c r="J19" i="12"/>
  <c r="J20" i="12"/>
  <c r="J21" i="12"/>
  <c r="J22" i="12"/>
  <c r="J23" i="12"/>
  <c r="J24" i="12"/>
  <c r="J25" i="12"/>
  <c r="J26" i="12"/>
  <c r="J27" i="12"/>
  <c r="J28" i="12"/>
  <c r="J29" i="12"/>
  <c r="D29" i="12" s="1"/>
  <c r="J30" i="12"/>
  <c r="J31" i="12"/>
  <c r="D31" i="12" s="1"/>
  <c r="J32" i="12"/>
  <c r="J33" i="12"/>
  <c r="J34" i="12"/>
  <c r="J35" i="12"/>
  <c r="J36" i="12"/>
  <c r="J37" i="12"/>
  <c r="J38" i="12"/>
  <c r="J39" i="12"/>
  <c r="J40" i="12"/>
  <c r="J41" i="12"/>
  <c r="J42" i="12"/>
  <c r="J43" i="12"/>
  <c r="J44" i="12"/>
  <c r="J45" i="12"/>
  <c r="K13" i="12"/>
  <c r="D13" i="12" s="1"/>
  <c r="K14" i="12"/>
  <c r="D14" i="12" s="1"/>
  <c r="K15" i="12"/>
  <c r="D15" i="12" s="1"/>
  <c r="K16" i="12"/>
  <c r="D16" i="12" s="1"/>
  <c r="K17" i="12"/>
  <c r="D17" i="12" s="1"/>
  <c r="K18" i="12"/>
  <c r="D18" i="12" s="1"/>
  <c r="K19" i="12"/>
  <c r="D19" i="12" s="1"/>
  <c r="K20" i="12"/>
  <c r="K21" i="12"/>
  <c r="K22" i="12"/>
  <c r="K23" i="12"/>
  <c r="K24" i="12"/>
  <c r="K25" i="12"/>
  <c r="K26" i="12"/>
  <c r="D26" i="12" s="1"/>
  <c r="K27" i="12"/>
  <c r="D27" i="12" s="1"/>
  <c r="K28" i="12"/>
  <c r="D28" i="12" s="1"/>
  <c r="K29" i="12"/>
  <c r="K30" i="12"/>
  <c r="D30" i="12" s="1"/>
  <c r="K31" i="12"/>
  <c r="K32" i="12"/>
  <c r="D32" i="12" s="1"/>
  <c r="K33" i="12"/>
  <c r="D33" i="12" s="1"/>
  <c r="K34" i="12"/>
  <c r="D34" i="12" s="1"/>
  <c r="K35" i="12"/>
  <c r="D35" i="12" s="1"/>
  <c r="K36" i="12"/>
  <c r="D36" i="12" s="1"/>
  <c r="K37" i="12"/>
  <c r="D37" i="12" s="1"/>
  <c r="K38" i="12"/>
  <c r="D38" i="12" s="1"/>
  <c r="K39" i="12"/>
  <c r="D39" i="12" s="1"/>
  <c r="K40" i="12"/>
  <c r="K41" i="12"/>
  <c r="K42" i="12"/>
  <c r="K43" i="12"/>
  <c r="K44" i="12"/>
  <c r="K45"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E4" i="10" l="1"/>
  <c r="E3" i="10"/>
  <c r="E2" i="10"/>
  <c r="G13" i="17" l="1"/>
  <c r="F13" i="17"/>
  <c r="D13" i="17"/>
  <c r="B8" i="17"/>
  <c r="G14" i="17"/>
  <c r="F14" i="17"/>
  <c r="E14" i="17"/>
  <c r="D14" i="17"/>
  <c r="C14" i="17"/>
  <c r="I5" i="17"/>
  <c r="G5" i="17"/>
  <c r="G2" i="17"/>
  <c r="C9" i="11" l="1"/>
  <c r="I11" i="11"/>
  <c r="B110" i="9"/>
  <c r="J11" i="11"/>
  <c r="T10" i="16"/>
  <c r="C19" i="9" a="1"/>
  <c r="C19" i="9" s="1"/>
  <c r="B109" i="9"/>
  <c r="B91" i="9"/>
  <c r="B79" i="9"/>
  <c r="B78" i="9"/>
  <c r="B75" i="9"/>
  <c r="B74" i="9"/>
  <c r="K2" i="2" l="1"/>
  <c r="K44" i="2"/>
  <c r="K45" i="2"/>
  <c r="K46" i="2"/>
  <c r="K43" i="2"/>
  <c r="K3" i="2"/>
  <c r="K4" i="2"/>
  <c r="K5" i="2"/>
  <c r="K6" i="2"/>
  <c r="K7" i="2"/>
  <c r="C13" i="17" s="1"/>
  <c r="K8" i="2"/>
  <c r="K9" i="2"/>
  <c r="K10" i="2"/>
  <c r="K11" i="2"/>
  <c r="K12" i="2"/>
  <c r="K13" i="2"/>
  <c r="K14" i="2"/>
  <c r="K15" i="2"/>
  <c r="K16" i="2"/>
  <c r="K17" i="2"/>
  <c r="K18" i="2"/>
  <c r="K19" i="2"/>
  <c r="K20" i="2"/>
  <c r="K21" i="2"/>
  <c r="K22" i="2"/>
  <c r="K23" i="2"/>
  <c r="K24" i="2"/>
  <c r="K25" i="2"/>
  <c r="K26" i="2"/>
  <c r="K27" i="2"/>
  <c r="K28" i="2"/>
  <c r="K29" i="2"/>
  <c r="K30" i="2"/>
  <c r="K31" i="2"/>
  <c r="K32" i="2"/>
  <c r="K33" i="2"/>
  <c r="E13" i="17" s="1"/>
  <c r="K34" i="2"/>
  <c r="K35" i="2"/>
  <c r="K36" i="2"/>
  <c r="K37" i="2"/>
  <c r="K38" i="2"/>
  <c r="K39" i="2"/>
  <c r="K40" i="2"/>
  <c r="K41" i="2"/>
  <c r="K42" i="2"/>
  <c r="J2" i="2"/>
  <c r="J38" i="2"/>
  <c r="J39" i="2"/>
  <c r="J40" i="2"/>
  <c r="J41" i="2"/>
  <c r="J42" i="2"/>
  <c r="J37" i="2"/>
  <c r="J33" i="2"/>
  <c r="J34" i="2"/>
  <c r="J35" i="2"/>
  <c r="J36" i="2"/>
  <c r="J43" i="2"/>
  <c r="J44" i="2"/>
  <c r="J45" i="2"/>
  <c r="J46"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B19" i="3" l="1"/>
  <c r="B25" i="14"/>
  <c r="C4" i="10"/>
  <c r="C3" i="10"/>
  <c r="C2" i="10"/>
  <c r="B8" i="16"/>
  <c r="H5" i="16"/>
  <c r="G5" i="16"/>
  <c r="AH2" i="16"/>
  <c r="S2" i="16"/>
  <c r="B8" i="11" l="1"/>
  <c r="H9" i="8"/>
  <c r="H6" i="16" l="1"/>
  <c r="I6" i="17"/>
  <c r="T8" i="11"/>
  <c r="B2" i="3" l="1"/>
  <c r="B3" i="3" s="1"/>
  <c r="B20" i="3"/>
  <c r="B21" i="3" s="1"/>
  <c r="L5" i="12"/>
  <c r="H5" i="11"/>
  <c r="B7" i="3" l="1"/>
  <c r="B5" i="3" s="1"/>
  <c r="B3" i="16" s="1"/>
  <c r="F7" i="12"/>
  <c r="B14" i="3"/>
  <c r="B15" i="3" s="1"/>
  <c r="B16" i="3" s="1"/>
  <c r="B26" i="14"/>
  <c r="B4" i="3" l="1"/>
  <c r="B3" i="17" s="1"/>
  <c r="B3" i="12"/>
  <c r="G3" i="10"/>
  <c r="G2" i="10"/>
  <c r="B5" i="12"/>
  <c r="F3" i="10"/>
  <c r="F2" i="10"/>
  <c r="H3" i="14"/>
  <c r="B5" i="14"/>
  <c r="D3" i="10"/>
  <c r="D2" i="10"/>
  <c r="B3" i="10"/>
  <c r="B2" i="10"/>
  <c r="F8" i="10"/>
  <c r="F7" i="10"/>
  <c r="B8" i="10"/>
  <c r="B7" i="10"/>
  <c r="O6" i="14"/>
  <c r="C11" i="14" s="1"/>
  <c r="C12" i="14" s="1"/>
  <c r="O7" i="14"/>
  <c r="D11" i="14" s="1"/>
  <c r="D12" i="14" s="1"/>
  <c r="O8" i="14"/>
  <c r="E11" i="14" s="1"/>
  <c r="E12" i="14" s="1"/>
  <c r="P5" i="14"/>
  <c r="O5" i="14"/>
  <c r="H6" i="11"/>
  <c r="N6" i="12" l="1"/>
  <c r="F9" i="8"/>
  <c r="F7" i="8"/>
  <c r="G6" i="17" l="1"/>
  <c r="G6" i="16"/>
  <c r="X2" i="2"/>
  <c r="N5" i="12"/>
  <c r="N7" i="14"/>
  <c r="G6" i="11"/>
  <c r="G9" i="8"/>
  <c r="G7" i="8"/>
  <c r="B9" i="16" s="1" a="1"/>
  <c r="B9" i="16" s="1"/>
  <c r="B9" i="11" s="1"/>
  <c r="B9" i="17" s="1"/>
  <c r="B11" i="12" l="1"/>
  <c r="H7" i="8"/>
  <c r="B24" i="8" s="1" a="1"/>
  <c r="B24" i="8" s="1"/>
  <c r="B8" i="3"/>
  <c r="B6" i="3"/>
  <c r="B8" i="9"/>
  <c r="N6" i="14"/>
  <c r="N5" i="14"/>
  <c r="B9" i="3"/>
  <c r="B10" i="12" s="1"/>
  <c r="C8" i="11" l="1"/>
  <c r="C8" i="17" s="1"/>
  <c r="C8" i="16"/>
  <c r="C26" i="8" a="1"/>
  <c r="C26" i="8" s="1"/>
  <c r="B9" i="9"/>
  <c r="F3" i="12" l="1"/>
  <c r="M5" i="12" l="1"/>
  <c r="M6" i="12"/>
  <c r="G5" i="11"/>
  <c r="B18" i="3" l="1"/>
  <c r="B3" i="14" s="1"/>
  <c r="B3" i="8" l="1"/>
  <c r="F6" i="10" l="1"/>
  <c r="F5" i="10"/>
  <c r="B10" i="14"/>
  <c r="AP2" i="14" l="1"/>
  <c r="B6" i="10"/>
  <c r="B5" i="10"/>
  <c r="G4" i="10"/>
  <c r="G5" i="10"/>
  <c r="G6" i="10"/>
  <c r="S2" i="11"/>
  <c r="F2" i="12" s="1"/>
  <c r="L2" i="14" l="1"/>
  <c r="L6" i="12" l="1"/>
  <c r="AM2" i="12"/>
  <c r="B3" i="11" l="1"/>
  <c r="D4" i="10" l="1"/>
  <c r="B4" i="10"/>
  <c r="AH2" i="11"/>
  <c r="X1" i="2" l="1"/>
  <c r="C2" i="9" l="1"/>
  <c r="D2"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1DBDF1-053C-4BF2-960A-4A3D20500D3A}" name="Query from Payments" description="List of Lists (hospice)" type="1" refreshedVersion="8" background="1" refreshOnLoad="1" saveData="1">
    <dbPr connection="DSN=Payments;" command="SELECT DISTINCT user_lists_0.list_display AS 'list_name', user_lists_0.value_type, user_lists_0.list_name AS 'list_name_actual'_x000d__x000a_FROM lds.user_lists user_lists_0_x000d__x000a_WHERE (user_lists_0.value_type In ('HHA','SSA'))_x000d__x000a_ORDER BY user_lists_0.list_display"/>
  </connection>
  <connection id="2" xr16:uid="{860B39FB-154D-45C7-88F4-9C481DE6B924}" name="Query from Payments1" description="county name (universal)" type="1" refreshedVersion="8" background="1" saveData="1">
    <dbPr connection="DSN=Payments;" command="SELECT covenant_regions_0.COUNTY_STATE_x000d__x000a_FROM lds.covenant_regions covenant_regions_0_x000d__x000a_WHERE (covenant_regions_0.STATE_COUNTY=?)"/>
    <parameters count="1">
      <parameter name="state county" sqlType="12" parameterType="cell" refreshOnChange="1" cell="QuickPix!$G$7"/>
    </parameters>
  </connection>
  <connection id="3" xr16:uid="{8C6CD1A1-DEBC-48E7-BAD1-647BA385735B}" name="Query from Payments2" description="updated to hha" type="1" refreshedVersion="8" background="1" refreshOnLoad="1" saveData="1">
    <dbPr connection="DSN=Payments;" command="SELECT _x000d__x000a_user_lists_hha.value_label AS 'List'_x000d__x000a_FROM _x000d__x000a_user_lists_hha _x000d__x000a_WHERE _x000d__x000a_user_lists_hha.list_display = ?_x000d__x000a__x000d__x000a_UNION _x000d__x000a__x000d__x000a_SELECT _x000d__x000a_user_lists_ssa.value_label as 'List'_x000d__x000a_FROM _x000d__x000a_user_lists_ssa _x000d__x000a_WHERE _x000d__x000a_user_lists_ssa.list_display = ? _x000d__x000a__x000d__x000a_UNION _x000d__x000a__x000d__x000a_SELECT _x000d__x000a_DL_all_providers_counties.STATE_COUNTY AS 'List'_x000d__x000a_FROM _x000d__x000a_DL_all_providers_counties _x000d__x000a_WHERE _x000d__x000a_DL_all_providers_counties.TYPE = 'HHA' AND _x000d__x000a_DL_all_providers_counties.PROVIDER = ? AND _x000d__x000a_DL_all_providers_counties.SA_COUNTY = 1_x000d__x000a_ORDER BY _x000d__x000a_`List`"/>
    <parameters count="3">
      <parameter name="Parameter1" parameterType="cell" refreshOnChange="1" cell="QuickPix!$G$7"/>
      <parameter name="Parameter2" parameterType="cell" refreshOnChange="1" cell="QuickPix!$G$7"/>
      <parameter name="Parameter3" parameterType="cell" refreshOnChange="1" cell="QuickPix!$G$7"/>
    </parameters>
  </connection>
  <connection id="4" xr16:uid="{8E6E6474-11BE-4777-8D8D-6AB91F2BCC04}" name="Query from Payments21" description="main table updated to hospice" type="1" refreshedVersion="8" background="1" refreshOnLoad="1" saveData="1">
    <dbPr connection="DSN=Payments;" command="SELECT _x000d__x000a_hha_benchmarks_pdgm.Group_Name AS `HHA`,_x000d__x000a_`Control Type`,_x000d__x000a__x0009_hha_benchmarks_pdgm.`Total Periods (Claims)`, _x000d__x000a__x0009_hha_benchmarks_pdgm.`Payments per Period`, _x000d__x000a__x0009_hha_benchmarks_pdgm.`Medicare FFS Payments`, _x000d__x000a__x0009_hha_benchmarks_pdgm.`Average Case Weight`, _x000d__x000a__x0009_hha_benchmarks_pdgm.`% LUPA Periods`, _x000d__x000a__x0009_hha_benchmarks_pdgm.`% of 60-Day Certs w/ 2nd Period`, _x000d__x000a__x0009_hha_benchmarks_pdgm.`% of 60-Day Certs w/ 2 Non-LUPA Periods`, _x000d__x000a__x0009_hha_benchmarks_pdgm.`Payments per Non-LUPA Period`, _x000d__x000a__x0009_hha_benchmarks_pdgm.`Avg Case Weight (Non-LUPA)`, _x000d__x000a__x0009_hha_benchmarks_pdgm.`Visits per Non-LUPA Period`, _x000d__x000a__x0009_hha_benchmarks_pdgm.`SN Vists per Non-LUPA`, _x000d__x000a__x0009_hha_benchmarks_pdgm.`PT Vists per Non-LUPA`, _x000d__x000a__x0009_hha_benchmarks_pdgm.`OT Vists per Non-LUPA`, _x000d__x000a__x0009_hha_benchmarks_pdgm.`SpT Vists per Non-LUPA`, _x000d__x000a__x0009_hha_benchmarks_pdgm.`MSS Vists per Non-LUPA`, _x000d__x000a__x0009_hha_benchmarks_pdgm.`HHA Vists per Non-LUPA`, _x000d__x000a__x0009_hha_benchmarks_pdgm.`% Community Late`, _x000d__x000a__x0009_hha_benchmarks_pdgm.`% High Impairment`, _x000d__x000a__x0009_hha_benchmarks_pdgm.`% High`, _x000d__x000a_IF(DX_FLAG=1 AND `% MMTA Other`&gt;=0.1,ROUND(`% MMTA Other`,2),`% MMTA Other`) AS `% MMTA Other`, _x000d__x000a_IF(DX_FLAG=1 AND `% Neuro Rehab`&gt;=0.1,ROUND(`% Neuro Rehab`,2),`% Neuro Rehab`) AS `% Neuro Rehab`, _x000d__x000a_IF(DX_FLAG=1 AND `% Wound Care`&gt;=0.1,ROUND(`% Wound Care`,2),`% Wound Care`) AS `% Wound Care`, _x000d__x000a_IF(DX_FLAG=1 AND `% Complex Nursing Interv.`&gt;=0.1,ROUND(`% Complex Nursing Interv.`,2),`% Complex Nursing Interv.`) AS `% Complex Nursing Interv.`, _x000d__x000a_IF(DX_FLAG=1 AND `% MS Rehab`&gt;=0.1,ROUND(`% MS Rehab`,2),`% MS Rehab`) AS `% MS Rehab`, _x000d__x000a_IF(DX_FLAG=1 AND `% Behavioral Health`&gt;=0.1,ROUND(`% Behavioral Health`,2),`% Behavioral Health`) AS `% Behavioral Health`, _x000d__x000a_IF(DX_FLAG=1 AND `% MMTA Surgical Aftercare`&gt;=0.1,ROUND(`% MMTA Surgical Aftercare`,2),`% MMTA Surgical Aftercare`) AS `% MMTA Surgical Aftercare`, _x000d__x000a_IF(DX_FLAG=1 AND `% MMTA Cardiac &amp; Circulatory`&gt;=0.1,ROUND(`% MMTA Cardiac &amp; Circulatory`,2),`% MMTA Cardiac &amp; Circulatory`) AS `% MMTA Cardiac &amp; Circulatory`, _x000d__x000a_IF(DX_FLAG=1 AND `% MMTA Endocrine`&gt;=0.1,ROUND(`% MMTA Endocrine`,2),`% MMTA Endocrine`) AS `% MMTA Endocrine`, _x000d__x000a_IF(DX_FLAG=1 AND `% MMTA GI/GU`&gt;=0.1,ROUND(`% MMTA GI/GU`,2),`% MMTA GI/GU`) AS `% MMTA GI/GU`, _x000d__x000a_IF(DX_FLAG=1 AND `% MMTA Infectious Disease`&gt;=0.1,ROUND(`% MMTA Infectious Disease`,2),`% MMTA Infectious Disease`) AS `% MMTA Infectious Disease`, _x000d__x000a_IF(DX_FLAG=1 AND `% MMTA Respiratory`&gt;=0.1,ROUND(`% MMTA Respiratory`,2),`% MMTA Respiratory`) AS `% MMTA Respiratory` , _x000d__x000a_hha_benchmarks_pdgm.STATE_FLAG_x000d__x000a_FROM  _x000d__x000a_hha_benchmarks_pdgm INNER JOIN _x000d__x000a_(SELECT _x000d__x000a_hha_benchmarks_pdgm.Group_Code_x000d__x000a_FROM _x000d__x000a_hha_benchmarks_pdgm _x000d__x000a_WHERE _x000d__x000a_(hha_benchmarks_pdgm.STATE_FLAG = 2 OR _x000d__x000a_(hha_benchmarks_pdgm.STATE_FLAG = 1 AND _x000d__x000a_hha_benchmarks_pdgm.Group_Code like ?))_x000d__x000a__x000d__x000a_UNION _x000d__x000a__x000d__x000a_SELECT _x000d__x000a_hha_benchmarks_pdgm.Group_Code_x000d__x000a_FROM _x000d__x000a_hha_benchmarks_pdgm INNER JOIN _x000d__x000a_(SELECT _x000d__x000a_home_health_atlas_names.home_health_provider_number AS 'PROVIDER_NUMBER' _x000d__x000a_FROM _x000d__x000a_home_health_atlas_names _x000d__x000a_WHERE home_health_atlas_names.STATE_NAME = ? _x000d__x000a__x000d__x000a_UNION _x000d__x000a__x000d__x000a_SELECT _x000d__x000a_user_lists_hha.value_id AS 'PROVIDER_NUMBER'_x000d__x000a_FROM _x000d__x000a_user_lists_hha _x000d__x000a_WHERE _x000d__x000a_user_lists_hha.list_display = ?_x000d__x000a__x000d__x000a_UNION _x000d__x000a__x000d__x000a_SELECT _x000d__x000a_DL_all_providers_counties.PROVIDER AS 'PROVIDER_NUMBER'_x000d__x000a_FROM _x000d__x000a_DL_all_providers_counties INNER JOIN _x000d__x000a_(SELECT _x000d__x000a_LEFT(user_lists_ssa.value_id,2) AS STATE_CD, _x000d__x000a_RIGHT(user_lists_ssa.value_id,3) AS COUNTY_CD_x000d__x000a_FROM _x000d__x000a_user_lists_ssa _x000d__x000a_WHERE _x000d__x000a_user_lists_ssa.list_display = ? _x000d__x000a__x000d__x000a_UNION _x000d__x000a__x000d__x000a_SELECT _x000d__x000a_covenant_regions.STATE_CD, _x000d__x000a_covenant_regions.COUNTY_CD_x000d__x000a_FROM _x000d__x000a_covenant_regions _x000d__x000a_WHERE _x000d__x000a_covenant_regions.STATE_COUNTY = ? _x000d__x000a__x000d__x000a_UNION _x000d__x000a__x000d__x000a_SELECT _x000d__x000a_DL_all_providers_counties.STATE_CD, _x000d__x000a_DL_all_providers_counties.COUNTY_CD_x000d__x000a_FROM _x000d__x000a_DL_all_providers_counties _x000d__x000a_WHERE _x000d__x000a_DL_all_providers_counties.TYPE = 'HHA' AND _x000d__x000a_DL_all_providers_counties.PROVIDER = ? AND _x000d__x000a_DL_all_providers_counties.SA_COUNTY = 1) _x000d__x000a_counties _x000d__x000a_ON counties.STATE_CD = DL_all_providers_counties.STATE_CD AND _x000d__x000a_counties.COUNTY_CD = DL_all_providers_counties.COUNTY_CD AND _x000d__x000a_DL_all_providers_counties.SA_COUNTY = 1 AND _x000d__x000a_DL_all_providers_counties.TYPE = 'HHA') _x000d__x000a_providers _x000d__x000a_ON _x000d__x000a_hha_benchmarks_pdgm.Group_Code = providers.PROVIDER_NUMBER) table_1 _x000d__x000a_ON _x000d__x000a_hha_benchmarks_pdgm.Group_Code = table_1.Group_Code AND _x000d__x000a_hha_benchmarks_pdgm.DATA_YEAR = ?_x000d__x000a__x000d__x000a_UNION _x000d__x000a__x000d__x000a_SELECT _x000d__x000a_'AVERAGE OF ALL SELECTED AGENCIES' AS 'HHA', _x000d__x000a_NULL AS `Control Type`,_x000d__x000a_AVG(`Total Periods (Claims)`) AS `Total Periods (Claims)`, _x000d__x000a_SUM(`Medicare FFS Payments`)/SUM(`Total Periods (Claims)`) AS `Payments per Period`, _x000d__x000a_AVG(`Medicare FFS Payments`) AS `Medicare FFS Payments`, _x000d__x000a_SUM(`Average Case Weight`*`Total Periods (Claims)`)/SUM(`Total Periods (Claims)`) AS `Average Case Weight`, _x000d__x000a_IF(SUM(LUPA_periods)=0,0,if(SUM(LUPA_periods)&lt;11,NULL,SUM(LUPA_periods)/SUM(periods_paid))) AS '% LUPA Periods', _x000d__x000a_IF(SUM(cert_count_ltd)&lt;11,NULL,SUM(cert_count_double_ltd)/SUM(cert_count_ltd)) AS '% of 60-Day Certs w/ 2nd Period', _x000d__x000a_IF(SUM(cert_full_ltd_paid)&lt;11,NULL,SUM(cert_full_ltd_paid)/SUM(cert_count_ltd_paid)) AS '% of 60-Day Certs w/ 2 Non-LUPA Periods',_x000d__x000a_IF(SUM(periods_paid_non_LUPA)&lt;11,Null,SUM(PMT_AMT_non_LUPA)/SUM(periods_paid_non_LUPA)) AS 'Payments per Non-LUPA Period', _x000d__x000a_IF(SUM(periods_non_LUPA)&lt;11,Null,SUM(sum_case_weight_non_LUPA)/SUM(periods_paid_non_LUPA)) AS 'Avg Case Weight (Non-LUPA)', _x000d__x000a_IF(SUM(periods_paid_non_LUPA)&lt;11,Null,SUM(Visits_paid_non_LUPA)/SUM(periods_paid_non_LUPA)) AS 'Visits per Non-LUPA Period', _x000d__x000a_IF(SUM(periods_paid_non_LUPA)&lt;11,Null,SUM(Visits_SN_paid_non_LUPA)/SUM(periods_paid_non_LUPA)) AS 'SN Vists per Non-LUPA', _x000d__x000a_IF(SUM(periods_paid_non_LUPA)&lt;11,Null,SUM(Visits_PT_paid_non_LUPA)/SUM(periods_paid_non_LUPA)) AS 'PT Vists per Non-LUPA', _x000d__x000a_IF(SUM(periods_paid_non_LUPA)&lt;11,Null,SUM(Visits_OT_paid_non_LUPA)/SUM(periods_paid_non_LUPA)) AS 'OT Vists per Non-LUPA', _x000d__x000a_IF(SUM(periods_paid_non_LUPA)&lt;11,Null,SUM(Visits_SpT_paid_non_LUPA)/SUM(periods_paid_non_LUPA)) AS 'SpT Vists per Non-LUPA', _x000d__x000a_IF(SUM(periods_paid_non_LUPA)&lt;11,Null,SUM(Visits_MSS_paid_non_LUPA)/SUM(periods_paid_non_LUPA)) AS 'MSS Vists per Non-LUPA', _x000d__x000a_IF(SUM(periods_paid_non_LUPA)&lt;11,Null,SUM(Visits_HHA_paid_non_LUPA)/SUM(periods_paid_non_LUPA)) AS 'HHA Vists per Non-LUPA', _x000d__x000a_IF(SUM(t_ref_com_late)&lt;11,NULL,SUM(t_ref_com_late)/SUM(periods_total)) AS '% Community Late', _x000d__x000a_IF(SUM(function_high)&lt;11,NULL,SUM(function_high)/SUM(periods_total)) AS '% High Impairment', _x000d__x000a_IF(SUM(comorbid_high)&lt;11,NULL,SUM(comorbid_high)/SUM(periods_total)) AS '% High', _x000d__x000a_IF(SUM(DX_MMTA_OTHER)&lt;11,NULL,ROUND(SUM(DX_MMTA_OTHER)/SUM(periods_total),3)) AS '% MMTA Other', _x000d__x000a_IF(SUM(DX_NEURO_REHAB)&lt;11,NULL,ROUND(SUM(DX_NEURO_REHAB)/SUM(periods_total),3)) AS '% Neuro Rehab', _x000d__x000a_IF(SUM(DX_WOUND)&lt;11,NULL,ROUND(SUM(DX_WOUND)/SUM(periods_total),3)) AS '% Wound Care', _x000d__x000a_IF(SUM(DX_COMPLEX)&lt;11,NULL,ROUND(SUM(DX_COMPLEX)/SUM(periods_total),3)) AS '% Complex Nursing Interv.', _x000d__x000a_IF(SUM(DX_MS_REHAB)&lt;11,NULL,ROUND(SUM(DX_MS_REHAB)/SUM(periods_total),3)) AS '% MS Rehab', _x000d__x000a_IF(SUM(DX_BEHAVE_HEALTH)&lt;11,NULL,ROUND(SUM(DX_BEHAVE_HEALTH)/SUM(periods_total),3)) AS '% Behavioral Health', _x000d__x000a_IF(SUM(DX_MMTA_AFTER)&lt;11,NULL,ROUND(SUM(DX_MMTA_AFTER)/SUM(periods_total),3)) AS '% MMTA Surgical Aftercare', _x000d__x000a_IF(SUM(DX_MMTA_CARDIAC)&lt;11,NULL,ROUND(SUM(DX_MMTA_CARDIAC)/SUM(periods_total),3)) AS '% MMTA Cardiac &amp; Circulatory', _x000d__x000a_IF(SUM(DX_MMTA_ENDO)&lt;11,NULL,ROUND(SUM(DX_MMTA_ENDO)/SUM(periods_total),3)) AS '% MMTA Endocrine', _x000d__x000a_IF(SUM(DX_MMTA_GI_GU)&lt;11,NULL,ROUND(SUM(DX_MMTA_GI_GU)/SUM(periods_total),3)) AS '% MMTA GI/GU', _x000d__x000a_IF(SUM(DX_MMTA_INFECT)&lt;11,NULL,ROUND(SUM(DX_MMTA_INFECT)/SUM(periods_total),3)) AS '% MMTA Infectious Disease', _x000d__x000a_IF(SUM(DX_MMTA_RESP)&lt;11,NULL,ROUND(SUM(DX_MMTA_RESP)/SUM(periods_total),3)) AS '% MMTA Respiratory', _x000d__x000a_-1 AS STATE_FLAG_x000d__x000a_FROM _x000d__x000a_hha_benchmarks_pdgm INNER JOIN _x000d__x000a_(SELECT _x000d__x000a_user_lists_hha.value_id AS 'PROVIDER_NUMBER'_x000d__x000a_FROM _x000d__x000a_user_lists_hha2 user_lists_hha _x000d__x000a_WHERE _x000d__x000a_user_lists_hha.list_display = ?_x000d__x000a__x000d__x000a_UNION _x000d__x000a__x000d__x000a_SELECT _x000d__x000a_DL_all_providers_counties.PROVIDER AS 'PROVIDER_NUMBER'_x000d__x000a_FROM _x000d__x000a_DL_all_providers_counties INNER JOIN _x000d__x000a_(SELECT _x000d__x000a_LEFT(user_lists_ssa.value_id,2) AS STATE_CD, _x000d__x000a_RIGHT(user_lists_ssa.value_id,3) AS COUNTY_CD_x000d__x000a_FROM _x000d__x000a_user_lists_ssa2 user_lists_ssa _x000d__x000a_WHERE _x000d__x000a_user_lists_ssa.list_display = ? _x000d__x000a__x000d__x000a_UNION _x000d__x000a__x000d__x000a_SELECT _x000d__x000a_covenant_regions.STATE_CD, _x000d__x000a_covenant_regions.COUNTY_CD_x000d__x000a_FROM _x000d__x000a_covenant_regions _x000d__x000a_WHERE _x000d__x000a_covenant_regions.STATE_COUNTY = ? _x000d__x000a__x000d__x000a_UNION _x000d__x000a__x000d__x000a_SELECT _x000d__x000a_DL_all_providers_counties.STATE_CD, _x000d__x000a_DL_all_providers_counties.COUNTY_CD_x000d__x000a_FROM _x000d__x000a_DL_all_providers_counties _x000d__x000a_WHERE _x000d__x000a_DL_all_providers_counties.TYPE = 'HHA' AND _x000d__x000a_DL_all_providers_counties.PROVIDER = ? AND _x000d__x000a_DL_all_providers_counties.SA_COUNTY = 1) _x000d__x000a_counties _x000d__x000a_ON counties.STATE_CD = DL_all_providers_counties.STATE_CD AND _x000d__x000a_counties.COUNTY_CD = DL_all_providers_counties.COUNTY_CD AND _x000d__x000a_DL_all_providers_counties.SA_COUNTY = 1 AND _x000d__x000a_DL_all_providers_counties.TYPE = 'HHA') _x000d__x000a_providers _x000d__x000a_ON _x000d__x000a_hha_benchmarks_pdgm.Group_Code = providers.PROVIDER_NUMBER _x000d__x000a_WHERE _x000d__x000a_hha_benchmarks_pdgm.DATA_YEAR = ? _x000d__x000a_HAVING _x000d__x000a_`Total Periods (Claims)`&gt;= 11_x000d__x000a_ORDER BY _x000d__x000a_`STATE_FLAG`, _x000d__x000a_`HHA`"/>
    <parameters count="12">
      <parameter name="Parameter1" parameterType="cell" refreshOnChange="1" cell="QuickPix!$G$9"/>
      <parameter name="Parameter2" parameterType="cell" refreshOnChange="1" cell="QuickPix!$G$7"/>
      <parameter name="Parameter3" parameterType="cell" refreshOnChange="1" cell="QuickPix!$G$7"/>
      <parameter name="Parameter4" parameterType="cell" refreshOnChange="1" cell="QuickPix!$G$7"/>
      <parameter name="Parameter5" parameterType="cell" refreshOnChange="1" cell="QuickPix!$G$7"/>
      <parameter name="Parameter6" parameterType="cell" refreshOnChange="1" cell="QuickPix!$G$7"/>
      <parameter name="Parameter7" parameterType="cell" refreshOnChange="1" cell="'Benchmark Report'!$G$5"/>
      <parameter name="Parameter8" parameterType="cell" refreshOnChange="1" cell="QuickPix!$G$7"/>
      <parameter name="Parameter9" parameterType="cell" refreshOnChange="1" cell="QuickPix!$G$7"/>
      <parameter name="Parameter10" parameterType="cell" refreshOnChange="1" cell="QuickPix!$G$7"/>
      <parameter name="Parameter11" parameterType="cell" refreshOnChange="1" cell="QuickPix!$G$7"/>
      <parameter name="Parameter12" parameterType="cell" refreshOnChange="1" cell="'Benchmark Report'!$G$5"/>
    </parameters>
  </connection>
  <connection id="5" xr16:uid="{1D7170D2-3A20-40D4-B567-24992070E63C}" name="Query from Payments211" description="updated to hha" type="1" refreshedVersion="8" background="1" refreshOnLoad="1" saveData="1">
    <dbPr connection="DSN=Payments;" command="SELECT _x000d__x000a_hha_benchmarks_all.Group_Name AS 'AVERAGE OF ALL SELECTED AGENCIES', _x000d__x000a_hha_benchmarks_all.STATE_FLAG_x000d__x000a_FROM  _x000d__x000a_hha_benchmarks_all INNER JOIN _x000d__x000a_(SELECT _x000d__x000a_hha_benchmarks_all.Group_Code_x000d__x000a_FROM _x000d__x000a_hha_benchmarks_all _x000d__x000a_WHERE _x000d__x000a_(hha_benchmarks_all.STATE_FLAG = 2 OR _x000d__x000a_(hha_benchmarks_all.STATE_FLAG = 1 AND _x000d__x000a_hha_benchmarks_all.Group_Code like ?))_x000d__x000a__x000d__x000a_UNION _x000d__x000a__x000d__x000a_SELECT _x000d__x000a_hha_benchmarks_all.Group_Code_x000d__x000a_FROM _x000d__x000a_hha_benchmarks_all INNER JOIN _x000d__x000a_(SELECT _x000d__x000a_home_health_atlas_names.home_health_provider_number AS 'PROVIDER_NUMBER' _x000d__x000a_FROM _x000d__x000a_home_health_atlas_names _x000d__x000a_WHERE home_health_atlas_names.STATE_NAME = ? _x000d__x000a__x000d__x000a_UNION _x000d__x000a__x000d__x000a_SELECT _x000d__x000a_user_lists_hha.value_id AS 'PROVIDER_NUMBER'_x000d__x000a_FROM _x000d__x000a_user_lists_hha _x000d__x000a_WHERE _x000d__x000a_user_lists_hha.list_display = ?_x000d__x000a__x000d__x000a_UNION _x000d__x000a__x000d__x000a_SELECT _x000d__x000a_DL_all_providers_counties.PROVIDER AS 'PROVIDER_NUMBER'_x000d__x000a_FROM _x000d__x000a_DL_all_providers_counties INNER JOIN _x000d__x000a_(SELECT _x000d__x000a_LEFT(user_lists_ssa.value_id,2) AS STATE_CD, _x000d__x000a_RIGHT(user_lists_ssa.value_id,3) AS COUNTY_CD_x000d__x000a_FROM _x000d__x000a_user_lists_ssa _x000d__x000a_WHERE _x000d__x000a_user_lists_ssa.list_display = ? _x000d__x000a__x000d__x000a_UNION _x000d__x000a__x000d__x000a_SELECT _x000d__x000a_covenant_regions.STATE_CD, _x000d__x000a_covenant_regions.COUNTY_CD_x000d__x000a_FROM _x000d__x000a_covenant_regions _x000d__x000a_WHERE _x000d__x000a_covenant_regions.STATE_COUNTY = ? _x000d__x000a__x000d__x000a_UNION _x000d__x000a__x000d__x000a_SELECT _x000d__x000a_DL_all_providers_counties.STATE_CD, _x000d__x000a_DL_all_providers_counties.COUNTY_CD_x000d__x000a_FROM _x000d__x000a_DL_all_providers_counties _x000d__x000a_WHERE _x000d__x000a_DL_all_providers_counties.TYPE = 'HHA' AND _x000d__x000a_DL_all_providers_counties.PROVIDER = ? AND _x000d__x000a_DL_all_providers_counties.SA_COUNTY = 1) _x000d__x000a_counties _x000d__x000a_ON counties.STATE_CD = DL_all_providers_counties.STATE_CD AND _x000d__x000a_counties.COUNTY_CD = DL_all_providers_counties.COUNTY_CD AND _x000d__x000a_DL_all_providers_counties.SA_COUNTY = 1 AND _x000d__x000a_DL_all_providers_counties.TYPE = 'HHA') _x000d__x000a_providers _x000d__x000a_ON _x000d__x000a_hha_benchmarks_all.Group_Code = providers.PROVIDER_NUMBER) table_1 _x000d__x000a_ON _x000d__x000a_hha_benchmarks_all.Group_Code = table_1.Group_Code AND _x000d__x000a_hha_benchmarks_all.DATA_YEAR = ? _x000d__x000a_ORDER BY _x000d__x000a_hha_benchmarks_all.STATE_FLAG,_x000d__x000a_`AVERAGE OF ALL SELECTED AGENCIES`"/>
    <parameters count="12">
      <parameter name="Parameter1" parameterType="cell" refreshOnChange="1" cell="QuickPix!$G$9"/>
      <parameter name="Parameter2" parameterType="cell" refreshOnChange="1" cell="QuickPix!$G$7"/>
      <parameter name="Parameter3" parameterType="cell" refreshOnChange="1" cell="QuickPix!$G$7"/>
      <parameter name="Parameter4" parameterType="cell" refreshOnChange="1" cell="QuickPix!$G$7"/>
      <parameter name="Parameter5" parameterType="cell" refreshOnChange="1" cell="QuickPix!$G$7"/>
      <parameter name="Parameter6" parameterType="cell" refreshOnChange="1" cell="QuickPix!$G$7"/>
      <parameter name="Parameter7" parameterType="cell" refreshOnChange="1" cell="'Benchmark Report'!$G$5"/>
      <parameter name="Parameter8" parameterType="cell" refreshOnChange="1" cell="QuickPix!$G$7"/>
      <parameter name="Parameter9" parameterType="cell" refreshOnChange="1" cell="QuickPix!$G$7"/>
      <parameter name="Parameter10" parameterType="cell" refreshOnChange="1" cell="QuickPix!$G$7"/>
      <parameter name="Parameter11" parameterType="cell" refreshOnChange="1" cell="QuickPix!$G$7"/>
      <parameter name="Parameter12" parameterType="cell" refreshOnChange="1" cell="'Benchmark Report'!$G$5"/>
    </parameters>
  </connection>
  <connection id="6" xr16:uid="{631BE588-AE15-424A-8167-4150C144D864}" name="Query from Payments212" description="main table updated to hospice" type="1" refreshedVersion="8" background="1" refreshOnLoad="1" saveData="1">
    <dbPr connection="DSN=Payments;" command="SELECT _x000d__x000a_hha_benchmarks_all.Group_Name AS `HHA`,_x000d__x000a_`Control Type`,_x000d__x000a_hha_benchmarks_all.`Patients Served`,_x000d__x000a_hha_benchmarks_all.`Visits per Patient`,_x000d__x000a_hha_benchmarks_all.`Total Visits`,_x000d__x000a_hha_benchmarks_all.`Payments per Patient`,_x000d__x000a_hha_benchmarks_all.`Medicare FFS Payments`,_x000d__x000a_hha_benchmarks_all.`30-Day Hospital Readmission Rate`,_x000d__x000a_hha_benchmarks_all.`0 Days`,_x000d__x000a_hha_benchmarks_all.`1 Days`,_x000d__x000a_hha_benchmarks_all.`2 Days`,_x000d__x000a_hha_benchmarks_all.`3 Days`,_x000d__x000a_hha_benchmarks_all.`4 Days`,_x000d__x000a_hha_benchmarks_all.`5 Days`,_x000d__x000a_hha_benchmarks_all.Physician,_x000d__x000a_hha_benchmarks_all.Hospital,_x000d__x000a_hha_benchmarks_all.SNF,_x000d__x000a_hha_benchmarks_all.Clinic,_x000d__x000a_hha_benchmarks_all.`SN Cost`,_x000d__x000a_hha_benchmarks_all.`PT Cost`,_x000d__x000a_hha_benchmarks_all.`OT Cost`,_x000d__x000a_hha_benchmarks_all.`SpT Cost`,_x000d__x000a_hha_benchmarks_all.`MSS Cost`,_x000d__x000a_hha_benchmarks_all.`HHA Cost`,_x000d__x000a_hha_benchmarks_all.`Total Visits (Cost)`,_x000d__x000a_hha_benchmarks_all.`Net Income as % of Revenue (Est)`,_x000d__x000a_hha_benchmarks_all.`% Medicare Visits`,_x000d__x000a_hha_benchmarks_all.`% SN`,_x000d__x000a_hha_benchmarks_all.`% PT`,_x000d__x000a_hha_benchmarks_all.`% OT`,_x000d__x000a_hha_benchmarks_all.`% SpT`,_x000d__x000a_hha_benchmarks_all.`% MSS`,_x000d__x000a_hha_benchmarks_all.`% HHA`, _x000d__x000a_hha_benchmarks_all.STATE_FLAG_x000d__x000a_FROM  _x000d__x000a_hha_benchmarks_all INNER JOIN _x000d__x000a_(SELECT _x000d__x000a_hha_benchmarks_all.Group_Code_x000d__x000a_FROM _x000d__x000a_hha_benchmarks_all _x000d__x000a_WHERE _x000d__x000a_(hha_benchmarks_all.STATE_FLAG = 2 OR _x000d__x000a_(hha_benchmarks_all.STATE_FLAG = 1 AND _x000d__x000a_hha_benchmarks_all.Group_Code like ?))_x000d__x000a__x000d__x000a_UNION _x000d__x000a__x000d__x000a_SELECT _x000d__x000a_hha_benchmarks_all.Group_Code_x000d__x000a_FROM _x000d__x000a_hha_benchmarks_all INNER JOIN _x000d__x000a_(SELECT _x000d__x000a_home_health_atlas_names.home_health_provider_number AS 'PROVIDER_NUMBER' _x000d__x000a_FROM _x000d__x000a_home_health_atlas_names _x000d__x000a_WHERE home_health_atlas_names.STATE_NAME = ? _x000d__x000a__x000d__x000a_UNION _x000d__x000a__x000d__x000a_SELECT _x000d__x000a_user_lists_hha.value_id AS 'PROVIDER_NUMBER'_x000d__x000a_FROM _x000d__x000a_user_lists_hha _x000d__x000a_WHERE _x000d__x000a_user_lists_hha.list_display = ?_x000d__x000a__x000d__x000a_UNION _x000d__x000a__x000d__x000a_SELECT _x000d__x000a_DL_all_providers_counties.PROVIDER AS 'PROVIDER_NUMBER'_x000d__x000a_FROM _x000d__x000a_DL_all_providers_counties INNER JOIN _x000d__x000a_(SELECT _x000d__x000a_LEFT(user_lists_ssa.value_id,2) AS STATE_CD, _x000d__x000a_RIGHT(user_lists_ssa.value_id,3) AS COUNTY_CD_x000d__x000a_FROM _x000d__x000a_user_lists_ssa _x000d__x000a_WHERE _x000d__x000a_user_lists_ssa.list_display = ? _x000d__x000a__x000d__x000a_UNION _x000d__x000a__x000d__x000a_SELECT _x000d__x000a_covenant_regions.STATE_CD, _x000d__x000a_covenant_regions.COUNTY_CD_x000d__x000a_FROM _x000d__x000a_covenant_regions _x000d__x000a_WHERE _x000d__x000a_covenant_regions.STATE_COUNTY = ? _x000d__x000a__x000d__x000a_UNION _x000d__x000a__x000d__x000a_SELECT _x000d__x000a_DL_all_providers_counties.STATE_CD, _x000d__x000a_DL_all_providers_counties.COUNTY_CD_x000d__x000a_FROM _x000d__x000a_DL_all_providers_counties _x000d__x000a_WHERE _x000d__x000a_DL_all_providers_counties.TYPE = 'HHA' AND _x000d__x000a_DL_all_providers_counties.PROVIDER = ? AND _x000d__x000a_DL_all_providers_counties.SA_COUNTY = 1) _x000d__x000a_counties _x000d__x000a_ON counties.STATE_CD = DL_all_providers_counties.STATE_CD AND _x000d__x000a_counties.COUNTY_CD = DL_all_providers_counties.COUNTY_CD AND _x000d__x000a_DL_all_providers_counties.SA_COUNTY = 1 AND _x000d__x000a_DL_all_providers_counties.TYPE = 'HHA') _x000d__x000a_providers _x000d__x000a_ON _x000d__x000a_hha_benchmarks_all.Group_Code = providers.PROVIDER_NUMBER) table_1 _x000d__x000a_ON _x000d__x000a_hha_benchmarks_all.Group_Code = table_1.Group_Code AND _x000d__x000a_hha_benchmarks_all.DATA_YEAR = ?_x000d__x000a__x000d__x000a_UNION _x000d__x000a__x000d__x000a_SELECT _x000d__x000a_'AVERAGE OF ALL SELECTED AGENCIES' AS 'HHA', _x000d__x000a_NULL as `Control Type`,_x000d__x000a_AVG(`Patients Served`) AS `Patients Served`,_x000d__x000a_SUM(`Total Visits`)/SUM(`Patients Served`) AS `Visits per Patient`,_x000d__x000a_AVG(`Total Visits`) AS `Total Visits`,_x000d__x000a_SUM(`Medicare FFS Payments`)/SUM(`Patients Served`) AS `Payments per Patient`,_x000d__x000a_AVG(`Medicare FFS Payments`) AS `Medicare FFS Payments`,_x000d__x000a_IF(SUM(discharges_readm_30)&gt;20,SUM(readm_30)/SUM(discharges_readm_30),NULL) AS `30-Day Hospital Readmission Rate`, _x000d__x000a_IF(SUM(discharges_0_to_5)&gt;=11,SUM(disch_hh_0_days)/SUM(discharges_0_to_5),NULL) AS `0 Days`,_x000d__x000a_IF(SUM(discharges_0_to_5)&gt;=11,SUM(disch_hh_1_days)/SUM(discharges_0_to_5),NULL) AS `1 Days`,_x000d__x000a_IF(SUM(discharges_0_to_5)&gt;=11,SUM(disch_hh_2_days)/SUM(discharges_0_to_5),NULL) AS `2 Days`,_x000d__x000a_IF(SUM(discharges_0_to_5)&gt;=11,SUM(disch_hh_3_days)/SUM(discharges_0_to_5),NULL) AS `3 Days`,_x000d__x000a_IF(SUM(discharges_0_to_5)&gt;=11,SUM(disch_hh_4_days)/SUM(discharges_0_to_5),NULL) AS `4 Days`,_x000d__x000a_IF(SUM(discharges_0_to_5)&gt;=11,1,NULL) AS `5 Days`,_x000d__x000a_if(SUM(physician_refs)&lt;11,Null,SUM(physician_refs)/SUM(total_refs)) AS 'Physician',_x000d__x000a_if(SUM(hospital_refs)&lt;11,Null,SUM(hospital_refs)/SUM(total_refs)) AS 'Hospital',_x000d__x000a_if(SUM(snf_refs)&lt;11,Null,SUM(snf_refs)/SUM(total_refs)) AS 'SNF',_x000d__x000a_if(SUM(clinic_refs)&lt;11,Null,SUM(clinic_refs)/SUM(total_refs)) AS 'Clinic',_x000d__x000a_NULL AS `SN Cost`,_x000d__x000a_NULL AS `PT Cost`,_x000d__x000a_NULL AS `OT Cost`,_x000d__x000a_NULL AS `SpT Cost`,_x000d__x000a_NULL AS `MSS Cost`,_x000d__x000a_NULL AS `HHA Cost`,_x000d__x000a_NULL AS `Total Visits (Cost)`,_x000d__x000a_NULL AS `Net Income as % of Revenue (Est)`,_x000d__x000a_NULL AS `% Medicare Visits`,_x000d__x000a_NULL AS `% SN`,_x000d__x000a_NULL AS `% PT`,_x000d__x000a_NULL AS `% OT`,_x000d__x000a_NULL AS `% SpT`,_x000d__x000a_NULL AS `% MSS`,_x000d__x000a_NULL AS `% HHA`,  _x000d__x000a_-1 AS STATE_FLAG_x000d__x000a_FROM _x000d__x000a_hha_benchmarks_all INNER JOIN _x000d__x000a_(SELECT _x000d__x000a_user_lists_hha.value_id AS 'PROVIDER_NUMBER'_x000d__x000a_FROM _x000d__x000a_user_lists_hha2 user_lists_hha _x000d__x000a_WHERE _x000d__x000a_user_lists_hha.list_display = ?_x000d__x000a__x000d__x000a_UNION _x000d__x000a__x000d__x000a_SELECT _x000d__x000a_DL_all_providers_counties.PROVIDER AS 'PROVIDER_NUMBER'_x000d__x000a_FROM _x000d__x000a_DL_all_providers_counties INNER JOIN _x000d__x000a_(SELECT _x000d__x000a_LEFT(user_lists_ssa.value_id,2) AS STATE_CD, _x000d__x000a_RIGHT(user_lists_ssa.value_id,3) AS COUNTY_CD_x000d__x000a_FROM _x000d__x000a_user_lists_ssa2 user_lists_ssa _x000d__x000a_WHERE _x000d__x000a_user_lists_ssa.list_display = ? _x000d__x000a__x000d__x000a_UNION _x000d__x000a__x000d__x000a_SELECT _x000d__x000a_covenant_regions.STATE_CD, _x000d__x000a_covenant_regions.COUNTY_CD_x000d__x000a_FROM _x000d__x000a_covenant_regions _x000d__x000a_WHERE _x000d__x000a_covenant_regions.STATE_COUNTY = ? _x000d__x000a__x000d__x000a_UNION _x000d__x000a__x000d__x000a_SELECT _x000d__x000a_DL_all_providers_counties.STATE_CD, _x000d__x000a_DL_all_providers_counties.COUNTY_CD_x000d__x000a_FROM _x000d__x000a_DL_all_providers_counties _x000d__x000a_WHERE _x000d__x000a_DL_all_providers_counties.TYPE = 'HHA' AND _x000d__x000a_DL_all_providers_counties.PROVIDER = ? AND _x000d__x000a_DL_all_providers_counties.SA_COUNTY = 1) _x000d__x000a_counties _x000d__x000a_ON counties.STATE_CD = DL_all_providers_counties.STATE_CD AND _x000d__x000a_counties.COUNTY_CD = DL_all_providers_counties.COUNTY_CD AND _x000d__x000a_DL_all_providers_counties.SA_COUNTY = 1 AND _x000d__x000a_DL_all_providers_counties.TYPE = 'HHA') _x000d__x000a_providers _x000d__x000a_ON _x000d__x000a_hha_benchmarks_all.Group_Code = providers.PROVIDER_NUMBER _x000d__x000a_WHERE _x000d__x000a_hha_benchmarks_all.DATA_YEAR = ? _x000d__x000a_HAVING _x000d__x000a_`Patients Served`&gt;= 11_x000d__x000a_ORDER BY _x000d__x000a_`STATE_FLAG`, _x000d__x000a_`HHA`"/>
    <parameters count="12">
      <parameter name="Parameter1" parameterType="cell" refreshOnChange="1" cell="QuickPix!$G$9"/>
      <parameter name="Parameter2" parameterType="cell" refreshOnChange="1" cell="QuickPix!$G$7"/>
      <parameter name="Parameter3" parameterType="cell" refreshOnChange="1" cell="QuickPix!$G$7"/>
      <parameter name="Parameter4" parameterType="cell" refreshOnChange="1" cell="QuickPix!$G$7"/>
      <parameter name="Parameter5" parameterType="cell" refreshOnChange="1" cell="QuickPix!$G$7"/>
      <parameter name="Parameter6" parameterType="cell" refreshOnChange="1" cell="QuickPix!$G$7"/>
      <parameter name="Parameter7" parameterType="cell" refreshOnChange="1" cell="'Benchmark Report'!$G$5"/>
      <parameter name="Parameter8" parameterType="cell" refreshOnChange="1" cell="QuickPix!$G$7"/>
      <parameter name="Parameter9" parameterType="cell" refreshOnChange="1" cell="QuickPix!$G$7"/>
      <parameter name="Parameter10" parameterType="cell" refreshOnChange="1" cell="QuickPix!$G$7"/>
      <parameter name="Parameter11" parameterType="cell" refreshOnChange="1" cell="QuickPix!$G$7"/>
      <parameter name="Parameter12" parameterType="cell" refreshOnChange="1" cell="'Benchmark Report'!$G$5"/>
    </parameters>
  </connection>
  <connection id="7" xr16:uid="{3D141814-55A9-4C80-B7B3-7AFEE84B638B}" name="Query from Payments3" description="Rank (hospice)" type="1" refreshedVersion="8" background="1" refreshOnLoad="1" saveData="1">
    <dbPr connection="DSN=Payments;" command="SELECT * FROM (SELECT table_0.`Home Health Agency`, _x000d__x000a_(CASE ? _x000d__x000a_WHEN 'Claims - Medicare Patients Served' THEN table_0.`Patients Served` _x000d__x000a_WHEN 'Claims - Visits per Patient' THEN table_0.`Visits per Patient` _x000d__x000a_WHEN 'Claims - Total Visits' THEN table_0.`Total Visits` _x000d__x000a_WHEN 'Claims - Payments per Patient' THEN table_0.`Payments per Patient` _x000d__x000a_WHEN 'Claims - Medicare FFS Payments' THEN table_0.`Medicare FFS Payments` _x000d__x000a_WHEN 'Claims - 30-Day Hospital Readmission Rate' THEN table_0.`30-Day Hospital Readmission Rate`*100 _x000d__x000a_WHEN 'Claims - Hospital to Home Care % Within 0 Days' THEN table_0.`0 Days`*100 _x000d__x000a_WHEN 'Claims - Hospital to Home Care % Within 1 Day' THEN table_0.`1 Days`*100 _x000d__x000a_WHEN 'Claims - Hospital to Home Care % Within 2 Days' THEN table_0.`2 Days`*100 _x000d__x000a_WHEN 'Claims - Hospital to Home Care % Within 3 Days' THEN table_0.`3 Days`*100 _x000d__x000a_WHEN 'Claims - Hospital to Home Care % Within 4 Days' THEN table_0.`4 Days`*100 _x000d__x000a_WHEN 'Claims - Episodes by Referral Source - % Physician' THEN table_0.`Physician`*100 _x000d__x000a_WHEN 'Claims - Episodes by Referral Source - % Hospital' THEN table_0.`Hospital`*100 _x000d__x000a_WHEN 'Claims - Episodes by Referral Source - % SNF' THEN table_0.`SNF`*100 _x000d__x000a_WHEN 'Claims - Episodes by Referral Source - % Clinic' THEN table_0.`Clinic`*100 _x000d__x000a_WHEN 'Cost Reports - Mean Cost per Visit - SN' THEN table_0.`SN Cost` _x000d__x000a_WHEN 'Cost Reports - Mean Cost per Visit - PT' THEN table_0.`PT Cost` _x000d__x000a_WHEN 'Cost Reports - Mean Cost per Visit - OT' THEN table_0.`OT Cost` _x000d__x000a_WHEN 'Cost Reports - Mean Cost per Visit - SpT' THEN table_0.`SpT Cost` _x000d__x000a_WHEN 'Cost Reports - Mean Cost per Visit - MSS' THEN table_0.`MSS Cost` _x000d__x000a_WHEN 'Cost Reports - Mean Cost per Visit - HHA' THEN table_0.`HHA Cost` _x000d__x000a_WHEN 'Cost Reports - Total Visits' THEN table_0.`Total Visits (Cost)` _x000d__x000a_WHEN 'Cost Reports - Net Income as % of Revenue (Est.)' THEN table_0.`Net Income as % of Revenue (Est)`*100 _x000d__x000a_WHEN 'Cost Reports - % Medicare FFS Visits' THEN table_0.`% Medicare Visits`*100 _x000d__x000a_WHEN 'Cost Reports - Visits by Discipline - % SN' THEN table_0.`% SN`*100 _x000d__x000a_WHEN 'Cost Reports - Visits by Discipline - % PT' THEN table_0.`% PT`*100 _x000d__x000a_WHEN 'Cost Reports - Visits by Discipline - % OT' THEN table_0.`% OT`*100 _x000d__x000a_WHEN 'Cost Reports - Visits by Discipline - % SpT' THEN table_0.`% SpT`*100 _x000d__x000a_WHEN 'Cost Reports - Visits by Discipline - % MSS' THEN table_0.`% MSS`*100 _x000d__x000a_WHEN 'Cost Reports - Visits by Discipline - % HHA' THEN table_0.`% HHA`*100 _x000d__x000a_WHEN 'PDGM - Total Periods (Claims)' THEN table_0.`Total Periods (Claims)` _x000d__x000a_WHEN 'PDGM - Payments per Period' THEN table_0.`Payments per Period` _x000d__x000a_WHEN 'PDGM - Average Case Weight' THEN table_0.`Average Case Weight` _x000d__x000a_WHEN 'PDGM - % LUPA Periods' THEN table_0.`% LUPA Periods`*100 _x000d__x000a_WHEN 'PDGM - % of 60-Day Certs w/ 2nd Period' THEN table_0.`% of 60-Day Certs w/ 2nd Period`*100 _x000d__x000a_WHEN 'PDGM - % of 60-Day Certs w/ 2 Non-LUPA Periods' THEN table_0.`% of 60-Day Certs w/ 2 Non-LUPA Periods`*100 _x000d__x000a_WHEN 'PDGM - Payments per Non-LUPA Period' THEN table_0.`Payments per Non-LUPA Period` _x000d__x000a_WHEN 'PDGM - Avg Case Weight (Non-LUPA)' THEN table_0.`Avg Case Weight (Non-LUPA)` _x000d__x000a_WHEN 'PDGM - Visits per Non-LUPA Period' THEN table_0.`Visits per Non-LUPA Period` _x000d__x000a_WHEN 'PDGM - SN Vists per Non-LUPA' THEN table_0.`SN Vists per Non-LUPA` _x000d__x000a_WHEN 'PDGM - PT Vists per Non-LUPA' THEN table_0.`PT Vists per Non-LUPA` _x000d__x000a_WHEN 'PDGM - OT Vists per Non-LUPA' THEN table_0.`OT Vists per Non-LUPA` _x000d__x000a_WHEN 'PDGM - SpT Vists per Non-LUPA' THEN table_0.`SpT Vists per Non-LUPA` _x000d__x000a_WHEN 'PDGM - MSS Vists per Non-LUPA' THEN table_0.`MSS Vists per Non-LUPA` _x000d__x000a_WHEN 'PDGM - HHA Vists per Non-LUPA' THEN table_0.`HHA Vists per Non-LUPA` _x000d__x000a_WHEN 'PDGM - % Community Late' THEN table_0.`% Community Late`*100 _x000d__x000a_WHEN 'PDGM - % High Impairment' THEN table_0.`% High Impairment`*100 _x000d__x000a_WHEN 'PDGM - % High Comorbidity' THEN table_0.`% High`*100 _x000d__x000a_WHEN 'PDGM - % MMTA Other' THEN table_0.`% MMTA Other`*100 _x000d__x000a_WHEN 'PDGM - % Neuro Rehab' THEN table_0.`% Neuro Rehab`*100 _x000d__x000a_WHEN 'PDGM - % Wound Care' THEN table_0.`% Wound Care`*100 _x000d__x000a_WHEN 'PDGM - % Complex Nursing Interv.' THEN table_0.`% Complex Nursing Interv.`*100 _x000d__x000a_WHEN 'PDGM - % MS Rehab' THEN table_0.`% MS Rehab`*100 _x000d__x000a_WHEN 'PDGM - % Behavioral Health' THEN table_0.`% Behavioral Health`*100 _x000d__x000a_WHEN 'PDGM - % MMTA Surgical Aftercare' THEN table_0.`% MMTA Surgical Aftercare`*100 _x000d__x000a_WHEN 'PDGM - % MMTA Cardiac &amp; Circulatory' THEN table_0.`% MMTA Cardiac &amp; Circulatory`*100 _x000d__x000a_WHEN 'PDGM - % MMTA Endocrine' THEN table_0.`% MMTA Endocrine`*100 _x000d__x000a_WHEN 'PDGM - % MMTA GI/GU' THEN table_0.`% MMTA GI/GU`*100 _x000d__x000a_WHEN 'PDGM - % MMTA Infectious Disease' THEN table_0.`% MMTA Infectious Disease`*100 _x000d__x000a_WHEN 'PDGM - % MMTA Respiratory' THEN table_0.`% MMTA Respiratory`*100_x000d__x000a_END) AS 'Value'_x000d__x000a_FROM _x000d__x000a_(SELECT _x000d__x000a_hha_benchmarks_all.Group_Name AS 'Home Health Agency', _x000d__x000a_hha_benchmarks_all.data_year,_x000d__x000a_hha_benchmarks_all.`Patients Served`,_x000d__x000a_hha_benchmarks_all.`Visits per Patient`,_x000d__x000a_hha_benchmarks_all.`Total Visits`,_x000d__x000a_hha_benchmarks_all.`Payments per Patient`,_x000d__x000a_hha_benchmarks_all.`Medicare FFS Payments`,_x000d__x000a_hha_benchmarks_all.`30-Day Hospital Readmission Rate`,_x000d__x000a_hha_benchmarks_all.`0 Days`,_x000d__x000a_hha_benchmarks_all.`1 Days`,_x000d__x000a_hha_benchmarks_all.`2 Days`,_x000d__x000a_hha_benchmarks_all.`3 Days`,_x000d__x000a_hha_benchmarks_all.`4 Days`,_x000d__x000a_hha_benchmarks_all.`5 Days`,_x000d__x000a_hha_benchmarks_all.Physician,_x000d__x000a_hha_benchmarks_all.Hospital,_x000d__x000a_hha_benchmarks_all.SNF,_x000d__x000a_hha_benchmarks_all.Clinic,_x000d__x000a_IF(cost_flag=1,NULL,hha_benchmarks_all.`SN Cost`) AS `SN Cost`, _x000d__x000a_IF(cost_flag=1,NULL,hha_benchmarks_all.`PT Cost`) AS `PT Cost`, _x000d__x000a_IF(cost_flag=1,NULL,hha_benchmarks_all.`OT Cost`) AS `OT Cost`, _x000d__x000a_IF(cost_flag=1,NULL,hha_benchmarks_all.`SpT Cost`) AS `SpT Cost`, _x000d__x000a_IF(cost_flag=1,NULL,hha_benchmarks_all.`MSS Cost`) AS `MSS Cost`, _x000d__x000a_IF(cost_flag=1,NULL,hha_benchmarks_all.`HHA Cost`) AS `HHA Cost`, _x000d__x000a_IF(cost_flag=1,NULL,hha_benchmarks_all.`Total Visits (Cost)`) AS `Total Visits (Cost)`, _x000d__x000a_IF(cost_flag=1,NULL,hha_benchmarks_all.`Net Income as % of Revenue (Est)`) AS `Net Income as % of Revenue (Est)`, _x000d__x000a_IF(cost_flag=1,NULL,hha_benchmarks_all.`% Medicare Visits`) AS `% Medicare Visits`, _x000d__x000a_IF(cost_flag=1,NULL,hha_benchmarks_all.`% SN`) AS `% SN`, _x000d__x000a_IF(cost_flag=1,NULL,hha_benchmarks_all.`% PT`) AS `% PT`, _x000d__x000a_IF(cost_flag=1,NULL,hha_benchmarks_all.`% OT`) AS `% OT`, _x000d__x000a_IF(cost_flag=1,NULL,hha_benchmarks_all.`% SpT`) AS `% SpT`, _x000d__x000a_IF(cost_flag=1,NULL,hha_benchmarks_all.`% MSS`) AS `% MSS`, _x000d__x000a_IF(cost_flag=1,NULL,hha_benchmarks_all.`% HHA`) AS `% HHA`, _x000d__x000a__x000d__x000a__x0009_hha_benchmarks_pdgm.`Total Periods (Claims)`, _x000d__x000a__x0009_hha_benchmarks_pdgm.`Payments per Period`, _x000d__x000a__x0009_hha_benchmarks_pdgm.`Medicare FFS Payments` AS `Medicare FFS Payments (PDGM)`, _x000d__x000a__x0009_hha_benchmarks_pdgm.`Average Case Weight`, _x000d__x000a__x0009_hha_benchmarks_pdgm.`% LUPA Periods`, _x000d__x000a__x0009_hha_benchmarks_pdgm.`% of 60-Day Certs w/ 2nd Period`, _x000d__x000a__x0009_hha_benchmarks_pdgm.`% of 60-Day Certs w/ 2 Non-LUPA Periods`, _x000d__x000a__x0009_hha_benchmarks_pdgm.`Payments per Non-LUPA Period`, _x000d__x000a__x0009_hha_benchmarks_pdgm.`Avg Case Weight (Non-LUPA)`, _x000d__x000a__x0009_hha_benchmarks_pdgm.`Visits per Non-LUPA Period`, _x000d__x000a__x0009_hha_benchmarks_pdgm.`SN Vists per Non-LUPA`, _x000d__x000a__x0009_hha_benchmarks_pdgm.`PT Vists per Non-LUPA`, _x000d__x000a__x0009_hha_benchmarks_pdgm.`OT Vists per Non-LUPA`, _x000d__x000a__x0009_hha_benchmarks_pdgm.`SpT Vists per Non-LUPA`, _x000d__x000a__x0009_hha_benchmarks_pdgm.`MSS Vists per Non-LUPA`, _x000d__x000a__x0009_hha_benchmarks_pdgm.`HHA Vists per Non-LUPA`, _x000d__x000a__x0009_hha_benchmarks_pdgm.`% Community Late`, _x000d__x000a__x0009_hha_benchmarks_pdgm.`% High Impairment`, _x000d__x000a__x0009_hha_benchmarks_pdgm.`% High`, _x000d__x000a_IF(DX_FLAG=1 AND `% MMTA Other`&gt;=0.1,ROUND(`% MMTA Other`,2),`% MMTA Other`) AS `% MMTA Other`, _x000d__x000a_IF(DX_FLAG=1 AND `% Neuro Rehab`&gt;=0.1,ROUND(`% Neuro Rehab`,2),`% Neuro Rehab`) AS `% Neuro Rehab`, _x000d__x000a_IF(DX_FLAG=1 AND `% Wound Care`&gt;=0.1,ROUND(`% Wound Care`,2),`% Wound Care`) AS `% Wound Care`, _x000d__x000a_IF(DX_FLAG=1 AND `% Complex Nursing Interv.`&gt;=0.1,ROUND(`% Complex Nursing Interv.`,2),`% Complex Nursing Interv.`) AS `% Complex Nursing Interv.`, _x000d__x000a_IF(DX_FLAG=1 AND `% MS Rehab`&gt;=0.1,ROUND(`% MS Rehab`,2),`% MS Rehab`) AS `% MS Rehab`, _x000d__x000a_IF(DX_FLAG=1 AND `% Behavioral Health`&gt;=0.1,ROUND(`% Behavioral Health`,2),`% Behavioral Health`) AS `% Behavioral Health`, _x000d__x000a_IF(DX_FLAG=1 AND `% MMTA Surgical Aftercare`&gt;=0.1,ROUND(`% MMTA Surgical Aftercare`,2),`% MMTA Surgical Aftercare`) AS `% MMTA Surgical Aftercare`, _x000d__x000a_IF(DX_FLAG=1 AND `% MMTA Cardiac &amp; Circulatory`&gt;=0.1,ROUND(`% MMTA Cardiac &amp; Circulatory`,2),`% MMTA Cardiac &amp; Circulatory`) AS `% MMTA Cardiac &amp; Circulatory`, _x000d__x000a_IF(DX_FLAG=1 AND `% MMTA Endocrine`&gt;=0.1,ROUND(`% MMTA Endocrine`,2),`% MMTA Endocrine`) AS `% MMTA Endocrine`, _x000d__x000a_IF(DX_FLAG=1 AND `% MMTA GI/GU`&gt;=0.1,ROUND(`% MMTA GI/GU`,2),`% MMTA GI/GU`) AS `% MMTA GI/GU`, _x000d__x000a_IF(DX_FLAG=1 AND `% MMTA Infectious Disease`&gt;=0.1,ROUND(`% MMTA Infectious Disease`,2),`% MMTA Infectious Disease`) AS `% MMTA Infectious Disease`, _x000d__x000a_IF(DX_FLAG=1 AND `% MMTA Respiratory`&gt;=0.1,ROUND(`% MMTA Respiratory`,2),`% MMTA Respiratory`) AS `% MMTA Respiratory` , _x000d__x000a_hha_benchmarks_all.STATE_FLAG_x000d__x000a_FROM  _x000d__x000a_hha_benchmarks_all_x000d__x000a_LEFT JOIN hha_benchmarks_pdgm ON _x000d__x000a_hha_benchmarks_all.Group_Code = hha_benchmarks_pdgm.Group_Code AND _x000d__x000a_hha_benchmarks_all.DATA_YEAR = hha_benchmarks_pdgm.DATA_YEAR_x000d__x000a_ INNER JOIN _x000d__x000a_(SELECT _x000d__x000a_hha_benchmarks_all.Group_Code_x000d__x000a_FROM _x000d__x000a_hha_benchmarks_all _x000d__x000a_WHERE _x000d__x000a_(hha_benchmarks_all.STATE_FLAG = 2 OR _x000d__x000a_(hha_benchmarks_all.STATE_FLAG = 1 AND _x000d__x000a_hha_benchmarks_all.Group_Code like ?))_x000d__x000a__x000d__x000a_UNION _x000d__x000a__x000d__x000a_SELECT _x000d__x000a_hha_benchmarks_all.Group_Code_x000d__x000a_FROM _x000d__x000a_hha_benchmarks_all INNER JOIN _x000d__x000a_(SELECT _x000d__x000a_home_health_atlas_names.home_health_provider_number AS 'PROVIDER_NUMBER' _x000d__x000a_FROM _x000d__x000a_home_health_atlas_names _x000d__x000a_WHERE home_health_atlas_names.STATE_NAME = ? _x000d__x000a__x000d__x000a_UNION _x000d__x000a__x000d__x000a_SELECT _x000d__x000a_user_lists_hha.value_id AS 'PROVIDER_NUMBER'_x000d__x000a_FROM _x000d__x000a_user_lists_hha _x000d__x000a_WHERE _x000d__x000a_user_lists_hha.list_display = ?_x000d__x000a__x000d__x000a_UNION _x000d__x000a__x000d__x000a_SELECT _x000d__x000a_DL_all_providers_counties.PROVIDER AS 'PROVIDER_NUMBER'_x000d__x000a_FROM _x000d__x000a_DL_all_providers_counties INNER JOIN _x000d__x000a_(SELECT _x000d__x000a_LEFT(user_lists_ssa.value_id,2) AS STATE_CD, _x000d__x000a_RIGHT(user_lists_ssa.value_id,3) AS COUNTY_CD_x000d__x000a_FROM _x000d__x000a_user_lists_ssa _x000d__x000a_WHERE _x000d__x000a_user_lists_ssa.list_display = ? _x000d__x000a__x000d__x000a_UNION _x000d__x000a__x000d__x000a_SELECT _x000d__x000a_covenant_regions.STATE_CD, _x000d__x000a_covenant_regions.COUNTY_CD_x000d__x000a_FROM _x000d__x000a_covenant_regions _x000d__x000a_WHERE _x000d__x000a_covenant_regions.STATE_COUNTY = ? _x000d__x000a__x000d__x000a_UNION _x000d__x000a__x000d__x000a_SELECT _x000d__x000a_DL_all_providers_counties.STATE_CD, _x000d__x000a_DL_all_providers_counties.COUNTY_CD_x000d__x000a_FROM _x000d__x000a_DL_all_providers_counties _x000d__x000a_WHERE _x000d__x000a_DL_all_providers_counties.TYPE = 'HHA' AND _x000d__x000a_DL_all_providers_counties.PROVIDER = ? AND _x000d__x000a_DL_all_providers_counties.SA_COUNTY = 1) _x000d__x000a_counties _x000d__x000a_ON counties.STATE_CD = DL_all_providers_counties.STATE_CD AND _x000d__x000a_counties.COUNTY_CD = DL_all_providers_counties.COUNTY_CD AND _x000d__x000a_DL_all_providers_counties.SA_COUNTY = 1 AND _x000d__x000a_DL_all_providers_counties.TYPE = 'HHA') _x000d__x000a_providers _x000d__x000a_ON _x000d__x000a_hha_benchmarks_all.Group_Code = providers.PROVIDER_NUMBER) table_1 _x000d__x000a_ON _x000d__x000a_hha_benchmarks_all.Group_Code = table_1.Group_Code AND _x000d__x000a_hha_benchmarks_all.DATA_YEAR = ?_x000d__x000a__x000d__x000a_UNION _x000d__x000a__x000d__x000a_SELECT _x000d__x000a_'AVERAGE OF ALL SELECTED AGENCIES' AS 'Home Health Agency', _x000d__x000a_hha_benchmarks_all.data_year,_x000d__x000a_AVG(`Patients Served`) AS `Patients Served`,_x000d__x000a_SUM(`Total Visits`)/SUM(`Patients Served`) AS `Visits per Patient`,_x000d__x000a_AVG(`Total Visits`) AS `Total Visits`,_x000d__x000a_SUM(hha_benchmarks_all.`Medicare FFS Payments`)/SUM(`Patients Served`) AS `Payments per Patient`,_x000d__x000a_AVG(hha_benchmarks_all.`Medicare FFS Payments`) AS `Medicare FFS Payments`,_x000d__x000a_IF(SUM(discharges_readm_30)&gt;20,SUM(readm_30)/SUM(discharges_readm_30),NULL) AS `30-Day Hospital Readmission Rate`, _x000d__x000a_IF(SUM(discharges_0_to_5)&gt;=11,SUM(disch_hh_0_days)/SUM(discharges_0_to_5),NULL) AS `0 Days`,_x000d__x000a_IF(SUM(discharges_0_to_5)&gt;=11,SUM(disch_hh_1_days)/SUM(discharges_0_to_5),NULL) AS `1 Days`,_x000d__x000a_IF(SUM(discharges_0_to_5)&gt;=11,SUM(disch_hh_2_days)/SUM(discharges_0_to_5),NULL) AS `2 Days`,_x000d__x000a_IF(SUM(discharges_0_to_5)&gt;=11,SUM(disch_hh_3_days)/SUM(discharges_0_to_5),NULL) AS `3 Days`,_x000d__x000a_IF(SUM(discharges_0_to_5)&gt;=11,SUM(disch_hh_4_days)/SUM(discharges_0_to_5),NULL) AS `4 Days`,_x000d__x000a_IF(SUM(discharges_0_to_5)&gt;=11,1,NULL) AS `5 Days`,_x000d__x000a_if(SUM(physician_refs)&lt;11,Null,SUM(physician_refs)/SUM(total_refs)) AS 'Physician',_x000d__x000a_if(SUM(hospital_refs)&lt;11,Null,SUM(hospital_refs)/SUM(total_refs)) AS 'Hospital',_x000d__x000a_if(SUM(snf_refs)&lt;11,Null,SUM(snf_refs)/SUM(total_refs)) AS 'SNF',_x000d__x000a_if(SUM(clinic_refs)&lt;11,Null,SUM(clinic_refs)/SUM(total_refs)) AS 'Clinic',_x000d__x000a_NULL AS `SN Cost`,_x000d__x000a_NULL AS `PT Cost`,_x000d__x000a_NULL AS `OT Cost`,_x000d__x000a_NULL AS `SpT Cost`,_x000d__x000a_NULL AS `MSS Cost`,_x000d__x000a_NULL AS `HHA Cost`,_x000d__x000a_NULL AS `Total Visits (Cost)`,_x000d__x000a_NULL AS `Net Income as % of Revenue (Est)`,_x000d__x000a_NULL AS `% Medicare Visits`,_x000d__x000a_NULL AS `% SN`,_x000d__x000a_NULL AS `% PT`,_x000d__x000a_NULL AS `% OT`,_x000d__x000a_NULL AS `% SpT`,_x000d__x000a_NULL AS `% MSS`,_x000d__x000a_NULL AS `% HHA`,  _x000d__x000a__x000d__x000a_AVG(`Total Periods (Claims)`) AS `Total Periods (Claims)`, _x000d__x000a_SUM(hha_benchmarks_pdgm.`Medicare FFS Payments`)/SUM(`Total Periods (Claims)`) AS `Payments per Period`, _x000d__x000a_AVG(hha_benchmarks_pdgm.`Medicare FFS Payments`) AS `Medicare FFS Payments (PDGM)`, _x000d__x000a_SUM(`Average Case Weight`*`Total Periods (Claims)`)/SUM(`Total Periods (Claims)`) AS `Average Case Weight`, _x000d__x000a_IF(SUM(LUPA_periods)=0,0,if(SUM(LUPA_periods)&lt;11,NULL,SUM(LUPA_periods)/SUM(periods_paid))) AS '% LUPA Periods', _x000d__x000a_IF(SUM(cert_count_ltd)&lt;11,NULL,SUM(cert_count_double_ltd)/SUM(cert_count_ltd)) AS '% of 60-Day Certs w/ 2nd Period', _x000d__x000a_IF(SUM(cert_full_ltd_paid)&lt;11,NULL,SUM(cert_full_ltd_paid)/SUM(cert_count_ltd_paid)) AS '% of 60-Day Certs w/ 2 Non-LUPA Periods',_x000d__x000a_IF(SUM(periods_paid_non_LUPA)&lt;11,Null,SUM(PMT_AMT_non_LUPA)/SUM(periods_paid_non_LUPA)) AS 'Payments per Non-LUPA Period', _x000d__x000a_IF(SUM(periods_non_LUPA)&lt;11,Null,SUM(sum_case_weight_non_LUPA)/SUM(periods_paid_non_LUPA)) AS 'Avg Case Weight (Non-LUPA)', _x000d__x000a_IF(SUM(periods_paid_non_LUPA)&lt;11,Null,SUM(Visits_paid_non_LUPA)/SUM(periods_paid_non_LUPA)) AS 'Visits per Non-LUPA Period', _x000d__x000a_IF(SUM(periods_paid_non_LUPA)&lt;11,Null,SUM(Visits_SN_paid_non_LUPA)/SUM(periods_paid_non_LUPA)) AS 'SN Vists per Non-LUPA', _x000d__x000a_IF(SUM(periods_paid_non_LUPA)&lt;11,Null,SUM(Visits_PT_paid_non_LUPA)/SUM(periods_paid_non_LUPA)) AS 'PT Vists per Non-LUPA', _x000d__x000a_IF(SUM(periods_paid_non_LUPA)&lt;11,Null,SUM(Visits_OT_paid_non_LUPA)/SUM(periods_paid_non_LUPA)) AS 'OT Vists per Non-LUPA', _x000d__x000a_IF(SUM(periods_paid_non_LUPA)&lt;11,Null,SUM(Visits_SpT_paid_non_LUPA)/SUM(periods_paid_non_LUPA)) AS 'SpT Vists per Non-LUPA', _x000d__x000a_IF(SUM(periods_paid_non_LUPA)&lt;11,Null,SUM(Visits_MSS_paid_non_LUPA)/SUM(periods_paid_non_LUPA)) AS 'MSS Vists per Non-LUPA', _x000d__x000a_IF(SUM(periods_paid_non_LUPA)&lt;11,Null,SUM(Visits_HHA_paid_non_LUPA)/SUM(periods_paid_non_LUPA)) AS 'HHA Vists per Non-LUPA', _x000d__x000a_IF(SUM(t_ref_com_late)&lt;11,NULL,SUM(t_ref_com_late)/SUM(periods_total)) AS '% Community Late', _x000d__x000a_IF(SUM(function_high)&lt;11,NULL,SUM(function_high)/SUM(periods_total)) AS '% High Impairment', _x000d__x000a_IF(SUM(comorbid_high)&lt;11,NULL,SUM(comorbid_high)/SUM(periods_total)) AS '% High', _x000d__x000a_IF(SUM(DX_MMTA_OTHER)&lt;11,NULL,ROUND(SUM(DX_MMTA_OTHER)/SUM(periods_total),3)) AS '% MMTA Other', _x000d__x000a_IF(SUM(DX_NEURO_REHAB)&lt;11,NULL,ROUND(SUM(DX_NEURO_REHAB)/SUM(periods_total),3)) AS '% Neuro Rehab', _x000d__x000a_IF(SUM(DX_WOUND)&lt;11,NULL,ROUND(SUM(DX_WOUND)/SUM(periods_total),3)) AS '% Wound Care', _x000d__x000a_IF(SUM(DX_COMPLEX)&lt;11,NULL,ROUND(SUM(DX_COMPLEX)/SUM(periods_total),3)) AS '% Complex Nursing Interv.', _x000d__x000a_IF(SUM(DX_MS_REHAB)&lt;11,NULL,ROUND(SUM(DX_MS_REHAB)/SUM(periods_total),3)) AS '% MS Rehab', _x000d__x000a_IF(SUM(DX_BEHAVE_HEALTH)&lt;11,NULL,ROUND(SUM(DX_BEHAVE_HEALTH)/SUM(periods_total),3)) AS '% Behavioral Health', _x000d__x000a_IF(SUM(DX_MMTA_AFTER)&lt;11,NULL,ROUND(SUM(DX_MMTA_AFTER)/SUM(periods_total),3)) AS '% MMTA Surgical Aftercare', _x000d__x000a_IF(SUM(DX_MMTA_CARDIAC)&lt;11,NULL,ROUND(SUM(DX_MMTA_CARDIAC)/SUM(periods_total),3)) AS '% MMTA Cardiac &amp; Circulatory', _x000d__x000a_IF(SUM(DX_MMTA_ENDO)&lt;11,NULL,ROUND(SUM(DX_MMTA_ENDO)/SUM(periods_total),3)) AS '% MMTA Endocrine', _x000d__x000a_IF(SUM(DX_MMTA_GI_GU)&lt;11,NULL,ROUND(SUM(DX_MMTA_GI_GU)/SUM(periods_total),3)) AS '% MMTA GI/GU', _x000d__x000a_IF(SUM(DX_MMTA_INFECT)&lt;11,NULL,ROUND(SUM(DX_MMTA_INFECT)/SUM(periods_total),3)) AS '% MMTA Infectious Disease', _x000d__x000a_IF(SUM(DX_MMTA_RESP)&lt;11,NULL,ROUND(SUM(DX_MMTA_RESP)/SUM(periods_total),3)) AS '% MMTA Respiratory', _x000d__x000a_4 AS STATE_FLAG_x000d__x000a_FROM _x000d__x000a_hha_benchmarks_all _x000d__x000a_LEFT JOIN hha_benchmarks_pdgm ON _x000d__x000a_hha_benchmarks_all.Group_Code = hha_benchmarks_pdgm.Group_Code AND _x000d__x000a_hha_benchmarks_all.DATA_YEAR = hha_benchmarks_pdgm.DATA_YEAR_x000d__x000a_INNER JOIN _x000d__x000a_(SELECT _x000d__x000a_user_lists_hha.value_id AS 'PROVIDER_NUMBER'_x000d__x000a_FROM _x000d__x000a_user_lists_hha2 user_lists_hha _x000d__x000a_WHERE _x000d__x000a_user_lists_hha.list_display = ?_x000d__x000a__x000d__x000a_UNION _x000d__x000a__x000d__x000a_SELECT _x000d__x000a_DL_all_providers_counties.PROVIDER AS 'PROVIDER_NUMBER'_x000d__x000a_FROM _x000d__x000a_DL_all_providers_counties INNER JOIN _x000d__x000a_(SELECT _x000d__x000a_LEFT(user_lists_ssa.value_id,2) AS STATE_CD, _x000d__x000a_RIGHT(user_lists_ssa.value_id,3) AS COUNTY_CD_x000d__x000a_FROM _x000d__x000a_user_lists_ssa2 user_lists_ssa _x000d__x000a_WHERE _x000d__x000a_user_lists_ssa.list_display = ? _x000d__x000a__x000d__x000a_UNION _x000d__x000a__x000d__x000a_SELECT _x000d__x000a_covenant_regions.STATE_CD, _x000d__x000a_covenant_regions.COUNTY_CD_x000d__x000a_FROM _x000d__x000a_covenant_regions _x000d__x000a_WHERE _x000d__x000a_covenant_regions.STATE_COUNTY = ? _x000d__x000a__x000d__x000a_UNION _x000d__x000a__x000d__x000a_SELECT _x000d__x000a_DL_all_providers_counties.STATE_CD, _x000d__x000a_DL_all_providers_counties.COUNTY_CD_x000d__x000a_FROM _x000d__x000a_DL_all_providers_counties _x000d__x000a_WHERE _x000d__x000a_DL_all_providers_counties.TYPE = 'HHA' AND _x000d__x000a_DL_all_providers_counties.PROVIDER = ? AND _x000d__x000a_DL_all_providers_counties.SA_COUNTY = 1) _x000d__x000a_counties _x000d__x000a_ON counties.STATE_CD = DL_all_providers_counties.STATE_CD AND _x000d__x000a_counties.COUNTY_CD = DL_all_providers_counties.COUNTY_CD AND _x000d__x000a_DL_all_providers_counties.SA_COUNTY = 1 AND _x000d__x000a_DL_all_providers_counties.TYPE = 'HHA') _x000d__x000a_providers _x000d__x000a_ON _x000d__x000a_hha_benchmarks_all.Group_Code = providers.PROVIDER_NUMBER _x000d__x000a_WHERE _x000d__x000a_hha_benchmarks_all.DATA_YEAR = ?) table_0 ) table_1 _x000d__x000a_WHERE _x000d__x000a_table_1.Value is not null_x000d__x000a_ORDER BY _x000d__x000a_table_1.Value desc, table_1.`Home Health Agency` asc"/>
    <parameters count="13">
      <parameter name="Parameter1" parameterType="cell" refreshOnChange="1" cell="'Benchmark Rank'!$M$5"/>
      <parameter name="Parameter2" parameterType="cell" refreshOnChange="1" cell="QuickPix!$G$9"/>
      <parameter name="Parameter3" parameterType="cell" refreshOnChange="1" cell="QuickPix!$G$7"/>
      <parameter name="Parameter4" parameterType="cell" refreshOnChange="1" cell="QuickPix!$G$7"/>
      <parameter name="Parameter5" parameterType="cell" refreshOnChange="1" cell="QuickPix!$G$7"/>
      <parameter name="Parameter6" parameterType="cell" refreshOnChange="1" cell="QuickPix!$G$7"/>
      <parameter name="Parameter7" parameterType="cell" refreshOnChange="1" cell="QuickPix!$G$7"/>
      <parameter name="Parameter8" parameterType="cell" refreshOnChange="1" cell="'Benchmark Rank'!$L$5"/>
      <parameter name="Parameter9" parameterType="cell" refreshOnChange="1" cell="QuickPix!$G$7"/>
      <parameter name="Parameter10" parameterType="cell" refreshOnChange="1" cell="QuickPix!$G$7"/>
      <parameter name="Parameter11" parameterType="cell" refreshOnChange="1" cell="QuickPix!$G$7"/>
      <parameter name="Parameter12" parameterType="cell" refreshOnChange="1" cell="QuickPix!$G$7"/>
      <parameter name="Parameter13" parameterType="cell" refreshOnChange="1" cell="'Benchmark Rank'!$L$5"/>
    </parameters>
  </connection>
  <connection id="8" xr16:uid="{00000000-0015-0000-FFFF-FFFF07000000}" name="Query from Payments31" description="Trend Rank Year (hospice)" type="1" refreshedVersion="8" background="1" saveData="1">
    <dbPr connection="DSN=Payments;" command="SELECT Max(DL_all_providers_counties_0.DATA_YEAR) AS 'Trend Rank Year'_x000d__x000a_FROM lds.DL_all_providers_counties DL_all_providers_counties_0_x000d__x000a_WHERE (DL_all_providers_counties_0.TYPE='HHA')"/>
  </connection>
  <connection id="9" xr16:uid="{00000000-0015-0000-FFFF-FFFF08000000}" name="Query from Payments311" description="Trend Rank Year" type="1" refreshedVersion="8" background="1" refreshOnLoad="1" saveData="1">
    <dbPr connection="DSN=Payments;" command="select state_name as 'All States' from client_states order by state_name"/>
  </connection>
  <connection id="10" xr16:uid="{72C4F71A-6189-4F15-A0FC-C6F2FCD9C03D}" name="Query from Payments32" description="Rank hidden (hospice)" type="1" refreshedVersion="8" background="1" refreshOnLoad="1" saveData="1">
    <dbPr connection="DSN=Payments;" command="SELECT * FROM (SELECT table_0.`Home Health Agency`, _x000d__x000a_(CASE ? _x000d__x000a_WHEN 'Claims - Medicare Patients Served' THEN table_0.`Patients Served` _x000d__x000a_WHEN 'Claims - Visits per Patient' THEN table_0.`Visits per Patient` _x000d__x000a_WHEN 'Claims - Total Visits' THEN table_0.`Total Visits` _x000d__x000a_WHEN 'Claims - Payments per Patient' THEN table_0.`Payments per Patient` _x000d__x000a_WHEN 'Claims - Medicare FFS Payments' THEN table_0.`Medicare FFS Payments` _x000d__x000a_WHEN 'Claims - 30-Day Hospital Readmission Rate' THEN table_0.`30-Day Hospital Readmission Rate`*100 _x000d__x000a_WHEN 'Claims - Hospital to Home Care % Within 0 Days' THEN table_0.`0 Days`*100 _x000d__x000a_WHEN 'Claims - Hospital to Home Care % Within 1 Day' THEN table_0.`1 Days`*100 _x000d__x000a_WHEN 'Claims - Hospital to Home Care % Within 2 Days' THEN table_0.`2 Days`*100 _x000d__x000a_WHEN 'Claims - Hospital to Home Care % Within 3 Days' THEN table_0.`3 Days`*100 _x000d__x000a_WHEN 'Claims - Hospital to Home Care % Within 4 Days' THEN table_0.`4 Days`*100 _x000d__x000a_WHEN 'Claims - Episodes by Referral Source - % Physician' THEN table_0.`Physician`*100 _x000d__x000a_WHEN 'Claims - Episodes by Referral Source - % Hospital' THEN table_0.`Hospital`*100 _x000d__x000a_WHEN 'Claims - Episodes by Referral Source - % SNF' THEN table_0.`SNF`*100 _x000d__x000a_WHEN 'Claims - Episodes by Referral Source - % Clinic' THEN table_0.`Clinic`*100 _x000d__x000a_WHEN 'Cost Reports - Mean Cost per Visit - SN' THEN table_0.`SN Cost` _x000d__x000a_WHEN 'Cost Reports - Mean Cost per Visit - PT' THEN table_0.`PT Cost` _x000d__x000a_WHEN 'Cost Reports - Mean Cost per Visit - OT' THEN table_0.`OT Cost` _x000d__x000a_WHEN 'Cost Reports - Mean Cost per Visit - SpT' THEN table_0.`SpT Cost` _x000d__x000a_WHEN 'Cost Reports - Mean Cost per Visit - MSS' THEN table_0.`MSS Cost` _x000d__x000a_WHEN 'Cost Reports - Mean Cost per Visit - HHA' THEN table_0.`HHA Cost` _x000d__x000a_WHEN 'Cost Reports - Total Visits' THEN table_0.`Total Visits (Cost)` _x000d__x000a_WHEN 'Cost Reports - Net Income as % of Revenue (Est.)' THEN table_0.`Net Income as % of Revenue (Est)`*100 _x000d__x000a_WHEN 'Cost Reports - % Medicare FFS Visits' THEN table_0.`% Medicare Visits`*100 _x000d__x000a_WHEN 'Cost Reports - Visits by Discipline - % SN' THEN table_0.`% SN`*100 _x000d__x000a_WHEN 'Cost Reports - Visits by Discipline - % PT' THEN table_0.`% PT`*100 _x000d__x000a_WHEN 'Cost Reports - Visits by Discipline - % OT' THEN table_0.`% OT`*100 _x000d__x000a_WHEN 'Cost Reports - Visits by Discipline - % SpT' THEN table_0.`% SpT`*100 _x000d__x000a_WHEN 'Cost Reports - Visits by Discipline - % MSS' THEN table_0.`% MSS`*100 _x000d__x000a_WHEN 'Cost Reports - Visits by Discipline - % HHA' THEN table_0.`% HHA`*100 _x000d__x000a_WHEN 'PDGM - Total Periods (Claims)' THEN table_0.`Total Periods (Claims)` _x000d__x000a_WHEN 'PDGM - Payments per Period' THEN table_0.`Payments per Period` _x000d__x000a_WHEN 'PDGM - Average Case Weight' THEN table_0.`Average Case Weight` _x000d__x000a_WHEN 'PDGM - % LUPA Periods' THEN table_0.`% LUPA Periods`*100 _x000d__x000a_WHEN 'PDGM - % of 60-Day Certs w/ 2nd Period' THEN table_0.`% of 60-Day Certs w/ 2nd Period`*100 _x000d__x000a_WHEN 'PDGM - % of 60-Day Certs w/ 2 Non-LUPA Periods' THEN table_0.`% of 60-Day Certs w/ 2 Non-LUPA Periods`*100 _x000d__x000a_WHEN 'PDGM - Payments per Non-LUPA Period' THEN table_0.`Payments per Non-LUPA Period` _x000d__x000a_WHEN 'PDGM - Avg Case Weight (Non-LUPA)' THEN table_0.`Avg Case Weight (Non-LUPA)` _x000d__x000a_WHEN 'PDGM - Visits per Non-LUPA Period' THEN table_0.`Visits per Non-LUPA Period` _x000d__x000a_WHEN 'PDGM - SN Vists per Non-LUPA' THEN table_0.`SN Vists per Non-LUPA` _x000d__x000a_WHEN 'PDGM - PT Vists per Non-LUPA' THEN table_0.`PT Vists per Non-LUPA` _x000d__x000a_WHEN 'PDGM - OT Vists per Non-LUPA' THEN table_0.`OT Vists per Non-LUPA` _x000d__x000a_WHEN 'PDGM - SpT Vists per Non-LUPA' THEN table_0.`SpT Vists per Non-LUPA` _x000d__x000a_WHEN 'PDGM - MSS Vists per Non-LUPA' THEN table_0.`MSS Vists per Non-LUPA` _x000d__x000a_WHEN 'PDGM - HHA Vists per Non-LUPA' THEN table_0.`HHA Vists per Non-LUPA` _x000d__x000a_WHEN 'PDGM - % Community Late' THEN table_0.`% Community Late`*100 _x000d__x000a_WHEN 'PDGM - % High Impairment' THEN table_0.`% High Impairment`*100 _x000d__x000a_WHEN 'PDGM - % High Comorbidity' THEN table_0.`% High`*100 _x000d__x000a_WHEN 'PDGM - % MMTA Other' THEN table_0.`% MMTA Other`*100 _x000d__x000a_WHEN 'PDGM - % Neuro Rehab' THEN table_0.`% Neuro Rehab`*100 _x000d__x000a_WHEN 'PDGM - % Wound Care' THEN table_0.`% Wound Care`*100 _x000d__x000a_WHEN 'PDGM - % Complex Nursing Interv.' THEN table_0.`% Complex Nursing Interv.`*100 _x000d__x000a_WHEN 'PDGM - % MS Rehab' THEN table_0.`% MS Rehab`*100 _x000d__x000a_WHEN 'PDGM - % Behavioral Health' THEN table_0.`% Behavioral Health`*100 _x000d__x000a_WHEN 'PDGM - % MMTA Surgical Aftercare' THEN table_0.`% MMTA Surgical Aftercare`*100 _x000d__x000a_WHEN 'PDGM - % MMTA Cardiac &amp; Circulatory' THEN table_0.`% MMTA Cardiac &amp; Circulatory`*100 _x000d__x000a_WHEN 'PDGM - % MMTA Endocrine' THEN table_0.`% MMTA Endocrine`*100 _x000d__x000a_WHEN 'PDGM - % MMTA GI/GU' THEN table_0.`% MMTA GI/GU`*100 _x000d__x000a_WHEN 'PDGM - % MMTA Infectious Disease' THEN table_0.`% MMTA Infectious Disease`*100 _x000d__x000a_WHEN 'PDGM - % MMTA Respiratory' THEN table_0.`% MMTA Respiratory`*100_x000d__x000a_END) AS 'Value'_x000d__x000a_FROM _x000d__x000a_(SELECT _x000d__x000a_hha_benchmarks_all.Group_Name AS 'Home Health Agency', _x000d__x000a_hha_benchmarks_all.data_year,_x000d__x000a_hha_benchmarks_all.`Patients Served`,_x000d__x000a_hha_benchmarks_all.`Visits per Patient`,_x000d__x000a_hha_benchmarks_all.`Total Visits`,_x000d__x000a_hha_benchmarks_all.`Payments per Patient`,_x000d__x000a_hha_benchmarks_all.`Medicare FFS Payments`,_x000d__x000a_hha_benchmarks_all.`30-Day Hospital Readmission Rate`,_x000d__x000a_hha_benchmarks_all.`0 Days`,_x000d__x000a_hha_benchmarks_all.`1 Days`,_x000d__x000a_hha_benchmarks_all.`2 Days`,_x000d__x000a_hha_benchmarks_all.`3 Days`,_x000d__x000a_hha_benchmarks_all.`4 Days`,_x000d__x000a_hha_benchmarks_all.`5 Days`,_x000d__x000a_hha_benchmarks_all.Physician,_x000d__x000a_hha_benchmarks_all.Hospital,_x000d__x000a_hha_benchmarks_all.SNF,_x000d__x000a_hha_benchmarks_all.Clinic,_x000d__x000a_IF(cost_flag=1,NULL,hha_benchmarks_all.`SN Cost`) AS `SN Cost`, _x000d__x000a_IF(cost_flag=1,NULL,hha_benchmarks_all.`PT Cost`) AS `PT Cost`, _x000d__x000a_IF(cost_flag=1,NULL,hha_benchmarks_all.`OT Cost`) AS `OT Cost`, _x000d__x000a_IF(cost_flag=1,NULL,hha_benchmarks_all.`SpT Cost`) AS `SpT Cost`, _x000d__x000a_IF(cost_flag=1,NULL,hha_benchmarks_all.`MSS Cost`) AS `MSS Cost`, _x000d__x000a_IF(cost_flag=1,NULL,hha_benchmarks_all.`HHA Cost`) AS `HHA Cost`, _x000d__x000a_IF(cost_flag=1,NULL,hha_benchmarks_all.`Total Visits (Cost)`) AS `Total Visits (Cost)`, _x000d__x000a_IF(cost_flag=1,NULL,hha_benchmarks_all.`Net Income as % of Revenue (Est)`) AS `Net Income as % of Revenue (Est)`, _x000d__x000a_IF(cost_flag=1,NULL,hha_benchmarks_all.`% Medicare Visits`) AS `% Medicare Visits`, _x000d__x000a_IF(cost_flag=1,NULL,hha_benchmarks_all.`% SN`) AS `% SN`, _x000d__x000a_IF(cost_flag=1,NULL,hha_benchmarks_all.`% PT`) AS `% PT`, _x000d__x000a_IF(cost_flag=1,NULL,hha_benchmarks_all.`% OT`) AS `% OT`, _x000d__x000a_IF(cost_flag=1,NULL,hha_benchmarks_all.`% SpT`) AS `% SpT`, _x000d__x000a_IF(cost_flag=1,NULL,hha_benchmarks_all.`% MSS`) AS `% MSS`, _x000d__x000a_IF(cost_flag=1,NULL,hha_benchmarks_all.`% HHA`) AS `% HHA`, _x000d__x000a__x000d__x000a__x0009_hha_benchmarks_pdgm.`Total Periods (Claims)`, _x000d__x000a__x0009_hha_benchmarks_pdgm.`Payments per Period`, _x000d__x000a__x0009_hha_benchmarks_pdgm.`Medicare FFS Payments` AS `Medicare FFS Payments (PDGM)`, _x000d__x000a__x0009_hha_benchmarks_pdgm.`Average Case Weight`, _x000d__x000a__x0009_hha_benchmarks_pdgm.`% LUPA Periods`, _x000d__x000a__x0009_hha_benchmarks_pdgm.`% of 60-Day Certs w/ 2nd Period`, _x000d__x000a__x0009_hha_benchmarks_pdgm.`% of 60-Day Certs w/ 2 Non-LUPA Periods`, _x000d__x000a__x0009_hha_benchmarks_pdgm.`Payments per Non-LUPA Period`, _x000d__x000a__x0009_hha_benchmarks_pdgm.`Avg Case Weight (Non-LUPA)`, _x000d__x000a__x0009_hha_benchmarks_pdgm.`Visits per Non-LUPA Period`, _x000d__x000a__x0009_hha_benchmarks_pdgm.`SN Vists per Non-LUPA`, _x000d__x000a__x0009_hha_benchmarks_pdgm.`PT Vists per Non-LUPA`, _x000d__x000a__x0009_hha_benchmarks_pdgm.`OT Vists per Non-LUPA`, _x000d__x000a__x0009_hha_benchmarks_pdgm.`SpT Vists per Non-LUPA`, _x000d__x000a__x0009_hha_benchmarks_pdgm.`MSS Vists per Non-LUPA`, _x000d__x000a__x0009_hha_benchmarks_pdgm.`HHA Vists per Non-LUPA`, _x000d__x000a__x0009_hha_benchmarks_pdgm.`% Community Late`, _x000d__x000a__x0009_hha_benchmarks_pdgm.`% High Impairment`, _x000d__x000a__x0009_hha_benchmarks_pdgm.`% High`, _x000d__x000a_IF(DX_FLAG=1 AND `% MMTA Other`&gt;=0.1,ROUND(`% MMTA Other`,2),`% MMTA Other`) AS `% MMTA Other`, _x000d__x000a_IF(DX_FLAG=1 AND `% Neuro Rehab`&gt;=0.1,ROUND(`% Neuro Rehab`,2),`% Neuro Rehab`) AS `% Neuro Rehab`, _x000d__x000a_IF(DX_FLAG=1 AND `% Wound Care`&gt;=0.1,ROUND(`% Wound Care`,2),`% Wound Care`) AS `% Wound Care`, _x000d__x000a_IF(DX_FLAG=1 AND `% Complex Nursing Interv.`&gt;=0.1,ROUND(`% Complex Nursing Interv.`,2),`% Complex Nursing Interv.`) AS `% Complex Nursing Interv.`, _x000d__x000a_IF(DX_FLAG=1 AND `% MS Rehab`&gt;=0.1,ROUND(`% MS Rehab`,2),`% MS Rehab`) AS `% MS Rehab`, _x000d__x000a_IF(DX_FLAG=1 AND `% Behavioral Health`&gt;=0.1,ROUND(`% Behavioral Health`,2),`% Behavioral Health`) AS `% Behavioral Health`, _x000d__x000a_IF(DX_FLAG=1 AND `% MMTA Surgical Aftercare`&gt;=0.1,ROUND(`% MMTA Surgical Aftercare`,2),`% MMTA Surgical Aftercare`) AS `% MMTA Surgical Aftercare`, _x000d__x000a_IF(DX_FLAG=1 AND `% MMTA Cardiac &amp; Circulatory`&gt;=0.1,ROUND(`% MMTA Cardiac &amp; Circulatory`,2),`% MMTA Cardiac &amp; Circulatory`) AS `% MMTA Cardiac &amp; Circulatory`, _x000d__x000a_IF(DX_FLAG=1 AND `% MMTA Endocrine`&gt;=0.1,ROUND(`% MMTA Endocrine`,2),`% MMTA Endocrine`) AS `% MMTA Endocrine`, _x000d__x000a_IF(DX_FLAG=1 AND `% MMTA GI/GU`&gt;=0.1,ROUND(`% MMTA GI/GU`,2),`% MMTA GI/GU`) AS `% MMTA GI/GU`, _x000d__x000a_IF(DX_FLAG=1 AND `% MMTA Infectious Disease`&gt;=0.1,ROUND(`% MMTA Infectious Disease`,2),`% MMTA Infectious Disease`) AS `% MMTA Infectious Disease`, _x000d__x000a_IF(DX_FLAG=1 AND `% MMTA Respiratory`&gt;=0.1,ROUND(`% MMTA Respiratory`,2),`% MMTA Respiratory`) AS `% MMTA Respiratory` , _x000d__x000a_hha_benchmarks_all.STATE_FLAG_x000d__x000a_FROM  _x000d__x000a_hha_benchmarks_all_x000d__x000a_LEFT JOIN hha_benchmarks_pdgm ON _x000d__x000a_hha_benchmarks_all.Group_Code = hha_benchmarks_pdgm.Group_Code AND _x000d__x000a_hha_benchmarks_all.DATA_YEAR = hha_benchmarks_pdgm.DATA_YEAR_x000d__x000a_ INNER JOIN _x000d__x000a_(SELECT _x000d__x000a_hha_benchmarks_all.Group_Code_x000d__x000a_FROM _x000d__x000a_hha_benchmarks_all _x000d__x000a_WHERE _x000d__x000a_(hha_benchmarks_all.STATE_FLAG = 2 OR _x000d__x000a_(hha_benchmarks_all.STATE_FLAG = 1 AND _x000d__x000a_hha_benchmarks_all.Group_Code like ?))_x000d__x000a__x000d__x000a_UNION _x000d__x000a__x000d__x000a_SELECT _x000d__x000a_hha_benchmarks_all.Group_Code_x000d__x000a_FROM _x000d__x000a_hha_benchmarks_all INNER JOIN _x000d__x000a_(SELECT _x000d__x000a_home_health_atlas_names.home_health_provider_number AS 'PROVIDER_NUMBER' _x000d__x000a_FROM _x000d__x000a_home_health_atlas_names _x000d__x000a_WHERE home_health_atlas_names.STATE_NAME = ? _x000d__x000a__x000d__x000a_UNION _x000d__x000a__x000d__x000a_SELECT _x000d__x000a_user_lists_hha.value_id AS 'PROVIDER_NUMBER'_x000d__x000a_FROM _x000d__x000a_user_lists_hha _x000d__x000a_WHERE _x000d__x000a_user_lists_hha.list_display = ?_x000d__x000a__x000d__x000a_UNION _x000d__x000a__x000d__x000a_SELECT _x000d__x000a_DL_all_providers_counties.PROVIDER AS 'PROVIDER_NUMBER'_x000d__x000a_FROM _x000d__x000a_DL_all_providers_counties INNER JOIN _x000d__x000a_(SELECT _x000d__x000a_LEFT(user_lists_ssa.value_id,2) AS STATE_CD, _x000d__x000a_RIGHT(user_lists_ssa.value_id,3) AS COUNTY_CD_x000d__x000a_FROM _x000d__x000a_user_lists_ssa _x000d__x000a_WHERE _x000d__x000a_user_lists_ssa.list_display = ? _x000d__x000a__x000d__x000a_UNION _x000d__x000a__x000d__x000a_SELECT _x000d__x000a_covenant_regions.STATE_CD, _x000d__x000a_covenant_regions.COUNTY_CD_x000d__x000a_FROM _x000d__x000a_covenant_regions _x000d__x000a_WHERE _x000d__x000a_covenant_regions.STATE_COUNTY = ? _x000d__x000a__x000d__x000a_UNION _x000d__x000a__x000d__x000a_SELECT _x000d__x000a_DL_all_providers_counties.STATE_CD, _x000d__x000a_DL_all_providers_counties.COUNTY_CD_x000d__x000a_FROM _x000d__x000a_DL_all_providers_counties _x000d__x000a_WHERE _x000d__x000a_DL_all_providers_counties.TYPE = 'HHA' AND _x000d__x000a_DL_all_providers_counties.PROVIDER = ? AND _x000d__x000a_DL_all_providers_counties.SA_COUNTY = 1) _x000d__x000a_counties _x000d__x000a_ON counties.STATE_CD = DL_all_providers_counties.STATE_CD AND _x000d__x000a_counties.COUNTY_CD = DL_all_providers_counties.COUNTY_CD AND _x000d__x000a_DL_all_providers_counties.SA_COUNTY = 1 AND _x000d__x000a_DL_all_providers_counties.TYPE = 'HHA') _x000d__x000a_providers _x000d__x000a_ON _x000d__x000a_hha_benchmarks_all.Group_Code = providers.PROVIDER_NUMBER) table_1 _x000d__x000a_ON _x000d__x000a_hha_benchmarks_all.Group_Code = table_1.Group_Code AND _x000d__x000a_hha_benchmarks_all.DATA_YEAR = ?_x000d__x000a__x000d__x000a_UNION _x000d__x000a__x000d__x000a_SELECT _x000d__x000a_'AVERAGE OF ALL SELECTED AGENCIES' AS 'Home Health Agency', _x000d__x000a_hha_benchmarks_all.data_year,_x000d__x000a_AVG(`Patients Served`) AS `Patients Served`,_x000d__x000a_SUM(`Total Visits`)/SUM(`Patients Served`) AS `Visits per Patient`,_x000d__x000a_AVG(`Total Visits`) AS `Total Visits`,_x000d__x000a_SUM(hha_benchmarks_all.`Medicare FFS Payments`)/SUM(`Patients Served`) AS `Payments per Patient`,_x000d__x000a_AVG(hha_benchmarks_all.`Medicare FFS Payments`) AS `Medicare FFS Payments`,_x000d__x000a_IF(SUM(discharges_readm_30)&gt;20,SUM(readm_30)/SUM(discharges_readm_30),NULL) AS `30-Day Hospital Readmission Rate`, _x000d__x000a_IF(SUM(discharges_0_to_5)&gt;=11,SUM(disch_hh_0_days)/SUM(discharges_0_to_5),NULL) AS `0 Days`,_x000d__x000a_IF(SUM(discharges_0_to_5)&gt;=11,SUM(disch_hh_1_days)/SUM(discharges_0_to_5),NULL) AS `1 Days`,_x000d__x000a_IF(SUM(discharges_0_to_5)&gt;=11,SUM(disch_hh_2_days)/SUM(discharges_0_to_5),NULL) AS `2 Days`,_x000d__x000a_IF(SUM(discharges_0_to_5)&gt;=11,SUM(disch_hh_3_days)/SUM(discharges_0_to_5),NULL) AS `3 Days`,_x000d__x000a_IF(SUM(discharges_0_to_5)&gt;=11,SUM(disch_hh_4_days)/SUM(discharges_0_to_5),NULL) AS `4 Days`,_x000d__x000a_IF(SUM(discharges_0_to_5)&gt;=11,1,NULL) AS `5 Days`,_x000d__x000a_if(SUM(physician_refs)&lt;11,Null,SUM(physician_refs)/SUM(total_refs)) AS 'Physician',_x000d__x000a_if(SUM(hospital_refs)&lt;11,Null,SUM(hospital_refs)/SUM(total_refs)) AS 'Hospital',_x000d__x000a_if(SUM(snf_refs)&lt;11,Null,SUM(snf_refs)/SUM(total_refs)) AS 'SNF',_x000d__x000a_if(SUM(clinic_refs)&lt;11,Null,SUM(clinic_refs)/SUM(total_refs)) AS 'Clinic',_x000d__x000a_NULL AS `SN Cost`,_x000d__x000a_NULL AS `PT Cost`,_x000d__x000a_NULL AS `OT Cost`,_x000d__x000a_NULL AS `SpT Cost`,_x000d__x000a_NULL AS `MSS Cost`,_x000d__x000a_NULL AS `HHA Cost`,_x000d__x000a_NULL AS `Total Visits (Cost)`,_x000d__x000a_NULL AS `Net Income as % of Revenue (Est)`,_x000d__x000a_NULL AS `% Medicare Visits`,_x000d__x000a_NULL AS `% SN`,_x000d__x000a_NULL AS `% PT`,_x000d__x000a_NULL AS `% OT`,_x000d__x000a_NULL AS `% SpT`,_x000d__x000a_NULL AS `% MSS`,_x000d__x000a_NULL AS `% HHA`,  _x000d__x000a__x000d__x000a_AVG(`Total Periods (Claims)`) AS `Total Periods (Claims)`, _x000d__x000a_SUM(hha_benchmarks_pdgm.`Medicare FFS Payments`)/SUM(`Total Periods (Claims)`) AS `Payments per Period`, _x000d__x000a_AVG(hha_benchmarks_pdgm.`Medicare FFS Payments`) AS `Medicare FFS Payments (PDGM)`, _x000d__x000a_SUM(`Average Case Weight`*`Total Periods (Claims)`)/SUM(`Total Periods (Claims)`) AS `Average Case Weight`, _x000d__x000a_IF(SUM(LUPA_periods)=0,0,if(SUM(LUPA_periods)&lt;11,NULL,SUM(LUPA_periods)/SUM(periods_paid))) AS '% LUPA Periods', _x000d__x000a_IF(SUM(cert_count_ltd)&lt;11,NULL,SUM(cert_count_double_ltd)/SUM(cert_count_ltd)) AS '% of 60-Day Certs w/ 2nd Period', _x000d__x000a_IF(SUM(cert_full_ltd_paid)&lt;11,NULL,SUM(cert_full_ltd_paid)/SUM(cert_count_ltd_paid)) AS '% of 60-Day Certs w/ 2 Non-LUPA Periods',_x000d__x000a_IF(SUM(periods_paid_non_LUPA)&lt;11,Null,SUM(PMT_AMT_non_LUPA)/SUM(periods_paid_non_LUPA)) AS 'Payments per Non-LUPA Period', _x000d__x000a_IF(SUM(periods_non_LUPA)&lt;11,Null,SUM(sum_case_weight_non_LUPA)/SUM(periods_paid_non_LUPA)) AS 'Avg Case Weight (Non-LUPA)', _x000d__x000a_IF(SUM(periods_paid_non_LUPA)&lt;11,Null,SUM(Visits_paid_non_LUPA)/SUM(periods_paid_non_LUPA)) AS 'Visits per Non-LUPA Period', _x000d__x000a_IF(SUM(periods_paid_non_LUPA)&lt;11,Null,SUM(Visits_SN_paid_non_LUPA)/SUM(periods_paid_non_LUPA)) AS 'SN Vists per Non-LUPA', _x000d__x000a_IF(SUM(periods_paid_non_LUPA)&lt;11,Null,SUM(Visits_PT_paid_non_LUPA)/SUM(periods_paid_non_LUPA)) AS 'PT Vists per Non-LUPA', _x000d__x000a_IF(SUM(periods_paid_non_LUPA)&lt;11,Null,SUM(Visits_OT_paid_non_LUPA)/SUM(periods_paid_non_LUPA)) AS 'OT Vists per Non-LUPA', _x000d__x000a_IF(SUM(periods_paid_non_LUPA)&lt;11,Null,SUM(Visits_SpT_paid_non_LUPA)/SUM(periods_paid_non_LUPA)) AS 'SpT Vists per Non-LUPA', _x000d__x000a_IF(SUM(periods_paid_non_LUPA)&lt;11,Null,SUM(Visits_MSS_paid_non_LUPA)/SUM(periods_paid_non_LUPA)) AS 'MSS Vists per Non-LUPA', _x000d__x000a_IF(SUM(periods_paid_non_LUPA)&lt;11,Null,SUM(Visits_HHA_paid_non_LUPA)/SUM(periods_paid_non_LUPA)) AS 'HHA Vists per Non-LUPA', _x000d__x000a_IF(SUM(t_ref_com_late)&lt;11,NULL,SUM(t_ref_com_late)/SUM(periods_total)) AS '% Community Late', _x000d__x000a_IF(SUM(function_high)&lt;11,NULL,SUM(function_high)/SUM(periods_total)) AS '% High Impairment', _x000d__x000a_IF(SUM(comorbid_high)&lt;11,NULL,SUM(comorbid_high)/SUM(periods_total)) AS '% High', _x000d__x000a_IF(SUM(DX_MMTA_OTHER)&lt;11,NULL,ROUND(SUM(DX_MMTA_OTHER)/SUM(periods_total),3)) AS '% MMTA Other', _x000d__x000a_IF(SUM(DX_NEURO_REHAB)&lt;11,NULL,ROUND(SUM(DX_NEURO_REHAB)/SUM(periods_total),3)) AS '% Neuro Rehab', _x000d__x000a_IF(SUM(DX_WOUND)&lt;11,NULL,ROUND(SUM(DX_WOUND)/SUM(periods_total),3)) AS '% Wound Care', _x000d__x000a_IF(SUM(DX_COMPLEX)&lt;11,NULL,ROUND(SUM(DX_COMPLEX)/SUM(periods_total),3)) AS '% Complex Nursing Interv.', _x000d__x000a_IF(SUM(DX_MS_REHAB)&lt;11,NULL,ROUND(SUM(DX_MS_REHAB)/SUM(periods_total),3)) AS '% MS Rehab', _x000d__x000a_IF(SUM(DX_BEHAVE_HEALTH)&lt;11,NULL,ROUND(SUM(DX_BEHAVE_HEALTH)/SUM(periods_total),3)) AS '% Behavioral Health', _x000d__x000a_IF(SUM(DX_MMTA_AFTER)&lt;11,NULL,ROUND(SUM(DX_MMTA_AFTER)/SUM(periods_total),3)) AS '% MMTA Surgical Aftercare', _x000d__x000a_IF(SUM(DX_MMTA_CARDIAC)&lt;11,NULL,ROUND(SUM(DX_MMTA_CARDIAC)/SUM(periods_total),3)) AS '% MMTA Cardiac &amp; Circulatory', _x000d__x000a_IF(SUM(DX_MMTA_ENDO)&lt;11,NULL,ROUND(SUM(DX_MMTA_ENDO)/SUM(periods_total),3)) AS '% MMTA Endocrine', _x000d__x000a_IF(SUM(DX_MMTA_GI_GU)&lt;11,NULL,ROUND(SUM(DX_MMTA_GI_GU)/SUM(periods_total),3)) AS '% MMTA GI/GU', _x000d__x000a_IF(SUM(DX_MMTA_INFECT)&lt;11,NULL,ROUND(SUM(DX_MMTA_INFECT)/SUM(periods_total),3)) AS '% MMTA Infectious Disease', _x000d__x000a_IF(SUM(DX_MMTA_RESP)&lt;11,NULL,ROUND(SUM(DX_MMTA_RESP)/SUM(periods_total),3)) AS '% MMTA Respiratory', _x000d__x000a_4 AS STATE_FLAG_x000d__x000a_FROM _x000d__x000a_hha_benchmarks_all _x000d__x000a_LEFT JOIN hha_benchmarks_pdgm ON _x000d__x000a_hha_benchmarks_all.Group_Code = hha_benchmarks_pdgm.Group_Code AND _x000d__x000a_hha_benchmarks_all.DATA_YEAR = hha_benchmarks_pdgm.DATA_YEAR_x000d__x000a_INNER JOIN _x000d__x000a_(SELECT _x000d__x000a_user_lists_hha.value_id AS 'PROVIDER_NUMBER'_x000d__x000a_FROM _x000d__x000a_user_lists_hha2 user_lists_hha _x000d__x000a_WHERE _x000d__x000a_user_lists_hha.list_display = ?_x000d__x000a__x000d__x000a_UNION _x000d__x000a__x000d__x000a_SELECT _x000d__x000a_DL_all_providers_counties.PROVIDER AS 'PROVIDER_NUMBER'_x000d__x000a_FROM _x000d__x000a_DL_all_providers_counties INNER JOIN _x000d__x000a_(SELECT _x000d__x000a_LEFT(user_lists_ssa.value_id,2) AS STATE_CD, _x000d__x000a_RIGHT(user_lists_ssa.value_id,3) AS COUNTY_CD_x000d__x000a_FROM _x000d__x000a_user_lists_ssa2 user_lists_ssa _x000d__x000a_WHERE _x000d__x000a_user_lists_ssa.list_display = ? _x000d__x000a__x000d__x000a_UNION _x000d__x000a__x000d__x000a_SELECT _x000d__x000a_covenant_regions.STATE_CD, _x000d__x000a_covenant_regions.COUNTY_CD_x000d__x000a_FROM _x000d__x000a_covenant_regions _x000d__x000a_WHERE _x000d__x000a_covenant_regions.STATE_COUNTY = ? _x000d__x000a__x000d__x000a_UNION _x000d__x000a__x000d__x000a_SELECT _x000d__x000a_DL_all_providers_counties.STATE_CD, _x000d__x000a_DL_all_providers_counties.COUNTY_CD_x000d__x000a_FROM _x000d__x000a_DL_all_providers_counties _x000d__x000a_WHERE _x000d__x000a_DL_all_providers_counties.TYPE = 'HHA' AND _x000d__x000a_DL_all_providers_counties.PROVIDER = ? AND _x000d__x000a_DL_all_providers_counties.SA_COUNTY = 1) _x000d__x000a_counties _x000d__x000a_ON counties.STATE_CD = DL_all_providers_counties.STATE_CD AND _x000d__x000a_counties.COUNTY_CD = DL_all_providers_counties.COUNTY_CD AND _x000d__x000a_DL_all_providers_counties.SA_COUNTY = 1 AND _x000d__x000a_DL_all_providers_counties.TYPE = 'HHA') _x000d__x000a_providers _x000d__x000a_ON _x000d__x000a_hha_benchmarks_all.Group_Code = providers.PROVIDER_NUMBER _x000d__x000a_WHERE _x000d__x000a_hha_benchmarks_all.DATA_YEAR = ?) table_0 ) table_1 _x000d__x000a_WHERE _x000d__x000a_table_1.Value is not null_x000d__x000a_ORDER BY _x000d__x000a_table_1.Value desc, table_1.`Home Health Agency` asc"/>
    <parameters count="13">
      <parameter name="Parameter1" parameterType="cell" refreshOnChange="1" cell="'Benchmark Rank'!$M$5"/>
      <parameter name="Parameter2" parameterType="cell" refreshOnChange="1" cell="QuickPix!$G$9"/>
      <parameter name="Parameter3" parameterType="cell" refreshOnChange="1" cell="QuickPix!$G$7"/>
      <parameter name="Parameter4" parameterType="cell" refreshOnChange="1" cell="QuickPix!$G$7"/>
      <parameter name="Parameter5" parameterType="cell" refreshOnChange="1" cell="QuickPix!$G$7"/>
      <parameter name="Parameter6" parameterType="cell" refreshOnChange="1" cell="QuickPix!$G$7"/>
      <parameter name="Parameter7" parameterType="cell" refreshOnChange="1" cell="QuickPix!$G$7"/>
      <parameter name="Parameter8" parameterType="cell" refreshOnChange="1" cell="'Benchmark Rank'!$L$5"/>
      <parameter name="Parameter9" parameterType="cell" refreshOnChange="1" cell="QuickPix!$G$7"/>
      <parameter name="Parameter10" parameterType="cell" refreshOnChange="1" cell="QuickPix!$G$7"/>
      <parameter name="Parameter11" parameterType="cell" refreshOnChange="1" cell="QuickPix!$G$7"/>
      <parameter name="Parameter12" parameterType="cell" refreshOnChange="1" cell="QuickPix!$G$7"/>
      <parameter name="Parameter13" parameterType="cell" refreshOnChange="1" cell="'Benchmark Rank'!$L$5"/>
    </parameters>
  </connection>
  <connection id="11" xr16:uid="{56D7E30A-1C3C-4B5F-AC44-4BE921162A40}" name="Query from Payments33" description="Rank (hospice)" type="1" refreshedVersion="8" background="1" saveData="1">
    <dbPr connection="DSN=Payments;" command="SELECT HHA, Value_1, Value_2, Value_3, Value_4, Value_5 _x000d__x000a_FROM (SELECT table_0.HHA, _x000d__x000a_STATE_FLAG, _x000d__x000a_(CASE ? _x000d__x000a_WHEN 'Claims - Medicare Patients Served' THEN table_0.`Patients Served` _x000d__x000a_WHEN 'Claims - Visits per Patient' THEN table_0.`Visits per Patient` _x000d__x000a_WHEN 'Claims - Total Visits' THEN table_0.`Total Visits` _x000d__x000a_WHEN 'Claims - Payments per Patient' THEN table_0.`Payments per Patient` _x000d__x000a_WHEN 'Claims - Medicare FFS Payments' THEN table_0.`Medicare FFS Payments` _x000d__x000a_WHEN 'Claims - 30-Day Hospital Readmission Rate' THEN table_0.`30-Day Hospital Readmission Rate`*100 _x000d__x000a_WHEN 'Claims - Hospital to Home Care % Within 0 Days' THEN table_0.`0 Days`*100 _x000d__x000a_WHEN 'Claims - Hospital to Home Care % Within 1 Day' THEN table_0.`1 Days`*100 _x000d__x000a_WHEN 'Claims - Hospital to Home Care % Within 2 Days' THEN table_0.`2 Days`*100 _x000d__x000a_WHEN 'Claims - Hospital to Home Care % Within 3 Days' THEN table_0.`3 Days`*100 _x000d__x000a_WHEN 'Claims - Hospital to Home Care % Within 4 Days' THEN table_0.`4 Days`*100 _x000d__x000a_WHEN 'Claims - Episodes by Referral Source - % Physician' THEN table_0.`Physician`*100 _x000d__x000a_WHEN 'Claims - Episodes by Referral Source - % Hospital' THEN table_0.`Hospital`*100 _x000d__x000a_WHEN 'Claims - Episodes by Referral Source - % SNF' THEN table_0.`SNF`*100 _x000d__x000a_WHEN 'Claims - Episodes by Referral Source - % Clinic' THEN table_0.`Clinic`*100 _x000d__x000a_WHEN 'Cost Reports - Mean Cost per Visit - SN' THEN table_0.`SN Cost` _x000d__x000a_WHEN 'Cost Reports - Mean Cost per Visit - PT' THEN table_0.`PT Cost` _x000d__x000a_WHEN 'Cost Reports - Mean Cost per Visit - OT' THEN table_0.`OT Cost` _x000d__x000a_WHEN 'Cost Reports - Mean Cost per Visit - SpT' THEN table_0.`SpT Cost` _x000d__x000a_WHEN 'Cost Reports - Mean Cost per Visit - MSS' THEN table_0.`MSS Cost` _x000d__x000a_WHEN 'Cost Reports - Mean Cost per Visit - HHA' THEN table_0.`HHA Cost` _x000d__x000a_WHEN 'Cost Reports - Total Visits' THEN table_0.`Total Visits (Cost)` _x000d__x000a_WHEN 'Cost Reports - Net Income as % of Revenue (Est.)' THEN table_0.`Net Income as % of Revenue (Est)`*100 _x000d__x000a_WHEN 'Cost Reports - % Medicare FFS Visits' THEN table_0.`% Medicare Visits`*100 _x000d__x000a_WHEN 'Cost Reports - Visits by Discipline - % SN' THEN table_0.`% SN`*100 _x000d__x000a_WHEN 'Cost Reports - Visits by Discipline - % PT' THEN table_0.`% PT`*100 _x000d__x000a_WHEN 'Cost Reports - Visits by Discipline - % OT' THEN table_0.`% OT`*100 _x000d__x000a_WHEN 'Cost Reports - Visits by Discipline - % SpT' THEN table_0.`% SpT`*100 _x000d__x000a_WHEN 'Cost Reports - Visits by Discipline - % MSS' THEN table_0.`% MSS`*100 _x000d__x000a_WHEN 'Cost Reports - Visits by Discipline - % HHA' THEN table_0.`% HHA`*100 _x000d__x000a_WHEN 'PDGM - Total Periods (Claims)' THEN table_0.`Total Periods (Claims)` _x000d__x000a_WHEN 'PDGM - Payments per Period' THEN table_0.`Payments per Period` _x000d__x000a_WHEN 'PDGM - Average Case Weight' THEN table_0.`Average Case Weight` _x000d__x000a_WHEN 'PDGM - % LUPA Periods' THEN table_0.`% LUPA Periods`*100 _x000d__x000a_WHEN 'PDGM - % of 60-Day Certs w/ 2nd Period' THEN table_0.`% of 60-Day Certs w/ 2nd Period`*100 _x000d__x000a_WHEN 'PDGM - % of 60-Day Certs w/ 2 Non-LUPA Periods' THEN table_0.`% of 60-Day Certs w/ 2 Non-LUPA Periods`*100 _x000d__x000a_WHEN 'PDGM - Payments per Non-LUPA Period' THEN table_0.`Payments per Non-LUPA Period` _x000d__x000a_WHEN 'PDGM - Avg Case Weight (Non-LUPA)' THEN table_0.`Avg Case Weight (Non-LUPA)` _x000d__x000a_WHEN 'PDGM - Visits per Non-LUPA Period' THEN table_0.`Visits per Non-LUPA Period` _x000d__x000a_WHEN 'PDGM - SN Vists per Non-LUPA' THEN table_0.`SN Vists per Non-LUPA` _x000d__x000a_WHEN 'PDGM - PT Vists per Non-LUPA' THEN table_0.`PT Vists per Non-LUPA` _x000d__x000a_WHEN 'PDGM - OT Vists per Non-LUPA' THEN table_0.`OT Vists per Non-LUPA` _x000d__x000a_WHEN 'PDGM - SpT Vists per Non-LUPA' THEN table_0.`SpT Vists per Non-LUPA` _x000d__x000a_WHEN 'PDGM - MSS Vists per Non-LUPA' THEN table_0.`MSS Vists per Non-LUPA` _x000d__x000a_WHEN 'PDGM - HHA Vists per Non-LUPA' THEN table_0.`HHA Vists per Non-LUPA` _x000d__x000a_WHEN 'PDGM - % Community Late' THEN table_0.`% Community Late`*100 _x000d__x000a_WHEN 'PDGM - % High Impairment' THEN table_0.`% High Impairment`*100 _x000d__x000a_WHEN 'PDGM - % High Comorbidity' THEN table_0.`% High`*100 _x000d__x000a_WHEN 'PDGM - % MMTA Other' THEN table_0.`% MMTA Other`*100 _x000d__x000a_WHEN 'PDGM - % Neuro Rehab' THEN table_0.`% Neuro Rehab`*100 _x000d__x000a_WHEN 'PDGM - % Wound Care' THEN table_0.`% Wound Care`*100 _x000d__x000a_WHEN 'PDGM - % Complex Nursing Interv.' THEN table_0.`% Complex Nursing Interv.`*100 _x000d__x000a_WHEN 'PDGM - % MS Rehab' THEN table_0.`% MS Rehab`*100 _x000d__x000a_WHEN 'PDGM - % Behavioral Health' THEN table_0.`% Behavioral Health`*100 _x000d__x000a_WHEN 'PDGM - % MMTA Surgical Aftercare' THEN table_0.`% MMTA Surgical Aftercare`*100 _x000d__x000a_WHEN 'PDGM - % MMTA Cardiac &amp; Circulatory' THEN table_0.`% MMTA Cardiac &amp; Circulatory`*100 _x000d__x000a_WHEN 'PDGM - % MMTA Endocrine' THEN table_0.`% MMTA Endocrine`*100 _x000d__x000a_WHEN 'PDGM - % MMTA GI/GU' THEN table_0.`% MMTA GI/GU`*100 _x000d__x000a_WHEN 'PDGM - % MMTA Infectious Disease' THEN table_0.`% MMTA Infectious Disease`*100 _x000d__x000a_WHEN 'PDGM - % MMTA Respiratory' THEN table_0.`% MMTA Respiratory`*100_x000d__x000a_END) AS Value_1, _x000d__x000a_(CASE ? _x000d__x000a_WHEN 'Claims - Medicare Patients Served' THEN table_0.`Patients Served` _x000d__x000a_WHEN 'Claims - Visits per Patient' THEN table_0.`Visits per Patient` _x000d__x000a_WHEN 'Claims - Total Visits' THEN table_0.`Total Visits` _x000d__x000a_WHEN 'Claims - Payments per Patient' THEN table_0.`Payments per Patient` _x000d__x000a_WHEN 'Claims - Medicare FFS Payments' THEN table_0.`Medicare FFS Payments` _x000d__x000a_WHEN 'Claims - 30-Day Hospital Readmission Rate' THEN table_0.`30-Day Hospital Readmission Rate`*100 _x000d__x000a_WHEN 'Claims - Hospital to Home Care % Within 0 Days' THEN table_0.`0 Days`*100 _x000d__x000a_WHEN 'Claims - Hospital to Home Care % Within 1 Day' THEN table_0.`1 Days`*100 _x000d__x000a_WHEN 'Claims - Hospital to Home Care % Within 2 Days' THEN table_0.`2 Days`*100 _x000d__x000a_WHEN 'Claims - Hospital to Home Care % Within 3 Days' THEN table_0.`3 Days`*100 _x000d__x000a_WHEN 'Claims - Hospital to Home Care % Within 4 Days' THEN table_0.`4 Days`*100 _x000d__x000a_WHEN 'Claims - Episodes by Referral Source - % Physician' THEN table_0.`Physician`*100 _x000d__x000a_WHEN 'Claims - Episodes by Referral Source - % Hospital' THEN table_0.`Hospital`*100 _x000d__x000a_WHEN 'Claims - Episodes by Referral Source - % SNF' THEN table_0.`SNF`*100 _x000d__x000a_WHEN 'Claims - Episodes by Referral Source - % Clinic' THEN table_0.`Clinic`*100 _x000d__x000a_WHEN 'Cost Reports - Mean Cost per Visit - SN' THEN table_0.`SN Cost` _x000d__x000a_WHEN 'Cost Reports - Mean Cost per Visit - PT' THEN table_0.`PT Cost` _x000d__x000a_WHEN 'Cost Reports - Mean Cost per Visit - OT' THEN table_0.`OT Cost` _x000d__x000a_WHEN 'Cost Reports - Mean Cost per Visit - SpT' THEN table_0.`SpT Cost` _x000d__x000a_WHEN 'Cost Reports - Mean Cost per Visit - MSS' THEN table_0.`MSS Cost` _x000d__x000a_WHEN 'Cost Reports - Mean Cost per Visit - HHA' THEN table_0.`HHA Cost` _x000d__x000a_WHEN 'Cost Reports - Total Visits' THEN table_0.`Total Visits (Cost)` _x000d__x000a_WHEN 'Cost Reports - Net Income as % of Revenue (Est.)' THEN table_0.`Net Income as % of Revenue (Est)`*100 _x000d__x000a_WHEN 'Cost Reports - % Medicare FFS Visits' THEN table_0.`% Medicare Visits`*100 _x000d__x000a_WHEN 'Cost Reports - Visits by Discipline - % SN' THEN table_0.`% SN`*100 _x000d__x000a_WHEN 'Cost Reports - Visits by Discipline - % PT' THEN table_0.`% PT`*100 _x000d__x000a_WHEN 'Cost Reports - Visits by Discipline - % OT' THEN table_0.`% OT`*100 _x000d__x000a_WHEN 'Cost Reports - Visits by Discipline - % SpT' THEN table_0.`% SpT`*100 _x000d__x000a_WHEN 'Cost Reports - Visits by Discipline - % MSS' THEN table_0.`% MSS`*100 _x000d__x000a_WHEN 'Cost Reports - Visits by Discipline - % HHA' THEN table_0.`% HHA`*100 _x000d__x000a_WHEN 'PDGM - Total Periods (Claims)' THEN table_0.`Total Periods (Claims)` _x000d__x000a_WHEN 'PDGM - Payments per Period' THEN table_0.`Payments per Period` _x000d__x000a_WHEN 'PDGM - Average Case Weight' THEN table_0.`Average Case Weight` _x000d__x000a_WHEN 'PDGM - % LUPA Periods' THEN table_0.`% LUPA Periods`*100 _x000d__x000a_WHEN 'PDGM - % of 60-Day Certs w/ 2nd Period' THEN table_0.`% of 60-Day Certs w/ 2nd Period`*100 _x000d__x000a_WHEN 'PDGM - % of 60-Day Certs w/ 2 Non-LUPA Periods' THEN table_0.`% of 60-Day Certs w/ 2 Non-LUPA Periods`*100 _x000d__x000a_WHEN 'PDGM - Payments per Non-LUPA Period' THEN table_0.`Payments per Non-LUPA Period` _x000d__x000a_WHEN 'PDGM - Avg Case Weight (Non-LUPA)' THEN table_0.`Avg Case Weight (Non-LUPA)` _x000d__x000a_WHEN 'PDGM - Visits per Non-LUPA Period' THEN table_0.`Visits per Non-LUPA Period` _x000d__x000a_WHEN 'PDGM - SN Vists per Non-LUPA' THEN table_0.`SN Vists per Non-LUPA` _x000d__x000a_WHEN 'PDGM - PT Vists per Non-LUPA' THEN table_0.`PT Vists per Non-LUPA` _x000d__x000a_WHEN 'PDGM - OT Vists per Non-LUPA' THEN table_0.`OT Vists per Non-LUPA` _x000d__x000a_WHEN 'PDGM - SpT Vists per Non-LUPA' THEN table_0.`SpT Vists per Non-LUPA` _x000d__x000a_WHEN 'PDGM - MSS Vists per Non-LUPA' THEN table_0.`MSS Vists per Non-LUPA` _x000d__x000a_WHEN 'PDGM - HHA Vists per Non-LUPA' THEN table_0.`HHA Vists per Non-LUPA` _x000d__x000a_WHEN 'PDGM - % Community Late' THEN table_0.`% Community Late`*100 _x000d__x000a_WHEN 'PDGM - % High Impairment' THEN table_0.`% High Impairment`*100 _x000d__x000a_WHEN 'PDGM - % High Comorbidity' THEN table_0.`% High`*100 _x000d__x000a_WHEN 'PDGM - % MMTA Other' THEN table_0.`% MMTA Other`*100 _x000d__x000a_WHEN 'PDGM - % Neuro Rehab' THEN table_0.`% Neuro Rehab`*100 _x000d__x000a_WHEN 'PDGM - % Wound Care' THEN table_0.`% Wound Care`*100 _x000d__x000a_WHEN 'PDGM - % Complex Nursing Interv.' THEN table_0.`% Complex Nursing Interv.`*100 _x000d__x000a_WHEN 'PDGM - % MS Rehab' THEN table_0.`% MS Rehab`*100 _x000d__x000a_WHEN 'PDGM - % Behavioral Health' THEN table_0.`% Behavioral Health`*100 _x000d__x000a_WHEN 'PDGM - % MMTA Surgical Aftercare' THEN table_0.`% MMTA Surgical Aftercare`*100 _x000d__x000a_WHEN 'PDGM - % MMTA Cardiac &amp; Circulatory' THEN table_0.`% MMTA Cardiac &amp; Circulatory`*100 _x000d__x000a_WHEN 'PDGM - % MMTA Endocrine' THEN table_0.`% MMTA Endocrine`*100 _x000d__x000a_WHEN 'PDGM - % MMTA GI/GU' THEN table_0.`% MMTA GI/GU`*100 _x000d__x000a_WHEN 'PDGM - % MMTA Infectious Disease' THEN table_0.`% MMTA Infectious Disease`*100 _x000d__x000a_WHEN 'PDGM - % MMTA Respiratory' THEN table_0.`% MMTA Respiratory`*100_x000d__x000a_END) AS Value_2, _x000d__x000a_(CASE ? _x000d__x000a_WHEN 'Claims - Medicare Patients Served' THEN table_0.`Patients Served` _x000d__x000a_WHEN 'Claims - Visits per Patient' THEN table_0.`Visits per Patient` _x000d__x000a_WHEN 'Claims - Total Visits' THEN table_0.`Total Visits` _x000d__x000a_WHEN 'Claims - Payments per Patient' THEN table_0.`Payments per Patient` _x000d__x000a_WHEN 'Claims - Medicare FFS Payments' THEN table_0.`Medicare FFS Payments` _x000d__x000a_WHEN 'Claims - 30-Day Hospital Readmission Rate' THEN table_0.`30-Day Hospital Readmission Rate`*100 _x000d__x000a_WHEN 'Claims - Hospital to Home Care % Within 0 Days' THEN table_0.`0 Days`*100 _x000d__x000a_WHEN 'Claims - Hospital to Home Care % Within 1 Day' THEN table_0.`1 Days`*100 _x000d__x000a_WHEN 'Claims - Hospital to Home Care % Within 2 Days' THEN table_0.`2 Days`*100 _x000d__x000a_WHEN 'Claims - Hospital to Home Care % Within 3 Days' THEN table_0.`3 Days`*100 _x000d__x000a_WHEN 'Claims - Hospital to Home Care % Within 4 Days' THEN table_0.`4 Days`*100 _x000d__x000a_WHEN 'Claims - Episodes by Referral Source - % Physician' THEN table_0.`Physician`*100 _x000d__x000a_WHEN 'Claims - Episodes by Referral Source - % Hospital' THEN table_0.`Hospital`*100 _x000d__x000a_WHEN 'Claims - Episodes by Referral Source - % SNF' THEN table_0.`SNF`*100 _x000d__x000a_WHEN 'Claims - Episodes by Referral Source - % Clinic' THEN table_0.`Clinic`*100 _x000d__x000a_WHEN 'Cost Reports - Mean Cost per Visit - SN' THEN table_0.`SN Cost` _x000d__x000a_WHEN 'Cost Reports - Mean Cost per Visit - PT' THEN table_0.`PT Cost` _x000d__x000a_WHEN 'Cost Reports - Mean Cost per Visit - OT' THEN table_0.`OT Cost` _x000d__x000a_WHEN 'Cost Reports - Mean Cost per Visit - SpT' THEN table_0.`SpT Cost` _x000d__x000a_WHEN 'Cost Reports - Mean Cost per Visit - MSS' THEN table_0.`MSS Cost` _x000d__x000a_WHEN 'Cost Reports - Mean Cost per Visit - HHA' THEN table_0.`HHA Cost` _x000d__x000a_WHEN 'Cost Reports - Total Visits' THEN table_0.`Total Visits (Cost)` _x000d__x000a_WHEN 'Cost Reports - Net Income as % of Revenue (Est.)' THEN table_0.`Net Income as % of Revenue (Est)`*100 _x000d__x000a_WHEN 'Cost Reports - % Medicare FFS Visits' THEN table_0.`% Medicare Visits`*100 _x000d__x000a_WHEN 'Cost Reports - Visits by Discipline - % SN' THEN table_0.`% SN`*100 _x000d__x000a_WHEN 'Cost Reports - Visits by Discipline - % PT' THEN table_0.`% PT`*100 _x000d__x000a_WHEN 'Cost Reports - Visits by Discipline - % OT' THEN table_0.`% OT`*100 _x000d__x000a_WHEN 'Cost Reports - Visits by Discipline - % SpT' THEN table_0.`% SpT`*100 _x000d__x000a_WHEN 'Cost Reports - Visits by Discipline - % MSS' THEN table_0.`% MSS`*100 _x000d__x000a_WHEN 'Cost Reports - Visits by Discipline - % HHA' THEN table_0.`% HHA`*100 _x000d__x000a_WHEN 'PDGM - Total Periods (Claims)' THEN table_0.`Total Periods (Claims)` _x000d__x000a_WHEN 'PDGM - Payments per Period' THEN table_0.`Payments per Period` _x000d__x000a_WHEN 'PDGM - Average Case Weight' THEN table_0.`Average Case Weight` _x000d__x000a_WHEN 'PDGM - % LUPA Periods' THEN table_0.`% LUPA Periods`*100 _x000d__x000a_WHEN 'PDGM - % of 60-Day Certs w/ 2nd Period' THEN table_0.`% of 60-Day Certs w/ 2nd Period`*100 _x000d__x000a_WHEN 'PDGM - % of 60-Day Certs w/ 2 Non-LUPA Periods' THEN table_0.`% of 60-Day Certs w/ 2 Non-LUPA Periods`*100 _x000d__x000a_WHEN 'PDGM - Payments per Non-LUPA Period' THEN table_0.`Payments per Non-LUPA Period` _x000d__x000a_WHEN 'PDGM - Avg Case Weight (Non-LUPA)' THEN table_0.`Avg Case Weight (Non-LUPA)` _x000d__x000a_WHEN 'PDGM - Visits per Non-LUPA Period' THEN table_0.`Visits per Non-LUPA Period` _x000d__x000a_WHEN 'PDGM - SN Vists per Non-LUPA' THEN table_0.`SN Vists per Non-LUPA` _x000d__x000a_WHEN 'PDGM - PT Vists per Non-LUPA' THEN table_0.`PT Vists per Non-LUPA` _x000d__x000a_WHEN 'PDGM - OT Vists per Non-LUPA' THEN table_0.`OT Vists per Non-LUPA` _x000d__x000a_WHEN 'PDGM - SpT Vists per Non-LUPA' THEN table_0.`SpT Vists per Non-LUPA` _x000d__x000a_WHEN 'PDGM - MSS Vists per Non-LUPA' THEN table_0.`MSS Vists per Non-LUPA` _x000d__x000a_WHEN 'PDGM - HHA Vists per Non-LUPA' THEN table_0.`HHA Vists per Non-LUPA` _x000d__x000a_WHEN 'PDGM - % Community Late' THEN table_0.`% Community Late`*100 _x000d__x000a_WHEN 'PDGM - % High Impairment' THEN table_0.`% High Impairment`*100 _x000d__x000a_WHEN 'PDGM - % High Comorbidity' THEN table_0.`% High`*100 _x000d__x000a_WHEN 'PDGM - % MMTA Other' THEN table_0.`% MMTA Other`*100 _x000d__x000a_WHEN 'PDGM - % Neuro Rehab' THEN table_0.`% Neuro Rehab`*100 _x000d__x000a_WHEN 'PDGM - % Wound Care' THEN table_0.`% Wound Care`*100 _x000d__x000a_WHEN 'PDGM - % Complex Nursing Interv.' THEN table_0.`% Complex Nursing Interv.`*100 _x000d__x000a_WHEN 'PDGM - % MS Rehab' THEN table_0.`% MS Rehab`*100 _x000d__x000a_WHEN 'PDGM - % Behavioral Health' THEN table_0.`% Behavioral Health`*100 _x000d__x000a_WHEN 'PDGM - % MMTA Surgical Aftercare' THEN table_0.`% MMTA Surgical Aftercare`*100 _x000d__x000a_WHEN 'PDGM - % MMTA Cardiac &amp; Circulatory' THEN table_0.`% MMTA Cardiac &amp; Circulatory`*100 _x000d__x000a_WHEN 'PDGM - % MMTA Endocrine' THEN table_0.`% MMTA Endocrine`*100 _x000d__x000a_WHEN 'PDGM - % MMTA GI/GU' THEN table_0.`% MMTA GI/GU`*100 _x000d__x000a_WHEN 'PDGM - % MMTA Infectious Disease' THEN table_0.`% MMTA Infectious Disease`*100 _x000d__x000a_WHEN 'PDGM - % MMTA Respiratory' THEN table_0.`% MMTA Respiratory`*100_x000d__x000a_END) AS Value_3, _x000d__x000a_(CASE ? _x000d__x000a_WHEN 'Claims - Medicare Patients Served' THEN table_0.`Patients Served` _x000d__x000a_WHEN 'Claims - Visits per Patient' THEN table_0.`Visits per Patient` _x000d__x000a_WHEN 'Claims - Total Visits' THEN table_0.`Total Visits` _x000d__x000a_WHEN 'Claims - Payments per Patient' THEN table_0.`Payments per Patient` _x000d__x000a_WHEN 'Claims - Medicare FFS Payments' THEN table_0.`Medicare FFS Payments` _x000d__x000a_WHEN 'Claims - 30-Day Hospital Readmission Rate' THEN table_0.`30-Day Hospital Readmission Rate`*100 _x000d__x000a_WHEN 'Claims - Hospital to Home Care % Within 0 Days' THEN table_0.`0 Days`*100 _x000d__x000a_WHEN 'Claims - Hospital to Home Care % Within 1 Day' THEN table_0.`1 Days`*100 _x000d__x000a_WHEN 'Claims - Hospital to Home Care % Within 2 Days' THEN table_0.`2 Days`*100 _x000d__x000a_WHEN 'Claims - Hospital to Home Care % Within 3 Days' THEN table_0.`3 Days`*100 _x000d__x000a_WHEN 'Claims - Hospital to Home Care % Within 4 Days' THEN table_0.`4 Days`*100 _x000d__x000a_WHEN 'Claims - Episodes by Referral Source - % Physician' THEN table_0.`Physician`*100 _x000d__x000a_WHEN 'Claims - Episodes by Referral Source - % Hospital' THEN table_0.`Hospital`*100 _x000d__x000a_WHEN 'Claims - Episodes by Referral Source - % SNF' THEN table_0.`SNF`*100 _x000d__x000a_WHEN 'Claims - Episodes by Referral Source - % Clinic' THEN table_0.`Clinic`*100 _x000d__x000a_WHEN 'Cost Reports - Mean Cost per Visit - SN' THEN table_0.`SN Cost` _x000d__x000a_WHEN 'Cost Reports - Mean Cost per Visit - PT' THEN table_0.`PT Cost` _x000d__x000a_WHEN 'Cost Reports - Mean Cost per Visit - OT' THEN table_0.`OT Cost` _x000d__x000a_WHEN 'Cost Reports - Mean Cost per Visit - SpT' THEN table_0.`SpT Cost` _x000d__x000a_WHEN 'Cost Reports - Mean Cost per Visit - MSS' THEN table_0.`MSS Cost` _x000d__x000a_WHEN 'Cost Reports - Mean Cost per Visit - HHA' THEN table_0.`HHA Cost` _x000d__x000a_WHEN 'Cost Reports - Total Visits' THEN table_0.`Total Visits (Cost)` _x000d__x000a_WHEN 'Cost Reports - Net Income as % of Revenue (Est.)' THEN table_0.`Net Income as % of Revenue (Est)`*100 _x000d__x000a_WHEN 'Cost Reports - % Medicare FFS Visits' THEN table_0.`% Medicare Visits`*100 _x000d__x000a_WHEN 'Cost Reports - Visits by Discipline - % SN' THEN table_0.`% SN`*100 _x000d__x000a_WHEN 'Cost Reports - Visits by Discipline - % PT' THEN table_0.`% PT`*100 _x000d__x000a_WHEN 'Cost Reports - Visits by Discipline - % OT' THEN table_0.`% OT`*100 _x000d__x000a_WHEN 'Cost Reports - Visits by Discipline - % SpT' THEN table_0.`% SpT`*100 _x000d__x000a_WHEN 'Cost Reports - Visits by Discipline - % MSS' THEN table_0.`% MSS`*100 _x000d__x000a_WHEN 'Cost Reports - Visits by Discipline - % HHA' THEN table_0.`% HHA`*100 _x000d__x000a_WHEN 'PDGM - Total Periods (Claims)' THEN table_0.`Total Periods (Claims)` _x000d__x000a_WHEN 'PDGM - Payments per Period' THEN table_0.`Payments per Period` _x000d__x000a_WHEN 'PDGM - Average Case Weight' THEN table_0.`Average Case Weight` _x000d__x000a_WHEN 'PDGM - % LUPA Periods' THEN table_0.`% LUPA Periods`*100 _x000d__x000a_WHEN 'PDGM - % of 60-Day Certs w/ 2nd Period' THEN table_0.`% of 60-Day Certs w/ 2nd Period`*100 _x000d__x000a_WHEN 'PDGM - % of 60-Day Certs w/ 2 Non-LUPA Periods' THEN table_0.`% of 60-Day Certs w/ 2 Non-LUPA Periods`*100 _x000d__x000a_WHEN 'PDGM - Payments per Non-LUPA Period' THEN table_0.`Payments per Non-LUPA Period` _x000d__x000a_WHEN 'PDGM - Avg Case Weight (Non-LUPA)' THEN table_0.`Avg Case Weight (Non-LUPA)` _x000d__x000a_WHEN 'PDGM - Visits per Non-LUPA Period' THEN table_0.`Visits per Non-LUPA Period` _x000d__x000a_WHEN 'PDGM - SN Vists per Non-LUPA' THEN table_0.`SN Vists per Non-LUPA` _x000d__x000a_WHEN 'PDGM - PT Vists per Non-LUPA' THEN table_0.`PT Vists per Non-LUPA` _x000d__x000a_WHEN 'PDGM - OT Vists per Non-LUPA' THEN table_0.`OT Vists per Non-LUPA` _x000d__x000a_WHEN 'PDGM - SpT Vists per Non-LUPA' THEN table_0.`SpT Vists per Non-LUPA` _x000d__x000a_WHEN 'PDGM - MSS Vists per Non-LUPA' THEN table_0.`MSS Vists per Non-LUPA` _x000d__x000a_WHEN 'PDGM - HHA Vists per Non-LUPA' THEN table_0.`HHA Vists per Non-LUPA` _x000d__x000a_WHEN 'PDGM - % Community Late' THEN table_0.`% Community Late`*100 _x000d__x000a_WHEN 'PDGM - % High Impairment' THEN table_0.`% High Impairment`*100 _x000d__x000a_WHEN 'PDGM - % High Comorbidity' THEN table_0.`% High`*100 _x000d__x000a_WHEN 'PDGM - % MMTA Other' THEN table_0.`% MMTA Other`*100 _x000d__x000a_WHEN 'PDGM - % Neuro Rehab' THEN table_0.`% Neuro Rehab`*100 _x000d__x000a_WHEN 'PDGM - % Wound Care' THEN table_0.`% Wound Care`*100 _x000d__x000a_WHEN 'PDGM - % Complex Nursing Interv.' THEN table_0.`% Complex Nursing Interv.`*100 _x000d__x000a_WHEN 'PDGM - % MS Rehab' THEN table_0.`% MS Rehab`*100 _x000d__x000a_WHEN 'PDGM - % Behavioral Health' THEN table_0.`% Behavioral Health`*100 _x000d__x000a_WHEN 'PDGM - % MMTA Surgical Aftercare' THEN table_0.`% MMTA Surgical Aftercare`*100 _x000d__x000a_WHEN 'PDGM - % MMTA Cardiac &amp; Circulatory' THEN table_0.`% MMTA Cardiac &amp; Circulatory`*100 _x000d__x000a_WHEN 'PDGM - % MMTA Endocrine' THEN table_0.`% MMTA Endocrine`*100 _x000d__x000a_WHEN 'PDGM - % MMTA GI/GU' THEN table_0.`% MMTA GI/GU`*100 _x000d__x000a_WHEN 'PDGM - % MMTA Infectious Disease' THEN table_0.`% MMTA Infectious Disease`*100 _x000d__x000a_WHEN 'PDGM - % MMTA Respiratory' THEN table_0.`% MMTA Respiratory`*100_x000d__x000a_END) AS Value_4, _x000d__x000a_(CASE ? _x000d__x000a_WHEN 'Claims - Medicare Patients Served' THEN table_0.`Patients Served` _x000d__x000a_WHEN 'Claims - Visits per Patient' THEN table_0.`Visits per Patient` _x000d__x000a_WHEN 'Claims - Total Visits' THEN table_0.`Total Visits` _x000d__x000a_WHEN 'Claims - Payments per Patient' THEN table_0.`Payments per Patient` _x000d__x000a_WHEN 'Claims - Medicare FFS Payments' THEN table_0.`Medicare FFS Payments` _x000d__x000a_WHEN 'Claims - 30-Day Hospital Readmission Rate' THEN table_0.`30-Day Hospital Readmission Rate`*100 _x000d__x000a_WHEN 'Claims - Hospital to Home Care % Within 0 Days' THEN table_0.`0 Days`*100 _x000d__x000a_WHEN 'Claims - Hospital to Home Care % Within 1 Day' THEN table_0.`1 Days`*100 _x000d__x000a_WHEN 'Claims - Hospital to Home Care % Within 2 Days' THEN table_0.`2 Days`*100 _x000d__x000a_WHEN 'Claims - Hospital to Home Care % Within 3 Days' THEN table_0.`3 Days`*100 _x000d__x000a_WHEN 'Claims - Hospital to Home Care % Within 4 Days' THEN table_0.`4 Days`*100 _x000d__x000a_WHEN 'Claims - Episodes by Referral Source - % Physician' THEN table_0.`Physician`*100 _x000d__x000a_WHEN 'Claims - Episodes by Referral Source - % Hospital' THEN table_0.`Hospital`*100 _x000d__x000a_WHEN 'Claims - Episodes by Referral Source - % SNF' THEN table_0.`SNF`*100 _x000d__x000a_WHEN 'Claims - Episodes by Referral Source - % Clinic' THEN table_0.`Clinic`*100 _x000d__x000a_WHEN 'Cost Reports - Mean Cost per Visit - SN' THEN table_0.`SN Cost` _x000d__x000a_WHEN 'Cost Reports - Mean Cost per Visit - PT' THEN table_0.`PT Cost` _x000d__x000a_WHEN 'Cost Reports - Mean Cost per Visit - OT' THEN table_0.`OT Cost` _x000d__x000a_WHEN 'Cost Reports - Mean Cost per Visit - SpT' THEN table_0.`SpT Cost` _x000d__x000a_WHEN 'Cost Reports - Mean Cost per Visit - MSS' THEN table_0.`MSS Cost` _x000d__x000a_WHEN 'Cost Reports - Mean Cost per Visit - HHA' THEN table_0.`HHA Cost` _x000d__x000a_WHEN 'Cost Reports - Total Visits' THEN table_0.`Total Visits (Cost)` _x000d__x000a_WHEN 'Cost Reports - Net Income as % of Revenue (Est.)' THEN table_0.`Net Income as % of Revenue (Est)`*100 _x000d__x000a_WHEN 'Cost Reports - % Medicare FFS Visits' THEN table_0.`% Medicare Visits`*100 _x000d__x000a_WHEN 'Cost Reports - Visits by Discipline - % SN' THEN table_0.`% SN`*100 _x000d__x000a_WHEN 'Cost Reports - Visits by Discipline - % PT' THEN table_0.`% PT`*100 _x000d__x000a_WHEN 'Cost Reports - Visits by Discipline - % OT' THEN table_0.`% OT`*100 _x000d__x000a_WHEN 'Cost Reports - Visits by Discipline - % SpT' THEN table_0.`% SpT`*100 _x000d__x000a_WHEN 'Cost Reports - Visits by Discipline - % MSS' THEN table_0.`% MSS`*100 _x000d__x000a_WHEN 'Cost Reports - Visits by Discipline - % HHA' THEN table_0.`% HHA`*100 _x000d__x000a_WHEN 'PDGM - Total Periods (Claims)' THEN table_0.`Total Periods (Claims)` _x000d__x000a_WHEN 'PDGM - Payments per Period' THEN table_0.`Payments per Period` _x000d__x000a_WHEN 'PDGM - Average Case Weight' THEN table_0.`Average Case Weight` _x000d__x000a_WHEN 'PDGM - % LUPA Periods' THEN table_0.`% LUPA Periods`*100 _x000d__x000a_WHEN 'PDGM - % of 60-Day Certs w/ 2nd Period' THEN table_0.`% of 60-Day Certs w/ 2nd Period`*100 _x000d__x000a_WHEN 'PDGM - % of 60-Day Certs w/ 2 Non-LUPA Periods' THEN table_0.`% of 60-Day Certs w/ 2 Non-LUPA Periods`*100 _x000d__x000a_WHEN 'PDGM - Payments per Non-LUPA Period' THEN table_0.`Payments per Non-LUPA Period` _x000d__x000a_WHEN 'PDGM - Avg Case Weight (Non-LUPA)' THEN table_0.`Avg Case Weight (Non-LUPA)` _x000d__x000a_WHEN 'PDGM - Visits per Non-LUPA Period' THEN table_0.`Visits per Non-LUPA Period` _x000d__x000a_WHEN 'PDGM - SN Vists per Non-LUPA' THEN table_0.`SN Vists per Non-LUPA` _x000d__x000a_WHEN 'PDGM - PT Vists per Non-LUPA' THEN table_0.`PT Vists per Non-LUPA` _x000d__x000a_WHEN 'PDGM - OT Vists per Non-LUPA' THEN table_0.`OT Vists per Non-LUPA` _x000d__x000a_WHEN 'PDGM - SpT Vists per Non-LUPA' THEN table_0.`SpT Vists per Non-LUPA` _x000d__x000a_WHEN 'PDGM - MSS Vists per Non-LUPA' THEN table_0.`MSS Vists per Non-LUPA` _x000d__x000a_WHEN 'PDGM - HHA Vists per Non-LUPA' THEN table_0.`HHA Vists per Non-LUPA` _x000d__x000a_WHEN 'PDGM - % Community Late' THEN table_0.`% Community Late`*100 _x000d__x000a_WHEN 'PDGM - % High Impairment' THEN table_0.`% High Impairment`*100 _x000d__x000a_WHEN 'PDGM - % High Comorbidity' THEN table_0.`% High`*100 _x000d__x000a_WHEN 'PDGM - % MMTA Other' THEN table_0.`% MMTA Other`*100 _x000d__x000a_WHEN 'PDGM - % Neuro Rehab' THEN table_0.`% Neuro Rehab`*100 _x000d__x000a_WHEN 'PDGM - % Wound Care' THEN table_0.`% Wound Care`*100 _x000d__x000a_WHEN 'PDGM - % Complex Nursing Interv.' THEN table_0.`% Complex Nursing Interv.`*100 _x000d__x000a_WHEN 'PDGM - % MS Rehab' THEN table_0.`% MS Rehab`*100 _x000d__x000a_WHEN 'PDGM - % Behavioral Health' THEN table_0.`% Behavioral Health`*100 _x000d__x000a_WHEN 'PDGM - % MMTA Surgical Aftercare' THEN table_0.`% MMTA Surgical Aftercare`*100 _x000d__x000a_WHEN 'PDGM - % MMTA Cardiac &amp; Circulatory' THEN table_0.`% MMTA Cardiac &amp; Circulatory`*100 _x000d__x000a_WHEN 'PDGM - % MMTA Endocrine' THEN table_0.`% MMTA Endocrine`*100 _x000d__x000a_WHEN 'PDGM - % MMTA GI/GU' THEN table_0.`% MMTA GI/GU`*100 _x000d__x000a_WHEN 'PDGM - % MMTA Infectious Disease' THEN table_0.`% MMTA Infectious Disease`*100 _x000d__x000a_WHEN 'PDGM - % MMTA Respiratory' THEN table_0.`% MMTA Respiratory`*100_x000d__x000a_END) AS Value_5 _x000d__x000a_FROM _x000d__x000a_(SELECT _x000d__x000a_hha_benchmarks_all.Group_Name AS 'HHA', _x000d__x000a_hha_benchmarks_all.data_year,_x000d__x000a_hha_benchmarks_all.`Patients Served`,_x000d__x000a_hha_benchmarks_all.`Visits per Patient`,_x000d__x000a_hha_benchmarks_all.`Total Visits`,_x000d__x000a_hha_benchmarks_all.`Payments per Patient`,_x000d__x000a_hha_benchmarks_all.`Medicare FFS Payments`,_x000d__x000a_hha_benchmarks_all.`30-Day Hospital Readmission Rate`,_x000d__x000a_hha_benchmarks_all.`0 Days`,_x000d__x000a_hha_benchmarks_all.`1 Days`,_x000d__x000a_hha_benchmarks_all.`2 Days`,_x000d__x000a_hha_benchmarks_all.`3 Days`,_x000d__x000a_hha_benchmarks_all.`4 Days`,_x000d__x000a_hha_benchmarks_all.`5 Days`,_x000d__x000a_hha_benchmarks_all.Physician,_x000d__x000a_hha_benchmarks_all.Hospital,_x000d__x000a_hha_benchmarks_all.SNF,_x000d__x000a_hha_benchmarks_all.Clinic,_x000d__x000a_(hha_benchmarks_all.`SN Cost`) AS `SN Cost`, _x000d__x000a_(hha_benchmarks_all.`PT Cost`) AS `PT Cost`, _x000d__x000a_(hha_benchmarks_all.`OT Cost`) AS `OT Cost`, _x000d__x000a_(hha_benchmarks_all.`SpT Cost`) AS `SpT Cost`, _x000d__x000a_(hha_benchmarks_all.`MSS Cost`) AS `MSS Cost`, _x000d__x000a_(hha_benchmarks_all.`HHA Cost`) AS `HHA Cost`, _x000d__x000a_(hha_benchmarks_all.`Total Visits (Cost)`) AS `Total Visits (Cost)`, _x000d__x000a_(hha_benchmarks_all.`Net Income as % of Revenue (Est)`) AS `Net Income as % of Revenue (Est)`, _x000d__x000a_(hha_benchmarks_all.`% Medicare Visits`) AS `% Medicare Visits`, _x000d__x000a_(hha_benchmarks_all.`% SN`) AS `% SN`, _x000d__x000a_(hha_benchmarks_all.`% PT`) AS `% PT`, _x000d__x000a_(hha_benchmarks_all.`% OT`) AS `% OT`, _x000d__x000a_(hha_benchmarks_all.`% SpT`) AS `% SpT`, _x000d__x000a_(hha_benchmarks_all.`% MSS`) AS `% MSS`, _x000d__x000a_(hha_benchmarks_all.`% HHA`) AS `% HHA`, _x000d__x000a__x000d__x000a__x0009_hha_benchmarks_pdgm.`Total Periods (Claims)`, _x000d__x000a__x0009_hha_benchmarks_pdgm.`Payments per Period`, _x000d__x000a__x0009_hha_benchmarks_pdgm.`Medicare FFS Payments` AS `Medicare FFS Payments (PDGM)`, _x000d__x000a__x0009_hha_benchmarks_pdgm.`Average Case Weight`, _x000d__x000a__x0009_hha_benchmarks_pdgm.`% LUPA Periods`, _x000d__x000a__x0009_hha_benchmarks_pdgm.`% of 60-Day Certs w/ 2nd Period`, _x000d__x000a__x0009_hha_benchmarks_pdgm.`% of 60-Day Certs w/ 2 Non-LUPA Periods`, _x000d__x000a__x0009_hha_benchmarks_pdgm.`Payments per Non-LUPA Period`, _x000d__x000a__x0009_hha_benchmarks_pdgm.`Avg Case Weight (Non-LUPA)`, _x000d__x000a__x0009_hha_benchmarks_pdgm.`Visits per Non-LUPA Period`, _x000d__x000a__x0009_hha_benchmarks_pdgm.`SN Vists per Non-LUPA`, _x000d__x000a__x0009_hha_benchmarks_pdgm.`PT Vists per Non-LUPA`, _x000d__x000a__x0009_hha_benchmarks_pdgm.`OT Vists per Non-LUPA`, _x000d__x000a__x0009_hha_benchmarks_pdgm.`SpT Vists per Non-LUPA`, _x000d__x000a__x0009_hha_benchmarks_pdgm.`MSS Vists per Non-LUPA`, _x000d__x000a__x0009_hha_benchmarks_pdgm.`HHA Vists per Non-LUPA`, _x000d__x000a__x0009_hha_benchmarks_pdgm.`% Community Late`, _x000d__x000a__x0009_hha_benchmarks_pdgm.`% High Impairment`, _x000d__x000a__x0009_hha_benchmarks_pdgm.`% High`, _x000d__x000a_IF(DX_FLAG=1 AND `% MMTA Other`&gt;=0.1,ROUND(`% MMTA Other`,2),`% MMTA Other`) AS `% MMTA Other`, _x000d__x000a_IF(DX_FLAG=1 AND `% Neuro Rehab`&gt;=0.1,ROUND(`% Neuro Rehab`,2),`% Neuro Rehab`) AS `% Neuro Rehab`, _x000d__x000a_IF(DX_FLAG=1 AND `% Wound Care`&gt;=0.1,ROUND(`% Wound Care`,2),`% Wound Care`) AS `% Wound Care`, _x000d__x000a_IF(DX_FLAG=1 AND `% Complex Nursing Interv.`&gt;=0.1,ROUND(`% Complex Nursing Interv.`,2),`% Complex Nursing Interv.`) AS `% Complex Nursing Interv.`, _x000d__x000a_IF(DX_FLAG=1 AND `% MS Rehab`&gt;=0.1,ROUND(`% MS Rehab`,2),`% MS Rehab`) AS `% MS Rehab`, _x000d__x000a_IF(DX_FLAG=1 AND `% Behavioral Health`&gt;=0.1,ROUND(`% Behavioral Health`,2),`% Behavioral Health`) AS `% Behavioral Health`, _x000d__x000a_IF(DX_FLAG=1 AND `% MMTA Surgical Aftercare`&gt;=0.1,ROUND(`% MMTA Surgical Aftercare`,2),`% MMTA Surgical Aftercare`) AS `% MMTA Surgical Aftercare`, _x000d__x000a_IF(DX_FLAG=1 AND `% MMTA Cardiac &amp; Circulatory`&gt;=0.1,ROUND(`% MMTA Cardiac &amp; Circulatory`,2),`% MMTA Cardiac &amp; Circulatory`) AS `% MMTA Cardiac &amp; Circulatory`, _x000d__x000a_IF(DX_FLAG=1 AND `% MMTA Endocrine`&gt;=0.1,ROUND(`% MMTA Endocrine`,2),`% MMTA Endocrine`) AS `% MMTA Endocrine`, _x000d__x000a_IF(DX_FLAG=1 AND `% MMTA GI/GU`&gt;=0.1,ROUND(`% MMTA GI/GU`,2),`% MMTA GI/GU`) AS `% MMTA GI/GU`, _x000d__x000a_IF(DX_FLAG=1 AND `% MMTA Infectious Disease`&gt;=0.1,ROUND(`% MMTA Infectious Disease`,2),`% MMTA Infectious Disease`) AS `% MMTA Infectious Disease`, _x000d__x000a_IF(DX_FLAG=1 AND `% MMTA Respiratory`&gt;=0.1,ROUND(`% MMTA Respiratory`,2),`% MMTA Respiratory`) AS `% MMTA Respiratory` , _x000d__x000a_hha_benchmarks_all.STATE_FLAG_x000d__x000a_FROM  _x000d__x000a_hha_benchmarks_all _x000d__x000a_LEFT JOIN hha_benchmarks_pdgm ON _x000d__x000a_hha_benchmarks_all.Group_Code = hha_benchmarks_pdgm.Group_Code AND _x000d__x000a_hha_benchmarks_all.DATA_YEAR = hha_benchmarks_pdgm.DATA_YEAR _x000d__x000a_INNER JOIN _x000d__x000a_(SELECT _x000d__x000a_hha_benchmarks_all.Group_Code_x000d__x000a_FROM _x000d__x000a_hha_benchmarks_all _x000d__x000a_WHERE _x000d__x000a_(hha_benchmarks_all.STATE_FLAG = 2 OR _x000d__x000a_(hha_benchmarks_all.STATE_FLAG = 1 AND _x000d__x000a_hha_benchmarks_all.Group_Code like ?))_x000d__x000a__x000d__x000a_UNION _x000d__x000a__x000d__x000a_SELECT _x000d__x000a_hha_benchmarks_all.Group_Code_x000d__x000a_FROM _x000d__x000a_hha_benchmarks_all INNER JOIN _x000d__x000a_(SELECT _x000d__x000a_home_health_atlas_names.home_health_provider_number AS 'PROVIDER_NUMBER' _x000d__x000a_FROM _x000d__x000a_home_health_atlas_names _x000d__x000a_WHERE home_health_atlas_names.STATE_NAME = ? _x000d__x000a__x000d__x000a_UNION _x000d__x000a__x000d__x000a_SELECT _x000d__x000a_user_lists_hha.value_id AS 'PROVIDER_NUMBER'_x000d__x000a_FROM _x000d__x000a_user_lists_hha _x000d__x000a_WHERE _x000d__x000a_user_lists_hha.list_display = ?_x000d__x000a__x000d__x000a_UNION _x000d__x000a__x000d__x000a_SELECT _x000d__x000a_DL_all_providers_counties.PROVIDER AS 'PROVIDER_NUMBER'_x000d__x000a_FROM _x000d__x000a_DL_all_providers_counties INNER JOIN _x000d__x000a_(SELECT _x000d__x000a_LEFT(user_lists_ssa.value_id,2) AS STATE_CD, _x000d__x000a_RIGHT(user_lists_ssa.value_id,3) AS COUNTY_CD_x000d__x000a_FROM _x000d__x000a_user_lists_ssa _x000d__x000a_WHERE _x000d__x000a_user_lists_ssa.list_display = ? _x000d__x000a__x000d__x000a_UNION _x000d__x000a__x000d__x000a_SELECT _x000d__x000a_covenant_regions.STATE_CD, _x000d__x000a_covenant_regions.COUNTY_CD_x000d__x000a_FROM _x000d__x000a_covenant_regions _x000d__x000a_WHERE _x000d__x000a_covenant_regions.STATE_COUNTY = ? _x000d__x000a__x000d__x000a_UNION _x000d__x000a__x000d__x000a_SELECT _x000d__x000a_DL_all_providers_counties.STATE_CD, _x000d__x000a_DL_all_providers_counties.COUNTY_CD_x000d__x000a_FROM _x000d__x000a_DL_all_providers_counties _x000d__x000a_WHERE _x000d__x000a_DL_all_providers_counties.TYPE = 'HHA' AND _x000d__x000a_DL_all_providers_counties.PROVIDER = ? AND _x000d__x000a_DL_all_providers_counties.SA_COUNTY = 1) _x000d__x000a_counties _x000d__x000a_ON counties.STATE_CD = DL_all_providers_counties.STATE_CD AND _x000d__x000a_counties.COUNTY_CD = DL_all_providers_counties.COUNTY_CD AND _x000d__x000a_DL_all_providers_counties.SA_COUNTY = 1 AND _x000d__x000a_DL_all_providers_counties.TYPE = 'HHA')_x000d__x000a_providers _x000d__x000a_ON _x000d__x000a_hha_benchmarks_all.Group_Code = providers.PROVIDER_NUMBER) table_1 _x000d__x000a_ON _x000d__x000a_hha_benchmarks_all.Group_Code = table_1.Group_Code AND _x000d__x000a_hha_benchmarks_all.DATA_YEAR = ?_x000d__x000a__x000d__x000a_UNION _x000d__x000a__x000d__x000a_SELECT _x000d__x000a_'AVERAGE OF ALL SELECTED AGENCIES' AS 'HHA', _x000d__x000a_hha_benchmarks_all.data_year,_x000d__x000a_AVG(`Patients Served`) AS `Patients Served`,_x000d__x000a_SUM(`Total Visits`)/SUM(`Patients Served`) AS `Visits per Patient`,_x000d__x000a_AVG(`Total Visits`) AS `Total Visits`,_x000d__x000a_SUM(hha_benchmarks_all.`Medicare FFS Payments`)/SUM(`Patients Served`) AS `Payments per Patient`,_x000d__x000a_AVG(hha_benchmarks_all.`Medicare FFS Payments`) AS `Medicare FFS Payments`,_x000d__x000a_IF(SUM(discharges_readm_30)&gt;20,SUM(readm_30)/SUM(discharges_readm_30),NULL) AS `30-Day Hospital Readmission Rate`, _x000d__x000a_IF(SUM(discharges_0_to_5)&gt;=11,SUM(disch_hh_0_days)/SUM(discharges_0_to_5),NULL) AS `0 Days`,_x000d__x000a_IF(SUM(discharges_0_to_5)&gt;=11,SUM(disch_hh_1_days)/SUM(discharges_0_to_5),NULL) AS `1 Days`,_x000d__x000a_IF(SUM(discharges_0_to_5)&gt;=11,SUM(disch_hh_2_days)/SUM(discharges_0_to_5),NULL) AS `2 Days`,_x000d__x000a_IF(SUM(discharges_0_to_5)&gt;=11,SUM(disch_hh_3_days)/SUM(discharges_0_to_5),NULL) AS `3 Days`,_x000d__x000a_IF(SUM(discharges_0_to_5)&gt;=11,SUM(disch_hh_4_days)/SUM(discharges_0_to_5),NULL) AS `4 Days`,_x000d__x000a_IF(SUM(discharges_0_to_5)&gt;=11,1,NULL) AS `5 Days`,_x000d__x000a_if(SUM(physician_refs)&lt;11,Null,SUM(physician_refs)/SUM(total_refs)) AS 'Physician',_x000d__x000a_if(SUM(hospital_refs)&lt;11,Null,SUM(hospital_refs)/SUM(total_refs)) AS 'Hospital',_x000d__x000a_if(SUM(snf_refs)&lt;11,Null,SUM(snf_refs)/SUM(total_refs)) AS 'SNF',_x000d__x000a_if(SUM(clinic_refs)&lt;11,Null,SUM(clinic_refs)/SUM(total_refs)) AS 'Clinic',_x000d__x000a_NULL AS `SN Cost`,_x000d__x000a_NULL AS `PT Cost`,_x000d__x000a_NULL AS `OT Cost`,_x000d__x000a_NULL AS `SpT Cost`,_x000d__x000a_NULL AS `MSS Cost`,_x000d__x000a_NULL AS `HHA Cost`,_x000d__x000a_NULL AS `Total Visits (Cost)`,_x000d__x000a_NULL AS `Net Income as % of Revenue (Est)`,_x000d__x000a_NULL AS `% Medicare Visits`,_x000d__x000a_NULL AS `% SN`,_x000d__x000a_NULL AS `% PT`,_x000d__x000a_NULL AS `% OT`,_x000d__x000a_NULL AS `% SpT`,_x000d__x000a_NULL AS `% MSS`,_x000d__x000a_NULL AS `% HHA`,  _x000d__x000a__x000d__x000a_AVG(`Total Periods (Claims)`) AS `Total Periods (Claims)`, _x000d__x000a_SUM(hha_benchmarks_pdgm.`Medicare FFS Payments`)/SUM(`Total Periods (Claims)`) AS `Payments per Period`, _x000d__x000a_AVG(hha_benchmarks_pdgm.`Medicare FFS Payments`) AS `Medicare FFS Payments (PDGM)`, _x000d__x000a_SUM(`Average Case Weight`*`Total Periods (Claims)`)/SUM(`Total Periods (Claims)`) AS `Average Case Weight`, _x000d__x000a_IF(SUM(LUPA_periods)=0,0,if(SUM(LUPA_periods)&lt;11,NULL,SUM(LUPA_periods)/SUM(periods_paid))) AS '% LUPA Periods', _x000d__x000a_IF(SUM(cert_count_ltd)&lt;11,NULL,SUM(cert_count_double_ltd)/SUM(cert_count_ltd)) AS '% of 60-Day Certs w/ 2nd Period', _x000d__x000a_IF(SUM(cert_full_ltd_paid)&lt;11,NULL,SUM(cert_full_ltd_paid)/SUM(cert_count_ltd_paid)) AS '% of 60-Day Certs w/ 2 Non-LUPA Periods',_x000d__x000a_IF(SUM(periods_paid_non_LUPA)&lt;11,Null,SUM(PMT_AMT_non_LUPA)/SUM(periods_paid_non_LUPA)) AS 'Payments per Non-LUPA Period', _x000d__x000a_IF(SUM(periods_non_LUPA)&lt;11,Null,SUM(sum_case_weight_non_LUPA)/SUM(periods_paid_non_LUPA)) AS 'Avg Case Weight (Non-LUPA)', _x000d__x000a_IF(SUM(periods_paid_non_LUPA)&lt;11,Null,SUM(Visits_paid_non_LUPA)/SUM(periods_paid_non_LUPA)) AS 'Visits per Non-LUPA Period', _x000d__x000a_IF(SUM(periods_paid_non_LUPA)&lt;11,Null,SUM(Visits_SN_paid_non_LUPA)/SUM(periods_paid_non_LUPA)) AS 'SN Vists per Non-LUPA', _x000d__x000a_IF(SUM(periods_paid_non_LUPA)&lt;11,Null,SUM(Visits_PT_paid_non_LUPA)/SUM(periods_paid_non_LUPA)) AS 'PT Vists per Non-LUPA', _x000d__x000a_IF(SUM(periods_paid_non_LUPA)&lt;11,Null,SUM(Visits_OT_paid_non_LUPA)/SUM(periods_paid_non_LUPA)) AS 'OT Vists per Non-LUPA', _x000d__x000a_IF(SUM(periods_paid_non_LUPA)&lt;11,Null,SUM(Visits_SpT_paid_non_LUPA)/SUM(periods_paid_non_LUPA)) AS 'SpT Vists per Non-LUPA', _x000d__x000a_IF(SUM(periods_paid_non_LUPA)&lt;11,Null,SUM(Visits_MSS_paid_non_LUPA)/SUM(periods_paid_non_LUPA)) AS 'MSS Vists per Non-LUPA', _x000d__x000a_IF(SUM(periods_paid_non_LUPA)&lt;11,Null,SUM(Visits_HHA_paid_non_LUPA)/SUM(periods_paid_non_LUPA)) AS 'HHA Vists per Non-LUPA', _x000d__x000a_IF(SUM(t_ref_com_late)&lt;11,NULL,SUM(t_ref_com_late)/SUM(periods_total)) AS '% Community Late', _x000d__x000a_IF(SUM(function_high)&lt;11,NULL,SUM(function_high)/SUM(periods_total)) AS '% High Impairment', _x000d__x000a_IF(SUM(comorbid_high)&lt;11,NULL,SUM(comorbid_high)/SUM(periods_total)) AS '% High', _x000d__x000a_IF(SUM(DX_MMTA_OTHER)&lt;11,NULL,ROUND(SUM(DX_MMTA_OTHER)/SUM(periods_total),3)) AS '% MMTA Other', _x000d__x000a_IF(SUM(DX_NEURO_REHAB)&lt;11,NULL,ROUND(SUM(DX_NEURO_REHAB)/SUM(periods_total),3)) AS '% Neuro Rehab', _x000d__x000a_IF(SUM(DX_WOUND)&lt;11,NULL,ROUND(SUM(DX_WOUND)/SUM(periods_total),3)) AS '% Wound Care', _x000d__x000a_IF(SUM(DX_COMPLEX)&lt;11,NULL,ROUND(SUM(DX_COMPLEX)/SUM(periods_total),3)) AS '% Complex Nursing Interv.', _x000d__x000a_IF(SUM(DX_MS_REHAB)&lt;11,NULL,ROUND(SUM(DX_MS_REHAB)/SUM(periods_total),3)) AS '% MS Rehab', _x000d__x000a_IF(SUM(DX_BEHAVE_HEALTH)&lt;11,NULL,ROUND(SUM(DX_BEHAVE_HEALTH)/SUM(periods_total),3)) AS '% Behavioral Health', _x000d__x000a_IF(SUM(DX_MMTA_AFTER)&lt;11,NULL,ROUND(SUM(DX_MMTA_AFTER)/SUM(periods_total),3)) AS '% MMTA Surgical Aftercare', _x000d__x000a_IF(SUM(DX_MMTA_CARDIAC)&lt;11,NULL,ROUND(SUM(DX_MMTA_CARDIAC)/SUM(periods_total),3)) AS '% MMTA Cardiac &amp; Circulatory', _x000d__x000a_IF(SUM(DX_MMTA_ENDO)&lt;11,NULL,ROUND(SUM(DX_MMTA_ENDO)/SUM(periods_total),3)) AS '% MMTA Endocrine', _x000d__x000a_IF(SUM(DX_MMTA_GI_GU)&lt;11,NULL,ROUND(SUM(DX_MMTA_GI_GU)/SUM(periods_total),3)) AS '% MMTA GI/GU', _x000d__x000a_IF(SUM(DX_MMTA_INFECT)&lt;11,NULL,ROUND(SUM(DX_MMTA_INFECT)/SUM(periods_total),3)) AS '% MMTA Infectious Disease', _x000d__x000a_IF(SUM(DX_MMTA_RESP)&lt;11,NULL,ROUND(SUM(DX_MMTA_RESP)/SUM(periods_total),3)) AS '% MMTA Respiratory', _x000d__x000a_-1 AS STATE_FLAG_x000d__x000a_FROM _x000d__x000a_hha_benchmarks_all  _x000d__x000a_LEFT JOIN hha_benchmarks_pdgm ON _x000d__x000a_hha_benchmarks_all.Group_Code = hha_benchmarks_pdgm.Group_Code AND _x000d__x000a_hha_benchmarks_all.DATA_YEAR = hha_benchmarks_pdgm.DATA_YEAR_x000d__x000a_INNER JOIN _x000d__x000a_(SELECT _x000d__x000a_user_lists_hha.value_id AS 'PROVIDER_NUMBER'_x000d__x000a_FROM _x000d__x000a_user_lists_hha2 user_lists_hha _x000d__x000a_WHERE _x000d__x000a_user_lists_hha.list_display = ?_x000d__x000a__x000d__x000a_UNION _x000d__x000a__x000d__x000a_SELECT _x000d__x000a_DL_all_providers_counties.PROVIDER AS 'PROVIDER_NUMBER'_x000d__x000a_FROM _x000d__x000a_DL_all_providers_counties INNER JOIN _x000d__x000a_(SELECT _x000d__x000a_LEFT(user_lists_ssa.value_id,2) AS STATE_CD, _x000d__x000a_RIGHT(user_lists_ssa.value_id,3) AS COUNTY_CD_x000d__x000a_FROM _x000d__x000a_user_lists_ssa2 user_lists_ssa _x000d__x000a_WHERE _x000d__x000a_user_lists_ssa.list_display = ? _x000d__x000a__x000d__x000a_UNION _x000d__x000a__x000d__x000a_SELECT _x000d__x000a_covenant_regions.STATE_CD, _x000d__x000a_covenant_regions.COUNTY_CD_x000d__x000a_FROM _x000d__x000a_covenant_regions _x000d__x000a_WHERE _x000d__x000a_covenant_regions.STATE_COUNTY = ? _x000d__x000a__x000d__x000a_UNION _x000d__x000a__x000d__x000a_SELECT _x000d__x000a_DL_all_providers_counties.STATE_CD, _x000d__x000a_DL_all_providers_counties.COUNTY_CD_x000d__x000a_FROM _x000d__x000a_DL_all_providers_counties _x000d__x000a_WHERE _x000d__x000a_DL_all_providers_counties.TYPE = 'HHA' AND _x000d__x000a_DL_all_providers_counties.PROVIDER = ? AND _x000d__x000a_DL_all_providers_counties.SA_COUNTY = 1) _x000d__x000a_counties _x000d__x000a_ON counties.STATE_CD = DL_all_providers_counties.STATE_CD AND _x000d__x000a_counties.COUNTY_CD = DL_all_providers_counties.COUNTY_CD AND _x000d__x000a_DL_all_providers_counties.SA_COUNTY = 1 AND _x000d__x000a_DL_all_providers_counties.TYPE = 'HHA') _x000d__x000a_providers _x000d__x000a_ON _x000d__x000a_hha_benchmarks_all.Group_Code = providers.PROVIDER_NUMBER _x000d__x000a_WHERE _x000d__x000a_hha_benchmarks_all.DATA_YEAR = ?_x000d__x000a_GROUP BY _x000d__x000a_hha_benchmarks_all.DATA_YEAR) table_0) table_1 _x000d__x000a_ORDER BY _x000d__x000a_table_1.STATE_FLAG, table_1.HHA"/>
    <parameters count="17">
      <parameter name="Parameter1" parameterType="cell" refreshOnChange="1" cell="'Benchmark Select'!$C$11"/>
      <parameter name="Parameter2" parameterType="cell" refreshOnChange="1" cell="'Benchmark Select'!$D$11"/>
      <parameter name="Parameter3" parameterType="cell" refreshOnChange="1" cell="'Benchmark Select'!$E$11"/>
      <parameter name="Parameter4" parameterType="cell" refreshOnChange="1" cell="'Benchmark Select'!$F$11"/>
      <parameter name="Parameter5" parameterType="cell" refreshOnChange="1" cell="'Benchmark Select'!$G$11"/>
      <parameter name="Parameter6" parameterType="cell" refreshOnChange="1" cell="QuickPix!$G$9"/>
      <parameter name="Parameter7" parameterType="cell" refreshOnChange="1" cell="QuickPix!$G$7"/>
      <parameter name="Parameter8" parameterType="cell" refreshOnChange="1" cell="QuickPix!$G$7"/>
      <parameter name="Parameter9" parameterType="cell" refreshOnChange="1" cell="QuickPix!$G$7"/>
      <parameter name="Parameter10" parameterType="cell" refreshOnChange="1" cell="QuickPix!$G$7"/>
      <parameter name="Parameter11" parameterType="cell" refreshOnChange="1" cell="QuickPix!$G$7"/>
      <parameter name="Parameter12" parameterType="cell" refreshOnChange="1" cell="'Benchmark Rank'!$L$5"/>
      <parameter name="Parameter13" parameterType="cell" refreshOnChange="1" cell="QuickPix!$G$7"/>
      <parameter name="Parameter14" parameterType="cell" refreshOnChange="1" cell="QuickPix!$G$7"/>
      <parameter name="Parameter15" parameterType="cell" refreshOnChange="1" cell="QuickPix!$G$7"/>
      <parameter name="Parameter16" parameterType="cell" refreshOnChange="1" cell="QuickPix!$G$7"/>
      <parameter name="Parameter17" parameterType="cell" refreshOnChange="1" cell="'Benchmark Rank'!$L$5"/>
    </parameters>
  </connection>
  <connection id="12" xr16:uid="{FD9E9624-9A64-47A7-B87F-688A2292FA62}" name="Query from RDS111" description="County Lookup (hospice)" type="1" refreshedVersion="8" background="1" refreshOnLoad="1" saveData="1">
    <dbPr connection="DSN=Payments;" command="SELECT `Selection`, `ID`, `Order` _x000d__x000a_FROM _x000d__x000a_(SELECT list_display AS 'Selection', list_display as 'ID', 1 AS 'Order', Null AS 'State_Name'_x000d__x000a_FROM user_lists_x000d__x000a_WHERE user_lists.value_type In ('HHA','SSA')_x000d__x000a__x000d__x000a_UNION _x000d__x000a__x000d__x000a_SELECT state_codes.STATE AS 'Selection', state_codes.STATE AS 'ID', 2 AS 'Order', state_codes.STATE AS 'State_Name'_x000d__x000a_FROM _x000d__x000a_state_codes _x000d__x000a__x000d__x000a_UNION_x000d__x000a__x000d__x000a_SELECT covenant_regions.STATE_COUNTY AS 'Selection', covenant_regions.STATE_COUNTY AS 'ID', 3 as 'Order', covenant_regions.STATE as 'State_Name'_x000d__x000a_FROM _x000d__x000a_covenant_regions INNER JOIN _x000d__x000a_DL_all_providers_counties ON _x000d__x000a_covenant_regions.STATE_CD = DL_all_providers_counties.STATE_CD AND _x000d__x000a_covenant_regions.COUNTY_CD = DL_all_providers_counties.COUNTY_CD AND _x000d__x000a_DL_all_providers_counties.TYPE = 'HHA' _x000d__x000a__x000d__x000a_UNION_x000d__x000a__x000d__x000a_SELECT home_health_atlas_names.DROPDOWN AS 'Selection', home_health_atlas_names.home_health_provider_number as 'ID', 4 as 'Order', home_health_atlas_names.STATE_NAME as 'State_Name' _x000d__x000a_FROM _x000d__x000a_DL_all_providers_counties INNER JOIN _x000d__x000a_home_health_atlas_names ON _x000d__x000a_home_health_atlas_names.home_health_provider_number = DL_all_providers_counties.PROVIDER) table_1 _x000d__x000a_WHERE _x000d__x000a_`State_Name` IS NULL or exists (select 1 from client_states where client_states.state_name = table_1.State_Name)_x000d__x000a_ORDER BY _x000d__x000a_`Order`, _x000d__x000a_`Selection`"/>
  </connection>
  <connection id="13" xr16:uid="{00000000-0015-0000-FFFF-FFFF0B000000}" name="Query from RDS2" description="Year Dropdown (hospice)" type="1" refreshedVersion="8" background="1" saveData="1">
    <dbPr connection="DSN=Payments;" command="SELECT DISTINCT DL_years_hh_0.data_year, DL_years_hh_0.q_flag, DL_years_hh_0.q_text, DL_years_hh_0.cost_flag, DL_years_hh_0.q4_flag, DL_years_hh_0.roll_flag, DL_years_hh_0.roll_year, DL_years_hh_0.readm_30_flag, DL_years_hh_0.readm_30_period, DL_years_hh_0.cost_year_x000d__x000a_FROM lds.DL_years_hh DL_years_hh_0_x000d__x000a_WHERE (DL_years_hh_0.ten_year&gt;=1)_x000d__x000a_ORDER BY DL_years_hh_0.data_year DESC"/>
  </connection>
  <connection id="14" xr16:uid="{00000000-0015-0000-FFFF-FFFF0C000000}" name="Query from RDS21" description="Trend (hospice)" type="1" refreshedVersion="8" background="1" refreshOnLoad="1" saveData="1">
    <dbPr connection="DSN=Payments;" command="SELECT _x000d__x000a_table_1.data_year AS `Year`,_x000d__x000a_SUM(IF(table_1.HHA=?,table_1.`Value`,Null)) AS 'Provider 1',_x000d__x000a_SUM(IF(table_1.HHA=?,table_1.`Value`,Null)) AS 'Provider 2',_x000d__x000a_SUM(IF(table_1.HHA=?,table_1.`Value`,Null)) AS 'Provider 3'_x000d__x000a_FROM (SELECT table_0.HHA,  _x000d__x000a_table_0.data_year, _x000d__x000a_(CASE ? _x000d__x000a_WHEN 'Claims - Medicare Patients Served' THEN table_0.`Patients Served` _x000d__x000a_WHEN 'Claims - Visits per Patient' THEN table_0.`Visits per Patient` _x000d__x000a_WHEN 'Claims - Total Visits' THEN table_0.`Total Visits` _x000d__x000a_WHEN 'Claims - Payments per Patient' THEN table_0.`Payments per Patient` _x000d__x000a_WHEN 'Claims - Medicare FFS Payments' THEN table_0.`Medicare FFS Payments` _x000d__x000a_WHEN 'Claims - 30-Day Hospital Readmission Rate' THEN table_0.`30-Day Hospital Readmission Rate`*100 _x000d__x000a_WHEN 'Claims - Hospital to Home Care % Within 0 Days' THEN table_0.`0 Days`*100 _x000d__x000a_WHEN 'Claims - Hospital to Home Care % Within 1 Day' THEN table_0.`1 Days`*100 _x000d__x000a_WHEN 'Claims - Hospital to Home Care % Within 2 Days' THEN table_0.`2 Days`*100 _x000d__x000a_WHEN 'Claims - Hospital to Home Care % Within 3 Days' THEN table_0.`3 Days`*100 _x000d__x000a_WHEN 'Claims - Hospital to Home Care % Within 4 Days' THEN table_0.`4 Days`*100 _x000d__x000a_WHEN 'Claims - Episodes by Referral Source - % Physician' THEN table_0.`Physician`*100 _x000d__x000a_WHEN 'Claims - Episodes by Referral Source - % Hospital' THEN table_0.`Hospital`*100 _x000d__x000a_WHEN 'Claims - Episodes by Referral Source - % SNF' THEN table_0.`SNF`*100 _x000d__x000a_WHEN 'Claims - Episodes by Referral Source - % Clinic' THEN table_0.`Clinic`*100 _x000d__x000a_WHEN 'Cost Reports - Mean Cost per Visit - SN' THEN table_0.`SN Cost` _x000d__x000a_WHEN 'Cost Reports - Mean Cost per Visit - PT' THEN table_0.`PT Cost` _x000d__x000a_WHEN 'Cost Reports - Mean Cost per Visit - OT' THEN table_0.`OT Cost` _x000d__x000a_WHEN 'Cost Reports - Mean Cost per Visit - SpT' THEN table_0.`SpT Cost` _x000d__x000a_WHEN 'Cost Reports - Mean Cost per Visit - MSS' THEN table_0.`MSS Cost` _x000d__x000a_WHEN 'Cost Reports - Mean Cost per Visit - HHA' THEN table_0.`HHA Cost` _x000d__x000a_WHEN 'Cost Reports - Total Visits' THEN table_0.`Total Visits (Cost)` _x000d__x000a_WHEN 'Cost Reports - Net Income as % of Revenue (Est.)' THEN table_0.`Net Income as % of Revenue (Est)`*100 _x000d__x000a_WHEN 'Cost Reports - % Medicare FFS Visits' THEN table_0.`% Medicare Visits`*100 _x000d__x000a_WHEN 'Cost Reports - Visits by Discipline - % SN' THEN table_0.`% SN`*100 _x000d__x000a_WHEN 'Cost Reports - Visits by Discipline - % PT' THEN table_0.`% PT`*100 _x000d__x000a_WHEN 'Cost Reports - Visits by Discipline - % OT' THEN table_0.`% OT`*100 _x000d__x000a_WHEN 'Cost Reports - Visits by Discipline - % SpT' THEN table_0.`% SpT`*100 _x000d__x000a_WHEN 'Cost Reports - Visits by Discipline - % MSS' THEN table_0.`% MSS`*100 _x000d__x000a_WHEN 'Cost Reports - Visits by Discipline - % HHA' THEN table_0.`% HHA`*100 _x000d__x000a_WHEN 'PDGM - Total Periods (Claims)' THEN table_0.`Total Periods (Claims)` _x000d__x000a_WHEN 'PDGM - Payments per Period' THEN table_0.`Payments per Period` _x000d__x000a_WHEN 'PDGM - Average Case Weight' THEN table_0.`Average Case Weight` _x000d__x000a_WHEN 'PDGM - % LUPA Periods' THEN table_0.`% LUPA Periods`*100 _x000d__x000a_WHEN 'PDGM - % of 60-Day Certs w/ 2nd Period' THEN table_0.`% of 60-Day Certs w/ 2nd Period`*100 _x000d__x000a_WHEN 'PDGM - % of 60-Day Certs w/ 2 Non-LUPA Periods' THEN table_0.`% of 60-Day Certs w/ 2 Non-LUPA Periods`*100 _x000d__x000a_WHEN 'PDGM - Payments per Non-LUPA Period' THEN table_0.`Payments per Non-LUPA Period` _x000d__x000a_WHEN 'PDGM - Avg Case Weight (Non-LUPA)' THEN table_0.`Avg Case Weight (Non-LUPA)` _x000d__x000a_WHEN 'PDGM - Visits per Non-LUPA Period' THEN table_0.`Visits per Non-LUPA Period` _x000d__x000a_WHEN 'PDGM - SN Vists per Non-LUPA' THEN table_0.`SN Vists per Non-LUPA` _x000d__x000a_WHEN 'PDGM - PT Vists per Non-LUPA' THEN table_0.`PT Vists per Non-LUPA` _x000d__x000a_WHEN 'PDGM - OT Vists per Non-LUPA' THEN table_0.`OT Vists per Non-LUPA` _x000d__x000a_WHEN 'PDGM - SpT Vists per Non-LUPA' THEN table_0.`SpT Vists per Non-LUPA` _x000d__x000a_WHEN 'PDGM - MSS Vists per Non-LUPA' THEN table_0.`MSS Vists per Non-LUPA` _x000d__x000a_WHEN 'PDGM - HHA Vists per Non-LUPA' THEN table_0.`HHA Vists per Non-LUPA` _x000d__x000a_WHEN 'PDGM - % Community Late' THEN table_0.`% Community Late`*100 _x000d__x000a_WHEN 'PDGM - % High Impairment' THEN table_0.`% High Impairment`*100 _x000d__x000a_WHEN 'PDGM - % High Comorbidity' THEN table_0.`% High`*100 _x000d__x000a_WHEN 'PDGM - % MMTA Other' THEN table_0.`% MMTA Other`*100 _x000d__x000a_WHEN 'PDGM - % Neuro Rehab' THEN table_0.`% Neuro Rehab`*100 _x000d__x000a_WHEN 'PDGM - % Wound Care' THEN table_0.`% Wound Care`*100 _x000d__x000a_WHEN 'PDGM - % Complex Nursing Interv.' THEN table_0.`% Complex Nursing Interv.`*100 _x000d__x000a_WHEN 'PDGM - % MS Rehab' THEN table_0.`% MS Rehab`*100 _x000d__x000a_WHEN 'PDGM - % Behavioral Health' THEN table_0.`% Behavioral Health`*100 _x000d__x000a_WHEN 'PDGM - % MMTA Surgical Aftercare' THEN table_0.`% MMTA Surgical Aftercare`*100 _x000d__x000a_WHEN 'PDGM - % MMTA Cardiac &amp; Circulatory' THEN table_0.`% MMTA Cardiac &amp; Circulatory`*100 _x000d__x000a_WHEN 'PDGM - % MMTA Endocrine' THEN table_0.`% MMTA Endocrine`*100 _x000d__x000a_WHEN 'PDGM - % MMTA GI/GU' THEN table_0.`% MMTA GI/GU`*100 _x000d__x000a_WHEN 'PDGM - % MMTA Infectious Disease' THEN table_0.`% MMTA Infectious Disease`*100 _x000d__x000a_WHEN 'PDGM - % MMTA Respiratory' THEN table_0.`% MMTA Respiratory`*100_x000d__x000a_END) AS 'Value'_x000d__x000a_FROM _x000d__x000a_(SELECT _x000d__x000a_hha_benchmarks_all.Group_Name AS 'HHA', _x000d__x000a_hha_benchmarks_all.data_year,_x000d__x000a_hha_benchmarks_all.`Patients Served`,_x000d__x000a_hha_benchmarks_all.`Visits per Patient`,_x000d__x000a_hha_benchmarks_all.`Total Visits`,_x000d__x000a_hha_benchmarks_all.`Payments per Patient`,_x000d__x000a_hha_benchmarks_all.`Medicare FFS Payments`,_x000d__x000a_hha_benchmarks_all.`30-Day Hospital Readmission Rate`,_x000d__x000a_hha_benchmarks_all.`0 Days`,_x000d__x000a_hha_benchmarks_all.`1 Days`,_x000d__x000a_hha_benchmarks_all.`2 Days`,_x000d__x000a_hha_benchmarks_all.`3 Days`,_x000d__x000a_hha_benchmarks_all.`4 Days`,_x000d__x000a_hha_benchmarks_all.`5 Days`,_x000d__x000a_hha_benchmarks_all.Physician,_x000d__x000a_hha_benchmarks_all.Hospital,_x000d__x000a_hha_benchmarks_all.SNF,_x000d__x000a_hha_benchmarks_all.Clinic,_x000d__x000a_IF(cost_flag=1,NULL,hha_benchmarks_all.`SN Cost`) AS `SN Cost`, _x000d__x000a_IF(cost_flag=1,NULL,hha_benchmarks_all.`PT Cost`) AS `PT Cost`, _x000d__x000a_IF(cost_flag=1,NULL,hha_benchmarks_all.`OT Cost`) AS `OT Cost`, _x000d__x000a_IF(cost_flag=1,NULL,hha_benchmarks_all.`SpT Cost`) AS `SpT Cost`, _x000d__x000a_IF(cost_flag=1,NULL,hha_benchmarks_all.`MSS Cost`) AS `MSS Cost`, _x000d__x000a_IF(cost_flag=1,NULL,hha_benchmarks_all.`HHA Cost`) AS `HHA Cost`, _x000d__x000a_IF(cost_flag=1,NULL,hha_benchmarks_all.`Total Visits (Cost)`) AS `Total Visits (Cost)`, _x000d__x000a_IF(cost_flag=1,NULL,hha_benchmarks_all.`Net Income as % of Revenue (Est)`) AS `Net Income as % of Revenue (Est)`, _x000d__x000a_IF(cost_flag=1,NULL,hha_benchmarks_all.`% Medicare Visits`) AS `% Medicare Visits`, _x000d__x000a_IF(cost_flag=1,NULL,hha_benchmarks_all.`% SN`) AS `% SN`, _x000d__x000a_IF(cost_flag=1,NULL,hha_benchmarks_all.`% PT`) AS `% PT`, _x000d__x000a_IF(cost_flag=1,NULL,hha_benchmarks_all.`% OT`) AS `% OT`, _x000d__x000a_IF(cost_flag=1,NULL,hha_benchmarks_all.`% SpT`) AS `% SpT`, _x000d__x000a_IF(cost_flag=1,NULL,hha_benchmarks_all.`% MSS`) AS `% MSS`, _x000d__x000a_IF(cost_flag=1,NULL,hha_benchmarks_all.`% HHA`) AS `% HHA`, _x000d__x000a__x000d__x000a__x0009_hha_benchmarks_pdgm.`Total Periods (Claims)`, _x000d__x000a__x0009_hha_benchmarks_pdgm.`Payments per Period`, _x000d__x000a__x0009_hha_benchmarks_pdgm.`Medicare FFS Payments` AS `Medicare FFS Payments (PDGM)`, _x000d__x000a__x0009_hha_benchmarks_pdgm.`Average Case Weight`, _x000d__x000a__x0009_hha_benchmarks_pdgm.`% LUPA Periods`, _x000d__x000a__x0009_hha_benchmarks_pdgm.`% of 60-Day Certs w/ 2nd Period`, _x000d__x000a__x0009_hha_benchmarks_pdgm.`% of 60-Day Certs w/ 2 Non-LUPA Periods`, _x000d__x000a__x0009_hha_benchmarks_pdgm.`Payments per Non-LUPA Period`, _x000d__x000a__x0009_hha_benchmarks_pdgm.`Avg Case Weight (Non-LUPA)`, _x000d__x000a__x0009_hha_benchmarks_pdgm.`Visits per Non-LUPA Period`, _x000d__x000a__x0009_hha_benchmarks_pdgm.`SN Vists per Non-LUPA`, _x000d__x000a__x0009_hha_benchmarks_pdgm.`PT Vists per Non-LUPA`, _x000d__x000a__x0009_hha_benchmarks_pdgm.`OT Vists per Non-LUPA`, _x000d__x000a__x0009_hha_benchmarks_pdgm.`SpT Vists per Non-LUPA`, _x000d__x000a__x0009_hha_benchmarks_pdgm.`MSS Vists per Non-LUPA`, _x000d__x000a__x0009_hha_benchmarks_pdgm.`HHA Vists per Non-LUPA`, _x000d__x000a__x0009_hha_benchmarks_pdgm.`% Community Late`, _x000d__x000a__x0009_hha_benchmarks_pdgm.`% High Impairment`, _x000d__x000a__x0009_hha_benchmarks_pdgm.`% High`, _x000d__x000a_IF(DX_FLAG=1 AND `% MMTA Other`&gt;=0.1,ROUND(`% MMTA Other`,2),`% MMTA Other`) AS `% MMTA Other`, _x000d__x000a_IF(DX_FLAG=1 AND `% Neuro Rehab`&gt;=0.1,ROUND(`% Neuro Rehab`,2),`% Neuro Rehab`) AS `% Neuro Rehab`, _x000d__x000a_IF(DX_FLAG=1 AND `% Wound Care`&gt;=0.1,ROUND(`% Wound Care`,2),`% Wound Care`) AS `% Wound Care`, _x000d__x000a_IF(DX_FLAG=1 AND `% Complex Nursing Interv.`&gt;=0.1,ROUND(`% Complex Nursing Interv.`,2),`% Complex Nursing Interv.`) AS `% Complex Nursing Interv.`, _x000d__x000a_IF(DX_FLAG=1 AND `% MS Rehab`&gt;=0.1,ROUND(`% MS Rehab`,2),`% MS Rehab`) AS `% MS Rehab`, _x000d__x000a_IF(DX_FLAG=1 AND `% Behavioral Health`&gt;=0.1,ROUND(`% Behavioral Health`,2),`% Behavioral Health`) AS `% Behavioral Health`, _x000d__x000a_IF(DX_FLAG=1 AND `% MMTA Surgical Aftercare`&gt;=0.1,ROUND(`% MMTA Surgical Aftercare`,2),`% MMTA Surgical Aftercare`) AS `% MMTA Surgical Aftercare`, _x000d__x000a_IF(DX_FLAG=1 AND `% MMTA Cardiac &amp; Circulatory`&gt;=0.1,ROUND(`% MMTA Cardiac &amp; Circulatory`,2),`% MMTA Cardiac &amp; Circulatory`) AS `% MMTA Cardiac &amp; Circulatory`, _x000d__x000a_IF(DX_FLAG=1 AND `% MMTA Endocrine`&gt;=0.1,ROUND(`% MMTA Endocrine`,2),`% MMTA Endocrine`) AS `% MMTA Endocrine`, _x000d__x000a_IF(DX_FLAG=1 AND `% MMTA GI/GU`&gt;=0.1,ROUND(`% MMTA GI/GU`,2),`% MMTA GI/GU`) AS `% MMTA GI/GU`, _x000d__x000a_IF(DX_FLAG=1 AND `% MMTA Infectious Disease`&gt;=0.1,ROUND(`% MMTA Infectious Disease`,2),`% MMTA Infectious Disease`) AS `% MMTA Infectious Disease`, _x000d__x000a_IF(DX_FLAG=1 AND `% MMTA Respiratory`&gt;=0.1,ROUND(`% MMTA Respiratory`,2),`% MMTA Respiratory`) AS `% MMTA Respiratory` , _x000d__x000a_hha_benchmarks_all.STATE_FLAG_x000d__x000a_FROM  _x000d__x000a_hha_benchmarks_all _x000d__x000a_LEFT JOIN hha_benchmarks_pdgm ON _x000d__x000a_hha_benchmarks_all.Group_Code = hha_benchmarks_pdgm.Group_Code AND _x000d__x000a_hha_benchmarks_all.DATA_YEAR = hha_benchmarks_pdgm.DATA_YEAR _x000d__x000a_INNER JOIN _x000d__x000a_(SELECT _x000d__x000a_hha_benchmarks_all.Group_Code_x000d__x000a_FROM _x000d__x000a_hha_benchmarks_all _x000d__x000a_WHERE _x000d__x000a_(hha_benchmarks_all.STATE_FLAG = 2 OR _x000d__x000a_(hha_benchmarks_all.STATE_FLAG = 1 AND _x000d__x000a_hha_benchmarks_all.Group_Code like ?))_x000d__x000a__x000d__x000a_UNION _x000d__x000a__x000d__x000a_SELECT _x000d__x000a_hha_benchmarks_all.Group_Code_x000d__x000a_FROM _x000d__x000a_hha_benchmarks_all INNER JOIN _x000d__x000a_(SELECT _x000d__x000a_home_health_atlas_names.home_health_provider_number AS 'PROVIDER_NUMBER' _x000d__x000a_FROM _x000d__x000a_home_health_atlas_names _x000d__x000a_WHERE home_health_atlas_names.STATE_NAME = ? _x000d__x000a__x000d__x000a_UNION _x000d__x000a__x000d__x000a_SELECT _x000d__x000a_user_lists_hha.value_id AS 'PROVIDER_NUMBER'_x000d__x000a_FROM _x000d__x000a_user_lists_hha _x000d__x000a_WHERE _x000d__x000a_user_lists_hha.list_display = ?_x000d__x000a__x000d__x000a_UNION _x000d__x000a__x000d__x000a_SELECT _x000d__x000a_DL_all_providers_counties.PROVIDER AS 'PROVIDER_NUMBER'_x000d__x000a_FROM _x000d__x000a_DL_all_providers_counties INNER JOIN _x000d__x000a_(SELECT _x000d__x000a_LEFT(user_lists_ssa.value_id,2) AS STATE_CD, _x000d__x000a_RIGHT(user_lists_ssa.value_id,3) AS COUNTY_CD_x000d__x000a_FROM _x000d__x000a_user_lists_ssa _x000d__x000a_WHERE _x000d__x000a_user_lists_ssa.list_display = ? _x000d__x000a__x000d__x000a_UNION _x000d__x000a__x000d__x000a_SELECT _x000d__x000a_covenant_regions.STATE_CD, _x000d__x000a_covenant_regions.COUNTY_CD_x000d__x000a_FROM _x000d__x000a_covenant_regions _x000d__x000a_WHERE _x000d__x000a_covenant_regions.STATE_COUNTY = ? _x000d__x000a__x000d__x000a_UNION _x000d__x000a__x000d__x000a_SELECT _x000d__x000a_DL_all_providers_counties.STATE_CD, _x000d__x000a_DL_all_providers_counties.COUNTY_CD_x000d__x000a_FROM _x000d__x000a_DL_all_providers_counties _x000d__x000a_WHERE _x000d__x000a_DL_all_providers_counties.TYPE = 'HHA' AND _x000d__x000a_DL_all_providers_counties.PROVIDER = ? AND _x000d__x000a_DL_all_providers_counties.SA_COUNTY = 1) _x000d__x000a_counties _x000d__x000a_ON counties.STATE_CD = DL_all_providers_counties.STATE_CD AND _x000d__x000a_counties.COUNTY_CD = DL_all_providers_counties.COUNTY_CD AND _x000d__x000a_DL_all_providers_counties.SA_COUNTY = 1 AND _x000d__x000a_DL_all_providers_counties.TYPE = 'HHA')_x000d__x000a_providers _x000d__x000a_ON _x000d__x000a_hha_benchmarks_all.Group_Code = providers.PROVIDER_NUMBER) table_1 _x000d__x000a_ON _x000d__x000a_hha_benchmarks_all.Group_Code = table_1.Group_Code _x000d__x000a__x000d__x000a_UNION _x000d__x000a__x000d__x000a_SELECT _x000d__x000a_'AVERAGE OF ALL SELECTED AGENCIES' AS 'HHA', _x000d__x000a_hha_benchmarks_all.data_year,_x000d__x000a_AVG(`Patients Served`) AS `Patients Served`,_x000d__x000a_SUM(`Total Visits`)/SUM(`Patients Served`) AS `Visits per Patient`,_x000d__x000a_AVG(`Total Visits`) AS `Total Visits`,_x000d__x000a_SUM(hha_benchmarks_all.`Medicare FFS Payments`)/SUM(`Patients Served`) AS `Payments per Patient`,_x000d__x000a_AVG(hha_benchmarks_all.`Medicare FFS Payments`) AS `Medicare FFS Payments`,_x000d__x000a_IF(SUM(discharges_readm_30)&gt;20,SUM(readm_30)/SUM(discharges_readm_30),NULL) AS `30-Day Hospital Readmission Rate`, _x000d__x000a_IF(SUM(discharges_0_to_5)&gt;=11,SUM(disch_hh_0_days)/SUM(discharges_0_to_5),NULL) AS `0 Days`,_x000d__x000a_IF(SUM(discharges_0_to_5)&gt;=11,SUM(disch_hh_1_days)/SUM(discharges_0_to_5),NULL) AS `1 Days`,_x000d__x000a_IF(SUM(discharges_0_to_5)&gt;=11,SUM(disch_hh_2_days)/SUM(discharges_0_to_5),NULL) AS `2 Days`,_x000d__x000a_IF(SUM(discharges_0_to_5)&gt;=11,SUM(disch_hh_3_days)/SUM(discharges_0_to_5),NULL) AS `3 Days`,_x000d__x000a_IF(SUM(discharges_0_to_5)&gt;=11,SUM(disch_hh_4_days)/SUM(discharges_0_to_5),NULL) AS `4 Days`,_x000d__x000a_IF(SUM(discharges_0_to_5)&gt;=11,1,NULL) AS `5 Days`,_x000d__x000a_if(SUM(physician_refs)&lt;11,Null,SUM(physician_refs)/SUM(total_refs)) AS 'Physician',_x000d__x000a_if(SUM(hospital_refs)&lt;11,Null,SUM(hospital_refs)/SUM(total_refs)) AS 'Hospital',_x000d__x000a_if(SUM(snf_refs)&lt;11,Null,SUM(snf_refs)/SUM(total_refs)) AS 'SNF',_x000d__x000a_if(SUM(clinic_refs)&lt;11,Null,SUM(clinic_refs)/SUM(total_refs)) AS 'Clinic',_x000d__x000a_NULL AS `SN Cost`,_x000d__x000a_NULL AS `PT Cost`,_x000d__x000a_NULL AS `OT Cost`,_x000d__x000a_NULL AS `SpT Cost`,_x000d__x000a_NULL AS `MSS Cost`,_x000d__x000a_NULL AS `HHA Cost`,_x000d__x000a_NULL AS `Total Visits (Cost)`,_x000d__x000a_NULL AS `Net Income as % of Revenue (Est)`,_x000d__x000a_NULL AS `% Medicare Visits`,_x000d__x000a_NULL AS `% SN`,_x000d__x000a_NULL AS `% PT`,_x000d__x000a_NULL AS `% OT`,_x000d__x000a_NULL AS `% SpT`,_x000d__x000a_NULL AS `% MSS`,_x000d__x000a_NULL AS `% HHA`,  _x000d__x000a__x000d__x000a_AVG(`Total Periods (Claims)`) AS `Total Periods (Claims)`, _x000d__x000a_SUM(hha_benchmarks_pdgm.`Medicare FFS Payments`)/SUM(`Total Periods (Claims)`) AS `Payments per Period`, _x000d__x000a_AVG(hha_benchmarks_pdgm.`Medicare FFS Payments`) AS `Medicare FFS Payments (PDGM)`, _x000d__x000a_SUM(`Average Case Weight`*`Total Periods (Claims)`)/SUM(`Total Periods (Claims)`) AS `Average Case Weight`, _x000d__x000a_IF(SUM(LUPA_periods)=0,0,if(SUM(LUPA_periods)&lt;11,NULL,SUM(LUPA_periods)/SUM(periods_paid))) AS '% LUPA Periods', _x000d__x000a_IF(SUM(cert_count_ltd)&lt;11,NULL,SUM(cert_count_double_ltd)/SUM(cert_count_ltd)) AS '% of 60-Day Certs w/ 2nd Period', _x000d__x000a_IF(SUM(cert_full_ltd_paid)&lt;11,NULL,SUM(cert_full_ltd_paid)/SUM(cert_count_ltd_paid)) AS '% of 60-Day Certs w/ 2 Non-LUPA Periods',_x000d__x000a_IF(SUM(periods_paid_non_LUPA)&lt;11,Null,SUM(PMT_AMT_non_LUPA)/SUM(periods_paid_non_LUPA)) AS 'Payments per Non-LUPA Period', _x000d__x000a_IF(SUM(periods_non_LUPA)&lt;11,Null,SUM(sum_case_weight_non_LUPA)/SUM(periods_paid_non_LUPA)) AS 'Avg Case Weight (Non-LUPA)', _x000d__x000a_IF(SUM(periods_paid_non_LUPA)&lt;11,Null,SUM(Visits_paid_non_LUPA)/SUM(periods_paid_non_LUPA)) AS 'Visits per Non-LUPA Period', _x000d__x000a_IF(SUM(periods_paid_non_LUPA)&lt;11,Null,SUM(Visits_SN_paid_non_LUPA)/SUM(periods_paid_non_LUPA)) AS 'SN Vists per Non-LUPA', _x000d__x000a_IF(SUM(periods_paid_non_LUPA)&lt;11,Null,SUM(Visits_PT_paid_non_LUPA)/SUM(periods_paid_non_LUPA)) AS 'PT Vists per Non-LUPA', _x000d__x000a_IF(SUM(periods_paid_non_LUPA)&lt;11,Null,SUM(Visits_OT_paid_non_LUPA)/SUM(periods_paid_non_LUPA)) AS 'OT Vists per Non-LUPA', _x000d__x000a_IF(SUM(periods_paid_non_LUPA)&lt;11,Null,SUM(Visits_SpT_paid_non_LUPA)/SUM(periods_paid_non_LUPA)) AS 'SpT Vists per Non-LUPA', _x000d__x000a_IF(SUM(periods_paid_non_LUPA)&lt;11,Null,SUM(Visits_MSS_paid_non_LUPA)/SUM(periods_paid_non_LUPA)) AS 'MSS Vists per Non-LUPA', _x000d__x000a_IF(SUM(periods_paid_non_LUPA)&lt;11,Null,SUM(Visits_HHA_paid_non_LUPA)/SUM(periods_paid_non_LUPA)) AS 'HHA Vists per Non-LUPA', _x000d__x000a_IF(SUM(t_ref_com_late)&lt;11,NULL,SUM(t_ref_com_late)/SUM(periods_total)) AS '% Community Late', _x000d__x000a_IF(SUM(function_high)&lt;11,NULL,SUM(function_high)/SUM(periods_total)) AS '% High Impairment', _x000d__x000a_IF(SUM(comorbid_high)&lt;11,NULL,SUM(comorbid_high)/SUM(periods_total)) AS '% High', _x000d__x000a_IF(SUM(DX_MMTA_OTHER)&lt;11,NULL,ROUND(SUM(DX_MMTA_OTHER)/SUM(periods_total),3)) AS '% MMTA Other', _x000d__x000a_IF(SUM(DX_NEURO_REHAB)&lt;11,NULL,ROUND(SUM(DX_NEURO_REHAB)/SUM(periods_total),3)) AS '% Neuro Rehab', _x000d__x000a_IF(SUM(DX_WOUND)&lt;11,NULL,ROUND(SUM(DX_WOUND)/SUM(periods_total),3)) AS '% Wound Care', _x000d__x000a_IF(SUM(DX_COMPLEX)&lt;11,NULL,ROUND(SUM(DX_COMPLEX)/SUM(periods_total),3)) AS '% Complex Nursing Interv.', _x000d__x000a_IF(SUM(DX_MS_REHAB)&lt;11,NULL,ROUND(SUM(DX_MS_REHAB)/SUM(periods_total),3)) AS '% MS Rehab', _x000d__x000a_IF(SUM(DX_BEHAVE_HEALTH)&lt;11,NULL,ROUND(SUM(DX_BEHAVE_HEALTH)/SUM(periods_total),3)) AS '% Behavioral Health', _x000d__x000a_IF(SUM(DX_MMTA_AFTER)&lt;11,NULL,ROUND(SUM(DX_MMTA_AFTER)/SUM(periods_total),3)) AS '% MMTA Surgical Aftercare', _x000d__x000a_IF(SUM(DX_MMTA_CARDIAC)&lt;11,NULL,ROUND(SUM(DX_MMTA_CARDIAC)/SUM(periods_total),3)) AS '% MMTA Cardiac &amp; Circulatory', _x000d__x000a_IF(SUM(DX_MMTA_ENDO)&lt;11,NULL,ROUND(SUM(DX_MMTA_ENDO)/SUM(periods_total),3)) AS '% MMTA Endocrine', _x000d__x000a_IF(SUM(DX_MMTA_GI_GU)&lt;11,NULL,ROUND(SUM(DX_MMTA_GI_GU)/SUM(periods_total),3)) AS '% MMTA GI/GU', _x000d__x000a_IF(SUM(DX_MMTA_INFECT)&lt;11,NULL,ROUND(SUM(DX_MMTA_INFECT)/SUM(periods_total),3)) AS '% MMTA Infectious Disease', _x000d__x000a_IF(SUM(DX_MMTA_RESP)&lt;11,NULL,ROUND(SUM(DX_MMTA_RESP)/SUM(periods_total),3)) AS '% MMTA Respiratory', _x000d__x000a_4 AS STATE_FLAG_x000d__x000a_FROM _x000d__x000a_hha_benchmarks_all  _x000d__x000a_LEFT JOIN hha_benchmarks_pdgm ON _x000d__x000a_hha_benchmarks_all.Group_Code = hha_benchmarks_pdgm.Group_Code AND _x000d__x000a_hha_benchmarks_all.DATA_YEAR = hha_benchmarks_pdgm.DATA_YEAR_x000d__x000a_INNER JOIN _x000d__x000a_(SELECT _x000d__x000a_user_lists_hha.value_id AS 'PROVIDER_NUMBER'_x000d__x000a_FROM _x000d__x000a_user_lists_hha2 user_lists_hha _x000d__x000a_WHERE _x000d__x000a_user_lists_hha.list_display = ?_x000d__x000a__x000d__x000a_UNION _x000d__x000a__x000d__x000a_SELECT _x000d__x000a_DL_all_providers_counties.PROVIDER AS 'PROVIDER_NUMBER'_x000d__x000a_FROM _x000d__x000a_DL_all_providers_counties INNER JOIN _x000d__x000a_(SELECT _x000d__x000a_LEFT(user_lists_ssa.value_id,2) AS STATE_CD, _x000d__x000a_RIGHT(user_lists_ssa.value_id,3) AS COUNTY_CD_x000d__x000a_FROM _x000d__x000a_user_lists_ssa2 user_lists_ssa _x000d__x000a_WHERE _x000d__x000a_user_lists_ssa.list_display = ? _x000d__x000a__x000d__x000a_UNION _x000d__x000a__x000d__x000a_SELECT _x000d__x000a_covenant_regions.STATE_CD, _x000d__x000a_covenant_regions.COUNTY_CD_x000d__x000a_FROM _x000d__x000a_covenant_regions _x000d__x000a_WHERE _x000d__x000a_covenant_regions.STATE_COUNTY = ? _x000d__x000a__x000d__x000a_UNION _x000d__x000a__x000d__x000a_SELECT _x000d__x000a_DL_all_providers_counties.STATE_CD, _x000d__x000a_DL_all_providers_counties.COUNTY_CD_x000d__x000a_FROM _x000d__x000a_DL_all_providers_counties _x000d__x000a_WHERE _x000d__x000a_DL_all_providers_counties.TYPE = 'HHA' AND _x000d__x000a_DL_all_providers_counties.PROVIDER = ? AND _x000d__x000a_DL_all_providers_counties.SA_COUNTY = 1) _x000d__x000a_counties _x000d__x000a_ON counties.STATE_CD = DL_all_providers_counties.STATE_CD AND _x000d__x000a_counties.COUNTY_CD = DL_all_providers_counties.COUNTY_CD AND _x000d__x000a_DL_all_providers_counties.SA_COUNTY = 1 AND _x000d__x000a_DL_all_providers_counties.TYPE = 'HHA') _x000d__x000a_providers _x000d__x000a_ON _x000d__x000a_hha_benchmarks_all.Group_Code = providers.PROVIDER_NUMBER _x000d__x000a_GROUP BY _x000d__x000a_hha_benchmarks_all.DATA_YEAR) table_0) table_1 _x000d__x000a_GROUP BY _x000d__x000a_`Year`_x000d__x000a_ORDER BY `Year`"/>
    <parameters count="14">
      <parameter name="Parameter1" parameterType="cell" refreshOnChange="1" cell="'Benchmark Trend'!$O$6"/>
      <parameter name="Parameter2" parameterType="cell" refreshOnChange="1" cell="'Benchmark Trend'!$O$7"/>
      <parameter name="Parameter3" parameterType="cell" refreshOnChange="1" cell="'Benchmark Trend'!$O$8"/>
      <parameter name="Parameter4" parameterType="cell" refreshOnChange="1" cell="'Benchmark Trend'!$O$5"/>
      <parameter name="Parameter5" parameterType="cell" refreshOnChange="1" cell="QuickPix!$G$9"/>
      <parameter name="Parameter6" parameterType="cell" refreshOnChange="1" cell="QuickPix!$G$7"/>
      <parameter name="Parameter7" parameterType="cell" refreshOnChange="1" cell="QuickPix!$G$7"/>
      <parameter name="Parameter8" parameterType="cell" refreshOnChange="1" cell="QuickPix!$G$7"/>
      <parameter name="Parameter9" parameterType="cell" refreshOnChange="1" cell="QuickPix!$G$7"/>
      <parameter name="Parameter10" parameterType="cell" refreshOnChange="1" cell="QuickPix!$G$7"/>
      <parameter name="Parameter11" parameterType="cell" refreshOnChange="1" cell="QuickPix!$G$7"/>
      <parameter name="Parameter12" parameterType="cell" refreshOnChange="1" cell="QuickPix!$G$7"/>
      <parameter name="Parameter13" parameterType="cell" refreshOnChange="1" cell="QuickPix!$G$7"/>
      <parameter name="Parameter14" parameterType="cell" refreshOnChange="1" cell="QuickPix!$G$7"/>
    </paramet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<sst xmlns="http://schemas.openxmlformats.org/spreadsheetml/2006/main" count="24289" uniqueCount="20650">
  <si>
    <t>Fee-for-Service?</t>
  </si>
  <si>
    <t>Measures</t>
  </si>
  <si>
    <t>NUM</t>
  </si>
  <si>
    <t>PERC</t>
  </si>
  <si>
    <t>MONEY</t>
  </si>
  <si>
    <t>Florida - Alachua</t>
  </si>
  <si>
    <t>Florida - Baker</t>
  </si>
  <si>
    <t>Florida - Bay</t>
  </si>
  <si>
    <t>Florida - Bradford</t>
  </si>
  <si>
    <t>Florida - Brevard</t>
  </si>
  <si>
    <t>Florida - Broward</t>
  </si>
  <si>
    <t>Florida - Calhoun</t>
  </si>
  <si>
    <t>Florida - Charlotte</t>
  </si>
  <si>
    <t>Florida - Citrus</t>
  </si>
  <si>
    <t>Florida - Clay</t>
  </si>
  <si>
    <t>Florida - Collier</t>
  </si>
  <si>
    <t>Florida - Columbia</t>
  </si>
  <si>
    <t>Florida - Miami-Dade</t>
  </si>
  <si>
    <t>Florida - DeSoto</t>
  </si>
  <si>
    <t>Florida - Dixie</t>
  </si>
  <si>
    <t>Florida - Duval</t>
  </si>
  <si>
    <t>Florida - Escambia</t>
  </si>
  <si>
    <t>Florida - Flagler</t>
  </si>
  <si>
    <t>Florida - Franklin</t>
  </si>
  <si>
    <t>Florida - Gadsden</t>
  </si>
  <si>
    <t>Florida - Gilchrist</t>
  </si>
  <si>
    <t>Florida - Gulf</t>
  </si>
  <si>
    <t>Florida - Hamilton</t>
  </si>
  <si>
    <t>Florida - Hardee</t>
  </si>
  <si>
    <t>Florida - Hendry</t>
  </si>
  <si>
    <t>Florida - Hernando</t>
  </si>
  <si>
    <t>Florida - Highlands</t>
  </si>
  <si>
    <t>Florida - Hillsborough</t>
  </si>
  <si>
    <t>Florida - Holmes</t>
  </si>
  <si>
    <t>Florida - Indian River</t>
  </si>
  <si>
    <t>Florida - Jackson</t>
  </si>
  <si>
    <t>Florida - Jefferson</t>
  </si>
  <si>
    <t>Florida - Lafayette</t>
  </si>
  <si>
    <t>Florida - Lake</t>
  </si>
  <si>
    <t>Florida - Lee</t>
  </si>
  <si>
    <t>Florida - Leon</t>
  </si>
  <si>
    <t>Florida - Levy</t>
  </si>
  <si>
    <t>Florida - Madison</t>
  </si>
  <si>
    <t>Florida - Manatee</t>
  </si>
  <si>
    <t>Florida - Marion</t>
  </si>
  <si>
    <t>Florida - Martin</t>
  </si>
  <si>
    <t>Florida - Monroe</t>
  </si>
  <si>
    <t>Florida - Nassau</t>
  </si>
  <si>
    <t>Florida - Okaloosa</t>
  </si>
  <si>
    <t>Florida - Okeechobee</t>
  </si>
  <si>
    <t>Florida - Orange</t>
  </si>
  <si>
    <t>Florida - Osceola</t>
  </si>
  <si>
    <t>Florida - Palm Beach</t>
  </si>
  <si>
    <t>Florida - Pasco</t>
  </si>
  <si>
    <t>Florida - Pinellas</t>
  </si>
  <si>
    <t>Florida - Polk</t>
  </si>
  <si>
    <t>Florida - Putnam</t>
  </si>
  <si>
    <t>Florida - St. Johns</t>
  </si>
  <si>
    <t>Florida - St. Lucie</t>
  </si>
  <si>
    <t>Florida - Santa Rosa</t>
  </si>
  <si>
    <t>Florida - Sarasota</t>
  </si>
  <si>
    <t>Florida - Seminole</t>
  </si>
  <si>
    <t>Florida - Sumter</t>
  </si>
  <si>
    <t>Florida - Suwannee</t>
  </si>
  <si>
    <t>Florida - Taylor</t>
  </si>
  <si>
    <t>Florida - Volusia</t>
  </si>
  <si>
    <t>Florida - Wakulla</t>
  </si>
  <si>
    <t>Florida - Walton</t>
  </si>
  <si>
    <t>Florida - Washington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</si>
  <si>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</si>
  <si>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</si>
  <si>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</si>
  <si>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</si>
  <si>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</si>
  <si>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</si>
  <si>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</si>
  <si>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</si>
  <si>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</si>
  <si>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</si>
  <si>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</si>
  <si>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</si>
  <si>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</si>
  <si>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</si>
  <si>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</si>
  <si>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</si>
  <si>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</si>
  <si>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</si>
  <si>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</si>
  <si>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</si>
  <si>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</si>
  <si>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</si>
  <si>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</si>
  <si>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</si>
  <si>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</si>
  <si>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</si>
  <si>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</si>
  <si>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</si>
  <si>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</si>
  <si>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</si>
  <si>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</si>
  <si>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</si>
  <si>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</si>
  <si>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</si>
  <si>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</si>
  <si>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</si>
  <si>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</si>
  <si>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</si>
  <si>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</si>
  <si>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</si>
  <si>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</si>
  <si>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</si>
  <si>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</si>
  <si>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</si>
  <si>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</si>
  <si>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</si>
  <si>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</si>
  <si>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</si>
  <si>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</si>
  <si>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</si>
  <si>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</si>
  <si>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</si>
  <si>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data_year</t>
  </si>
  <si>
    <t>q_flag</t>
  </si>
  <si>
    <t>NUM_TYPE</t>
  </si>
  <si>
    <t>LT_11</t>
  </si>
  <si>
    <t>Yes</t>
  </si>
  <si>
    <t>QuickPix</t>
  </si>
  <si>
    <t>Alabama - Autauga</t>
  </si>
  <si>
    <t>Alabama - Baldwin</t>
  </si>
  <si>
    <t>Alabama - Barbour</t>
  </si>
  <si>
    <t>Alabama - Bibb</t>
  </si>
  <si>
    <t>Alabama - Blount</t>
  </si>
  <si>
    <t>Alabama - Butler</t>
  </si>
  <si>
    <t>Alabama - Calhoun</t>
  </si>
  <si>
    <t>Alabama - Chambers</t>
  </si>
  <si>
    <t>Alabama - Cherokee</t>
  </si>
  <si>
    <t>Alabama - Chilton</t>
  </si>
  <si>
    <t>Alabama - Choctaw</t>
  </si>
  <si>
    <t>Alabama - Clarke</t>
  </si>
  <si>
    <t>Alabama - Clay</t>
  </si>
  <si>
    <t>Alabama - Cleburne</t>
  </si>
  <si>
    <t>Alabama - Coffee</t>
  </si>
  <si>
    <t>Alabama - Colbert</t>
  </si>
  <si>
    <t>Alabama - Conecuh</t>
  </si>
  <si>
    <t>Alabama - Covington</t>
  </si>
  <si>
    <t>Alabama - Crenshaw</t>
  </si>
  <si>
    <t>Alabama - Cullman</t>
  </si>
  <si>
    <t>Alabama - Dale</t>
  </si>
  <si>
    <t>Alabama - Dallas</t>
  </si>
  <si>
    <t>Alabama - DeKalb</t>
  </si>
  <si>
    <t>Alabama - Elmore</t>
  </si>
  <si>
    <t>Alabama - Escambia</t>
  </si>
  <si>
    <t>Alabama - Etowah</t>
  </si>
  <si>
    <t>Alabama - Fayette</t>
  </si>
  <si>
    <t>Alabama - Franklin</t>
  </si>
  <si>
    <t>Alabama - Geneva</t>
  </si>
  <si>
    <t>Alabama - Greene</t>
  </si>
  <si>
    <t>Alabama - Hale</t>
  </si>
  <si>
    <t>Alabama - Henry</t>
  </si>
  <si>
    <t>Alabama - Houston</t>
  </si>
  <si>
    <t>Alabama - Jackson</t>
  </si>
  <si>
    <t>Alabama - Jefferson</t>
  </si>
  <si>
    <t>Alabama - Lamar</t>
  </si>
  <si>
    <t>Alabama - Lauderdale</t>
  </si>
  <si>
    <t>Alabama - Lawrence</t>
  </si>
  <si>
    <t>Alabama - Lee</t>
  </si>
  <si>
    <t>Alabama - Limestone</t>
  </si>
  <si>
    <t>Alabama - Macon</t>
  </si>
  <si>
    <t>Alabama - Madison</t>
  </si>
  <si>
    <t>Alabama - Marengo</t>
  </si>
  <si>
    <t>Alabama - Marion</t>
  </si>
  <si>
    <t>Alabama - Marshall</t>
  </si>
  <si>
    <t>Alabama - Mobile</t>
  </si>
  <si>
    <t>Alabama - Monroe</t>
  </si>
  <si>
    <t>Alabama - Montgomery</t>
  </si>
  <si>
    <t>Alabama - Morgan</t>
  </si>
  <si>
    <t>Alabama - Perry</t>
  </si>
  <si>
    <t>Alabama - Pickens</t>
  </si>
  <si>
    <t>Alabama - Pike</t>
  </si>
  <si>
    <t>Alabama - Randolph</t>
  </si>
  <si>
    <t>Alabama - Russell</t>
  </si>
  <si>
    <t>Alabama - St. Clair</t>
  </si>
  <si>
    <t>Alabama - Shelby</t>
  </si>
  <si>
    <t>Alabama - Sumter</t>
  </si>
  <si>
    <t>Alabama - Talladega</t>
  </si>
  <si>
    <t>Alabama - Tallapoosa</t>
  </si>
  <si>
    <t>Alabama - Tuscaloosa</t>
  </si>
  <si>
    <t>Alabama - Walker</t>
  </si>
  <si>
    <t>Alabama - Washington</t>
  </si>
  <si>
    <t>Alabama - Wilcox</t>
  </si>
  <si>
    <t>Alabama - Winston</t>
  </si>
  <si>
    <t>Alaska - Anchorage</t>
  </si>
  <si>
    <t>Alaska - Fairbanks North Star</t>
  </si>
  <si>
    <t>Alaska - Juneau</t>
  </si>
  <si>
    <t>Alaska - Matanuska-Susitna</t>
  </si>
  <si>
    <t>Arizona - Apache</t>
  </si>
  <si>
    <t>Arizona - Cochise</t>
  </si>
  <si>
    <t>Arizona - Coconino</t>
  </si>
  <si>
    <t>Arizona - Gila</t>
  </si>
  <si>
    <t>Arizona - Graham</t>
  </si>
  <si>
    <t>Arizona - La Paz</t>
  </si>
  <si>
    <t>Arizona - Maricopa</t>
  </si>
  <si>
    <t>Arizona - Mohave</t>
  </si>
  <si>
    <t>Arizona - Navajo</t>
  </si>
  <si>
    <t>Arizona - Pima</t>
  </si>
  <si>
    <t>Arizona - Pinal</t>
  </si>
  <si>
    <t>Arizona - Yavapai</t>
  </si>
  <si>
    <t>Arizona - Yuma</t>
  </si>
  <si>
    <t>Arkansas - Arkansas</t>
  </si>
  <si>
    <t>Arkansas - Ashley</t>
  </si>
  <si>
    <t>Arkansas - Baxter</t>
  </si>
  <si>
    <t>Arkansas - Benton</t>
  </si>
  <si>
    <t>Arkansas - Boone</t>
  </si>
  <si>
    <t>Arkansas - Bradley</t>
  </si>
  <si>
    <t>Arkansas - Carroll</t>
  </si>
  <si>
    <t>Arkansas - Chicot</t>
  </si>
  <si>
    <t>Arkansas - Clark</t>
  </si>
  <si>
    <t>Arkansas - Clay</t>
  </si>
  <si>
    <t>Arkansas - Cleburne</t>
  </si>
  <si>
    <t>Arkansas - Cleveland</t>
  </si>
  <si>
    <t>Arkansas - Columbia</t>
  </si>
  <si>
    <t>Arkansas - Conway</t>
  </si>
  <si>
    <t>Arkansas - Craighead</t>
  </si>
  <si>
    <t>Arkansas - Crawford</t>
  </si>
  <si>
    <t>Arkansas - Crittenden</t>
  </si>
  <si>
    <t>Arkansas - Cross</t>
  </si>
  <si>
    <t>Arkansas - Dallas</t>
  </si>
  <si>
    <t>Arkansas - Desha</t>
  </si>
  <si>
    <t>Arkansas - Drew</t>
  </si>
  <si>
    <t>Arkansas - Faulkner</t>
  </si>
  <si>
    <t>Arkansas - Franklin</t>
  </si>
  <si>
    <t>Arkansas - Fulton</t>
  </si>
  <si>
    <t>Arkansas - Garland</t>
  </si>
  <si>
    <t>Arkansas - Grant</t>
  </si>
  <si>
    <t>Arkansas - Greene</t>
  </si>
  <si>
    <t>Arkansas - Hempstead</t>
  </si>
  <si>
    <t>Arkansas - Hot Spring</t>
  </si>
  <si>
    <t>Arkansas - Howard</t>
  </si>
  <si>
    <t>Arkansas - Independence</t>
  </si>
  <si>
    <t>Arkansas - Izard</t>
  </si>
  <si>
    <t>Arkansas - Jackson</t>
  </si>
  <si>
    <t>Arkansas - Jefferson</t>
  </si>
  <si>
    <t>Arkansas - Johnson</t>
  </si>
  <si>
    <t>Arkansas - Lafayette</t>
  </si>
  <si>
    <t>Arkansas - Lawrence</t>
  </si>
  <si>
    <t>Arkansas - Lee</t>
  </si>
  <si>
    <t>Arkansas - Lincoln</t>
  </si>
  <si>
    <t>Arkansas - Little River</t>
  </si>
  <si>
    <t>Arkansas - Logan</t>
  </si>
  <si>
    <t>Arkansas - Lonoke</t>
  </si>
  <si>
    <t>Arkansas - Madison</t>
  </si>
  <si>
    <t>Arkansas - Marion</t>
  </si>
  <si>
    <t>Arkansas - Miller</t>
  </si>
  <si>
    <t>Arkansas - Mississippi</t>
  </si>
  <si>
    <t>Arkansas - Monroe</t>
  </si>
  <si>
    <t>Arkansas - Montgomery</t>
  </si>
  <si>
    <t>Arkansas - Nevada</t>
  </si>
  <si>
    <t>Arkansas - Ouachita</t>
  </si>
  <si>
    <t>Arkansas - Perry</t>
  </si>
  <si>
    <t>Arkansas - Phillips</t>
  </si>
  <si>
    <t>Arkansas - Pike</t>
  </si>
  <si>
    <t>Arkansas - Poinsett</t>
  </si>
  <si>
    <t>Arkansas - Polk</t>
  </si>
  <si>
    <t>Arkansas - Pope</t>
  </si>
  <si>
    <t>Arkansas - Prairie</t>
  </si>
  <si>
    <t>Arkansas - Pulaski</t>
  </si>
  <si>
    <t>Arkansas - Randolph</t>
  </si>
  <si>
    <t>Arkansas - St. Francis</t>
  </si>
  <si>
    <t>Arkansas - Saline</t>
  </si>
  <si>
    <t>Arkansas - Scott</t>
  </si>
  <si>
    <t>Arkansas - Searcy</t>
  </si>
  <si>
    <t>Arkansas - Sebastian</t>
  </si>
  <si>
    <t>Arkansas - Sevier</t>
  </si>
  <si>
    <t>Arkansas - Sharp</t>
  </si>
  <si>
    <t>Arkansas - Stone</t>
  </si>
  <si>
    <t>Arkansas - Union</t>
  </si>
  <si>
    <t>Arkansas - Van Buren</t>
  </si>
  <si>
    <t>Arkansas - Washington</t>
  </si>
  <si>
    <t>Arkansas - White</t>
  </si>
  <si>
    <t>Arkansas - Woodruff</t>
  </si>
  <si>
    <t>Arkansas - Yell</t>
  </si>
  <si>
    <t>California - Alameda</t>
  </si>
  <si>
    <t>California - Amador</t>
  </si>
  <si>
    <t>California - Butte</t>
  </si>
  <si>
    <t>California - Calaveras</t>
  </si>
  <si>
    <t>California - Colusa</t>
  </si>
  <si>
    <t>California - Contra Costa</t>
  </si>
  <si>
    <t>California - Del Norte</t>
  </si>
  <si>
    <t>California - El Dorado</t>
  </si>
  <si>
    <t>California - Fresno</t>
  </si>
  <si>
    <t>California - Glenn</t>
  </si>
  <si>
    <t>California - Humboldt</t>
  </si>
  <si>
    <t>California - Imperial</t>
  </si>
  <si>
    <t>California - Kern</t>
  </si>
  <si>
    <t>California - Kings</t>
  </si>
  <si>
    <t>California - Lake</t>
  </si>
  <si>
    <t>California - Los Angeles</t>
  </si>
  <si>
    <t>California - Madera</t>
  </si>
  <si>
    <t>California - Marin</t>
  </si>
  <si>
    <t>California - Mariposa</t>
  </si>
  <si>
    <t>California - Mendocino</t>
  </si>
  <si>
    <t>California - Merced</t>
  </si>
  <si>
    <t>California - Monterey</t>
  </si>
  <si>
    <t>California - Napa</t>
  </si>
  <si>
    <t>California - Nevada</t>
  </si>
  <si>
    <t>California - Orange</t>
  </si>
  <si>
    <t>California - Placer</t>
  </si>
  <si>
    <t>California - Riverside</t>
  </si>
  <si>
    <t>California - Sacramento</t>
  </si>
  <si>
    <t>California - San Benito</t>
  </si>
  <si>
    <t>California - San Bernardino</t>
  </si>
  <si>
    <t>California - San Diego</t>
  </si>
  <si>
    <t>California - San Francisco</t>
  </si>
  <si>
    <t>California - San Joaquin</t>
  </si>
  <si>
    <t>California - San Luis Obispo</t>
  </si>
  <si>
    <t>California - San Mateo</t>
  </si>
  <si>
    <t>California - Santa Barbara</t>
  </si>
  <si>
    <t>California - Santa Clara</t>
  </si>
  <si>
    <t>California - Santa Cruz</t>
  </si>
  <si>
    <t>California - Shasta</t>
  </si>
  <si>
    <t>California - Siskiyou</t>
  </si>
  <si>
    <t>California - Solano</t>
  </si>
  <si>
    <t>California - Sonoma</t>
  </si>
  <si>
    <t>California - Stanislaus</t>
  </si>
  <si>
    <t>California - Sutter</t>
  </si>
  <si>
    <t>California - Tehama</t>
  </si>
  <si>
    <t>California - Tulare</t>
  </si>
  <si>
    <t>California - Tuolumne</t>
  </si>
  <si>
    <t>California - Ventura</t>
  </si>
  <si>
    <t>California - Yolo</t>
  </si>
  <si>
    <t>California - Yuba</t>
  </si>
  <si>
    <t>Colorado - Adams</t>
  </si>
  <si>
    <t>Colorado - Alamosa</t>
  </si>
  <si>
    <t>Colorado - Arapahoe</t>
  </si>
  <si>
    <t>Colorado - Archuleta</t>
  </si>
  <si>
    <t>Colorado - Bent</t>
  </si>
  <si>
    <t>Colorado - Boulder</t>
  </si>
  <si>
    <t>Colorado - Chaffee</t>
  </si>
  <si>
    <t>Colorado - Conejos</t>
  </si>
  <si>
    <t>Colorado - Delta</t>
  </si>
  <si>
    <t>Colorado - Denver</t>
  </si>
  <si>
    <t>Colorado - Douglas</t>
  </si>
  <si>
    <t>Colorado - Eagle</t>
  </si>
  <si>
    <t>Colorado - El Paso</t>
  </si>
  <si>
    <t>Colorado - Fremont</t>
  </si>
  <si>
    <t>Colorado - Garfield</t>
  </si>
  <si>
    <t>Colorado - Gunnison</t>
  </si>
  <si>
    <t>Colorado - Huerfano</t>
  </si>
  <si>
    <t>Colorado - Jefferson</t>
  </si>
  <si>
    <t>Colorado - La Plata</t>
  </si>
  <si>
    <t>Colorado - Larimer</t>
  </si>
  <si>
    <t>Colorado - Las Animas</t>
  </si>
  <si>
    <t>Colorado - Lincoln</t>
  </si>
  <si>
    <t>Colorado - Logan</t>
  </si>
  <si>
    <t>Colorado - Mesa</t>
  </si>
  <si>
    <t>Colorado - Moffat</t>
  </si>
  <si>
    <t>Colorado - Montezuma</t>
  </si>
  <si>
    <t>Colorado - Montrose</t>
  </si>
  <si>
    <t>Colorado - Morgan</t>
  </si>
  <si>
    <t>Colorado - Otero</t>
  </si>
  <si>
    <t>Colorado - Pitkin</t>
  </si>
  <si>
    <t>Colorado - Prowers</t>
  </si>
  <si>
    <t>Colorado - Pueblo</t>
  </si>
  <si>
    <t>Colorado - Rio Grande</t>
  </si>
  <si>
    <t>Colorado - Routt</t>
  </si>
  <si>
    <t>Colorado - Teller</t>
  </si>
  <si>
    <t>Colorado - Weld</t>
  </si>
  <si>
    <t>Colorado - Yuma</t>
  </si>
  <si>
    <t>Colorado - Broomfield</t>
  </si>
  <si>
    <t>Connecticut - Fairfield</t>
  </si>
  <si>
    <t>Connecticut - Hartford</t>
  </si>
  <si>
    <t>Connecticut - Litchfield</t>
  </si>
  <si>
    <t>Connecticut - Middlesex</t>
  </si>
  <si>
    <t>Connecticut - New Haven</t>
  </si>
  <si>
    <t>Connecticut - New London</t>
  </si>
  <si>
    <t>Connecticut - Tolland</t>
  </si>
  <si>
    <t>Connecticut - Windham</t>
  </si>
  <si>
    <t>Delaware - Kent</t>
  </si>
  <si>
    <t>Delaware - New Castle</t>
  </si>
  <si>
    <t>Delaware - Sussex</t>
  </si>
  <si>
    <t>District of Columbia - The District</t>
  </si>
  <si>
    <t>Georgia - Appling</t>
  </si>
  <si>
    <t>Georgia - Baldwin</t>
  </si>
  <si>
    <t>Georgia - Barrow</t>
  </si>
  <si>
    <t>Georgia - Bartow</t>
  </si>
  <si>
    <t>Georgia - Ben Hill</t>
  </si>
  <si>
    <t>Georgia - Berrien</t>
  </si>
  <si>
    <t>Georgia - Bibb</t>
  </si>
  <si>
    <t>Georgia - Bleckley</t>
  </si>
  <si>
    <t>Georgia - Brantley</t>
  </si>
  <si>
    <t>Georgia - Brooks</t>
  </si>
  <si>
    <t>Georgia - Bryan</t>
  </si>
  <si>
    <t>Georgia - Bulloch</t>
  </si>
  <si>
    <t>Georgia - Burke</t>
  </si>
  <si>
    <t>Georgia - Butts</t>
  </si>
  <si>
    <t>Georgia - Calhoun</t>
  </si>
  <si>
    <t>Georgia - Camden</t>
  </si>
  <si>
    <t>Georgia - Candler</t>
  </si>
  <si>
    <t>Georgia - Carroll</t>
  </si>
  <si>
    <t>Georgia - Catoosa</t>
  </si>
  <si>
    <t>Georgia - Charlton</t>
  </si>
  <si>
    <t>Georgia - Chatham</t>
  </si>
  <si>
    <t>Georgia - Chattooga</t>
  </si>
  <si>
    <t>Georgia - Cherokee</t>
  </si>
  <si>
    <t>Georgia - Clarke</t>
  </si>
  <si>
    <t>Georgia - Clayton</t>
  </si>
  <si>
    <t>Georgia - Clinch</t>
  </si>
  <si>
    <t>Georgia - Cobb</t>
  </si>
  <si>
    <t>Georgia - Coffee</t>
  </si>
  <si>
    <t>Georgia - Colquitt</t>
  </si>
  <si>
    <t>Georgia - Columbia</t>
  </si>
  <si>
    <t>Georgia - Cook</t>
  </si>
  <si>
    <t>Georgia - Coweta</t>
  </si>
  <si>
    <t>Georgia - Crisp</t>
  </si>
  <si>
    <t>Georgia - Dade</t>
  </si>
  <si>
    <t>Georgia - Decatur</t>
  </si>
  <si>
    <t>Georgia - DeKalb</t>
  </si>
  <si>
    <t>Georgia - Dodge</t>
  </si>
  <si>
    <t>Georgia - Dooly</t>
  </si>
  <si>
    <t>Georgia - Dougherty</t>
  </si>
  <si>
    <t>Georgia - Douglas</t>
  </si>
  <si>
    <t>Georgia - Early</t>
  </si>
  <si>
    <t>Georgia - Effingham</t>
  </si>
  <si>
    <t>Georgia - Elbert</t>
  </si>
  <si>
    <t>Georgia - Emanuel</t>
  </si>
  <si>
    <t>Georgia - Evans</t>
  </si>
  <si>
    <t>Georgia - Fannin</t>
  </si>
  <si>
    <t>Georgia - Fayette</t>
  </si>
  <si>
    <t>Georgia - Floyd</t>
  </si>
  <si>
    <t>Georgia - Forsyth</t>
  </si>
  <si>
    <t>Georgia - Franklin</t>
  </si>
  <si>
    <t>Georgia - Fulton</t>
  </si>
  <si>
    <t>Georgia - Gilmer</t>
  </si>
  <si>
    <t>Georgia - Glynn</t>
  </si>
  <si>
    <t>Georgia - Gordon</t>
  </si>
  <si>
    <t>Georgia - Grady</t>
  </si>
  <si>
    <t>Georgia - Greene</t>
  </si>
  <si>
    <t>Georgia - Gwinnett</t>
  </si>
  <si>
    <t>Georgia - Habersham</t>
  </si>
  <si>
    <t>Georgia - Hall</t>
  </si>
  <si>
    <t>Georgia - Haralson</t>
  </si>
  <si>
    <t>Georgia - Harris</t>
  </si>
  <si>
    <t>Georgia - Hart</t>
  </si>
  <si>
    <t>Georgia - Heard</t>
  </si>
  <si>
    <t>Georgia - Henry</t>
  </si>
  <si>
    <t>Georgia - Houston</t>
  </si>
  <si>
    <t>Georgia - Irwin</t>
  </si>
  <si>
    <t>Georgia - Jackson</t>
  </si>
  <si>
    <t>Georgia - Jasper</t>
  </si>
  <si>
    <t>Georgia - Jeff Davis</t>
  </si>
  <si>
    <t>Georgia - Jefferson</t>
  </si>
  <si>
    <t>Georgia - Jenkins</t>
  </si>
  <si>
    <t>Georgia - Johnson</t>
  </si>
  <si>
    <t>Georgia - Jones</t>
  </si>
  <si>
    <t>Georgia - Lamar</t>
  </si>
  <si>
    <t>Georgia - Lanier</t>
  </si>
  <si>
    <t>Georgia - Laurens</t>
  </si>
  <si>
    <t>Georgia - Lee</t>
  </si>
  <si>
    <t>Georgia - Liberty</t>
  </si>
  <si>
    <t>Georgia - Long</t>
  </si>
  <si>
    <t>Georgia - Lowndes</t>
  </si>
  <si>
    <t>Georgia - Lumpkin</t>
  </si>
  <si>
    <t>Georgia - McDuffie</t>
  </si>
  <si>
    <t>Georgia - Macon</t>
  </si>
  <si>
    <t>Georgia - Madison</t>
  </si>
  <si>
    <t>Georgia - Marion</t>
  </si>
  <si>
    <t>Georgia - Meriwether</t>
  </si>
  <si>
    <t>Georgia - Miller</t>
  </si>
  <si>
    <t>Georgia - Mitchell</t>
  </si>
  <si>
    <t>Georgia - Monroe</t>
  </si>
  <si>
    <t>Georgia - Morgan</t>
  </si>
  <si>
    <t>Georgia - Murray</t>
  </si>
  <si>
    <t>Georgia - Muscogee</t>
  </si>
  <si>
    <t>Georgia - Newton</t>
  </si>
  <si>
    <t>Georgia - Oconee</t>
  </si>
  <si>
    <t>Georgia - Oglethorpe</t>
  </si>
  <si>
    <t>Georgia - Paulding</t>
  </si>
  <si>
    <t>Georgia - Peach</t>
  </si>
  <si>
    <t>Georgia - Pickens</t>
  </si>
  <si>
    <t>Georgia - Polk</t>
  </si>
  <si>
    <t>Georgia - Pulaski</t>
  </si>
  <si>
    <t>Georgia - Putnam</t>
  </si>
  <si>
    <t>Georgia - Rabun</t>
  </si>
  <si>
    <t>Georgia - Randolph</t>
  </si>
  <si>
    <t>Georgia - Richmond</t>
  </si>
  <si>
    <t>Georgia - Rockdale</t>
  </si>
  <si>
    <t>Georgia - Screven</t>
  </si>
  <si>
    <t>Georgia - Seminole</t>
  </si>
  <si>
    <t>Georgia - Spalding</t>
  </si>
  <si>
    <t>Georgia - Stephens</t>
  </si>
  <si>
    <t>Georgia - Stewart</t>
  </si>
  <si>
    <t>Georgia - Sumter</t>
  </si>
  <si>
    <t>Georgia - Tattnall</t>
  </si>
  <si>
    <t>Georgia - Telfair</t>
  </si>
  <si>
    <t>Georgia - Terrell</t>
  </si>
  <si>
    <t>Georgia - Thomas</t>
  </si>
  <si>
    <t>Georgia - Tift</t>
  </si>
  <si>
    <t>Georgia - Toombs</t>
  </si>
  <si>
    <t>Georgia - Towns</t>
  </si>
  <si>
    <t>Georgia - Troup</t>
  </si>
  <si>
    <t>Georgia - Turner</t>
  </si>
  <si>
    <t>Georgia - Twiggs</t>
  </si>
  <si>
    <t>Georgia - Union</t>
  </si>
  <si>
    <t>Georgia - Upson</t>
  </si>
  <si>
    <t>Georgia - Walker</t>
  </si>
  <si>
    <t>Georgia - Walton</t>
  </si>
  <si>
    <t>Georgia - Ware</t>
  </si>
  <si>
    <t>Georgia - Washington</t>
  </si>
  <si>
    <t>Georgia - Wayne</t>
  </si>
  <si>
    <t>Georgia - White</t>
  </si>
  <si>
    <t>Georgia - Whitfield</t>
  </si>
  <si>
    <t>Georgia - Wilcox</t>
  </si>
  <si>
    <t>Georgia - Wilkes</t>
  </si>
  <si>
    <t>Georgia - Wilkinson</t>
  </si>
  <si>
    <t>Georgia - Worth</t>
  </si>
  <si>
    <t>Hawaii - Hawaii</t>
  </si>
  <si>
    <t>Hawaii - Honolulu</t>
  </si>
  <si>
    <t>Hawaii - Kauai</t>
  </si>
  <si>
    <t>Hawaii - Maui</t>
  </si>
  <si>
    <t>Idaho - Ada</t>
  </si>
  <si>
    <t>Idaho - Bannock</t>
  </si>
  <si>
    <t>Idaho - Benewah</t>
  </si>
  <si>
    <t>Idaho - Bingham</t>
  </si>
  <si>
    <t>Idaho - Bonner</t>
  </si>
  <si>
    <t>Idaho - Bonneville</t>
  </si>
  <si>
    <t>Idaho - Boundary</t>
  </si>
  <si>
    <t>Idaho - Canyon</t>
  </si>
  <si>
    <t>Idaho - Caribou</t>
  </si>
  <si>
    <t>Idaho - Cassia</t>
  </si>
  <si>
    <t>Idaho - Elmore</t>
  </si>
  <si>
    <t>Idaho - Franklin</t>
  </si>
  <si>
    <t>Idaho - Fremont</t>
  </si>
  <si>
    <t>Idaho - Gem</t>
  </si>
  <si>
    <t>Idaho - Gooding</t>
  </si>
  <si>
    <t>Idaho - Idaho</t>
  </si>
  <si>
    <t>Idaho - Jerome</t>
  </si>
  <si>
    <t>Idaho - Kootenai</t>
  </si>
  <si>
    <t>Idaho - Latah</t>
  </si>
  <si>
    <t>Idaho - Lemhi</t>
  </si>
  <si>
    <t>Idaho - Madison</t>
  </si>
  <si>
    <t>Idaho - Minidoka</t>
  </si>
  <si>
    <t>Idaho - Nez Perce</t>
  </si>
  <si>
    <t>Idaho - Oneida</t>
  </si>
  <si>
    <t>Idaho - Owyhee</t>
  </si>
  <si>
    <t>Idaho - Payette</t>
  </si>
  <si>
    <t>Idaho - Power</t>
  </si>
  <si>
    <t>Idaho - Shoshone</t>
  </si>
  <si>
    <t>Idaho - Twin Falls</t>
  </si>
  <si>
    <t>Idaho - Valley</t>
  </si>
  <si>
    <t>Idaho - Washington</t>
  </si>
  <si>
    <t>Illinois - Adams</t>
  </si>
  <si>
    <t>Illinois - Alexander</t>
  </si>
  <si>
    <t>Illinois - Bond</t>
  </si>
  <si>
    <t>Illinois - Boone</t>
  </si>
  <si>
    <t>Illinois - Bureau</t>
  </si>
  <si>
    <t>Illinois - Carroll</t>
  </si>
  <si>
    <t>Illinois - Cass</t>
  </si>
  <si>
    <t>Illinois - Champaign</t>
  </si>
  <si>
    <t>Illinois - Christian</t>
  </si>
  <si>
    <t>Illinois - Clark</t>
  </si>
  <si>
    <t>Illinois - Clay</t>
  </si>
  <si>
    <t>Illinois - Clinton</t>
  </si>
  <si>
    <t>Illinois - Coles</t>
  </si>
  <si>
    <t>Illinois - Cook</t>
  </si>
  <si>
    <t>Illinois - Crawford</t>
  </si>
  <si>
    <t>Illinois - Cumberland</t>
  </si>
  <si>
    <t>Illinois - DeKalb</t>
  </si>
  <si>
    <t>Illinois - De Witt</t>
  </si>
  <si>
    <t>Illinois - Douglas</t>
  </si>
  <si>
    <t>Illinois - DuPage</t>
  </si>
  <si>
    <t>Illinois - Edgar</t>
  </si>
  <si>
    <t>Illinois - Effingham</t>
  </si>
  <si>
    <t>Illinois - Fayette</t>
  </si>
  <si>
    <t>Illinois - Ford</t>
  </si>
  <si>
    <t>Illinois - Franklin</t>
  </si>
  <si>
    <t>Illinois - Fulton</t>
  </si>
  <si>
    <t>Illinois - Greene</t>
  </si>
  <si>
    <t>Illinois - Grundy</t>
  </si>
  <si>
    <t>Illinois - Hancock</t>
  </si>
  <si>
    <t>Illinois - Henry</t>
  </si>
  <si>
    <t>Illinois - Iroquois</t>
  </si>
  <si>
    <t>Illinois - Jackson</t>
  </si>
  <si>
    <t>Illinois - Jasper</t>
  </si>
  <si>
    <t>Illinois - Jefferson</t>
  </si>
  <si>
    <t>Illinois - Jersey</t>
  </si>
  <si>
    <t>Illinois - Jo Daviess</t>
  </si>
  <si>
    <t>Illinois - Johnson</t>
  </si>
  <si>
    <t>Illinois - Kane</t>
  </si>
  <si>
    <t>Illinois - Kankakee</t>
  </si>
  <si>
    <t>Illinois - Kendall</t>
  </si>
  <si>
    <t>Illinois - Knox</t>
  </si>
  <si>
    <t>Illinois - Lake</t>
  </si>
  <si>
    <t>Illinois - La Salle</t>
  </si>
  <si>
    <t>Illinois - Lawrence</t>
  </si>
  <si>
    <t>Illinois - Lee</t>
  </si>
  <si>
    <t>Illinois - Livingston</t>
  </si>
  <si>
    <t>Illinois - Logan</t>
  </si>
  <si>
    <t>Illinois - McDonough</t>
  </si>
  <si>
    <t>Illinois - McHenry</t>
  </si>
  <si>
    <t>Illinois - McLean</t>
  </si>
  <si>
    <t>Illinois - Macon</t>
  </si>
  <si>
    <t>Illinois - Macoupin</t>
  </si>
  <si>
    <t>Illinois - Madison</t>
  </si>
  <si>
    <t>Illinois - Marion</t>
  </si>
  <si>
    <t>Illinois - Marshall</t>
  </si>
  <si>
    <t>Illinois - Mason</t>
  </si>
  <si>
    <t>Illinois - Massac</t>
  </si>
  <si>
    <t>Illinois - Menard</t>
  </si>
  <si>
    <t>Illinois - Mercer</t>
  </si>
  <si>
    <t>Illinois - Monroe</t>
  </si>
  <si>
    <t>Illinois - Montgomery</t>
  </si>
  <si>
    <t>Illinois - Morgan</t>
  </si>
  <si>
    <t>Illinois - Moultrie</t>
  </si>
  <si>
    <t>Illinois - Ogle</t>
  </si>
  <si>
    <t>Illinois - Peoria</t>
  </si>
  <si>
    <t>Illinois - Perry</t>
  </si>
  <si>
    <t>Illinois - Piatt</t>
  </si>
  <si>
    <t>Illinois - Pike</t>
  </si>
  <si>
    <t>Illinois - Randolph</t>
  </si>
  <si>
    <t>Illinois - Richland</t>
  </si>
  <si>
    <t>Illinois - Rock Island</t>
  </si>
  <si>
    <t>Illinois - St. Clair</t>
  </si>
  <si>
    <t>Illinois - Saline</t>
  </si>
  <si>
    <t>Illinois - Sangamon</t>
  </si>
  <si>
    <t>Illinois - Schuyler</t>
  </si>
  <si>
    <t>Illinois - Shelby</t>
  </si>
  <si>
    <t>Illinois - Stark</t>
  </si>
  <si>
    <t>Illinois - Stephenson</t>
  </si>
  <si>
    <t>Illinois - Tazewell</t>
  </si>
  <si>
    <t>Illinois - Union</t>
  </si>
  <si>
    <t>Illinois - Vermilion</t>
  </si>
  <si>
    <t>Illinois - Wabash</t>
  </si>
  <si>
    <t>Illinois - Warren</t>
  </si>
  <si>
    <t>Illinois - Washington</t>
  </si>
  <si>
    <t>Illinois - Wayne</t>
  </si>
  <si>
    <t>Illinois - White</t>
  </si>
  <si>
    <t>Illinois - Whiteside</t>
  </si>
  <si>
    <t>Illinois - Will</t>
  </si>
  <si>
    <t>Illinois - Williamson</t>
  </si>
  <si>
    <t>Illinois - Winnebago</t>
  </si>
  <si>
    <t>Illinois - Woodford</t>
  </si>
  <si>
    <t>Indiana - Adams</t>
  </si>
  <si>
    <t>Indiana - Allen</t>
  </si>
  <si>
    <t>Indiana - Bartholomew</t>
  </si>
  <si>
    <t>Indiana - Blackford</t>
  </si>
  <si>
    <t>Indiana - Boone</t>
  </si>
  <si>
    <t>Indiana - Brown</t>
  </si>
  <si>
    <t>Indiana - Carroll</t>
  </si>
  <si>
    <t>Indiana - Cass</t>
  </si>
  <si>
    <t>Indiana - Clark</t>
  </si>
  <si>
    <t>Indiana - Clay</t>
  </si>
  <si>
    <t>Indiana - Clinton</t>
  </si>
  <si>
    <t>Indiana - Crawford</t>
  </si>
  <si>
    <t>Indiana - Daviess</t>
  </si>
  <si>
    <t>Indiana - Dearborn</t>
  </si>
  <si>
    <t>Indiana - Decatur</t>
  </si>
  <si>
    <t>Indiana - De Kalb</t>
  </si>
  <si>
    <t>Indiana - Delaware</t>
  </si>
  <si>
    <t>Indiana - Dubois</t>
  </si>
  <si>
    <t>Indiana - Elkhart</t>
  </si>
  <si>
    <t>Indiana - Fayette</t>
  </si>
  <si>
    <t>Indiana - Floyd</t>
  </si>
  <si>
    <t>Indiana - Fountain</t>
  </si>
  <si>
    <t>Indiana - Franklin</t>
  </si>
  <si>
    <t>Indiana - Fulton</t>
  </si>
  <si>
    <t>Indiana - Gibson</t>
  </si>
  <si>
    <t>Indiana - Grant</t>
  </si>
  <si>
    <t>Indiana - Greene</t>
  </si>
  <si>
    <t>Indiana - Hamilton</t>
  </si>
  <si>
    <t>Indiana - Hancock</t>
  </si>
  <si>
    <t>Indiana - Harrison</t>
  </si>
  <si>
    <t>Indiana - Hendricks</t>
  </si>
  <si>
    <t>Indiana - Henry</t>
  </si>
  <si>
    <t>Indiana - Howard</t>
  </si>
  <si>
    <t>Indiana - Huntington</t>
  </si>
  <si>
    <t>Indiana - Jackson</t>
  </si>
  <si>
    <t>Indiana - Jasper</t>
  </si>
  <si>
    <t>Indiana - Jay</t>
  </si>
  <si>
    <t>Indiana - Jefferson</t>
  </si>
  <si>
    <t>Indiana - Jennings</t>
  </si>
  <si>
    <t>Indiana - Johnson</t>
  </si>
  <si>
    <t>Indiana - Knox</t>
  </si>
  <si>
    <t>Indiana - Kosciusko</t>
  </si>
  <si>
    <t>Indiana - Lagrange</t>
  </si>
  <si>
    <t>Indiana - Lake</t>
  </si>
  <si>
    <t>Indiana - La Porte</t>
  </si>
  <si>
    <t>Indiana - Lawrence</t>
  </si>
  <si>
    <t>Indiana - Madison</t>
  </si>
  <si>
    <t>Indiana - Marion</t>
  </si>
  <si>
    <t>Indiana - Marshall</t>
  </si>
  <si>
    <t>Indiana - Martin</t>
  </si>
  <si>
    <t>Indiana - Miami</t>
  </si>
  <si>
    <t>Indiana - Monroe</t>
  </si>
  <si>
    <t>Indiana - Montgomery</t>
  </si>
  <si>
    <t>Indiana - Morgan</t>
  </si>
  <si>
    <t>Indiana - Newton</t>
  </si>
  <si>
    <t>Indiana - Noble</t>
  </si>
  <si>
    <t>Indiana - Ohio</t>
  </si>
  <si>
    <t>Indiana - Orange</t>
  </si>
  <si>
    <t>Indiana - Owen</t>
  </si>
  <si>
    <t>Indiana - Perry</t>
  </si>
  <si>
    <t>Indiana - Pike</t>
  </si>
  <si>
    <t>Indiana - Porter</t>
  </si>
  <si>
    <t>Indiana - Posey</t>
  </si>
  <si>
    <t>Indiana - Pulaski</t>
  </si>
  <si>
    <t>Indiana - Putnam</t>
  </si>
  <si>
    <t>Indiana - Randolph</t>
  </si>
  <si>
    <t>Indiana - Ripley</t>
  </si>
  <si>
    <t>Indiana - Rush</t>
  </si>
  <si>
    <t>Indiana - St. Joseph</t>
  </si>
  <si>
    <t>Indiana - Scott</t>
  </si>
  <si>
    <t>Indiana - Shelby</t>
  </si>
  <si>
    <t>Indiana - Spencer</t>
  </si>
  <si>
    <t>Indiana - Starke</t>
  </si>
  <si>
    <t>Indiana - Steuben</t>
  </si>
  <si>
    <t>Indiana - Sullivan</t>
  </si>
  <si>
    <t>Indiana - Tippecanoe</t>
  </si>
  <si>
    <t>Indiana - Tipton</t>
  </si>
  <si>
    <t>Indiana - Union</t>
  </si>
  <si>
    <t>Indiana - Vanderburgh</t>
  </si>
  <si>
    <t>Indiana - Vermillion</t>
  </si>
  <si>
    <t>Indiana - Vigo</t>
  </si>
  <si>
    <t>Indiana - Wabash</t>
  </si>
  <si>
    <t>Indiana - Warrick</t>
  </si>
  <si>
    <t>Indiana - Washington</t>
  </si>
  <si>
    <t>Indiana - Wayne</t>
  </si>
  <si>
    <t>Indiana - Wells</t>
  </si>
  <si>
    <t>Indiana - White</t>
  </si>
  <si>
    <t>Indiana - Whitley</t>
  </si>
  <si>
    <t>Iowa - Adair</t>
  </si>
  <si>
    <t>Iowa - Allamakee</t>
  </si>
  <si>
    <t>Iowa - Appanoose</t>
  </si>
  <si>
    <t>Iowa - Audubon</t>
  </si>
  <si>
    <t>Iowa - Benton</t>
  </si>
  <si>
    <t>Iowa - Black Hawk</t>
  </si>
  <si>
    <t>Iowa - Boone</t>
  </si>
  <si>
    <t>Iowa - Bremer</t>
  </si>
  <si>
    <t>Iowa - Buchanan</t>
  </si>
  <si>
    <t>Iowa - Buena Vista</t>
  </si>
  <si>
    <t>Iowa - Butler</t>
  </si>
  <si>
    <t>Iowa - Calhoun</t>
  </si>
  <si>
    <t>Iowa - Carroll</t>
  </si>
  <si>
    <t>Iowa - Cass</t>
  </si>
  <si>
    <t>Iowa - Cedar</t>
  </si>
  <si>
    <t>Iowa - Cerro Gordo</t>
  </si>
  <si>
    <t>Iowa - Cherokee</t>
  </si>
  <si>
    <t>Iowa - Chickasaw</t>
  </si>
  <si>
    <t>Iowa - Clarke</t>
  </si>
  <si>
    <t>Iowa - Clay</t>
  </si>
  <si>
    <t>Iowa - Clayton</t>
  </si>
  <si>
    <t>Iowa - Clinton</t>
  </si>
  <si>
    <t>Iowa - Crawford</t>
  </si>
  <si>
    <t>Iowa - Dallas</t>
  </si>
  <si>
    <t>Iowa - Decatur</t>
  </si>
  <si>
    <t>Iowa - Delaware</t>
  </si>
  <si>
    <t>Iowa - Des Moines</t>
  </si>
  <si>
    <t>Iowa - Dickinson</t>
  </si>
  <si>
    <t>Iowa - Dubuque</t>
  </si>
  <si>
    <t>Iowa - Emmet</t>
  </si>
  <si>
    <t>Iowa - Fayette</t>
  </si>
  <si>
    <t>Iowa - Floyd</t>
  </si>
  <si>
    <t>Iowa - Fremont</t>
  </si>
  <si>
    <t>Iowa - Greene</t>
  </si>
  <si>
    <t>Iowa - Grundy</t>
  </si>
  <si>
    <t>Iowa - Guthrie</t>
  </si>
  <si>
    <t>Iowa - Hamilton</t>
  </si>
  <si>
    <t>Iowa - Hancock</t>
  </si>
  <si>
    <t>Iowa - Hardin</t>
  </si>
  <si>
    <t>Iowa - Harrison</t>
  </si>
  <si>
    <t>Iowa - Henry</t>
  </si>
  <si>
    <t>Iowa - Howard</t>
  </si>
  <si>
    <t>Iowa - Humboldt</t>
  </si>
  <si>
    <t>Iowa - Ida</t>
  </si>
  <si>
    <t>Iowa - Iowa</t>
  </si>
  <si>
    <t>Iowa - Jackson</t>
  </si>
  <si>
    <t>Iowa - Jasper</t>
  </si>
  <si>
    <t>Iowa - Johnson</t>
  </si>
  <si>
    <t>Iowa - Jones</t>
  </si>
  <si>
    <t>Iowa - Kossuth</t>
  </si>
  <si>
    <t>Iowa - Lee</t>
  </si>
  <si>
    <t>Iowa - Linn</t>
  </si>
  <si>
    <t>Iowa - Louisa</t>
  </si>
  <si>
    <t>Iowa - Lucas</t>
  </si>
  <si>
    <t>Iowa - Lyon</t>
  </si>
  <si>
    <t>Iowa - Madison</t>
  </si>
  <si>
    <t>Iowa - Mahaska</t>
  </si>
  <si>
    <t>Iowa - Marion</t>
  </si>
  <si>
    <t>Iowa - Marshall</t>
  </si>
  <si>
    <t>Iowa - Mills</t>
  </si>
  <si>
    <t>Iowa - Mitchell</t>
  </si>
  <si>
    <t>Iowa - Monona</t>
  </si>
  <si>
    <t>Iowa - Monroe</t>
  </si>
  <si>
    <t>Iowa - Montgomery</t>
  </si>
  <si>
    <t>Iowa - Muscatine</t>
  </si>
  <si>
    <t>Iowa - Obrien</t>
  </si>
  <si>
    <t>Iowa - Osceola</t>
  </si>
  <si>
    <t>Iowa - Page</t>
  </si>
  <si>
    <t>Iowa - Palo Alto</t>
  </si>
  <si>
    <t>Iowa - Plymouth</t>
  </si>
  <si>
    <t>Iowa - Pocahontas</t>
  </si>
  <si>
    <t>Iowa - Polk</t>
  </si>
  <si>
    <t>Iowa - Pottawattamie</t>
  </si>
  <si>
    <t>Iowa - Poweshiek</t>
  </si>
  <si>
    <t>Iowa - Ringgold</t>
  </si>
  <si>
    <t>Iowa - Sac</t>
  </si>
  <si>
    <t>Iowa - Scott</t>
  </si>
  <si>
    <t>Iowa - Shelby</t>
  </si>
  <si>
    <t>Iowa - Sioux</t>
  </si>
  <si>
    <t>Iowa - Story</t>
  </si>
  <si>
    <t>Iowa - Tama</t>
  </si>
  <si>
    <t>Iowa - Taylor</t>
  </si>
  <si>
    <t>Iowa - Union</t>
  </si>
  <si>
    <t>Iowa - Wapello</t>
  </si>
  <si>
    <t>Iowa - Warren</t>
  </si>
  <si>
    <t>Iowa - Washington</t>
  </si>
  <si>
    <t>Iowa - Wayne</t>
  </si>
  <si>
    <t>Iowa - Webster</t>
  </si>
  <si>
    <t>Iowa - Winnebago</t>
  </si>
  <si>
    <t>Iowa - Winneshiek</t>
  </si>
  <si>
    <t>Iowa - Woodbury</t>
  </si>
  <si>
    <t>Iowa - Worth</t>
  </si>
  <si>
    <t>Iowa - Wright</t>
  </si>
  <si>
    <t>Kansas - Allen</t>
  </si>
  <si>
    <t>Kansas - Anderson</t>
  </si>
  <si>
    <t>Kansas - Atchison</t>
  </si>
  <si>
    <t>Kansas - Barton</t>
  </si>
  <si>
    <t>Kansas - Bourbon</t>
  </si>
  <si>
    <t>Kansas - Brown</t>
  </si>
  <si>
    <t>Kansas - Butler</t>
  </si>
  <si>
    <t>Kansas - Chase</t>
  </si>
  <si>
    <t>Kansas - Chautauqua</t>
  </si>
  <si>
    <t>Kansas - Cherokee</t>
  </si>
  <si>
    <t>Kansas - Clay</t>
  </si>
  <si>
    <t>Kansas - Cloud</t>
  </si>
  <si>
    <t>Kansas - Coffey</t>
  </si>
  <si>
    <t>Kansas - Cowley</t>
  </si>
  <si>
    <t>Kansas - Crawford</t>
  </si>
  <si>
    <t>Kansas - Dickinson</t>
  </si>
  <si>
    <t>Kansas - Doniphan</t>
  </si>
  <si>
    <t>Kansas - Douglas</t>
  </si>
  <si>
    <t>Kansas - Ellis</t>
  </si>
  <si>
    <t>Kansas - Ellsworth</t>
  </si>
  <si>
    <t>Kansas - Finney</t>
  </si>
  <si>
    <t>Kansas - Ford</t>
  </si>
  <si>
    <t>Kansas - Franklin</t>
  </si>
  <si>
    <t>Kansas - Geary</t>
  </si>
  <si>
    <t>Kansas - Greenwood</t>
  </si>
  <si>
    <t>Kansas - Harper</t>
  </si>
  <si>
    <t>Kansas - Harvey</t>
  </si>
  <si>
    <t>Kansas - Jackson</t>
  </si>
  <si>
    <t>Kansas - Jefferson</t>
  </si>
  <si>
    <t>Kansas - Johnson</t>
  </si>
  <si>
    <t>Kansas - Kingman</t>
  </si>
  <si>
    <t>Kansas - Labette</t>
  </si>
  <si>
    <t>Kansas - Leavenworth</t>
  </si>
  <si>
    <t>Kansas - Lyon</t>
  </si>
  <si>
    <t>Kansas - McPherson</t>
  </si>
  <si>
    <t>Kansas - Marion</t>
  </si>
  <si>
    <t>Kansas - Marshall</t>
  </si>
  <si>
    <t>Kansas - Miami</t>
  </si>
  <si>
    <t>Kansas - Mitchell</t>
  </si>
  <si>
    <t>Kansas - Montgomery</t>
  </si>
  <si>
    <t>Kansas - Nemaha</t>
  </si>
  <si>
    <t>Kansas - Neosho</t>
  </si>
  <si>
    <t>Kansas - Norton</t>
  </si>
  <si>
    <t>Kansas - Osage</t>
  </si>
  <si>
    <t>Kansas - Ottawa</t>
  </si>
  <si>
    <t>Kansas - Phillips</t>
  </si>
  <si>
    <t>Kansas - Pottawatomie</t>
  </si>
  <si>
    <t>Kansas - Pratt</t>
  </si>
  <si>
    <t>Kansas - Reno</t>
  </si>
  <si>
    <t>Kansas - Republic</t>
  </si>
  <si>
    <t>Kansas - Rice</t>
  </si>
  <si>
    <t>Kansas - Riley</t>
  </si>
  <si>
    <t>Kansas - Saline</t>
  </si>
  <si>
    <t>Kansas - Sedgwick</t>
  </si>
  <si>
    <t>Kansas - Seward</t>
  </si>
  <si>
    <t>Kansas - Shawnee</t>
  </si>
  <si>
    <t>Kansas - Sherman</t>
  </si>
  <si>
    <t>Kansas - Smith</t>
  </si>
  <si>
    <t>Kansas - Stafford</t>
  </si>
  <si>
    <t>Kansas - Sumner</t>
  </si>
  <si>
    <t>Kansas - Wabaunsee</t>
  </si>
  <si>
    <t>Kansas - Washington</t>
  </si>
  <si>
    <t>Kansas - Wilson</t>
  </si>
  <si>
    <t>Kansas - Wyandotte</t>
  </si>
  <si>
    <t>Kentucky - Adair</t>
  </si>
  <si>
    <t>Kentucky - Allen</t>
  </si>
  <si>
    <t>Kentucky - Anderson</t>
  </si>
  <si>
    <t>Kentucky - Ballard</t>
  </si>
  <si>
    <t>Kentucky - Barren</t>
  </si>
  <si>
    <t>Kentucky - Bath</t>
  </si>
  <si>
    <t>Kentucky - Bell</t>
  </si>
  <si>
    <t>Kentucky - Boone</t>
  </si>
  <si>
    <t>Kentucky - Bourbon</t>
  </si>
  <si>
    <t>Kentucky - Boyd</t>
  </si>
  <si>
    <t>Kentucky - Boyle</t>
  </si>
  <si>
    <t>Kentucky - Bracken</t>
  </si>
  <si>
    <t>Kentucky - Breathitt</t>
  </si>
  <si>
    <t>Kentucky - Breckinridge</t>
  </si>
  <si>
    <t>Kentucky - Bullitt</t>
  </si>
  <si>
    <t>Kentucky - Butler</t>
  </si>
  <si>
    <t>Kentucky - Caldwell</t>
  </si>
  <si>
    <t>Kentucky - Calloway</t>
  </si>
  <si>
    <t>Kentucky - Campbell</t>
  </si>
  <si>
    <t>Kentucky - Carlisle</t>
  </si>
  <si>
    <t>Kentucky - Carroll</t>
  </si>
  <si>
    <t>Kentucky - Carter</t>
  </si>
  <si>
    <t>Kentucky - Casey</t>
  </si>
  <si>
    <t>Kentucky - Christian</t>
  </si>
  <si>
    <t>Kentucky - Clark</t>
  </si>
  <si>
    <t>Kentucky - Clay</t>
  </si>
  <si>
    <t>Kentucky - Clinton</t>
  </si>
  <si>
    <t>Kentucky - Crittenden</t>
  </si>
  <si>
    <t>Kentucky - Cumberland</t>
  </si>
  <si>
    <t>Kentucky - Daviess</t>
  </si>
  <si>
    <t>Kentucky - Edmonson</t>
  </si>
  <si>
    <t>Kentucky - Elliott</t>
  </si>
  <si>
    <t>Kentucky - Estill</t>
  </si>
  <si>
    <t>Kentucky - Fayette</t>
  </si>
  <si>
    <t>Kentucky - Fleming</t>
  </si>
  <si>
    <t>Kentucky - Floyd</t>
  </si>
  <si>
    <t>Kentucky - Franklin</t>
  </si>
  <si>
    <t>Kentucky - Fulton</t>
  </si>
  <si>
    <t>Kentucky - Gallatin</t>
  </si>
  <si>
    <t>Kentucky - Garrard</t>
  </si>
  <si>
    <t>Kentucky - Grant</t>
  </si>
  <si>
    <t>Kentucky - Graves</t>
  </si>
  <si>
    <t>Kentucky - Grayson</t>
  </si>
  <si>
    <t>Kentucky - Green</t>
  </si>
  <si>
    <t>Kentucky - Greenup</t>
  </si>
  <si>
    <t>Kentucky - Hancock</t>
  </si>
  <si>
    <t>Kentucky - Hardin</t>
  </si>
  <si>
    <t>Kentucky - Harlan</t>
  </si>
  <si>
    <t>Kentucky - Harrison</t>
  </si>
  <si>
    <t>Kentucky - Hart</t>
  </si>
  <si>
    <t>Kentucky - Henderson</t>
  </si>
  <si>
    <t>Kentucky - Henry</t>
  </si>
  <si>
    <t>Kentucky - Hickman</t>
  </si>
  <si>
    <t>Kentucky - Hopkins</t>
  </si>
  <si>
    <t>Kentucky - Jackson</t>
  </si>
  <si>
    <t>Kentucky - Jefferson</t>
  </si>
  <si>
    <t>Kentucky - Jessamine</t>
  </si>
  <si>
    <t>Kentucky - Johnson</t>
  </si>
  <si>
    <t>Kentucky - Kenton</t>
  </si>
  <si>
    <t>Kentucky - Knott</t>
  </si>
  <si>
    <t>Kentucky - Knox</t>
  </si>
  <si>
    <t>Kentucky - Larue</t>
  </si>
  <si>
    <t>Kentucky - Laurel</t>
  </si>
  <si>
    <t>Kentucky - Lawrence</t>
  </si>
  <si>
    <t>Kentucky - Lee</t>
  </si>
  <si>
    <t>Kentucky - Leslie</t>
  </si>
  <si>
    <t>Kentucky - Letcher</t>
  </si>
  <si>
    <t>Kentucky - Lewis</t>
  </si>
  <si>
    <t>Kentucky - Lincoln</t>
  </si>
  <si>
    <t>Kentucky - Livingston</t>
  </si>
  <si>
    <t>Kentucky - Logan</t>
  </si>
  <si>
    <t>Kentucky - Lyon</t>
  </si>
  <si>
    <t>Kentucky - McCracken</t>
  </si>
  <si>
    <t>Kentucky - McCreary</t>
  </si>
  <si>
    <t>Kentucky - McLean</t>
  </si>
  <si>
    <t>Kentucky - Madison</t>
  </si>
  <si>
    <t>Kentucky - Magoffin</t>
  </si>
  <si>
    <t>Kentucky - Marion</t>
  </si>
  <si>
    <t>Kentucky - Marshall</t>
  </si>
  <si>
    <t>Kentucky - Martin</t>
  </si>
  <si>
    <t>Kentucky - Mason</t>
  </si>
  <si>
    <t>Kentucky - Meade</t>
  </si>
  <si>
    <t>Kentucky - Menifee</t>
  </si>
  <si>
    <t>Kentucky - Mercer</t>
  </si>
  <si>
    <t>Kentucky - Metcalfe</t>
  </si>
  <si>
    <t>Kentucky - Monroe</t>
  </si>
  <si>
    <t>Kentucky - Montgomery</t>
  </si>
  <si>
    <t>Kentucky - Morgan</t>
  </si>
  <si>
    <t>Kentucky - Muhlenberg</t>
  </si>
  <si>
    <t>Kentucky - Nelson</t>
  </si>
  <si>
    <t>Kentucky - Nicholas</t>
  </si>
  <si>
    <t>Kentucky - Ohio</t>
  </si>
  <si>
    <t>Kentucky - Oldham</t>
  </si>
  <si>
    <t>Kentucky - Owen</t>
  </si>
  <si>
    <t>Kentucky - Pendleton</t>
  </si>
  <si>
    <t>Kentucky - Perry</t>
  </si>
  <si>
    <t>Kentucky - Pike</t>
  </si>
  <si>
    <t>Kentucky - Powell</t>
  </si>
  <si>
    <t>Kentucky - Pulaski</t>
  </si>
  <si>
    <t>Kentucky - Rockcastle</t>
  </si>
  <si>
    <t>Kentucky - Rowan</t>
  </si>
  <si>
    <t>Kentucky - Russell</t>
  </si>
  <si>
    <t>Kentucky - Scott</t>
  </si>
  <si>
    <t>Kentucky - Shelby</t>
  </si>
  <si>
    <t>Kentucky - Simpson</t>
  </si>
  <si>
    <t>Kentucky - Spencer</t>
  </si>
  <si>
    <t>Kentucky - Taylor</t>
  </si>
  <si>
    <t>Kentucky - Todd</t>
  </si>
  <si>
    <t>Kentucky - Trigg</t>
  </si>
  <si>
    <t>Kentucky - Trimble</t>
  </si>
  <si>
    <t>Kentucky - Union</t>
  </si>
  <si>
    <t>Kentucky - Warren</t>
  </si>
  <si>
    <t>Kentucky - Washington</t>
  </si>
  <si>
    <t>Kentucky - Wayne</t>
  </si>
  <si>
    <t>Kentucky - Webster</t>
  </si>
  <si>
    <t>Kentucky - Whitley</t>
  </si>
  <si>
    <t>Kentucky - Wolfe</t>
  </si>
  <si>
    <t>Kentucky - Woodford</t>
  </si>
  <si>
    <t>Louisiana - Acadia</t>
  </si>
  <si>
    <t>Louisiana - Allen</t>
  </si>
  <si>
    <t>Louisiana - Ascension</t>
  </si>
  <si>
    <t>Louisiana - Assumption</t>
  </si>
  <si>
    <t>Louisiana - Avoyelles</t>
  </si>
  <si>
    <t>Louisiana - Beauregard</t>
  </si>
  <si>
    <t>Louisiana - Bienville</t>
  </si>
  <si>
    <t>Louisiana - Bossier</t>
  </si>
  <si>
    <t>Louisiana - Caddo</t>
  </si>
  <si>
    <t>Louisiana - Calcasieu</t>
  </si>
  <si>
    <t>Louisiana - Caldwell</t>
  </si>
  <si>
    <t>Louisiana - Catahoula</t>
  </si>
  <si>
    <t>Louisiana - Claiborne</t>
  </si>
  <si>
    <t>Louisiana - Concordia</t>
  </si>
  <si>
    <t>Louisiana - De Soto</t>
  </si>
  <si>
    <t>Louisiana - East Baton Rouge</t>
  </si>
  <si>
    <t>Louisiana - East Feliciana</t>
  </si>
  <si>
    <t>Louisiana - Evangeline</t>
  </si>
  <si>
    <t>Louisiana - Franklin</t>
  </si>
  <si>
    <t>Louisiana - Grant</t>
  </si>
  <si>
    <t>Louisiana - Iberia</t>
  </si>
  <si>
    <t>Louisiana - Iberville</t>
  </si>
  <si>
    <t>Louisiana - Jackson</t>
  </si>
  <si>
    <t>Louisiana - Jefferson</t>
  </si>
  <si>
    <t>Louisiana - Jefferson Davis</t>
  </si>
  <si>
    <t>Louisiana - Lafayette</t>
  </si>
  <si>
    <t>Louisiana - Lafourche</t>
  </si>
  <si>
    <t>Louisiana - La Salle</t>
  </si>
  <si>
    <t>Louisiana - Lincoln</t>
  </si>
  <si>
    <t>Louisiana - Livingston</t>
  </si>
  <si>
    <t>Louisiana - Madison</t>
  </si>
  <si>
    <t>Louisiana - Morehouse</t>
  </si>
  <si>
    <t>Louisiana - Natchitoches</t>
  </si>
  <si>
    <t>Louisiana - Orleans</t>
  </si>
  <si>
    <t>Louisiana - Ouachita</t>
  </si>
  <si>
    <t>Louisiana - Plaquemines</t>
  </si>
  <si>
    <t>Louisiana - Pointe Coupee</t>
  </si>
  <si>
    <t>Louisiana - Rapides</t>
  </si>
  <si>
    <t>Louisiana - Red River</t>
  </si>
  <si>
    <t>Louisiana - Richland</t>
  </si>
  <si>
    <t>Louisiana - Sabine</t>
  </si>
  <si>
    <t>Louisiana - St. Charles</t>
  </si>
  <si>
    <t>Louisiana - St. James</t>
  </si>
  <si>
    <t>Louisiana - St. John the Baptist</t>
  </si>
  <si>
    <t>Louisiana - St. Landry</t>
  </si>
  <si>
    <t>Louisiana - St. Martin</t>
  </si>
  <si>
    <t>Louisiana - St. Mary</t>
  </si>
  <si>
    <t>Louisiana - St. Tammany</t>
  </si>
  <si>
    <t>Louisiana - Tangipahoa</t>
  </si>
  <si>
    <t>Louisiana - Terrebonne</t>
  </si>
  <si>
    <t>Louisiana - Union</t>
  </si>
  <si>
    <t>Louisiana - Vermilion</t>
  </si>
  <si>
    <t>Louisiana - Vernon</t>
  </si>
  <si>
    <t>Louisiana - Washington</t>
  </si>
  <si>
    <t>Louisiana - Webster</t>
  </si>
  <si>
    <t>Louisiana - West Baton Rouge</t>
  </si>
  <si>
    <t>Louisiana - West Carroll</t>
  </si>
  <si>
    <t>Louisiana - West Feliciana</t>
  </si>
  <si>
    <t>Louisiana - Winn</t>
  </si>
  <si>
    <t>Maine - Androscoggin</t>
  </si>
  <si>
    <t>Maine - Aroostook</t>
  </si>
  <si>
    <t>Maine - Cumberland</t>
  </si>
  <si>
    <t>Maine - Franklin</t>
  </si>
  <si>
    <t>Maine - Hancock</t>
  </si>
  <si>
    <t>Maine - Kennebec</t>
  </si>
  <si>
    <t>Maine - Knox</t>
  </si>
  <si>
    <t>Maine - Lincoln</t>
  </si>
  <si>
    <t>Maine - Oxford</t>
  </si>
  <si>
    <t>Maine - Penobscot</t>
  </si>
  <si>
    <t>Maine - Piscataquis</t>
  </si>
  <si>
    <t>Maine - Sagadahoc</t>
  </si>
  <si>
    <t>Maine - Somerset</t>
  </si>
  <si>
    <t>Maine - Waldo</t>
  </si>
  <si>
    <t>Maine - Washington</t>
  </si>
  <si>
    <t>Maine - York</t>
  </si>
  <si>
    <t>Maryland - Allegany</t>
  </si>
  <si>
    <t>Maryland - Anne Arundel</t>
  </si>
  <si>
    <t>Maryland - Baltimore</t>
  </si>
  <si>
    <t>Maryland - Baltimore City</t>
  </si>
  <si>
    <t>Maryland - Calvert</t>
  </si>
  <si>
    <t>Maryland - Caroline</t>
  </si>
  <si>
    <t>Maryland - Carroll</t>
  </si>
  <si>
    <t>Maryland - Cecil</t>
  </si>
  <si>
    <t>Maryland - Charles</t>
  </si>
  <si>
    <t>Maryland - Dorchester</t>
  </si>
  <si>
    <t>Maryland - Frederick</t>
  </si>
  <si>
    <t>Maryland - Garrett</t>
  </si>
  <si>
    <t>Maryland - Harford</t>
  </si>
  <si>
    <t>Maryland - Howard</t>
  </si>
  <si>
    <t>Maryland - Kent</t>
  </si>
  <si>
    <t>Maryland - Montgomery</t>
  </si>
  <si>
    <t>Maryland - Prince George's</t>
  </si>
  <si>
    <t>Maryland - Queen Anne's</t>
  </si>
  <si>
    <t>Maryland - St. Mary's</t>
  </si>
  <si>
    <t>Maryland - Somerset</t>
  </si>
  <si>
    <t>Maryland - Talbot</t>
  </si>
  <si>
    <t>Maryland - Washington</t>
  </si>
  <si>
    <t>Maryland - Wicomico</t>
  </si>
  <si>
    <t>Maryland - Worcester</t>
  </si>
  <si>
    <t>Massachusetts - Barnstable</t>
  </si>
  <si>
    <t>Massachusetts - Berkshire</t>
  </si>
  <si>
    <t>Massachusetts - Bristol</t>
  </si>
  <si>
    <t>Massachusetts - Dukes</t>
  </si>
  <si>
    <t>Massachusetts - Essex</t>
  </si>
  <si>
    <t>Massachusetts - Franklin</t>
  </si>
  <si>
    <t>Massachusetts - Hampden</t>
  </si>
  <si>
    <t>Massachusetts - Hampshire</t>
  </si>
  <si>
    <t>Massachusetts - Middlesex</t>
  </si>
  <si>
    <t>Massachusetts - Norfolk</t>
  </si>
  <si>
    <t>Massachusetts - Plymouth</t>
  </si>
  <si>
    <t>Massachusetts - Suffolk</t>
  </si>
  <si>
    <t>Massachusetts - Worcester</t>
  </si>
  <si>
    <t>Michigan - Alcona</t>
  </si>
  <si>
    <t>Michigan - Alger</t>
  </si>
  <si>
    <t>Michigan - Allegan</t>
  </si>
  <si>
    <t>Michigan - Alpena</t>
  </si>
  <si>
    <t>Michigan - Antrim</t>
  </si>
  <si>
    <t>Michigan - Arenac</t>
  </si>
  <si>
    <t>Michigan - Baraga</t>
  </si>
  <si>
    <t>Michigan - Barry</t>
  </si>
  <si>
    <t>Michigan - Bay</t>
  </si>
  <si>
    <t>Michigan - Benzie</t>
  </si>
  <si>
    <t>Michigan - Berrien</t>
  </si>
  <si>
    <t>Michigan - Branch</t>
  </si>
  <si>
    <t>Michigan - Calhoun</t>
  </si>
  <si>
    <t>Michigan - Cass</t>
  </si>
  <si>
    <t>Michigan - Charlevoix</t>
  </si>
  <si>
    <t>Michigan - Cheboygan</t>
  </si>
  <si>
    <t>Michigan - Chippewa</t>
  </si>
  <si>
    <t>Michigan - Clare</t>
  </si>
  <si>
    <t>Michigan - Clinton</t>
  </si>
  <si>
    <t>Michigan - Crawford</t>
  </si>
  <si>
    <t>Michigan - Delta</t>
  </si>
  <si>
    <t>Michigan - Dickinson</t>
  </si>
  <si>
    <t>Michigan - Eaton</t>
  </si>
  <si>
    <t>Michigan - Emmet</t>
  </si>
  <si>
    <t>Michigan - Genesee</t>
  </si>
  <si>
    <t>Michigan - Gladwin</t>
  </si>
  <si>
    <t>Michigan - Gogebic</t>
  </si>
  <si>
    <t>Michigan - Grand Traverse</t>
  </si>
  <si>
    <t>Michigan - Gratiot</t>
  </si>
  <si>
    <t>Michigan - Hillsdale</t>
  </si>
  <si>
    <t>Michigan - Houghton</t>
  </si>
  <si>
    <t>Michigan - Huron</t>
  </si>
  <si>
    <t>Michigan - Ingham</t>
  </si>
  <si>
    <t>Michigan - Ionia</t>
  </si>
  <si>
    <t>Michigan - Iosco</t>
  </si>
  <si>
    <t>Michigan - Isabella</t>
  </si>
  <si>
    <t>Michigan - Jackson</t>
  </si>
  <si>
    <t>Michigan - Kalamazoo</t>
  </si>
  <si>
    <t>Michigan - Kalkaska</t>
  </si>
  <si>
    <t>Michigan - Kent</t>
  </si>
  <si>
    <t>Michigan - Lake</t>
  </si>
  <si>
    <t>Michigan - Lapeer</t>
  </si>
  <si>
    <t>Michigan - Leelanau</t>
  </si>
  <si>
    <t>Michigan - Lenawee</t>
  </si>
  <si>
    <t>Michigan - Livingston</t>
  </si>
  <si>
    <t>Michigan - Mackinac</t>
  </si>
  <si>
    <t>Michigan - Macomb</t>
  </si>
  <si>
    <t>Michigan - Manistee</t>
  </si>
  <si>
    <t>Michigan - Marquette</t>
  </si>
  <si>
    <t>Michigan - Mason</t>
  </si>
  <si>
    <t>Michigan - Mecosta</t>
  </si>
  <si>
    <t>Michigan - Menominee</t>
  </si>
  <si>
    <t>Michigan - Midland</t>
  </si>
  <si>
    <t>Michigan - Missaukee</t>
  </si>
  <si>
    <t>Michigan - Monroe</t>
  </si>
  <si>
    <t>Michigan - Montcalm</t>
  </si>
  <si>
    <t>Michigan - Montmorency</t>
  </si>
  <si>
    <t>Michigan - Muskegon</t>
  </si>
  <si>
    <t>Michigan - Newaygo</t>
  </si>
  <si>
    <t>Michigan - Oakland</t>
  </si>
  <si>
    <t>Michigan - Oceana</t>
  </si>
  <si>
    <t>Michigan - Ogemaw</t>
  </si>
  <si>
    <t>Michigan - Ontonagon</t>
  </si>
  <si>
    <t>Michigan - Osceola</t>
  </si>
  <si>
    <t>Michigan - Oscoda</t>
  </si>
  <si>
    <t>Michigan - Otsego</t>
  </si>
  <si>
    <t>Michigan - Ottawa</t>
  </si>
  <si>
    <t>Michigan - Presque Isle</t>
  </si>
  <si>
    <t>Michigan - Roscommon</t>
  </si>
  <si>
    <t>Michigan - Saginaw</t>
  </si>
  <si>
    <t>Michigan - St. Clair</t>
  </si>
  <si>
    <t>Michigan - St. Joseph</t>
  </si>
  <si>
    <t>Michigan - Sanilac</t>
  </si>
  <si>
    <t>Michigan - Schoolcraft</t>
  </si>
  <si>
    <t>Michigan - Shiawassee</t>
  </si>
  <si>
    <t>Michigan - Tuscola</t>
  </si>
  <si>
    <t>Michigan - Van Buren</t>
  </si>
  <si>
    <t>Michigan - Washtenaw</t>
  </si>
  <si>
    <t>Michigan - Wayne</t>
  </si>
  <si>
    <t>Michigan - Wexford</t>
  </si>
  <si>
    <t>Minnesota - Aitkin</t>
  </si>
  <si>
    <t>Minnesota - Anoka</t>
  </si>
  <si>
    <t>Minnesota - Becker</t>
  </si>
  <si>
    <t>Minnesota - Beltrami</t>
  </si>
  <si>
    <t>Minnesota - Benton</t>
  </si>
  <si>
    <t>Minnesota - Blue Earth</t>
  </si>
  <si>
    <t>Minnesota - Brown</t>
  </si>
  <si>
    <t>Minnesota - Carlton</t>
  </si>
  <si>
    <t>Minnesota - Carver</t>
  </si>
  <si>
    <t>Minnesota - Cass</t>
  </si>
  <si>
    <t>Minnesota - Chippewa</t>
  </si>
  <si>
    <t>Minnesota - Chisago</t>
  </si>
  <si>
    <t>Minnesota - Clay</t>
  </si>
  <si>
    <t>Minnesota - Cottonwood</t>
  </si>
  <si>
    <t>Minnesota - Crow Wing</t>
  </si>
  <si>
    <t>Minnesota - Dakota</t>
  </si>
  <si>
    <t>Minnesota - Dodge</t>
  </si>
  <si>
    <t>Minnesota - Douglas</t>
  </si>
  <si>
    <t>Minnesota - Faribault</t>
  </si>
  <si>
    <t>Minnesota - Fillmore</t>
  </si>
  <si>
    <t>Minnesota - Freeborn</t>
  </si>
  <si>
    <t>Minnesota - Goodhue</t>
  </si>
  <si>
    <t>Minnesota - Grant</t>
  </si>
  <si>
    <t>Minnesota - Hennepin</t>
  </si>
  <si>
    <t>Minnesota - Houston</t>
  </si>
  <si>
    <t>Minnesota - Hubbard</t>
  </si>
  <si>
    <t>Minnesota - Isanti</t>
  </si>
  <si>
    <t>Minnesota - Itasca</t>
  </si>
  <si>
    <t>Minnesota - Jackson</t>
  </si>
  <si>
    <t>Minnesota - Kanabec</t>
  </si>
  <si>
    <t>Minnesota - Kandiyohi</t>
  </si>
  <si>
    <t>Minnesota - Koochiching</t>
  </si>
  <si>
    <t>Minnesota - Lake</t>
  </si>
  <si>
    <t>Minnesota - Le Sueur</t>
  </si>
  <si>
    <t>Minnesota - Lincoln</t>
  </si>
  <si>
    <t>Minnesota - Lyon</t>
  </si>
  <si>
    <t>Minnesota - McLeod</t>
  </si>
  <si>
    <t>Minnesota - Marshall</t>
  </si>
  <si>
    <t>Minnesota - Martin</t>
  </si>
  <si>
    <t>Minnesota - Meeker</t>
  </si>
  <si>
    <t>Minnesota - Mille Lacs</t>
  </si>
  <si>
    <t>Minnesota - Morrison</t>
  </si>
  <si>
    <t>Minnesota - Mower</t>
  </si>
  <si>
    <t>Minnesota - Murray</t>
  </si>
  <si>
    <t>Minnesota - Nicollet</t>
  </si>
  <si>
    <t>Minnesota - Nobles</t>
  </si>
  <si>
    <t>Minnesota - Norman</t>
  </si>
  <si>
    <t>Minnesota - Olmsted</t>
  </si>
  <si>
    <t>Minnesota - Otter Tail</t>
  </si>
  <si>
    <t>Minnesota - Pennington</t>
  </si>
  <si>
    <t>Minnesota - Pine</t>
  </si>
  <si>
    <t>Minnesota - Pipestone</t>
  </si>
  <si>
    <t>Minnesota - Polk</t>
  </si>
  <si>
    <t>Minnesota - Pope</t>
  </si>
  <si>
    <t>Minnesota - Ramsey</t>
  </si>
  <si>
    <t>Minnesota - Redwood</t>
  </si>
  <si>
    <t>Minnesota - Renville</t>
  </si>
  <si>
    <t>Minnesota - Rice</t>
  </si>
  <si>
    <t>Minnesota - Rock</t>
  </si>
  <si>
    <t>Minnesota - Roseau</t>
  </si>
  <si>
    <t>Minnesota - St. Louis</t>
  </si>
  <si>
    <t>Minnesota - Scott</t>
  </si>
  <si>
    <t>Minnesota - Sherburne</t>
  </si>
  <si>
    <t>Minnesota - Sibley</t>
  </si>
  <si>
    <t>Minnesota - Stearns</t>
  </si>
  <si>
    <t>Minnesota - Steele</t>
  </si>
  <si>
    <t>Minnesota - Stevens</t>
  </si>
  <si>
    <t>Minnesota - Swift</t>
  </si>
  <si>
    <t>Minnesota - Todd</t>
  </si>
  <si>
    <t>Minnesota - Wabasha</t>
  </si>
  <si>
    <t>Minnesota - Wadena</t>
  </si>
  <si>
    <t>Minnesota - Waseca</t>
  </si>
  <si>
    <t>Minnesota - Washington</t>
  </si>
  <si>
    <t>Minnesota - Wilkin</t>
  </si>
  <si>
    <t>Minnesota - Winona</t>
  </si>
  <si>
    <t>Minnesota - Wright</t>
  </si>
  <si>
    <t>Minnesota - Yellow Medicine</t>
  </si>
  <si>
    <t>Mississippi - Adams</t>
  </si>
  <si>
    <t>Mississippi - Alcorn</t>
  </si>
  <si>
    <t>Mississippi - Amite</t>
  </si>
  <si>
    <t>Mississippi - Attala</t>
  </si>
  <si>
    <t>Mississippi - Benton</t>
  </si>
  <si>
    <t>Mississippi - Bolivar</t>
  </si>
  <si>
    <t>Mississippi - Calhoun</t>
  </si>
  <si>
    <t>Mississippi - Carroll</t>
  </si>
  <si>
    <t>Mississippi - Chickasaw</t>
  </si>
  <si>
    <t>Mississippi - Choctaw</t>
  </si>
  <si>
    <t>Mississippi - Claiborne</t>
  </si>
  <si>
    <t>Mississippi - Clarke</t>
  </si>
  <si>
    <t>Mississippi - Clay</t>
  </si>
  <si>
    <t>Mississippi - Coahoma</t>
  </si>
  <si>
    <t>Mississippi - Copiah</t>
  </si>
  <si>
    <t>Mississippi - Covington</t>
  </si>
  <si>
    <t>Mississippi - DeSoto</t>
  </si>
  <si>
    <t>Mississippi - Forrest</t>
  </si>
  <si>
    <t>Mississippi - Franklin</t>
  </si>
  <si>
    <t>Mississippi - George</t>
  </si>
  <si>
    <t>Mississippi - Greene</t>
  </si>
  <si>
    <t>Mississippi - Grenada</t>
  </si>
  <si>
    <t>Mississippi - Hancock</t>
  </si>
  <si>
    <t>Mississippi - Harrison</t>
  </si>
  <si>
    <t>Mississippi - Hinds</t>
  </si>
  <si>
    <t>Mississippi - Holmes</t>
  </si>
  <si>
    <t>Mississippi - Humphreys</t>
  </si>
  <si>
    <t>Mississippi - Itawamba</t>
  </si>
  <si>
    <t>Mississippi - Jackson</t>
  </si>
  <si>
    <t>Mississippi - Jasper</t>
  </si>
  <si>
    <t>Mississippi - Jefferson Davis</t>
  </si>
  <si>
    <t>Mississippi - Jones</t>
  </si>
  <si>
    <t>Mississippi - Kemper</t>
  </si>
  <si>
    <t>Mississippi - Lafayette</t>
  </si>
  <si>
    <t>Mississippi - Lamar</t>
  </si>
  <si>
    <t>Mississippi - Lauderdale</t>
  </si>
  <si>
    <t>Mississippi - Lawrence</t>
  </si>
  <si>
    <t>Mississippi - Leake</t>
  </si>
  <si>
    <t>Mississippi - Lee</t>
  </si>
  <si>
    <t>Mississippi - Leflore</t>
  </si>
  <si>
    <t>Mississippi - Lincoln</t>
  </si>
  <si>
    <t>Mississippi - Lowndes</t>
  </si>
  <si>
    <t>Mississippi - Madison</t>
  </si>
  <si>
    <t>Mississippi - Marion</t>
  </si>
  <si>
    <t>Mississippi - Marshall</t>
  </si>
  <si>
    <t>Mississippi - Monroe</t>
  </si>
  <si>
    <t>Mississippi - Montgomery</t>
  </si>
  <si>
    <t>Mississippi - Neshoba</t>
  </si>
  <si>
    <t>Mississippi - Newton</t>
  </si>
  <si>
    <t>Mississippi - Noxubee</t>
  </si>
  <si>
    <t>Mississippi - Oktibbeha</t>
  </si>
  <si>
    <t>Mississippi - Panola</t>
  </si>
  <si>
    <t>Mississippi - Pearl River</t>
  </si>
  <si>
    <t>Mississippi - Perry</t>
  </si>
  <si>
    <t>Mississippi - Pike</t>
  </si>
  <si>
    <t>Mississippi - Pontotoc</t>
  </si>
  <si>
    <t>Mississippi - Prentiss</t>
  </si>
  <si>
    <t>Mississippi - Quitman</t>
  </si>
  <si>
    <t>Mississippi - Rankin</t>
  </si>
  <si>
    <t>Mississippi - Scott</t>
  </si>
  <si>
    <t>Mississippi - Simpson</t>
  </si>
  <si>
    <t>Mississippi - Smith</t>
  </si>
  <si>
    <t>Mississippi - Stone</t>
  </si>
  <si>
    <t>Mississippi - Sunflower</t>
  </si>
  <si>
    <t>Mississippi - Tallahatchie</t>
  </si>
  <si>
    <t>Mississippi - Tate</t>
  </si>
  <si>
    <t>Mississippi - Tippah</t>
  </si>
  <si>
    <t>Mississippi - Tishomingo</t>
  </si>
  <si>
    <t>Mississippi - Tunica</t>
  </si>
  <si>
    <t>Mississippi - Union</t>
  </si>
  <si>
    <t>Mississippi - Walthall</t>
  </si>
  <si>
    <t>Mississippi - Warren</t>
  </si>
  <si>
    <t>Mississippi - Washington</t>
  </si>
  <si>
    <t>Mississippi - Wayne</t>
  </si>
  <si>
    <t>Mississippi - Webster</t>
  </si>
  <si>
    <t>Mississippi - Wilkinson</t>
  </si>
  <si>
    <t>Mississippi - Winston</t>
  </si>
  <si>
    <t>Mississippi - Yalobusha</t>
  </si>
  <si>
    <t>Mississippi - Yazoo</t>
  </si>
  <si>
    <t>Missouri - Adair</t>
  </si>
  <si>
    <t>Missouri - Andrew</t>
  </si>
  <si>
    <t>Missouri - Atchison</t>
  </si>
  <si>
    <t>Missouri - Audrain</t>
  </si>
  <si>
    <t>Missouri - Barry</t>
  </si>
  <si>
    <t>Missouri - Barton</t>
  </si>
  <si>
    <t>Missouri - Bates</t>
  </si>
  <si>
    <t>Missouri - Benton</t>
  </si>
  <si>
    <t>Missouri - Bollinger</t>
  </si>
  <si>
    <t>Missouri - Boone</t>
  </si>
  <si>
    <t>Missouri - Buchanan</t>
  </si>
  <si>
    <t>Missouri - Butler</t>
  </si>
  <si>
    <t>Missouri - Caldwell</t>
  </si>
  <si>
    <t>Missouri - Callaway</t>
  </si>
  <si>
    <t>Missouri - Camden</t>
  </si>
  <si>
    <t>Missouri - Cape Girardeau</t>
  </si>
  <si>
    <t>Missouri - Carroll</t>
  </si>
  <si>
    <t>Missouri - Carter</t>
  </si>
  <si>
    <t>Missouri - Cass</t>
  </si>
  <si>
    <t>Missouri - Cedar</t>
  </si>
  <si>
    <t>Missouri - Christian</t>
  </si>
  <si>
    <t>Missouri - Clark</t>
  </si>
  <si>
    <t>Missouri - Clay</t>
  </si>
  <si>
    <t>Missouri - Clinton</t>
  </si>
  <si>
    <t>Missouri - Cole</t>
  </si>
  <si>
    <t>Missouri - Cooper</t>
  </si>
  <si>
    <t>Missouri - Crawford</t>
  </si>
  <si>
    <t>Missouri - Dallas</t>
  </si>
  <si>
    <t>Missouri - Daviess</t>
  </si>
  <si>
    <t>Missouri - DeKalb</t>
  </si>
  <si>
    <t>Missouri - Dent</t>
  </si>
  <si>
    <t>Missouri - Douglas</t>
  </si>
  <si>
    <t>Missouri - Dunklin</t>
  </si>
  <si>
    <t>Missouri - Franklin</t>
  </si>
  <si>
    <t>Missouri - Gasconade</t>
  </si>
  <si>
    <t>Missouri - Gentry</t>
  </si>
  <si>
    <t>Missouri - Greene</t>
  </si>
  <si>
    <t>Missouri - Grundy</t>
  </si>
  <si>
    <t>Missouri - Harrison</t>
  </si>
  <si>
    <t>Missouri - Henry</t>
  </si>
  <si>
    <t>Missouri - Hickory</t>
  </si>
  <si>
    <t>Missouri - Howard</t>
  </si>
  <si>
    <t>Missouri - Howell</t>
  </si>
  <si>
    <t>Missouri - Iron</t>
  </si>
  <si>
    <t>Missouri - Jackson</t>
  </si>
  <si>
    <t>Missouri - Jasper</t>
  </si>
  <si>
    <t>Missouri - Jefferson</t>
  </si>
  <si>
    <t>Missouri - Johnson</t>
  </si>
  <si>
    <t>Missouri - Laclede</t>
  </si>
  <si>
    <t>Missouri - Lafayette</t>
  </si>
  <si>
    <t>Missouri - Lawrence</t>
  </si>
  <si>
    <t>Missouri - Lewis</t>
  </si>
  <si>
    <t>Missouri - Lincoln</t>
  </si>
  <si>
    <t>Missouri - Linn</t>
  </si>
  <si>
    <t>Missouri - Livingston</t>
  </si>
  <si>
    <t>Missouri - McDonald</t>
  </si>
  <si>
    <t>Missouri - Macon</t>
  </si>
  <si>
    <t>Missouri - Madison</t>
  </si>
  <si>
    <t>Missouri - Maries</t>
  </si>
  <si>
    <t>Missouri - Marion</t>
  </si>
  <si>
    <t>Missouri - Mercer</t>
  </si>
  <si>
    <t>Missouri - Miller</t>
  </si>
  <si>
    <t>Missouri - Mississippi</t>
  </si>
  <si>
    <t>Missouri - Moniteau</t>
  </si>
  <si>
    <t>Missouri - Monroe</t>
  </si>
  <si>
    <t>Missouri - Montgomery</t>
  </si>
  <si>
    <t>Missouri - Morgan</t>
  </si>
  <si>
    <t>Missouri - New Madrid</t>
  </si>
  <si>
    <t>Missouri - Newton</t>
  </si>
  <si>
    <t>Missouri - Nodaway</t>
  </si>
  <si>
    <t>Missouri - Oregon</t>
  </si>
  <si>
    <t>Missouri - Osage</t>
  </si>
  <si>
    <t>Missouri - Ozark</t>
  </si>
  <si>
    <t>Missouri - Pemiscot</t>
  </si>
  <si>
    <t>Missouri - Perry</t>
  </si>
  <si>
    <t>Missouri - Pettis</t>
  </si>
  <si>
    <t>Missouri - Phelps</t>
  </si>
  <si>
    <t>Missouri - Pike</t>
  </si>
  <si>
    <t>Missouri - Platte</t>
  </si>
  <si>
    <t>Missouri - Polk</t>
  </si>
  <si>
    <t>Missouri - Pulaski</t>
  </si>
  <si>
    <t>Missouri - Putnam</t>
  </si>
  <si>
    <t>Missouri - Ralls</t>
  </si>
  <si>
    <t>Missouri - Randolph</t>
  </si>
  <si>
    <t>Missouri - Ray</t>
  </si>
  <si>
    <t>Missouri - Ripley</t>
  </si>
  <si>
    <t>Missouri - St. Charles</t>
  </si>
  <si>
    <t>Missouri - St. Clair</t>
  </si>
  <si>
    <t>Missouri - St. Francois</t>
  </si>
  <si>
    <t>Missouri - St. Louis</t>
  </si>
  <si>
    <t>Missouri - St. Louis City</t>
  </si>
  <si>
    <t>Missouri - Ste. Genevieve</t>
  </si>
  <si>
    <t>Missouri - Saline</t>
  </si>
  <si>
    <t>Missouri - Scott</t>
  </si>
  <si>
    <t>Missouri - Shannon</t>
  </si>
  <si>
    <t>Missouri - Shelby</t>
  </si>
  <si>
    <t>Missouri - Stoddard</t>
  </si>
  <si>
    <t>Missouri - Stone</t>
  </si>
  <si>
    <t>Missouri - Taney</t>
  </si>
  <si>
    <t>Missouri - Texas</t>
  </si>
  <si>
    <t>Missouri - Vernon</t>
  </si>
  <si>
    <t>Missouri - Warren</t>
  </si>
  <si>
    <t>Missouri - Washington</t>
  </si>
  <si>
    <t>Missouri - Wayne</t>
  </si>
  <si>
    <t>Missouri - Webster</t>
  </si>
  <si>
    <t>Missouri - Wright</t>
  </si>
  <si>
    <t>Montana - Beaverhead</t>
  </si>
  <si>
    <t>Montana - Broadwater</t>
  </si>
  <si>
    <t>Montana - Carbon</t>
  </si>
  <si>
    <t>Montana - Cascade</t>
  </si>
  <si>
    <t>Montana - Custer</t>
  </si>
  <si>
    <t>Montana - Deer Lodge</t>
  </si>
  <si>
    <t>Montana - Fergus</t>
  </si>
  <si>
    <t>Montana - Flathead</t>
  </si>
  <si>
    <t>Montana - Gallatin</t>
  </si>
  <si>
    <t>Montana - Jefferson</t>
  </si>
  <si>
    <t>Montana - Lake</t>
  </si>
  <si>
    <t>Montana - Lewis and Clark</t>
  </si>
  <si>
    <t>Montana - Lincoln</t>
  </si>
  <si>
    <t>Montana - Madison</t>
  </si>
  <si>
    <t>Montana - Mineral</t>
  </si>
  <si>
    <t>Montana - Missoula</t>
  </si>
  <si>
    <t>Montana - Park</t>
  </si>
  <si>
    <t>Montana - Pondera</t>
  </si>
  <si>
    <t>Montana - Powell</t>
  </si>
  <si>
    <t>Montana - Ravalli</t>
  </si>
  <si>
    <t>Montana - Sanders</t>
  </si>
  <si>
    <t>Montana - Silver Bow</t>
  </si>
  <si>
    <t>Montana - Teton</t>
  </si>
  <si>
    <t>Montana - Yellowstone</t>
  </si>
  <si>
    <t>Nebraska - Adams</t>
  </si>
  <si>
    <t>Nebraska - Antelope</t>
  </si>
  <si>
    <t>Nebraska - Boone</t>
  </si>
  <si>
    <t>Nebraska - Box Butte</t>
  </si>
  <si>
    <t>Nebraska - Buffalo</t>
  </si>
  <si>
    <t>Nebraska - Burt</t>
  </si>
  <si>
    <t>Nebraska - Butler</t>
  </si>
  <si>
    <t>Nebraska - Cass</t>
  </si>
  <si>
    <t>Nebraska - Cedar</t>
  </si>
  <si>
    <t>Nebraska - Clay</t>
  </si>
  <si>
    <t>Nebraska - Colfax</t>
  </si>
  <si>
    <t>Nebraska - Cuming</t>
  </si>
  <si>
    <t>Nebraska - Custer</t>
  </si>
  <si>
    <t>Nebraska - Dakota</t>
  </si>
  <si>
    <t>Nebraska - Dawes</t>
  </si>
  <si>
    <t>Nebraska - Dawson</t>
  </si>
  <si>
    <t>Nebraska - Dixon</t>
  </si>
  <si>
    <t>Nebraska - Dodge</t>
  </si>
  <si>
    <t>Nebraska - Douglas</t>
  </si>
  <si>
    <t>Nebraska - Fillmore</t>
  </si>
  <si>
    <t>Nebraska - Franklin</t>
  </si>
  <si>
    <t>Nebraska - Furnas</t>
  </si>
  <si>
    <t>Nebraska - Gage</t>
  </si>
  <si>
    <t>Nebraska - Hall</t>
  </si>
  <si>
    <t>Nebraska - Hamilton</t>
  </si>
  <si>
    <t>Nebraska - Harlan</t>
  </si>
  <si>
    <t>Nebraska - Holt</t>
  </si>
  <si>
    <t>Nebraska - Howard</t>
  </si>
  <si>
    <t>Nebraska - Jefferson</t>
  </si>
  <si>
    <t>Nebraska - Johnson</t>
  </si>
  <si>
    <t>Nebraska - Kearney</t>
  </si>
  <si>
    <t>Nebraska - Knox</t>
  </si>
  <si>
    <t>Nebraska - Lancaster</t>
  </si>
  <si>
    <t>Nebraska - Lincoln</t>
  </si>
  <si>
    <t>Nebraska - Madison</t>
  </si>
  <si>
    <t>Nebraska - Merrick</t>
  </si>
  <si>
    <t>Nebraska - Morrill</t>
  </si>
  <si>
    <t>Nebraska - Nance</t>
  </si>
  <si>
    <t>Nebraska - Nemaha</t>
  </si>
  <si>
    <t>Nebraska - Otoe</t>
  </si>
  <si>
    <t>Nebraska - Pawnee</t>
  </si>
  <si>
    <t>Nebraska - Phelps</t>
  </si>
  <si>
    <t>Nebraska - Pierce</t>
  </si>
  <si>
    <t>Nebraska - Platte</t>
  </si>
  <si>
    <t>Nebraska - Polk</t>
  </si>
  <si>
    <t>Nebraska - Red Willow</t>
  </si>
  <si>
    <t>Nebraska - Richardson</t>
  </si>
  <si>
    <t>Nebraska - Saline</t>
  </si>
  <si>
    <t>Nebraska - Sarpy</t>
  </si>
  <si>
    <t>Nebraska - Saunders</t>
  </si>
  <si>
    <t>Nebraska - Scotts Bluff</t>
  </si>
  <si>
    <t>Nebraska - Seward</t>
  </si>
  <si>
    <t>Nebraska - Sheridan</t>
  </si>
  <si>
    <t>Nebraska - Valley</t>
  </si>
  <si>
    <t>Nebraska - Washington</t>
  </si>
  <si>
    <t>Nebraska - Wayne</t>
  </si>
  <si>
    <t>Nebraska - Webster</t>
  </si>
  <si>
    <t>Nebraska - York</t>
  </si>
  <si>
    <t>Nevada - Churchill</t>
  </si>
  <si>
    <t>Nevada - Clark</t>
  </si>
  <si>
    <t>Nevada - Douglas</t>
  </si>
  <si>
    <t>Nevada - Nye</t>
  </si>
  <si>
    <t>Nevada - Carson City</t>
  </si>
  <si>
    <t>Nevada - Washoe</t>
  </si>
  <si>
    <t>New Hampshire - Belknap</t>
  </si>
  <si>
    <t>New Hampshire - Carroll</t>
  </si>
  <si>
    <t>New Hampshire - Cheshire</t>
  </si>
  <si>
    <t>New Hampshire - Coos</t>
  </si>
  <si>
    <t>New Hampshire - Grafton</t>
  </si>
  <si>
    <t>New Hampshire - Hillsborough</t>
  </si>
  <si>
    <t>New Hampshire - Merrimack</t>
  </si>
  <si>
    <t>New Hampshire - Rockingham</t>
  </si>
  <si>
    <t>New Hampshire - Strafford</t>
  </si>
  <si>
    <t>New Hampshire - Sullivan</t>
  </si>
  <si>
    <t>New Jersey - Atlantic</t>
  </si>
  <si>
    <t>New Jersey - Bergen</t>
  </si>
  <si>
    <t>New Jersey - Burlington</t>
  </si>
  <si>
    <t>New Jersey - Camden</t>
  </si>
  <si>
    <t>New Jersey - Cape May</t>
  </si>
  <si>
    <t>New Jersey - Cumberland</t>
  </si>
  <si>
    <t>New Jersey - Essex</t>
  </si>
  <si>
    <t>New Jersey - Gloucester</t>
  </si>
  <si>
    <t>New Jersey - Hudson</t>
  </si>
  <si>
    <t>New Jersey - Hunterdon</t>
  </si>
  <si>
    <t>New Jersey - Mercer</t>
  </si>
  <si>
    <t>New Jersey - Middlesex</t>
  </si>
  <si>
    <t>New Jersey - Monmouth</t>
  </si>
  <si>
    <t>New Jersey - Morris</t>
  </si>
  <si>
    <t>New Jersey - Ocean</t>
  </si>
  <si>
    <t>New Jersey - Passaic</t>
  </si>
  <si>
    <t>New Jersey - Salem</t>
  </si>
  <si>
    <t>New Jersey - Somerset</t>
  </si>
  <si>
    <t>New Jersey - Sussex</t>
  </si>
  <si>
    <t>New Jersey - Union</t>
  </si>
  <si>
    <t>New Jersey - Warren</t>
  </si>
  <si>
    <t>New Mexico - Bernalillo</t>
  </si>
  <si>
    <t>New Mexico - Chaves</t>
  </si>
  <si>
    <t>New Mexico - Cibola</t>
  </si>
  <si>
    <t>New Mexico - Curry</t>
  </si>
  <si>
    <t>New Mexico - Dona Ana</t>
  </si>
  <si>
    <t>New Mexico - Eddy</t>
  </si>
  <si>
    <t>New Mexico - Grant</t>
  </si>
  <si>
    <t>New Mexico - Lea</t>
  </si>
  <si>
    <t>New Mexico - Los Alamos</t>
  </si>
  <si>
    <t>New Mexico - Luna</t>
  </si>
  <si>
    <t>New Mexico - McKinley</t>
  </si>
  <si>
    <t>New Mexico - Otero</t>
  </si>
  <si>
    <t>New Mexico - Quay</t>
  </si>
  <si>
    <t>New Mexico - Roosevelt</t>
  </si>
  <si>
    <t>New Mexico - Sandoval</t>
  </si>
  <si>
    <t>New Mexico - San Juan</t>
  </si>
  <si>
    <t>New Mexico - San Miguel</t>
  </si>
  <si>
    <t>New Mexico - Santa Fe</t>
  </si>
  <si>
    <t>New Mexico - Sierra</t>
  </si>
  <si>
    <t>New Mexico - Socorro</t>
  </si>
  <si>
    <t>New Mexico - Taos</t>
  </si>
  <si>
    <t>New Mexico - Valencia</t>
  </si>
  <si>
    <t>New York - Albany</t>
  </si>
  <si>
    <t>New York - Allegany</t>
  </si>
  <si>
    <t>New York - Bronx</t>
  </si>
  <si>
    <t>New York - Broome</t>
  </si>
  <si>
    <t>New York - Cattaraugus</t>
  </si>
  <si>
    <t>New York - Cayuga</t>
  </si>
  <si>
    <t>New York - Chautauqua</t>
  </si>
  <si>
    <t>New York - Chemung</t>
  </si>
  <si>
    <t>New York - Chenango</t>
  </si>
  <si>
    <t>New York - Clinton</t>
  </si>
  <si>
    <t>New York - Columbia</t>
  </si>
  <si>
    <t>New York - Cortland</t>
  </si>
  <si>
    <t>New York - Delaware</t>
  </si>
  <si>
    <t>New York - Dutchess</t>
  </si>
  <si>
    <t>New York - Erie</t>
  </si>
  <si>
    <t>New York - Essex</t>
  </si>
  <si>
    <t>New York - Franklin</t>
  </si>
  <si>
    <t>New York - Fulton</t>
  </si>
  <si>
    <t>New York - Genesee</t>
  </si>
  <si>
    <t>New York - Greene</t>
  </si>
  <si>
    <t>New York - Herkimer</t>
  </si>
  <si>
    <t>New York - Jefferson</t>
  </si>
  <si>
    <t>New York - Kings</t>
  </si>
  <si>
    <t>New York - Lewis</t>
  </si>
  <si>
    <t>New York - Livingston</t>
  </si>
  <si>
    <t>New York - Madison</t>
  </si>
  <si>
    <t>New York - Monroe</t>
  </si>
  <si>
    <t>New York - Montgomery</t>
  </si>
  <si>
    <t>New York - Nassau</t>
  </si>
  <si>
    <t>New York - New York</t>
  </si>
  <si>
    <t>New York - Niagara</t>
  </si>
  <si>
    <t>New York - Oneida</t>
  </si>
  <si>
    <t>New York - Onondaga</t>
  </si>
  <si>
    <t>New York - Ontario</t>
  </si>
  <si>
    <t>New York - Orange</t>
  </si>
  <si>
    <t>New York - Orleans</t>
  </si>
  <si>
    <t>New York - Oswego</t>
  </si>
  <si>
    <t>New York - Otsego</t>
  </si>
  <si>
    <t>New York - Putnam</t>
  </si>
  <si>
    <t>New York - Queens</t>
  </si>
  <si>
    <t>New York - Rensselaer</t>
  </si>
  <si>
    <t>New York - Richmond</t>
  </si>
  <si>
    <t>New York - Rockland</t>
  </si>
  <si>
    <t>New York - St. Lawrence</t>
  </si>
  <si>
    <t>New York - Saratoga</t>
  </si>
  <si>
    <t>New York - Schenectady</t>
  </si>
  <si>
    <t>New York - Schuyler</t>
  </si>
  <si>
    <t>New York - Seneca</t>
  </si>
  <si>
    <t>New York - Steuben</t>
  </si>
  <si>
    <t>New York - Suffolk</t>
  </si>
  <si>
    <t>New York - Sullivan</t>
  </si>
  <si>
    <t>New York - Tioga</t>
  </si>
  <si>
    <t>New York - Tompkins</t>
  </si>
  <si>
    <t>New York - Ulster</t>
  </si>
  <si>
    <t>New York - Warren</t>
  </si>
  <si>
    <t>New York - Washington</t>
  </si>
  <si>
    <t>New York - Wayne</t>
  </si>
  <si>
    <t>New York - Westchester</t>
  </si>
  <si>
    <t>New York - Wyoming</t>
  </si>
  <si>
    <t>New York - Yates</t>
  </si>
  <si>
    <t>North Carolina - Alamance</t>
  </si>
  <si>
    <t>North Carolina - Alexander</t>
  </si>
  <si>
    <t>North Carolina - Alleghany</t>
  </si>
  <si>
    <t>North Carolina - Anson</t>
  </si>
  <si>
    <t>North Carolina - Ashe</t>
  </si>
  <si>
    <t>North Carolina - Avery</t>
  </si>
  <si>
    <t>North Carolina - Beaufort</t>
  </si>
  <si>
    <t>North Carolina - Bertie</t>
  </si>
  <si>
    <t>North Carolina - Bladen</t>
  </si>
  <si>
    <t>North Carolina - Brunswick</t>
  </si>
  <si>
    <t>North Carolina - Buncombe</t>
  </si>
  <si>
    <t>North Carolina - Burke</t>
  </si>
  <si>
    <t>North Carolina - Cabarrus</t>
  </si>
  <si>
    <t>North Carolina - Caldwell</t>
  </si>
  <si>
    <t>North Carolina - Carteret</t>
  </si>
  <si>
    <t>North Carolina - Caswell</t>
  </si>
  <si>
    <t>North Carolina - Catawba</t>
  </si>
  <si>
    <t>North Carolina - Chatham</t>
  </si>
  <si>
    <t>North Carolina - Cherokee</t>
  </si>
  <si>
    <t>North Carolina - Chowan</t>
  </si>
  <si>
    <t>North Carolina - Clay</t>
  </si>
  <si>
    <t>North Carolina - Cleveland</t>
  </si>
  <si>
    <t>North Carolina - Columbus</t>
  </si>
  <si>
    <t>North Carolina - Craven</t>
  </si>
  <si>
    <t>North Carolina - Cumberland</t>
  </si>
  <si>
    <t>North Carolina - Currituck</t>
  </si>
  <si>
    <t>North Carolina - Dare</t>
  </si>
  <si>
    <t>North Carolina - Davidson</t>
  </si>
  <si>
    <t>North Carolina - Davie</t>
  </si>
  <si>
    <t>North Carolina - Duplin</t>
  </si>
  <si>
    <t>North Carolina - Durham</t>
  </si>
  <si>
    <t>North Carolina - Edgecombe</t>
  </si>
  <si>
    <t>North Carolina - Forsyth</t>
  </si>
  <si>
    <t>North Carolina - Franklin</t>
  </si>
  <si>
    <t>North Carolina - Gaston</t>
  </si>
  <si>
    <t>North Carolina - Gates</t>
  </si>
  <si>
    <t>North Carolina - Graham</t>
  </si>
  <si>
    <t>North Carolina - Granville</t>
  </si>
  <si>
    <t>North Carolina - Greene</t>
  </si>
  <si>
    <t>North Carolina - Guilford</t>
  </si>
  <si>
    <t>North Carolina - Halifax</t>
  </si>
  <si>
    <t>North Carolina - Harnett</t>
  </si>
  <si>
    <t>North Carolina - Haywood</t>
  </si>
  <si>
    <t>North Carolina - Henderson</t>
  </si>
  <si>
    <t>North Carolina - Hertford</t>
  </si>
  <si>
    <t>North Carolina - Hoke</t>
  </si>
  <si>
    <t>North Carolina - Hyde</t>
  </si>
  <si>
    <t>North Carolina - Iredell</t>
  </si>
  <si>
    <t>North Carolina - Jackson</t>
  </si>
  <si>
    <t>North Carolina - Johnston</t>
  </si>
  <si>
    <t>North Carolina - Jones</t>
  </si>
  <si>
    <t>North Carolina - Lee</t>
  </si>
  <si>
    <t>North Carolina - Lenoir</t>
  </si>
  <si>
    <t>North Carolina - Lincoln</t>
  </si>
  <si>
    <t>North Carolina - McDowell</t>
  </si>
  <si>
    <t>North Carolina - Macon</t>
  </si>
  <si>
    <t>North Carolina - Madison</t>
  </si>
  <si>
    <t>North Carolina - Martin</t>
  </si>
  <si>
    <t>North Carolina - Mecklenburg</t>
  </si>
  <si>
    <t>North Carolina - Mitchell</t>
  </si>
  <si>
    <t>North Carolina - Montgomery</t>
  </si>
  <si>
    <t>North Carolina - Moore</t>
  </si>
  <si>
    <t>North Carolina - Nash</t>
  </si>
  <si>
    <t>North Carolina - New Hanover</t>
  </si>
  <si>
    <t>North Carolina - Northampton</t>
  </si>
  <si>
    <t>North Carolina - Onslow</t>
  </si>
  <si>
    <t>North Carolina - Orange</t>
  </si>
  <si>
    <t>North Carolina - Pamlico</t>
  </si>
  <si>
    <t>North Carolina - Pasquotank</t>
  </si>
  <si>
    <t>North Carolina - Pender</t>
  </si>
  <si>
    <t>North Carolina - Perquimans</t>
  </si>
  <si>
    <t>North Carolina - Person</t>
  </si>
  <si>
    <t>North Carolina - Pitt</t>
  </si>
  <si>
    <t>North Carolina - Polk</t>
  </si>
  <si>
    <t>North Carolina - Randolph</t>
  </si>
  <si>
    <t>North Carolina - Richmond</t>
  </si>
  <si>
    <t>North Carolina - Robeson</t>
  </si>
  <si>
    <t>North Carolina - Rockingham</t>
  </si>
  <si>
    <t>North Carolina - Rowan</t>
  </si>
  <si>
    <t>North Carolina - Rutherford</t>
  </si>
  <si>
    <t>North Carolina - Sampson</t>
  </si>
  <si>
    <t>North Carolina - Scotland</t>
  </si>
  <si>
    <t>North Carolina - Stanly</t>
  </si>
  <si>
    <t>North Carolina - Stokes</t>
  </si>
  <si>
    <t>North Carolina - Surry</t>
  </si>
  <si>
    <t>North Carolina - Swain</t>
  </si>
  <si>
    <t>North Carolina - Transylvania</t>
  </si>
  <si>
    <t>North Carolina - Union</t>
  </si>
  <si>
    <t>North Carolina - Vance</t>
  </si>
  <si>
    <t>North Carolina - Wake</t>
  </si>
  <si>
    <t>North Carolina - Warren</t>
  </si>
  <si>
    <t>North Carolina - Washington</t>
  </si>
  <si>
    <t>North Carolina - Watauga</t>
  </si>
  <si>
    <t>North Carolina - Wayne</t>
  </si>
  <si>
    <t>North Carolina - Wilkes</t>
  </si>
  <si>
    <t>North Carolina - Wilson</t>
  </si>
  <si>
    <t>North Carolina - Yadkin</t>
  </si>
  <si>
    <t>North Carolina - Yancey</t>
  </si>
  <si>
    <t>North Dakota - Barnes</t>
  </si>
  <si>
    <t>North Dakota - Burleigh</t>
  </si>
  <si>
    <t>North Dakota - Cass</t>
  </si>
  <si>
    <t>North Dakota - Grand Forks</t>
  </si>
  <si>
    <t>North Dakota - LaMoure</t>
  </si>
  <si>
    <t>North Dakota - Morton</t>
  </si>
  <si>
    <t>North Dakota - Pembina</t>
  </si>
  <si>
    <t>North Dakota - Ramsey</t>
  </si>
  <si>
    <t>North Dakota - Ransom</t>
  </si>
  <si>
    <t>North Dakota - Richland</t>
  </si>
  <si>
    <t>North Dakota - Stark</t>
  </si>
  <si>
    <t>North Dakota - Stutsman</t>
  </si>
  <si>
    <t>North Dakota - Traill</t>
  </si>
  <si>
    <t>North Dakota - Walsh</t>
  </si>
  <si>
    <t>North Dakota - Ward</t>
  </si>
  <si>
    <t>North Dakota - Williams</t>
  </si>
  <si>
    <t>Ohio - Adams</t>
  </si>
  <si>
    <t>Ohio - Allen</t>
  </si>
  <si>
    <t>Ohio - Ashland</t>
  </si>
  <si>
    <t>Ohio - Ashtabula</t>
  </si>
  <si>
    <t>Ohio - Athens</t>
  </si>
  <si>
    <t>Ohio - Auglaize</t>
  </si>
  <si>
    <t>Ohio - Belmont</t>
  </si>
  <si>
    <t>Ohio - Brown</t>
  </si>
  <si>
    <t>Ohio - Butler</t>
  </si>
  <si>
    <t>Ohio - Carroll</t>
  </si>
  <si>
    <t>Ohio - Champaign</t>
  </si>
  <si>
    <t>Ohio - Clark</t>
  </si>
  <si>
    <t>Ohio - Clermont</t>
  </si>
  <si>
    <t>Ohio - Clinton</t>
  </si>
  <si>
    <t>Ohio - Columbiana</t>
  </si>
  <si>
    <t>Ohio - Coshocton</t>
  </si>
  <si>
    <t>Ohio - Crawford</t>
  </si>
  <si>
    <t>Ohio - Cuyahoga</t>
  </si>
  <si>
    <t>Ohio - Darke</t>
  </si>
  <si>
    <t>Ohio - Defiance</t>
  </si>
  <si>
    <t>Ohio - Delaware</t>
  </si>
  <si>
    <t>Ohio - Erie</t>
  </si>
  <si>
    <t>Ohio - Fairfield</t>
  </si>
  <si>
    <t>Ohio - Fayette</t>
  </si>
  <si>
    <t>Ohio - Franklin</t>
  </si>
  <si>
    <t>Ohio - Fulton</t>
  </si>
  <si>
    <t>Ohio - Gallia</t>
  </si>
  <si>
    <t>Ohio - Geauga</t>
  </si>
  <si>
    <t>Ohio - Greene</t>
  </si>
  <si>
    <t>Ohio - Guernsey</t>
  </si>
  <si>
    <t>Ohio - Hamilton</t>
  </si>
  <si>
    <t>Ohio - Hancock</t>
  </si>
  <si>
    <t>Ohio - Hardin</t>
  </si>
  <si>
    <t>Ohio - Harrison</t>
  </si>
  <si>
    <t>Ohio - Henry</t>
  </si>
  <si>
    <t>Ohio - Highland</t>
  </si>
  <si>
    <t>Ohio - Hocking</t>
  </si>
  <si>
    <t>Ohio - Holmes</t>
  </si>
  <si>
    <t>Ohio - Huron</t>
  </si>
  <si>
    <t>Ohio - Jackson</t>
  </si>
  <si>
    <t>Ohio - Jefferson</t>
  </si>
  <si>
    <t>Ohio - Knox</t>
  </si>
  <si>
    <t>Ohio - Lake</t>
  </si>
  <si>
    <t>Ohio - Lawrence</t>
  </si>
  <si>
    <t>Ohio - Licking</t>
  </si>
  <si>
    <t>Ohio - Logan</t>
  </si>
  <si>
    <t>Ohio - Lorain</t>
  </si>
  <si>
    <t>Ohio - Lucas</t>
  </si>
  <si>
    <t>Ohio - Madison</t>
  </si>
  <si>
    <t>Ohio - Mahoning</t>
  </si>
  <si>
    <t>Ohio - Marion</t>
  </si>
  <si>
    <t>Ohio - Medina</t>
  </si>
  <si>
    <t>Ohio - Meigs</t>
  </si>
  <si>
    <t>Ohio - Mercer</t>
  </si>
  <si>
    <t>Ohio - Miami</t>
  </si>
  <si>
    <t>Ohio - Monroe</t>
  </si>
  <si>
    <t>Ohio - Montgomery</t>
  </si>
  <si>
    <t>Ohio - Morgan</t>
  </si>
  <si>
    <t>Ohio - Morrow</t>
  </si>
  <si>
    <t>Ohio - Muskingum</t>
  </si>
  <si>
    <t>Ohio - Noble</t>
  </si>
  <si>
    <t>Ohio - Ottawa</t>
  </si>
  <si>
    <t>Ohio - Paulding</t>
  </si>
  <si>
    <t>Ohio - Perry</t>
  </si>
  <si>
    <t>Ohio - Pickaway</t>
  </si>
  <si>
    <t>Ohio - Pike</t>
  </si>
  <si>
    <t>Ohio - Portage</t>
  </si>
  <si>
    <t>Ohio - Preble</t>
  </si>
  <si>
    <t>Ohio - Putnam</t>
  </si>
  <si>
    <t>Ohio - Richland</t>
  </si>
  <si>
    <t>Ohio - Ross</t>
  </si>
  <si>
    <t>Ohio - Sandusky</t>
  </si>
  <si>
    <t>Ohio - Scioto</t>
  </si>
  <si>
    <t>Ohio - Seneca</t>
  </si>
  <si>
    <t>Ohio - Shelby</t>
  </si>
  <si>
    <t>Ohio - Stark</t>
  </si>
  <si>
    <t>Ohio - Summit</t>
  </si>
  <si>
    <t>Ohio - Trumbull</t>
  </si>
  <si>
    <t>Ohio - Tuscarawas</t>
  </si>
  <si>
    <t>Ohio - Union</t>
  </si>
  <si>
    <t>Ohio - Van Wert</t>
  </si>
  <si>
    <t>Ohio - Vinton</t>
  </si>
  <si>
    <t>Ohio - Warren</t>
  </si>
  <si>
    <t>Ohio - Washington</t>
  </si>
  <si>
    <t>Ohio - Wayne</t>
  </si>
  <si>
    <t>Ohio - Williams</t>
  </si>
  <si>
    <t>Ohio - Wood</t>
  </si>
  <si>
    <t>Ohio - Wyandot</t>
  </si>
  <si>
    <t>Oklahoma - Adair</t>
  </si>
  <si>
    <t>Oklahoma - Atoka</t>
  </si>
  <si>
    <t>Oklahoma - Beckham</t>
  </si>
  <si>
    <t>Oklahoma - Blaine</t>
  </si>
  <si>
    <t>Oklahoma - Bryan</t>
  </si>
  <si>
    <t>Oklahoma - Caddo</t>
  </si>
  <si>
    <t>Oklahoma - Canadian</t>
  </si>
  <si>
    <t>Oklahoma - Carter</t>
  </si>
  <si>
    <t>Oklahoma - Cherokee</t>
  </si>
  <si>
    <t>Oklahoma - Choctaw</t>
  </si>
  <si>
    <t>Oklahoma - Cleveland</t>
  </si>
  <si>
    <t>Oklahoma - Coal</t>
  </si>
  <si>
    <t>Oklahoma - Comanche</t>
  </si>
  <si>
    <t>Oklahoma - Cotton</t>
  </si>
  <si>
    <t>Oklahoma - Craig</t>
  </si>
  <si>
    <t>Oklahoma - Creek</t>
  </si>
  <si>
    <t>Oklahoma - Custer</t>
  </si>
  <si>
    <t>Oklahoma - Delaware</t>
  </si>
  <si>
    <t>Oklahoma - Dewey</t>
  </si>
  <si>
    <t>Oklahoma - Ellis</t>
  </si>
  <si>
    <t>Oklahoma - Garfield</t>
  </si>
  <si>
    <t>Oklahoma - Garvin</t>
  </si>
  <si>
    <t>Oklahoma - Grady</t>
  </si>
  <si>
    <t>Oklahoma - Grant</t>
  </si>
  <si>
    <t>Oklahoma - Greer</t>
  </si>
  <si>
    <t>Oklahoma - Harper</t>
  </si>
  <si>
    <t>Oklahoma - Haskell</t>
  </si>
  <si>
    <t>Oklahoma - Hughes</t>
  </si>
  <si>
    <t>Oklahoma - Jackson</t>
  </si>
  <si>
    <t>Oklahoma - Johnston</t>
  </si>
  <si>
    <t>Oklahoma - Kay</t>
  </si>
  <si>
    <t>Oklahoma - Kingfisher</t>
  </si>
  <si>
    <t>Oklahoma - Latimer</t>
  </si>
  <si>
    <t>Oklahoma - Le Flore</t>
  </si>
  <si>
    <t>Oklahoma - Lincoln</t>
  </si>
  <si>
    <t>Oklahoma - Logan</t>
  </si>
  <si>
    <t>Oklahoma - Love</t>
  </si>
  <si>
    <t>Oklahoma - McClain</t>
  </si>
  <si>
    <t>Oklahoma - McCurtain</t>
  </si>
  <si>
    <t>Oklahoma - McIntosh</t>
  </si>
  <si>
    <t>Oklahoma - Major</t>
  </si>
  <si>
    <t>Oklahoma - Marshall</t>
  </si>
  <si>
    <t>Oklahoma - Mayes</t>
  </si>
  <si>
    <t>Oklahoma - Murray</t>
  </si>
  <si>
    <t>Oklahoma - Muskogee</t>
  </si>
  <si>
    <t>Oklahoma - Noble</t>
  </si>
  <si>
    <t>Oklahoma - Nowata</t>
  </si>
  <si>
    <t>Oklahoma - Okfuskee</t>
  </si>
  <si>
    <t>Oklahoma - Oklahoma</t>
  </si>
  <si>
    <t>Oklahoma - Okmulgee</t>
  </si>
  <si>
    <t>Oklahoma - Osage</t>
  </si>
  <si>
    <t>Oklahoma - Ottawa</t>
  </si>
  <si>
    <t>Oklahoma - Pawnee</t>
  </si>
  <si>
    <t>Oklahoma - Payne</t>
  </si>
  <si>
    <t>Oklahoma - Pittsburg</t>
  </si>
  <si>
    <t>Oklahoma - Pontotoc</t>
  </si>
  <si>
    <t>Oklahoma - Pottawatomie</t>
  </si>
  <si>
    <t>Oklahoma - Pushmataha</t>
  </si>
  <si>
    <t>Oklahoma - Rogers</t>
  </si>
  <si>
    <t>Oklahoma - Seminole</t>
  </si>
  <si>
    <t>Oklahoma - Sequoyah</t>
  </si>
  <si>
    <t>Oklahoma - Stephens</t>
  </si>
  <si>
    <t>Oklahoma - Tulsa</t>
  </si>
  <si>
    <t>Oklahoma - Wagoner</t>
  </si>
  <si>
    <t>Oklahoma - Washington</t>
  </si>
  <si>
    <t>Oklahoma - Washita</t>
  </si>
  <si>
    <t>Oklahoma - Woodward</t>
  </si>
  <si>
    <t>Oregon - Baker</t>
  </si>
  <si>
    <t>Oregon - Benton</t>
  </si>
  <si>
    <t>Oregon - Clackamas</t>
  </si>
  <si>
    <t>Oregon - Clatsop</t>
  </si>
  <si>
    <t>Oregon - Columbia</t>
  </si>
  <si>
    <t>Oregon - Coos</t>
  </si>
  <si>
    <t>Oregon - Crook</t>
  </si>
  <si>
    <t>Oregon - Curry</t>
  </si>
  <si>
    <t>Oregon - Deschutes</t>
  </si>
  <si>
    <t>Oregon - Douglas</t>
  </si>
  <si>
    <t>Oregon - Grant</t>
  </si>
  <si>
    <t>Oregon - Harney</t>
  </si>
  <si>
    <t>Oregon - Hood River</t>
  </si>
  <si>
    <t>Oregon - Jackson</t>
  </si>
  <si>
    <t>Oregon - Jefferson</t>
  </si>
  <si>
    <t>Oregon - Josephine</t>
  </si>
  <si>
    <t>Oregon - Klamath</t>
  </si>
  <si>
    <t>Oregon - Lake</t>
  </si>
  <si>
    <t>Oregon - Lane</t>
  </si>
  <si>
    <t>Oregon - Lincoln</t>
  </si>
  <si>
    <t>Oregon - Linn</t>
  </si>
  <si>
    <t>Oregon - Malheur</t>
  </si>
  <si>
    <t>Oregon - Marion</t>
  </si>
  <si>
    <t>Oregon - Morrow</t>
  </si>
  <si>
    <t>Oregon - Multnomah</t>
  </si>
  <si>
    <t>Oregon - Polk</t>
  </si>
  <si>
    <t>Oregon - Tillamook</t>
  </si>
  <si>
    <t>Oregon - Umatilla</t>
  </si>
  <si>
    <t>Oregon - Union</t>
  </si>
  <si>
    <t>Oregon - Wasco</t>
  </si>
  <si>
    <t>Oregon - Washington</t>
  </si>
  <si>
    <t>Oregon - Yamhill</t>
  </si>
  <si>
    <t>Pennsylvania - Adams</t>
  </si>
  <si>
    <t>Pennsylvania - Allegheny</t>
  </si>
  <si>
    <t>Pennsylvania - Armstrong</t>
  </si>
  <si>
    <t>Pennsylvania - Beaver</t>
  </si>
  <si>
    <t>Pennsylvania - Bedford</t>
  </si>
  <si>
    <t>Pennsylvania - Berks</t>
  </si>
  <si>
    <t>Pennsylvania - Blair</t>
  </si>
  <si>
    <t>Pennsylvania - Bradford</t>
  </si>
  <si>
    <t>Pennsylvania - Bucks</t>
  </si>
  <si>
    <t>Pennsylvania - Butler</t>
  </si>
  <si>
    <t>Pennsylvania - Cambria</t>
  </si>
  <si>
    <t>Pennsylvania - Carbon</t>
  </si>
  <si>
    <t>Pennsylvania - Centre</t>
  </si>
  <si>
    <t>Pennsylvania - Chester</t>
  </si>
  <si>
    <t>Pennsylvania - Clarion</t>
  </si>
  <si>
    <t>Pennsylvania - Clearfield</t>
  </si>
  <si>
    <t>Pennsylvania - Clinton</t>
  </si>
  <si>
    <t>Pennsylvania - Columbia</t>
  </si>
  <si>
    <t>Pennsylvania - Crawford</t>
  </si>
  <si>
    <t>Pennsylvania - Cumberland</t>
  </si>
  <si>
    <t>Pennsylvania - Dauphin</t>
  </si>
  <si>
    <t>Pennsylvania - Delaware</t>
  </si>
  <si>
    <t>Pennsylvania - Elk</t>
  </si>
  <si>
    <t>Pennsylvania - Erie</t>
  </si>
  <si>
    <t>Pennsylvania - Fayette</t>
  </si>
  <si>
    <t>Pennsylvania - Forest</t>
  </si>
  <si>
    <t>Pennsylvania - Franklin</t>
  </si>
  <si>
    <t>Pennsylvania - Fulton</t>
  </si>
  <si>
    <t>Pennsylvania - Greene</t>
  </si>
  <si>
    <t>Pennsylvania - Huntingdon</t>
  </si>
  <si>
    <t>Pennsylvania - Indiana</t>
  </si>
  <si>
    <t>Pennsylvania - Jefferson</t>
  </si>
  <si>
    <t>Pennsylvania - Juniata</t>
  </si>
  <si>
    <t>Pennsylvania - Lackawanna</t>
  </si>
  <si>
    <t>Pennsylvania - Lancaster</t>
  </si>
  <si>
    <t>Pennsylvania - Lawrence</t>
  </si>
  <si>
    <t>Pennsylvania - Lebanon</t>
  </si>
  <si>
    <t>Pennsylvania - Lehigh</t>
  </si>
  <si>
    <t>Pennsylvania - Luzerne</t>
  </si>
  <si>
    <t>Pennsylvania - Lycoming</t>
  </si>
  <si>
    <t>Pennsylvania - McKean</t>
  </si>
  <si>
    <t>Pennsylvania - Mercer</t>
  </si>
  <si>
    <t>Pennsylvania - Mifflin</t>
  </si>
  <si>
    <t>Pennsylvania - Monroe</t>
  </si>
  <si>
    <t>Pennsylvania - Montgomery</t>
  </si>
  <si>
    <t>Pennsylvania - Montour</t>
  </si>
  <si>
    <t>Pennsylvania - Northampton</t>
  </si>
  <si>
    <t>Pennsylvania - Northumberland</t>
  </si>
  <si>
    <t>Pennsylvania - Perry</t>
  </si>
  <si>
    <t>Pennsylvania - Philadelphia</t>
  </si>
  <si>
    <t>Pennsylvania - Pike</t>
  </si>
  <si>
    <t>Pennsylvania - Potter</t>
  </si>
  <si>
    <t>Pennsylvania - Schuylkill</t>
  </si>
  <si>
    <t>Pennsylvania - Snyder</t>
  </si>
  <si>
    <t>Pennsylvania - Somerset</t>
  </si>
  <si>
    <t>Pennsylvania - Sullivan</t>
  </si>
  <si>
    <t>Pennsylvania - Susquehanna</t>
  </si>
  <si>
    <t>Pennsylvania - Tioga</t>
  </si>
  <si>
    <t>Pennsylvania - Union</t>
  </si>
  <si>
    <t>Pennsylvania - Venango</t>
  </si>
  <si>
    <t>Pennsylvania - Warren</t>
  </si>
  <si>
    <t>Pennsylvania - Washington</t>
  </si>
  <si>
    <t>Pennsylvania - Wayne</t>
  </si>
  <si>
    <t>Pennsylvania - Westmoreland</t>
  </si>
  <si>
    <t>Pennsylvania - Wyoming</t>
  </si>
  <si>
    <t>Pennsylvania - York</t>
  </si>
  <si>
    <t>Puerto Rico - Humacao</t>
  </si>
  <si>
    <t>Puerto Rico - Ponce</t>
  </si>
  <si>
    <t>Puerto Rico - Vega Baja</t>
  </si>
  <si>
    <t>Rhode Island - Bristol</t>
  </si>
  <si>
    <t>Rhode Island - Kent</t>
  </si>
  <si>
    <t>Rhode Island - Newport</t>
  </si>
  <si>
    <t>Rhode Island - Providence</t>
  </si>
  <si>
    <t>Rhode Island - Washington</t>
  </si>
  <si>
    <t>South Carolina - Abbeville</t>
  </si>
  <si>
    <t>South Carolina - Aiken</t>
  </si>
  <si>
    <t>South Carolina - Anderson</t>
  </si>
  <si>
    <t>South Carolina - Bamberg</t>
  </si>
  <si>
    <t>South Carolina - Barnwell</t>
  </si>
  <si>
    <t>South Carolina - Beaufort</t>
  </si>
  <si>
    <t>South Carolina - Berkeley</t>
  </si>
  <si>
    <t>South Carolina - Calhoun</t>
  </si>
  <si>
    <t>South Carolina - Charleston</t>
  </si>
  <si>
    <t>South Carolina - Cherokee</t>
  </si>
  <si>
    <t>South Carolina - Chester</t>
  </si>
  <si>
    <t>South Carolina - Chesterfield</t>
  </si>
  <si>
    <t>South Carolina - Clarendon</t>
  </si>
  <si>
    <t>South Carolina - Colleton</t>
  </si>
  <si>
    <t>South Carolina - Darlington</t>
  </si>
  <si>
    <t>South Carolina - Dillon</t>
  </si>
  <si>
    <t>South Carolina - Dorchester</t>
  </si>
  <si>
    <t>South Carolina - Edgefield</t>
  </si>
  <si>
    <t>South Carolina - Fairfield</t>
  </si>
  <si>
    <t>South Carolina - Florence</t>
  </si>
  <si>
    <t>South Carolina - Georgetown</t>
  </si>
  <si>
    <t>South Carolina - Greenville</t>
  </si>
  <si>
    <t>South Carolina - Greenwood</t>
  </si>
  <si>
    <t>South Carolina - Hampton</t>
  </si>
  <si>
    <t>South Carolina - Horry</t>
  </si>
  <si>
    <t>South Carolina - Jasper</t>
  </si>
  <si>
    <t>South Carolina - Kershaw</t>
  </si>
  <si>
    <t>South Carolina - Lancaster</t>
  </si>
  <si>
    <t>South Carolina - Laurens</t>
  </si>
  <si>
    <t>South Carolina - Lee</t>
  </si>
  <si>
    <t>South Carolina - Lexington</t>
  </si>
  <si>
    <t>South Carolina - McCormick</t>
  </si>
  <si>
    <t>South Carolina - Marion</t>
  </si>
  <si>
    <t>South Carolina - Marlboro</t>
  </si>
  <si>
    <t>South Carolina - Newberry</t>
  </si>
  <si>
    <t>South Carolina - Oconee</t>
  </si>
  <si>
    <t>South Carolina - Orangeburg</t>
  </si>
  <si>
    <t>South Carolina - Pickens</t>
  </si>
  <si>
    <t>South Carolina - Richland</t>
  </si>
  <si>
    <t>South Carolina - Saluda</t>
  </si>
  <si>
    <t>South Carolina - Spartanburg</t>
  </si>
  <si>
    <t>South Carolina - Sumter</t>
  </si>
  <si>
    <t>South Carolina - Union</t>
  </si>
  <si>
    <t>South Carolina - Williamsburg</t>
  </si>
  <si>
    <t>South Carolina - York</t>
  </si>
  <si>
    <t>South Dakota - Beadle</t>
  </si>
  <si>
    <t>South Dakota - Bon Homme</t>
  </si>
  <si>
    <t>South Dakota - Brookings</t>
  </si>
  <si>
    <t>South Dakota - Brown</t>
  </si>
  <si>
    <t>South Dakota - Butte</t>
  </si>
  <si>
    <t>South Dakota - Charles Mix</t>
  </si>
  <si>
    <t>South Dakota - Clark</t>
  </si>
  <si>
    <t>South Dakota - Clay</t>
  </si>
  <si>
    <t>South Dakota - Codington</t>
  </si>
  <si>
    <t>South Dakota - Custer</t>
  </si>
  <si>
    <t>South Dakota - Davison</t>
  </si>
  <si>
    <t>South Dakota - Day</t>
  </si>
  <si>
    <t>South Dakota - Deuel</t>
  </si>
  <si>
    <t>South Dakota - Fall River</t>
  </si>
  <si>
    <t>South Dakota - Grant</t>
  </si>
  <si>
    <t>South Dakota - Hamlin</t>
  </si>
  <si>
    <t>South Dakota - Hughes</t>
  </si>
  <si>
    <t>South Dakota - Hutchinson</t>
  </si>
  <si>
    <t>South Dakota - Lake</t>
  </si>
  <si>
    <t>South Dakota - Lawrence</t>
  </si>
  <si>
    <t>South Dakota - Lincoln</t>
  </si>
  <si>
    <t>South Dakota - Meade</t>
  </si>
  <si>
    <t>South Dakota - Minnehaha</t>
  </si>
  <si>
    <t>South Dakota - Pennington</t>
  </si>
  <si>
    <t>South Dakota - Roberts</t>
  </si>
  <si>
    <t>South Dakota - Turner</t>
  </si>
  <si>
    <t>South Dakota - Union</t>
  </si>
  <si>
    <t>South Dakota - Yankton</t>
  </si>
  <si>
    <t>Tennessee - Anderson</t>
  </si>
  <si>
    <t>Tennessee - Bedford</t>
  </si>
  <si>
    <t>Tennessee - Benton</t>
  </si>
  <si>
    <t>Tennessee - Bledsoe</t>
  </si>
  <si>
    <t>Tennessee - Blount</t>
  </si>
  <si>
    <t>Tennessee - Bradley</t>
  </si>
  <si>
    <t>Tennessee - Campbell</t>
  </si>
  <si>
    <t>Tennessee - Cannon</t>
  </si>
  <si>
    <t>Tennessee - Carroll</t>
  </si>
  <si>
    <t>Tennessee - Carter</t>
  </si>
  <si>
    <t>Tennessee - Cheatham</t>
  </si>
  <si>
    <t>Tennessee - Chester</t>
  </si>
  <si>
    <t>Tennessee - Claiborne</t>
  </si>
  <si>
    <t>Tennessee - Cocke</t>
  </si>
  <si>
    <t>Tennessee - Coffee</t>
  </si>
  <si>
    <t>Tennessee - Crockett</t>
  </si>
  <si>
    <t>Tennessee - Cumberland</t>
  </si>
  <si>
    <t>Tennessee - Davidson</t>
  </si>
  <si>
    <t>Tennessee - Decatur</t>
  </si>
  <si>
    <t>Tennessee - DeKalb</t>
  </si>
  <si>
    <t>Tennessee - Dickson</t>
  </si>
  <si>
    <t>Tennessee - Dyer</t>
  </si>
  <si>
    <t>Tennessee - Fayette</t>
  </si>
  <si>
    <t>Tennessee - Fentress</t>
  </si>
  <si>
    <t>Tennessee - Franklin</t>
  </si>
  <si>
    <t>Tennessee - Gibson</t>
  </si>
  <si>
    <t>Tennessee - Giles</t>
  </si>
  <si>
    <t>Tennessee - Grainger</t>
  </si>
  <si>
    <t>Tennessee - Greene</t>
  </si>
  <si>
    <t>Tennessee - Grundy</t>
  </si>
  <si>
    <t>Tennessee - Hamblen</t>
  </si>
  <si>
    <t>Tennessee - Hamilton</t>
  </si>
  <si>
    <t>Tennessee - Hancock</t>
  </si>
  <si>
    <t>Tennessee - Hardeman</t>
  </si>
  <si>
    <t>Tennessee - Hardin</t>
  </si>
  <si>
    <t>Tennessee - Hawkins</t>
  </si>
  <si>
    <t>Tennessee - Haywood</t>
  </si>
  <si>
    <t>Tennessee - Henderson</t>
  </si>
  <si>
    <t>Tennessee - Henry</t>
  </si>
  <si>
    <t>Tennessee - Hickman</t>
  </si>
  <si>
    <t>Tennessee - Houston</t>
  </si>
  <si>
    <t>Tennessee - Humphreys</t>
  </si>
  <si>
    <t>Tennessee - Jackson</t>
  </si>
  <si>
    <t>Tennessee - Jefferson</t>
  </si>
  <si>
    <t>Tennessee - Johnson</t>
  </si>
  <si>
    <t>Tennessee - Knox</t>
  </si>
  <si>
    <t>Tennessee - Lake</t>
  </si>
  <si>
    <t>Tennessee - Lauderdale</t>
  </si>
  <si>
    <t>Tennessee - Lawrence</t>
  </si>
  <si>
    <t>Tennessee - Lewis</t>
  </si>
  <si>
    <t>Tennessee - Lincoln</t>
  </si>
  <si>
    <t>Tennessee - Loudon</t>
  </si>
  <si>
    <t>Tennessee - McMinn</t>
  </si>
  <si>
    <t>Tennessee - McNairy</t>
  </si>
  <si>
    <t>Tennessee - Macon</t>
  </si>
  <si>
    <t>Tennessee - Madison</t>
  </si>
  <si>
    <t>Tennessee - Marion</t>
  </si>
  <si>
    <t>Tennessee - Marshall</t>
  </si>
  <si>
    <t>Tennessee - Maury</t>
  </si>
  <si>
    <t>Tennessee - Monroe</t>
  </si>
  <si>
    <t>Tennessee - Montgomery</t>
  </si>
  <si>
    <t>Tennessee - Morgan</t>
  </si>
  <si>
    <t>Tennessee - Obion</t>
  </si>
  <si>
    <t>Tennessee - Overton</t>
  </si>
  <si>
    <t>Tennessee - Perry</t>
  </si>
  <si>
    <t>Tennessee - Polk</t>
  </si>
  <si>
    <t>Tennessee - Putnam</t>
  </si>
  <si>
    <t>Tennessee - Rhea</t>
  </si>
  <si>
    <t>Tennessee - Roane</t>
  </si>
  <si>
    <t>Tennessee - Robertson</t>
  </si>
  <si>
    <t>Tennessee - Rutherford</t>
  </si>
  <si>
    <t>Tennessee - Scott</t>
  </si>
  <si>
    <t>Tennessee - Sequatchie</t>
  </si>
  <si>
    <t>Tennessee - Sevier</t>
  </si>
  <si>
    <t>Tennessee - Shelby</t>
  </si>
  <si>
    <t>Tennessee - Smith</t>
  </si>
  <si>
    <t>Tennessee - Stewart</t>
  </si>
  <si>
    <t>Tennessee - Sullivan</t>
  </si>
  <si>
    <t>Tennessee - Sumner</t>
  </si>
  <si>
    <t>Tennessee - Tipton</t>
  </si>
  <si>
    <t>Tennessee - Trousdale</t>
  </si>
  <si>
    <t>Tennessee - Unicoi</t>
  </si>
  <si>
    <t>Tennessee - Union</t>
  </si>
  <si>
    <t>Tennessee - Warren</t>
  </si>
  <si>
    <t>Tennessee - Washington</t>
  </si>
  <si>
    <t>Tennessee - Wayne</t>
  </si>
  <si>
    <t>Tennessee - Weakley</t>
  </si>
  <si>
    <t>Tennessee - White</t>
  </si>
  <si>
    <t>Tennessee - Williamson</t>
  </si>
  <si>
    <t>Tennessee - Wilson</t>
  </si>
  <si>
    <t>Texas - Anderson</t>
  </si>
  <si>
    <t>Texas - Andrews</t>
  </si>
  <si>
    <t>Texas - Angelina</t>
  </si>
  <si>
    <t>Texas - Aransas</t>
  </si>
  <si>
    <t>Texas - Atascosa</t>
  </si>
  <si>
    <t>Texas - Austin</t>
  </si>
  <si>
    <t>Texas - Bandera</t>
  </si>
  <si>
    <t>Texas - Bastrop</t>
  </si>
  <si>
    <t>Texas - Baylor</t>
  </si>
  <si>
    <t>Texas - Bee</t>
  </si>
  <si>
    <t>Texas - Bell</t>
  </si>
  <si>
    <t>Texas - Bexar</t>
  </si>
  <si>
    <t>Texas - Bosque</t>
  </si>
  <si>
    <t>Texas - Bowie</t>
  </si>
  <si>
    <t>Texas - Brazoria</t>
  </si>
  <si>
    <t>Texas - Brazos</t>
  </si>
  <si>
    <t>Texas - Brown</t>
  </si>
  <si>
    <t>Texas - Burleson</t>
  </si>
  <si>
    <t>Texas - Burnet</t>
  </si>
  <si>
    <t>Texas - Caldwell</t>
  </si>
  <si>
    <t>Texas - Calhoun</t>
  </si>
  <si>
    <t>Texas - Callahan</t>
  </si>
  <si>
    <t>Texas - Cameron</t>
  </si>
  <si>
    <t>Texas - Camp</t>
  </si>
  <si>
    <t>Texas - Cass</t>
  </si>
  <si>
    <t>Texas - Chambers</t>
  </si>
  <si>
    <t>Texas - Cherokee</t>
  </si>
  <si>
    <t>Texas - Childress</t>
  </si>
  <si>
    <t>Texas - Clay</t>
  </si>
  <si>
    <t>Texas - Coke</t>
  </si>
  <si>
    <t>Texas - Collin</t>
  </si>
  <si>
    <t>Texas - Collingsworth</t>
  </si>
  <si>
    <t>Texas - Colorado</t>
  </si>
  <si>
    <t>Texas - Comal</t>
  </si>
  <si>
    <t>Texas - Comanche</t>
  </si>
  <si>
    <t>Texas - Cooke</t>
  </si>
  <si>
    <t>Texas - Coryell</t>
  </si>
  <si>
    <t>Texas - Dallam</t>
  </si>
  <si>
    <t>Texas - Dallas</t>
  </si>
  <si>
    <t>Texas - Dawson</t>
  </si>
  <si>
    <t>Texas - Deaf Smith</t>
  </si>
  <si>
    <t>Texas - Denton</t>
  </si>
  <si>
    <t>Texas - DeWitt</t>
  </si>
  <si>
    <t>Texas - Dimmit</t>
  </si>
  <si>
    <t>Texas - Duval</t>
  </si>
  <si>
    <t>Texas - Eastland</t>
  </si>
  <si>
    <t>Texas - Ector</t>
  </si>
  <si>
    <t>Texas - Ellis</t>
  </si>
  <si>
    <t>Texas - El Paso</t>
  </si>
  <si>
    <t>Texas - Erath</t>
  </si>
  <si>
    <t>Texas - Falls</t>
  </si>
  <si>
    <t>Texas - Fannin</t>
  </si>
  <si>
    <t>Texas - Fayette</t>
  </si>
  <si>
    <t>Texas - Floyd</t>
  </si>
  <si>
    <t>Texas - Foard</t>
  </si>
  <si>
    <t>Texas - Fort Bend</t>
  </si>
  <si>
    <t>Texas - Franklin</t>
  </si>
  <si>
    <t>Texas - Freestone</t>
  </si>
  <si>
    <t>Texas - Frio</t>
  </si>
  <si>
    <t>Texas - Galveston</t>
  </si>
  <si>
    <t>Texas - Gillespie</t>
  </si>
  <si>
    <t>Texas - Goliad</t>
  </si>
  <si>
    <t>Texas - Gonzales</t>
  </si>
  <si>
    <t>Texas - Gray</t>
  </si>
  <si>
    <t>Texas - Grayson</t>
  </si>
  <si>
    <t>Texas - Gregg</t>
  </si>
  <si>
    <t>Texas - Grimes</t>
  </si>
  <si>
    <t>Texas - Guadalupe</t>
  </si>
  <si>
    <t>Texas - Hale</t>
  </si>
  <si>
    <t>Texas - Hall</t>
  </si>
  <si>
    <t>Texas - Hamilton</t>
  </si>
  <si>
    <t>Texas - Hansford</t>
  </si>
  <si>
    <t>Texas - Hardin</t>
  </si>
  <si>
    <t>Texas - Harris</t>
  </si>
  <si>
    <t>Texas - Harrison</t>
  </si>
  <si>
    <t>Texas - Haskell</t>
  </si>
  <si>
    <t>Texas - Hays</t>
  </si>
  <si>
    <t>Texas - Hemphill</t>
  </si>
  <si>
    <t>Texas - Henderson</t>
  </si>
  <si>
    <t>Texas - Hidalgo</t>
  </si>
  <si>
    <t>Texas - Hill</t>
  </si>
  <si>
    <t>Texas - Hockley</t>
  </si>
  <si>
    <t>Texas - Hood</t>
  </si>
  <si>
    <t>Texas - Hopkins</t>
  </si>
  <si>
    <t>Texas - Houston</t>
  </si>
  <si>
    <t>Texas - Howard</t>
  </si>
  <si>
    <t>Texas - Hunt</t>
  </si>
  <si>
    <t>Texas - Hutchinson</t>
  </si>
  <si>
    <t>Texas - Jack</t>
  </si>
  <si>
    <t>Texas - Jackson</t>
  </si>
  <si>
    <t>Texas - Jasper</t>
  </si>
  <si>
    <t>Texas - Jefferson</t>
  </si>
  <si>
    <t>Texas - Jim Wells</t>
  </si>
  <si>
    <t>Texas - Johnson</t>
  </si>
  <si>
    <t>Texas - Jones</t>
  </si>
  <si>
    <t>Texas - Karnes</t>
  </si>
  <si>
    <t>Texas - Kaufman</t>
  </si>
  <si>
    <t>Texas - Kendall</t>
  </si>
  <si>
    <t>Texas - Kerr</t>
  </si>
  <si>
    <t>Texas - Kleberg</t>
  </si>
  <si>
    <t>Texas - Knox</t>
  </si>
  <si>
    <t>Texas - Lamar</t>
  </si>
  <si>
    <t>Texas - Lamb</t>
  </si>
  <si>
    <t>Texas - Lampasas</t>
  </si>
  <si>
    <t>Texas - Lavaca</t>
  </si>
  <si>
    <t>Texas - Lee</t>
  </si>
  <si>
    <t>Texas - Leon</t>
  </si>
  <si>
    <t>Texas - Liberty</t>
  </si>
  <si>
    <t>Texas - Limestone</t>
  </si>
  <si>
    <t>Texas - Live Oak</t>
  </si>
  <si>
    <t>Texas - Llano</t>
  </si>
  <si>
    <t>Texas - Lubbock</t>
  </si>
  <si>
    <t>Texas - McCulloch</t>
  </si>
  <si>
    <t>Texas - McLennan</t>
  </si>
  <si>
    <t>Texas - Madison</t>
  </si>
  <si>
    <t>Texas - Marion</t>
  </si>
  <si>
    <t>Texas - Matagorda</t>
  </si>
  <si>
    <t>Texas - Maverick</t>
  </si>
  <si>
    <t>Texas - Medina</t>
  </si>
  <si>
    <t>Texas - Midland</t>
  </si>
  <si>
    <t>Texas - Milam</t>
  </si>
  <si>
    <t>Texas - Mills</t>
  </si>
  <si>
    <t>Texas - Mitchell</t>
  </si>
  <si>
    <t>Texas - Montague</t>
  </si>
  <si>
    <t>Texas - Montgomery</t>
  </si>
  <si>
    <t>Texas - Moore</t>
  </si>
  <si>
    <t>Texas - Morris</t>
  </si>
  <si>
    <t>Texas - Nacogdoches</t>
  </si>
  <si>
    <t>Texas - Navarro</t>
  </si>
  <si>
    <t>Texas - Newton</t>
  </si>
  <si>
    <t>Texas - Nolan</t>
  </si>
  <si>
    <t>Texas - Nueces</t>
  </si>
  <si>
    <t>Texas - Ochiltree</t>
  </si>
  <si>
    <t>Texas - Orange</t>
  </si>
  <si>
    <t>Texas - Palo Pinto</t>
  </si>
  <si>
    <t>Texas - Panola</t>
  </si>
  <si>
    <t>Texas - Parker</t>
  </si>
  <si>
    <t>Texas - Parmer</t>
  </si>
  <si>
    <t>Texas - Pecos</t>
  </si>
  <si>
    <t>Texas - Polk</t>
  </si>
  <si>
    <t>Texas - Potter</t>
  </si>
  <si>
    <t>Texas - Rains</t>
  </si>
  <si>
    <t>Texas - Randall</t>
  </si>
  <si>
    <t>Texas - Real</t>
  </si>
  <si>
    <t>Texas - Red River</t>
  </si>
  <si>
    <t>Texas - Refugio</t>
  </si>
  <si>
    <t>Texas - Robertson</t>
  </si>
  <si>
    <t>Texas - Rockwall</t>
  </si>
  <si>
    <t>Texas - Runnels</t>
  </si>
  <si>
    <t>Texas - Rusk</t>
  </si>
  <si>
    <t>Texas - Sabine</t>
  </si>
  <si>
    <t>Texas - San Augustine</t>
  </si>
  <si>
    <t>Texas - San Jacinto</t>
  </si>
  <si>
    <t>Texas - San Patricio</t>
  </si>
  <si>
    <t>Texas - San Saba</t>
  </si>
  <si>
    <t>Texas - Scurry</t>
  </si>
  <si>
    <t>Texas - Shelby</t>
  </si>
  <si>
    <t>Texas - Smith</t>
  </si>
  <si>
    <t>Texas - Starr</t>
  </si>
  <si>
    <t>Texas - Stephens</t>
  </si>
  <si>
    <t>Texas - Swisher</t>
  </si>
  <si>
    <t>Texas - Tarrant</t>
  </si>
  <si>
    <t>Texas - Taylor</t>
  </si>
  <si>
    <t>Texas - Terry</t>
  </si>
  <si>
    <t>Texas - Titus</t>
  </si>
  <si>
    <t>Texas - Tom Green</t>
  </si>
  <si>
    <t>Texas - Travis</t>
  </si>
  <si>
    <t>Texas - Trinity</t>
  </si>
  <si>
    <t>Texas - Tyler</t>
  </si>
  <si>
    <t>Texas - Upshur</t>
  </si>
  <si>
    <t>Texas - Uvalde</t>
  </si>
  <si>
    <t>Texas - Val Verde</t>
  </si>
  <si>
    <t>Texas - Van Zandt</t>
  </si>
  <si>
    <t>Texas - Victoria</t>
  </si>
  <si>
    <t>Texas - Walker</t>
  </si>
  <si>
    <t>Texas - Ward</t>
  </si>
  <si>
    <t>Texas - Washington</t>
  </si>
  <si>
    <t>Texas - Webb</t>
  </si>
  <si>
    <t>Texas - Wharton</t>
  </si>
  <si>
    <t>Texas - Wheeler</t>
  </si>
  <si>
    <t>Texas - Wichita</t>
  </si>
  <si>
    <t>Texas - Wilbarger</t>
  </si>
  <si>
    <t>Texas - Willacy</t>
  </si>
  <si>
    <t>Texas - Williamson</t>
  </si>
  <si>
    <t>Texas - Wilson</t>
  </si>
  <si>
    <t>Texas - Winkler</t>
  </si>
  <si>
    <t>Texas - Wise</t>
  </si>
  <si>
    <t>Texas - Wood</t>
  </si>
  <si>
    <t>Texas - Yoakum</t>
  </si>
  <si>
    <t>Texas - Young</t>
  </si>
  <si>
    <t>Texas - Zapata</t>
  </si>
  <si>
    <t>Utah - Box Elder</t>
  </si>
  <si>
    <t>Utah - Cache</t>
  </si>
  <si>
    <t>Utah - Carbon</t>
  </si>
  <si>
    <t>Utah - Davis</t>
  </si>
  <si>
    <t>Utah - Duchesne</t>
  </si>
  <si>
    <t>Utah - Emery</t>
  </si>
  <si>
    <t>Utah - Garfield</t>
  </si>
  <si>
    <t>Utah - Grand</t>
  </si>
  <si>
    <t>Utah - Iron</t>
  </si>
  <si>
    <t>Utah - Juab</t>
  </si>
  <si>
    <t>Utah - Millard</t>
  </si>
  <si>
    <t>Utah - Salt Lake</t>
  </si>
  <si>
    <t>Utah - Sanpete</t>
  </si>
  <si>
    <t>Utah - Sevier</t>
  </si>
  <si>
    <t>Utah - Tooele</t>
  </si>
  <si>
    <t>Utah - Uintah</t>
  </si>
  <si>
    <t>Utah - Utah</t>
  </si>
  <si>
    <t>Utah - Wasatch</t>
  </si>
  <si>
    <t>Utah - Washington</t>
  </si>
  <si>
    <t>Utah - Weber</t>
  </si>
  <si>
    <t>Vermont - Addison</t>
  </si>
  <si>
    <t>Vermont - Bennington</t>
  </si>
  <si>
    <t>Vermont - Caledonia</t>
  </si>
  <si>
    <t>Vermont - Chittenden</t>
  </si>
  <si>
    <t>Vermont - Franklin</t>
  </si>
  <si>
    <t>Vermont - Lamoille</t>
  </si>
  <si>
    <t>Vermont - Orange</t>
  </si>
  <si>
    <t>Vermont - Orleans</t>
  </si>
  <si>
    <t>Vermont - Rutland</t>
  </si>
  <si>
    <t>Vermont - Washington</t>
  </si>
  <si>
    <t>Vermont - Windham</t>
  </si>
  <si>
    <t>Vermont - Windsor</t>
  </si>
  <si>
    <t>Virginia - Accomack</t>
  </si>
  <si>
    <t>Virginia - Albemarle</t>
  </si>
  <si>
    <t>Virginia - Alexandria City</t>
  </si>
  <si>
    <t>Virginia - Amelia</t>
  </si>
  <si>
    <t>Virginia - Amherst</t>
  </si>
  <si>
    <t>Virginia - Appomattox</t>
  </si>
  <si>
    <t>Virginia - Arlington</t>
  </si>
  <si>
    <t>Virginia - Augusta</t>
  </si>
  <si>
    <t>Virginia - Bath</t>
  </si>
  <si>
    <t>Virginia - Bedford City</t>
  </si>
  <si>
    <t>Virginia - Bland</t>
  </si>
  <si>
    <t>Virginia - Botetourt</t>
  </si>
  <si>
    <t>Virginia - Bristol City</t>
  </si>
  <si>
    <t>Virginia - Brunswick</t>
  </si>
  <si>
    <t>Virginia - Buchanan</t>
  </si>
  <si>
    <t>Virginia - Buckingham</t>
  </si>
  <si>
    <t>Virginia - Buena Vista City</t>
  </si>
  <si>
    <t>Virginia - Campbell</t>
  </si>
  <si>
    <t>Virginia - Caroline</t>
  </si>
  <si>
    <t>Virginia - Carroll</t>
  </si>
  <si>
    <t>Virginia - Charlotte</t>
  </si>
  <si>
    <t>Virginia - Charlottesville City</t>
  </si>
  <si>
    <t>Virginia - Chesapeake City</t>
  </si>
  <si>
    <t>Virginia - Chesterfield</t>
  </si>
  <si>
    <t>Virginia - Clarke</t>
  </si>
  <si>
    <t>Virginia - Colonial Heights City</t>
  </si>
  <si>
    <t>Virginia - Culpeper</t>
  </si>
  <si>
    <t>Virginia - Danville City</t>
  </si>
  <si>
    <t>Virginia - Emporia City</t>
  </si>
  <si>
    <t>Virginia - Essex</t>
  </si>
  <si>
    <t>Virginia - Fairfax City</t>
  </si>
  <si>
    <t>Virginia - Fairfax</t>
  </si>
  <si>
    <t>Virginia - Fauquier</t>
  </si>
  <si>
    <t>Virginia - Floyd</t>
  </si>
  <si>
    <t>Virginia - Fluvanna</t>
  </si>
  <si>
    <t>Virginia - Franklin City</t>
  </si>
  <si>
    <t>Virginia - Franklin</t>
  </si>
  <si>
    <t>Virginia - Frederick</t>
  </si>
  <si>
    <t>Virginia - Galax City</t>
  </si>
  <si>
    <t>Virginia - Giles</t>
  </si>
  <si>
    <t>Virginia - Gloucester</t>
  </si>
  <si>
    <t>Virginia - Goochland</t>
  </si>
  <si>
    <t>Virginia - Grayson</t>
  </si>
  <si>
    <t>Virginia - Greene</t>
  </si>
  <si>
    <t>Virginia - Halifax</t>
  </si>
  <si>
    <t>Virginia - Hampton City</t>
  </si>
  <si>
    <t>Virginia - Hanover</t>
  </si>
  <si>
    <t>Virginia - Harrisonburg City</t>
  </si>
  <si>
    <t>Virginia - Henrico</t>
  </si>
  <si>
    <t>Virginia - Henry</t>
  </si>
  <si>
    <t>Virginia - Hopewell City</t>
  </si>
  <si>
    <t>Virginia - Isle of Wight</t>
  </si>
  <si>
    <t>Virginia - James City</t>
  </si>
  <si>
    <t>Virginia - King George</t>
  </si>
  <si>
    <t>Virginia - King William</t>
  </si>
  <si>
    <t>Virginia - Lancaster</t>
  </si>
  <si>
    <t>Virginia - Lee</t>
  </si>
  <si>
    <t>Virginia - Lexington City</t>
  </si>
  <si>
    <t>Virginia - Loudoun</t>
  </si>
  <si>
    <t>Virginia - Louisa</t>
  </si>
  <si>
    <t>Virginia - Lynchburg City</t>
  </si>
  <si>
    <t>Virginia - Madison</t>
  </si>
  <si>
    <t>Virginia - Martinsville City</t>
  </si>
  <si>
    <t>Virginia - Mecklenburg</t>
  </si>
  <si>
    <t>Virginia - Middlesex</t>
  </si>
  <si>
    <t>Virginia - Montgomery</t>
  </si>
  <si>
    <t>Virginia - Newport News City</t>
  </si>
  <si>
    <t>Virginia - Norfolk City</t>
  </si>
  <si>
    <t>Virginia - Northampton</t>
  </si>
  <si>
    <t>Virginia - Nottoway</t>
  </si>
  <si>
    <t>Virginia - Orange</t>
  </si>
  <si>
    <t>Virginia - Page</t>
  </si>
  <si>
    <t>Virginia - Patrick</t>
  </si>
  <si>
    <t>Virginia - Petersburg City</t>
  </si>
  <si>
    <t>Virginia - Pittsylvania</t>
  </si>
  <si>
    <t>Virginia - Portsmouth City</t>
  </si>
  <si>
    <t>Virginia - Prince Edward</t>
  </si>
  <si>
    <t>Virginia - Prince William</t>
  </si>
  <si>
    <t>Virginia - Pulaski</t>
  </si>
  <si>
    <t>Virginia - Radford City</t>
  </si>
  <si>
    <t>Virginia - Richmond</t>
  </si>
  <si>
    <t>Virginia - Richmond City</t>
  </si>
  <si>
    <t>Virginia - Roanoke</t>
  </si>
  <si>
    <t>Virginia - Roanoke City</t>
  </si>
  <si>
    <t>Virginia - Rockingham</t>
  </si>
  <si>
    <t>Virginia - Russell</t>
  </si>
  <si>
    <t>Virginia - Salem City</t>
  </si>
  <si>
    <t>Virginia - Scott</t>
  </si>
  <si>
    <t>Virginia - Shenandoah</t>
  </si>
  <si>
    <t>Virginia - Smyth</t>
  </si>
  <si>
    <t>Virginia - Spotsylvania</t>
  </si>
  <si>
    <t>Virginia - Stafford</t>
  </si>
  <si>
    <t>Virginia - Staunton City</t>
  </si>
  <si>
    <t>Virginia - Suffolk City</t>
  </si>
  <si>
    <t>Virginia - Sussex</t>
  </si>
  <si>
    <t>Virginia - Tazewell</t>
  </si>
  <si>
    <t>Virginia - Virginia Beach City</t>
  </si>
  <si>
    <t>Virginia - Warren</t>
  </si>
  <si>
    <t>Virginia - Washington</t>
  </si>
  <si>
    <t>Virginia - Waynesboro City</t>
  </si>
  <si>
    <t>Virginia - Westmoreland</t>
  </si>
  <si>
    <t>Virginia - Winchester City</t>
  </si>
  <si>
    <t>Virginia - Wise</t>
  </si>
  <si>
    <t>Virginia - Wythe</t>
  </si>
  <si>
    <t>Virginia - York</t>
  </si>
  <si>
    <t>Washington - Adams</t>
  </si>
  <si>
    <t>Washington - Asotin</t>
  </si>
  <si>
    <t>Washington - Benton</t>
  </si>
  <si>
    <t>Washington - Chelan</t>
  </si>
  <si>
    <t>Washington - Clallam</t>
  </si>
  <si>
    <t>Washington - Clark</t>
  </si>
  <si>
    <t>Washington - Columbia</t>
  </si>
  <si>
    <t>Washington - Cowlitz</t>
  </si>
  <si>
    <t>Washington - Franklin</t>
  </si>
  <si>
    <t>Washington - Grant</t>
  </si>
  <si>
    <t>Washington - Grays Harbor</t>
  </si>
  <si>
    <t>Washington - Island</t>
  </si>
  <si>
    <t>Washington - Jefferson</t>
  </si>
  <si>
    <t>Washington - King</t>
  </si>
  <si>
    <t>Washington - Kitsap</t>
  </si>
  <si>
    <t>Washington - Kittitas</t>
  </si>
  <si>
    <t>Washington - Klickitat</t>
  </si>
  <si>
    <t>Washington - Lewis</t>
  </si>
  <si>
    <t>Washington - Lincoln</t>
  </si>
  <si>
    <t>Washington - Mason</t>
  </si>
  <si>
    <t>Washington - Okanogan</t>
  </si>
  <si>
    <t>Washington - Pacific</t>
  </si>
  <si>
    <t>Washington - Pend Oreille</t>
  </si>
  <si>
    <t>Washington - Pierce</t>
  </si>
  <si>
    <t>Washington - Skagit</t>
  </si>
  <si>
    <t>Washington - Snohomish</t>
  </si>
  <si>
    <t>Washington - Spokane</t>
  </si>
  <si>
    <t>Washington - Stevens</t>
  </si>
  <si>
    <t>Washington - Thurston</t>
  </si>
  <si>
    <t>Washington - Walla Walla</t>
  </si>
  <si>
    <t>Washington - Whatcom</t>
  </si>
  <si>
    <t>Washington - Whitman</t>
  </si>
  <si>
    <t>Washington - Yakima</t>
  </si>
  <si>
    <t>West Virginia - Barbour</t>
  </si>
  <si>
    <t>West Virginia - Berkeley</t>
  </si>
  <si>
    <t>West Virginia - Boone</t>
  </si>
  <si>
    <t>West Virginia - Braxton</t>
  </si>
  <si>
    <t>West Virginia - Brooke</t>
  </si>
  <si>
    <t>West Virginia - Cabell</t>
  </si>
  <si>
    <t>West Virginia - Calhoun</t>
  </si>
  <si>
    <t>West Virginia - Clay</t>
  </si>
  <si>
    <t>West Virginia - Fayette</t>
  </si>
  <si>
    <t>West Virginia - Gilmer</t>
  </si>
  <si>
    <t>West Virginia - Grant</t>
  </si>
  <si>
    <t>West Virginia - Greenbrier</t>
  </si>
  <si>
    <t>West Virginia - Hampshire</t>
  </si>
  <si>
    <t>West Virginia - Hancock</t>
  </si>
  <si>
    <t>West Virginia - Hardy</t>
  </si>
  <si>
    <t>West Virginia - Harrison</t>
  </si>
  <si>
    <t>West Virginia - Jackson</t>
  </si>
  <si>
    <t>West Virginia - Jefferson</t>
  </si>
  <si>
    <t>West Virginia - Kanawha</t>
  </si>
  <si>
    <t>West Virginia - Lewis</t>
  </si>
  <si>
    <t>West Virginia - Lincoln</t>
  </si>
  <si>
    <t>West Virginia - Logan</t>
  </si>
  <si>
    <t>West Virginia - McDowell</t>
  </si>
  <si>
    <t>West Virginia - Marion</t>
  </si>
  <si>
    <t>West Virginia - Marshall</t>
  </si>
  <si>
    <t>West Virginia - Mason</t>
  </si>
  <si>
    <t>West Virginia - Mercer</t>
  </si>
  <si>
    <t>West Virginia - Mineral</t>
  </si>
  <si>
    <t>West Virginia - Mingo</t>
  </si>
  <si>
    <t>West Virginia - Monongalia</t>
  </si>
  <si>
    <t>West Virginia - Monroe</t>
  </si>
  <si>
    <t>West Virginia - Morgan</t>
  </si>
  <si>
    <t>West Virginia - Nicholas</t>
  </si>
  <si>
    <t>West Virginia - Ohio</t>
  </si>
  <si>
    <t>West Virginia - Pendleton</t>
  </si>
  <si>
    <t>West Virginia - Pleasants</t>
  </si>
  <si>
    <t>West Virginia - Pocahontas</t>
  </si>
  <si>
    <t>West Virginia - Preston</t>
  </si>
  <si>
    <t>West Virginia - Putnam</t>
  </si>
  <si>
    <t>West Virginia - Raleigh</t>
  </si>
  <si>
    <t>West Virginia - Randolph</t>
  </si>
  <si>
    <t>West Virginia - Roane</t>
  </si>
  <si>
    <t>West Virginia - Summers</t>
  </si>
  <si>
    <t>West Virginia - Taylor</t>
  </si>
  <si>
    <t>West Virginia - Tucker</t>
  </si>
  <si>
    <t>West Virginia - Tyler</t>
  </si>
  <si>
    <t>West Virginia - Upshur</t>
  </si>
  <si>
    <t>West Virginia - Wayne</t>
  </si>
  <si>
    <t>West Virginia - Webster</t>
  </si>
  <si>
    <t>West Virginia - Wetzel</t>
  </si>
  <si>
    <t>West Virginia - Wood</t>
  </si>
  <si>
    <t>West Virginia - Wyoming</t>
  </si>
  <si>
    <t>Wisconsin - Adams</t>
  </si>
  <si>
    <t>Wisconsin - Ashland</t>
  </si>
  <si>
    <t>Wisconsin - Barron</t>
  </si>
  <si>
    <t>Wisconsin - Bayfield</t>
  </si>
  <si>
    <t>Wisconsin - Brown</t>
  </si>
  <si>
    <t>Wisconsin - Burnett</t>
  </si>
  <si>
    <t>Wisconsin - Calumet</t>
  </si>
  <si>
    <t>Wisconsin - Chippewa</t>
  </si>
  <si>
    <t>Wisconsin - Clark</t>
  </si>
  <si>
    <t>Wisconsin - Columbia</t>
  </si>
  <si>
    <t>Wisconsin - Crawford</t>
  </si>
  <si>
    <t>Wisconsin - Dane</t>
  </si>
  <si>
    <t>Wisconsin - Dodge</t>
  </si>
  <si>
    <t>Wisconsin - Door</t>
  </si>
  <si>
    <t>Wisconsin - Douglas</t>
  </si>
  <si>
    <t>Wisconsin - Dunn</t>
  </si>
  <si>
    <t>Wisconsin - Eau Claire</t>
  </si>
  <si>
    <t>Wisconsin - Fond du Lac</t>
  </si>
  <si>
    <t>Wisconsin - Forest</t>
  </si>
  <si>
    <t>Wisconsin - Grant</t>
  </si>
  <si>
    <t>Wisconsin - Green</t>
  </si>
  <si>
    <t>Wisconsin - Green Lake</t>
  </si>
  <si>
    <t>Wisconsin - Iowa</t>
  </si>
  <si>
    <t>Wisconsin - Iron</t>
  </si>
  <si>
    <t>Wisconsin - Jackson</t>
  </si>
  <si>
    <t>Wisconsin - Jefferson</t>
  </si>
  <si>
    <t>Wisconsin - Juneau</t>
  </si>
  <si>
    <t>Wisconsin - Kenosha</t>
  </si>
  <si>
    <t>Wisconsin - Kewaunee</t>
  </si>
  <si>
    <t>Wisconsin - La Crosse</t>
  </si>
  <si>
    <t>Wisconsin - Lafayette</t>
  </si>
  <si>
    <t>Wisconsin - Langlade</t>
  </si>
  <si>
    <t>Wisconsin - Lincoln</t>
  </si>
  <si>
    <t>Wisconsin - Manitowoc</t>
  </si>
  <si>
    <t>Wisconsin - Marathon</t>
  </si>
  <si>
    <t>Wisconsin - Marinette</t>
  </si>
  <si>
    <t>Wisconsin - Marquette</t>
  </si>
  <si>
    <t>Wisconsin - Milwaukee</t>
  </si>
  <si>
    <t>Wisconsin - Monroe</t>
  </si>
  <si>
    <t>Wisconsin - Oconto</t>
  </si>
  <si>
    <t>Wisconsin - Oneida</t>
  </si>
  <si>
    <t>Wisconsin - Outagamie</t>
  </si>
  <si>
    <t>Wisconsin - Ozaukee</t>
  </si>
  <si>
    <t>Wisconsin - Pierce</t>
  </si>
  <si>
    <t>Wisconsin - Polk</t>
  </si>
  <si>
    <t>Wisconsin - Portage</t>
  </si>
  <si>
    <t>Wisconsin - Price</t>
  </si>
  <si>
    <t>Wisconsin - Racine</t>
  </si>
  <si>
    <t>Wisconsin - Richland</t>
  </si>
  <si>
    <t>Wisconsin - Rock</t>
  </si>
  <si>
    <t>Wisconsin - Rusk</t>
  </si>
  <si>
    <t>Wisconsin - St. Croix</t>
  </si>
  <si>
    <t>Wisconsin - Sauk</t>
  </si>
  <si>
    <t>Wisconsin - Sawyer</t>
  </si>
  <si>
    <t>Wisconsin - Shawano</t>
  </si>
  <si>
    <t>Wisconsin - Sheboygan</t>
  </si>
  <si>
    <t>Wisconsin - Taylor</t>
  </si>
  <si>
    <t>Wisconsin - Vernon</t>
  </si>
  <si>
    <t>Wisconsin - Vilas</t>
  </si>
  <si>
    <t>Wisconsin - Walworth</t>
  </si>
  <si>
    <t>Wisconsin - Washburn</t>
  </si>
  <si>
    <t>Wisconsin - Washington</t>
  </si>
  <si>
    <t>Wisconsin - Waukesha</t>
  </si>
  <si>
    <t>Wisconsin - Waupaca</t>
  </si>
  <si>
    <t>Wisconsin - Waushara</t>
  </si>
  <si>
    <t>Wisconsin - Winnebago</t>
  </si>
  <si>
    <t>Wisconsin - Wood</t>
  </si>
  <si>
    <t>Wyoming - Albany</t>
  </si>
  <si>
    <t>Wyoming - Campbell</t>
  </si>
  <si>
    <t>Wyoming - Converse</t>
  </si>
  <si>
    <t>Wyoming - Fremont</t>
  </si>
  <si>
    <t>Wyoming - Johnson</t>
  </si>
  <si>
    <t>Wyoming - Laramie</t>
  </si>
  <si>
    <t>Wyoming - Lincoln</t>
  </si>
  <si>
    <t>Wyoming - Natrona</t>
  </si>
  <si>
    <t>Wyoming - Park</t>
  </si>
  <si>
    <t>Wyoming - Sheridan</t>
  </si>
  <si>
    <t>Wyoming - Sweetwater</t>
  </si>
  <si>
    <t>Wyoming - Uinta</t>
  </si>
  <si>
    <t>Main</t>
  </si>
  <si>
    <t>YEAR</t>
  </si>
  <si>
    <t>DATA SOURCES</t>
  </si>
  <si>
    <t>Dropdowns where the user can set parameters are green. When a new parameter is selected the worksheet will update.</t>
  </si>
  <si>
    <t>Description</t>
  </si>
  <si>
    <t>Trend Rank Year</t>
  </si>
  <si>
    <t>NATIONAL (NOT FOR PROFIT)</t>
  </si>
  <si>
    <t>NATIONAL (PROPRIETARY)</t>
  </si>
  <si>
    <t>Year</t>
  </si>
  <si>
    <t>q_text</t>
  </si>
  <si>
    <t>DEC</t>
  </si>
  <si>
    <t>Select a Benchmark Measure</t>
  </si>
  <si>
    <t>Select a Year</t>
  </si>
  <si>
    <t>Value</t>
  </si>
  <si>
    <t>Rank</t>
  </si>
  <si>
    <t>States</t>
  </si>
  <si>
    <t>POI</t>
  </si>
  <si>
    <t>Measure</t>
  </si>
  <si>
    <t>MEASURE</t>
  </si>
  <si>
    <t>Provider 1</t>
  </si>
  <si>
    <t>Provider 2</t>
  </si>
  <si>
    <t>Provider 3</t>
  </si>
  <si>
    <t>Trend</t>
  </si>
  <si>
    <t>ꭞ  For groups of providers reported as median</t>
  </si>
  <si>
    <t>BENCHMARK TREND</t>
  </si>
  <si>
    <t>MEDICARE CLAIMS DATA BENCHMARKS</t>
  </si>
  <si>
    <t>BENCHMARK REPORT</t>
  </si>
  <si>
    <t>BENCHMARK RANK</t>
  </si>
  <si>
    <t>All States</t>
  </si>
  <si>
    <t>Applies to 'Trend' and 'Rank'</t>
  </si>
  <si>
    <t>Applies to 'Report' and 'Rank'</t>
  </si>
  <si>
    <t>PROVIDER</t>
  </si>
  <si>
    <t>California - Inyo</t>
  </si>
  <si>
    <t>Georgia - Hancock</t>
  </si>
  <si>
    <t>Georgia - Treutlen</t>
  </si>
  <si>
    <t>Georgia - Warren</t>
  </si>
  <si>
    <t>Idaho - Bear Lake</t>
  </si>
  <si>
    <t>Illinois - Hamilton</t>
  </si>
  <si>
    <t>Kansas - Barber</t>
  </si>
  <si>
    <t>Mississippi - Jefferson</t>
  </si>
  <si>
    <t>Missouri - Chariton</t>
  </si>
  <si>
    <t>Missouri - Reynolds</t>
  </si>
  <si>
    <t>Nebraska - Sherman</t>
  </si>
  <si>
    <t>North Dakota - Sargent</t>
  </si>
  <si>
    <t>Oklahoma - Kiowa</t>
  </si>
  <si>
    <t>Oklahoma - Texas</t>
  </si>
  <si>
    <t>Pennsylvania - Cameron</t>
  </si>
  <si>
    <t>Texas - Castro</t>
  </si>
  <si>
    <t>Texas - Coleman</t>
  </si>
  <si>
    <t>Texas - Menard</t>
  </si>
  <si>
    <t>Texas - Somervell</t>
  </si>
  <si>
    <t>Utah - San Juan</t>
  </si>
  <si>
    <t>Virginia - Southampton</t>
  </si>
  <si>
    <t>Alabama - Lowndes</t>
  </si>
  <si>
    <t>Georgia - Bacon</t>
  </si>
  <si>
    <t>Georgia - Wheeler</t>
  </si>
  <si>
    <t>Illinois - Calhoun</t>
  </si>
  <si>
    <t>Illinois - Gallatin</t>
  </si>
  <si>
    <t>Indiana - Benton</t>
  </si>
  <si>
    <t>Kansas - Edwards</t>
  </si>
  <si>
    <t>Kansas - Morris</t>
  </si>
  <si>
    <t>Kansas - Pawnee</t>
  </si>
  <si>
    <t>Kansas - Rush</t>
  </si>
  <si>
    <t>Kansas - Russell</t>
  </si>
  <si>
    <t>Kansas - Sheridan</t>
  </si>
  <si>
    <t>Kansas - Woodson</t>
  </si>
  <si>
    <t>Kentucky - Owsley</t>
  </si>
  <si>
    <t>Louisiana - East Carroll</t>
  </si>
  <si>
    <t>Massachusetts - Nantucket</t>
  </si>
  <si>
    <t>Minnesota - Traverse</t>
  </si>
  <si>
    <t>Nebraska - Cherry</t>
  </si>
  <si>
    <t>Nevada - Elko</t>
  </si>
  <si>
    <t>Nevada - Humboldt</t>
  </si>
  <si>
    <t>North Dakota - Rolette</t>
  </si>
  <si>
    <t>North Dakota - Wells</t>
  </si>
  <si>
    <t>Oklahoma - Beaver</t>
  </si>
  <si>
    <t>Oklahoma - Woods</t>
  </si>
  <si>
    <t>South Dakota - Edmunds</t>
  </si>
  <si>
    <t>South Dakota - Gregory</t>
  </si>
  <si>
    <t>South Dakota - McCook</t>
  </si>
  <si>
    <t>South Dakota - Moody</t>
  </si>
  <si>
    <t>Tennessee - Clay</t>
  </si>
  <si>
    <t>Texas - Bailey</t>
  </si>
  <si>
    <t>Texas - Delta</t>
  </si>
  <si>
    <t>Texas - Jim Hogg</t>
  </si>
  <si>
    <t>Texas - Martin</t>
  </si>
  <si>
    <t>Texas - Reeves</t>
  </si>
  <si>
    <t>Texas - Waller</t>
  </si>
  <si>
    <t>Utah - Beaver</t>
  </si>
  <si>
    <t>Virginia - Dickenson</t>
  </si>
  <si>
    <t>Virginia - Poquoson City</t>
  </si>
  <si>
    <t>Wyoming - Big Horn</t>
  </si>
  <si>
    <t>Wyoming - Goshen</t>
  </si>
  <si>
    <t>Wyoming - Hot Springs</t>
  </si>
  <si>
    <t>Wyoming - Sublette</t>
  </si>
  <si>
    <t>Wyoming - Teton</t>
  </si>
  <si>
    <t>Wyoming - Washakie</t>
  </si>
  <si>
    <t>Idaho - Clearwater</t>
  </si>
  <si>
    <t>Iowa - Adams</t>
  </si>
  <si>
    <t>Kansas - Grant</t>
  </si>
  <si>
    <t>Minnesota - Lac qui Parle</t>
  </si>
  <si>
    <t>Montana - Sweet Grass</t>
  </si>
  <si>
    <t>Nebraska - Chase</t>
  </si>
  <si>
    <t>Nebraska - Stanton</t>
  </si>
  <si>
    <t>Nebraska - Thurston</t>
  </si>
  <si>
    <t>South Dakota - Aurora</t>
  </si>
  <si>
    <t>South Dakota - Jerauld</t>
  </si>
  <si>
    <t>South Dakota - Potter</t>
  </si>
  <si>
    <t>Wisconsin - Buffalo</t>
  </si>
  <si>
    <t>Oklahoma - Jefferson</t>
  </si>
  <si>
    <t>Puerto Rico - San Juan</t>
  </si>
  <si>
    <t>cost_flag</t>
  </si>
  <si>
    <t>Texas - Donley</t>
  </si>
  <si>
    <t>Tennessee - Meigs</t>
  </si>
  <si>
    <t>q4_flag</t>
  </si>
  <si>
    <t>California - Plumas</t>
  </si>
  <si>
    <t>West Virginia - Ritchie</t>
  </si>
  <si>
    <t>list_name</t>
  </si>
  <si>
    <t>value_type</t>
  </si>
  <si>
    <t>list_name_actual</t>
  </si>
  <si>
    <t>SSA</t>
  </si>
  <si>
    <t>roll_flag</t>
  </si>
  <si>
    <t>roll_year</t>
  </si>
  <si>
    <t>readm_30_flag</t>
  </si>
  <si>
    <t>readm_30_period</t>
  </si>
  <si>
    <t>roll year text</t>
  </si>
  <si>
    <t>Selected year add on</t>
  </si>
  <si>
    <t>selected year text</t>
  </si>
  <si>
    <t>Kansas - Gray</t>
  </si>
  <si>
    <t>Oregon All (County)</t>
  </si>
  <si>
    <t>Oregon All</t>
  </si>
  <si>
    <t>Providence HH (County)</t>
  </si>
  <si>
    <t>Providence HH</t>
  </si>
  <si>
    <t>Providence Hospice (County)</t>
  </si>
  <si>
    <t>Providence Hospice</t>
  </si>
  <si>
    <t>Selection</t>
  </si>
  <si>
    <t>ID</t>
  </si>
  <si>
    <t>Order</t>
  </si>
  <si>
    <t>Alabama - Coosa</t>
  </si>
  <si>
    <t>Arizona - Greenlee</t>
  </si>
  <si>
    <t>Arizona - Santa Cruz</t>
  </si>
  <si>
    <t>Arkansas - Newton</t>
  </si>
  <si>
    <t>California - Trinity</t>
  </si>
  <si>
    <t>Colorado - Elbert</t>
  </si>
  <si>
    <t>Florida - Liberty</t>
  </si>
  <si>
    <t>Florida - Union</t>
  </si>
  <si>
    <t>Georgia - Atkinson</t>
  </si>
  <si>
    <t>Georgia - Banks</t>
  </si>
  <si>
    <t>Georgia - Dawson</t>
  </si>
  <si>
    <t>Georgia - Montgomery</t>
  </si>
  <si>
    <t>Georgia - Pierce</t>
  </si>
  <si>
    <t>Georgia - Pike</t>
  </si>
  <si>
    <t>Idaho - Jefferson</t>
  </si>
  <si>
    <t>Idaho - Lewis</t>
  </si>
  <si>
    <t>Indiana - Parke</t>
  </si>
  <si>
    <t>Kansas - Linn</t>
  </si>
  <si>
    <t>Louisiana - Tensas</t>
  </si>
  <si>
    <t>Michigan - Luce</t>
  </si>
  <si>
    <t>Nevada - Lyon</t>
  </si>
  <si>
    <t>New Mexico - Lincoln</t>
  </si>
  <si>
    <t>New Mexico - Rio Arriba</t>
  </si>
  <si>
    <t>New York - Hamilton</t>
  </si>
  <si>
    <t>New York - Schoharie</t>
  </si>
  <si>
    <t>North Carolina - Camden</t>
  </si>
  <si>
    <t>Tennessee - Van Buren</t>
  </si>
  <si>
    <t>Texas - Archer</t>
  </si>
  <si>
    <t>Texas - Blanco</t>
  </si>
  <si>
    <t>Texas - Carson</t>
  </si>
  <si>
    <t>Texas - Fisher</t>
  </si>
  <si>
    <t>Texas - Gaines</t>
  </si>
  <si>
    <t>Texas - Hardeman</t>
  </si>
  <si>
    <t>Utah - Morgan</t>
  </si>
  <si>
    <t>Utah - Summit</t>
  </si>
  <si>
    <t>Vermont - Grand Isle</t>
  </si>
  <si>
    <t>Virginia - Bedford</t>
  </si>
  <si>
    <t>Virginia - Charles City</t>
  </si>
  <si>
    <t>Virginia - Clifton Forge City</t>
  </si>
  <si>
    <t>Virginia - Covington City</t>
  </si>
  <si>
    <t>Virginia - Cumberland</t>
  </si>
  <si>
    <t>Virginia - Dinwiddie</t>
  </si>
  <si>
    <t>Virginia - Fredericksburg City</t>
  </si>
  <si>
    <t>Virginia - Lunenburg</t>
  </si>
  <si>
    <t>Virginia - Mathews</t>
  </si>
  <si>
    <t>Virginia - Nansemond City</t>
  </si>
  <si>
    <t>Virginia - Nelson</t>
  </si>
  <si>
    <t>Virginia - Northumberland</t>
  </si>
  <si>
    <t>Virginia - Norton City</t>
  </si>
  <si>
    <t>Virginia - Powhatan</t>
  </si>
  <si>
    <t>Virginia - Prince George</t>
  </si>
  <si>
    <t>Virginia - Rappahannock</t>
  </si>
  <si>
    <t>Virginia - Rockbridge</t>
  </si>
  <si>
    <t>Virginia - South Boston City</t>
  </si>
  <si>
    <t>Virginia - Williamsburg City</t>
  </si>
  <si>
    <t>Washington - Douglas</t>
  </si>
  <si>
    <t>Washington - San Juan</t>
  </si>
  <si>
    <t>Washington - Skamania</t>
  </si>
  <si>
    <t>Washington - Wahkiakum</t>
  </si>
  <si>
    <t>Wisconsin - Menominee</t>
  </si>
  <si>
    <t>SELECTION</t>
  </si>
  <si>
    <t>STEP 2: Additional Parameters</t>
  </si>
  <si>
    <t>STATE_FLAG</t>
  </si>
  <si>
    <t>COUNTY_STATE</t>
  </si>
  <si>
    <t>List</t>
  </si>
  <si>
    <t>Current Selection:</t>
  </si>
  <si>
    <t>PROVIDER #2</t>
  </si>
  <si>
    <t>PROVIDER #3</t>
  </si>
  <si>
    <t>Applies to 'Trend'</t>
  </si>
  <si>
    <t>#2</t>
  </si>
  <si>
    <t>#3</t>
  </si>
  <si>
    <t>Applies to all worksheets</t>
  </si>
  <si>
    <t>avg</t>
  </si>
  <si>
    <t>STATE</t>
  </si>
  <si>
    <t>Main Selection</t>
  </si>
  <si>
    <t>state</t>
  </si>
  <si>
    <t>LIST OF COUNTIES</t>
  </si>
  <si>
    <t>COUNTY</t>
  </si>
  <si>
    <t>SELECTION OPTIONS</t>
  </si>
  <si>
    <t>cost_year</t>
  </si>
  <si>
    <t>RANK</t>
  </si>
  <si>
    <r>
      <rPr>
        <b/>
        <sz val="11"/>
        <color theme="1"/>
        <rFont val="Calibri"/>
        <family val="2"/>
        <scheme val="minor"/>
      </rPr>
      <t xml:space="preserve">NOTE: </t>
    </r>
    <r>
      <rPr>
        <sz val="11"/>
        <color theme="1"/>
        <rFont val="Calibri"/>
        <family val="2"/>
        <scheme val="minor"/>
      </rPr>
      <t>Medicare cost reports are normally available in late October of the following year, and therefore lag behind the Medicare claims. When the selected year does not yet have cost reports available, cost report measures are reported for the most recent available year.</t>
    </r>
  </si>
  <si>
    <t>Max Cost</t>
  </si>
  <si>
    <t>CELL FOR TREND</t>
  </si>
  <si>
    <t>CELL FOR RANK</t>
  </si>
  <si>
    <t>CELL FOR REPORT</t>
  </si>
  <si>
    <t>MAX CLAIMS YEAR</t>
  </si>
  <si>
    <t>SELECTED CLAIMS</t>
  </si>
  <si>
    <t>SELECTED COST</t>
  </si>
  <si>
    <t>MAX CLAIMS PERIOD</t>
  </si>
  <si>
    <t>STATE AVG</t>
  </si>
  <si>
    <t>Adds state averages (optional)</t>
  </si>
  <si>
    <t>Add State Average (or Blank)</t>
  </si>
  <si>
    <t>Add State (or Blank)</t>
  </si>
  <si>
    <t>STEP 1: Select a List, State, County, or Provider</t>
  </si>
  <si>
    <t>Providence Competitors</t>
  </si>
  <si>
    <t>Medicare Patients Served</t>
  </si>
  <si>
    <t>MEDICARE COST REPORTS</t>
  </si>
  <si>
    <t>Arkansas - Calhoun</t>
  </si>
  <si>
    <t>Colorado - Clear Creek</t>
  </si>
  <si>
    <t>Colorado - Park</t>
  </si>
  <si>
    <t>Colorado - Saguache</t>
  </si>
  <si>
    <t>Florida - Glades</t>
  </si>
  <si>
    <t>Georgia - Lincoln</t>
  </si>
  <si>
    <t>Georgia - McIntosh</t>
  </si>
  <si>
    <t>Georgia - Schley</t>
  </si>
  <si>
    <t>Georgia - Talbot</t>
  </si>
  <si>
    <t>Idaho - Boise</t>
  </si>
  <si>
    <t>Idaho - Custer</t>
  </si>
  <si>
    <t>Louisiana - St. Bernard</t>
  </si>
  <si>
    <t>Louisiana - St. Helena</t>
  </si>
  <si>
    <t>Michigan - Keweenaw</t>
  </si>
  <si>
    <t>New Mexico - Torrance</t>
  </si>
  <si>
    <t>North Carolina - Tyrrell</t>
  </si>
  <si>
    <t>Oklahoma - Tillman</t>
  </si>
  <si>
    <t>Oregon - Gilliam</t>
  </si>
  <si>
    <t>Puerto Rico - Aguadilla</t>
  </si>
  <si>
    <t>Puerto Rico - Arecibo</t>
  </si>
  <si>
    <t>Puerto Rico - Barceloneta</t>
  </si>
  <si>
    <t>Puerto Rico - Bayamon</t>
  </si>
  <si>
    <t>Puerto Rico - Cabo Rojo</t>
  </si>
  <si>
    <t>Puerto Rico - Caguas</t>
  </si>
  <si>
    <t>Puerto Rico - Carolina</t>
  </si>
  <si>
    <t>Puerto Rico - Cayey</t>
  </si>
  <si>
    <t>Puerto Rico - Cidra</t>
  </si>
  <si>
    <t>Puerto Rico - Coamo</t>
  </si>
  <si>
    <t>Puerto Rico - Corozal</t>
  </si>
  <si>
    <t>Puerto Rico - Fajardo</t>
  </si>
  <si>
    <t>Puerto Rico - Guayama</t>
  </si>
  <si>
    <t>Puerto Rico - Guaynabo</t>
  </si>
  <si>
    <t>Puerto Rico - Hatillo</t>
  </si>
  <si>
    <t>Puerto Rico - Juana Diaz</t>
  </si>
  <si>
    <t>Puerto Rico - Lares</t>
  </si>
  <si>
    <t>Puerto Rico - Manati</t>
  </si>
  <si>
    <t>Puerto Rico - Mayaguez</t>
  </si>
  <si>
    <t>Puerto Rico - Moca</t>
  </si>
  <si>
    <t>Puerto Rico - Naranjito</t>
  </si>
  <si>
    <t>Puerto Rico - Salinas</t>
  </si>
  <si>
    <t>Puerto Rico - San Sebastian</t>
  </si>
  <si>
    <t>Puerto Rico - Trujillo Alto</t>
  </si>
  <si>
    <t>Puerto Rico - Utuado</t>
  </si>
  <si>
    <t>Puerto Rico - Vega Alta</t>
  </si>
  <si>
    <t>Puerto Rico - Vieques</t>
  </si>
  <si>
    <t>Puerto Rico - Villalba</t>
  </si>
  <si>
    <t>South Dakota - Stanley</t>
  </si>
  <si>
    <t>Texas - Cottle</t>
  </si>
  <si>
    <t>Texas - Crockett</t>
  </si>
  <si>
    <t>Texas - Kinney</t>
  </si>
  <si>
    <t>Texas - Mason</t>
  </si>
  <si>
    <t>Texas - Zavala</t>
  </si>
  <si>
    <t>Utah - Kane</t>
  </si>
  <si>
    <t>Utah - Wayne</t>
  </si>
  <si>
    <t>Vermont - Essex</t>
  </si>
  <si>
    <t>Virginia - Falls Church City</t>
  </si>
  <si>
    <t>Virginia - Highland</t>
  </si>
  <si>
    <t>Virginia - New Kent</t>
  </si>
  <si>
    <t>West Virginia - Doddridge</t>
  </si>
  <si>
    <t>West Virginia - Wirt</t>
  </si>
  <si>
    <t>057645</t>
  </si>
  <si>
    <t>Claims - Medicare Patients Served</t>
  </si>
  <si>
    <t>Select a List, State, County, or HHA</t>
  </si>
  <si>
    <t>Home Health Agency</t>
  </si>
  <si>
    <t>Select Up to 3 HHAs or Groups</t>
  </si>
  <si>
    <t>Select a HHA to Highlight</t>
  </si>
  <si>
    <t>AVERAGE OF ALL SELECTED AGENCIES</t>
  </si>
  <si>
    <t>1</t>
  </si>
  <si>
    <t>NATIONAL (ALL AGENCIES)</t>
  </si>
  <si>
    <t>2</t>
  </si>
  <si>
    <t>Providence Competitors (HHA)</t>
  </si>
  <si>
    <t>HHA</t>
  </si>
  <si>
    <t>Alabama - Bullock</t>
  </si>
  <si>
    <t>Alaska - Kenai-Cook Inlet</t>
  </si>
  <si>
    <t>Alaska - Ketchikan Gateway</t>
  </si>
  <si>
    <t>Alaska - Pr.of Wales</t>
  </si>
  <si>
    <t>Alaska - Sitka</t>
  </si>
  <si>
    <t>Alaska - Wrangell-Petersburg</t>
  </si>
  <si>
    <t>California - Lassen</t>
  </si>
  <si>
    <t>California - Mono</t>
  </si>
  <si>
    <t>California - Sierra</t>
  </si>
  <si>
    <t>Colorado - Baca</t>
  </si>
  <si>
    <t>Colorado - Costilla</t>
  </si>
  <si>
    <t>Colorado - Gilpin</t>
  </si>
  <si>
    <t>Colorado - Lake</t>
  </si>
  <si>
    <t>Colorado - Phillips</t>
  </si>
  <si>
    <t>Colorado - Rio Blanco</t>
  </si>
  <si>
    <t>Colorado - Summit</t>
  </si>
  <si>
    <t>Colorado - Washington</t>
  </si>
  <si>
    <t>Georgia - Crawford</t>
  </si>
  <si>
    <t>Georgia - Taylor</t>
  </si>
  <si>
    <t>Idaho - Adams</t>
  </si>
  <si>
    <t>Idaho - Blaine</t>
  </si>
  <si>
    <t>Idaho - Butte</t>
  </si>
  <si>
    <t>Idaho - Lincoln</t>
  </si>
  <si>
    <t>Idaho - Teton</t>
  </si>
  <si>
    <t>Illinois - Brown</t>
  </si>
  <si>
    <t>Illinois - Edwards</t>
  </si>
  <si>
    <t>Illinois - Hardin</t>
  </si>
  <si>
    <t>Illinois - Pope</t>
  </si>
  <si>
    <t>Illinois - Pulaski</t>
  </si>
  <si>
    <t>Illinois - Putnam</t>
  </si>
  <si>
    <t>Illinois - Scott</t>
  </si>
  <si>
    <t>Indiana - Switzerland</t>
  </si>
  <si>
    <t>Indiana - Warren</t>
  </si>
  <si>
    <t>Kansas - Cheyenne</t>
  </si>
  <si>
    <t>Kansas - Decatur</t>
  </si>
  <si>
    <t>Kansas - Elk</t>
  </si>
  <si>
    <t>Kansas - Gove</t>
  </si>
  <si>
    <t>Kansas - Graham</t>
  </si>
  <si>
    <t>Kansas - Hamilton</t>
  </si>
  <si>
    <t>Kansas - Kearny</t>
  </si>
  <si>
    <t>Kansas - Lincoln</t>
  </si>
  <si>
    <t>Kansas - Logan</t>
  </si>
  <si>
    <t>Kansas - Meade</t>
  </si>
  <si>
    <t>Kansas - Morton</t>
  </si>
  <si>
    <t>Kansas - Osborne</t>
  </si>
  <si>
    <t>Kansas - Rawlins</t>
  </si>
  <si>
    <t>Kansas - Rooks</t>
  </si>
  <si>
    <t>Kansas - Stevens</t>
  </si>
  <si>
    <t>Kansas - Thomas</t>
  </si>
  <si>
    <t>Kansas - Trego</t>
  </si>
  <si>
    <t>Michigan - Iron</t>
  </si>
  <si>
    <t>Minnesota - Kittson</t>
  </si>
  <si>
    <t>Mississippi - Issaquena</t>
  </si>
  <si>
    <t>Mississippi - Sharkey</t>
  </si>
  <si>
    <t>Missouri - Dade</t>
  </si>
  <si>
    <t>Missouri - Holt</t>
  </si>
  <si>
    <t>Missouri - Knox</t>
  </si>
  <si>
    <t>Missouri - Schuyler</t>
  </si>
  <si>
    <t>Missouri - Scotland</t>
  </si>
  <si>
    <t>Missouri - Sullivan</t>
  </si>
  <si>
    <t>Missouri - Worth</t>
  </si>
  <si>
    <t>Nebraska - Cheyenne</t>
  </si>
  <si>
    <t>Nebraska - Garfield</t>
  </si>
  <si>
    <t>Nebraska - Greeley</t>
  </si>
  <si>
    <t>Nebraska - Hitchcock</t>
  </si>
  <si>
    <t>Nebraska - Keith</t>
  </si>
  <si>
    <t>Nevada - White Pine</t>
  </si>
  <si>
    <t>New Mexico - Hidalgo</t>
  </si>
  <si>
    <t>North Dakota - Benson</t>
  </si>
  <si>
    <t>North Dakota - Eddy</t>
  </si>
  <si>
    <t>North Dakota - Foster</t>
  </si>
  <si>
    <t>North Dakota - McLean</t>
  </si>
  <si>
    <t>North Dakota - Nelson</t>
  </si>
  <si>
    <t>Oklahoma - Alfalfa</t>
  </si>
  <si>
    <t>Oklahoma - Harmon</t>
  </si>
  <si>
    <t>Oklahoma - Roger Mills</t>
  </si>
  <si>
    <t>Oregon - Sherman</t>
  </si>
  <si>
    <t>South Carolina - Allendale</t>
  </si>
  <si>
    <t>South Dakota - Dewey</t>
  </si>
  <si>
    <t>South Dakota - Hand</t>
  </si>
  <si>
    <t>South Dakota - Kingsbury</t>
  </si>
  <si>
    <t>Tennessee - Moore</t>
  </si>
  <si>
    <t>Tennessee - Pickett</t>
  </si>
  <si>
    <t>Texas - Brewster</t>
  </si>
  <si>
    <t>Texas - Brooks</t>
  </si>
  <si>
    <t>Texas - Concho</t>
  </si>
  <si>
    <t>Texas - Crane</t>
  </si>
  <si>
    <t>Texas - Crosby</t>
  </si>
  <si>
    <t>Texas - Culberson</t>
  </si>
  <si>
    <t>Texas - Dickens</t>
  </si>
  <si>
    <t>Texas - Garza</t>
  </si>
  <si>
    <t>Texas - Kimble</t>
  </si>
  <si>
    <t>Texas - La Salle</t>
  </si>
  <si>
    <t>Texas - Lipscomb</t>
  </si>
  <si>
    <t>Texas - Lynn</t>
  </si>
  <si>
    <t>Texas - Presidio</t>
  </si>
  <si>
    <t>Texas - Shackelford</t>
  </si>
  <si>
    <t>Texas - Sterling</t>
  </si>
  <si>
    <t>Texas - Sutton</t>
  </si>
  <si>
    <t>Texas - Throckmorton</t>
  </si>
  <si>
    <t>Texas - Upton</t>
  </si>
  <si>
    <t>Virginia - Alleghany</t>
  </si>
  <si>
    <t>Virginia - Craig</t>
  </si>
  <si>
    <t>Virginia - Greensville</t>
  </si>
  <si>
    <t>Virginia - King and Queen</t>
  </si>
  <si>
    <t>Virginia - Surry</t>
  </si>
  <si>
    <t>Washington - Garfield</t>
  </si>
  <si>
    <t>Wisconsin - Florence</t>
  </si>
  <si>
    <t>Wyoming - Carbon</t>
  </si>
  <si>
    <t>Wyoming - Crook</t>
  </si>
  <si>
    <t>Wyoming - Platte</t>
  </si>
  <si>
    <t>Wyoming - Weston</t>
  </si>
  <si>
    <t>Alabama - ALABAMA DEPARTMENT OF PUBLIC HEALTH HOME CARE - 017000</t>
  </si>
  <si>
    <t>017000</t>
  </si>
  <si>
    <t>Alabama - ALABAMA HOMECARE - 017086</t>
  </si>
  <si>
    <t>017086</t>
  </si>
  <si>
    <t>Alabama - AMEDISYS HH, A LAWRENCE MEDICAL CENTER PARTNER - 017118</t>
  </si>
  <si>
    <t>017118</t>
  </si>
  <si>
    <t>Alabama - AMEDISYS HOME HEALTH - 017014</t>
  </si>
  <si>
    <t>017014</t>
  </si>
  <si>
    <t>Alabama - AMEDISYS HOME HEALTH - 017154</t>
  </si>
  <si>
    <t>017154</t>
  </si>
  <si>
    <t>Alabama - AMEDISYS HOME HEALTH - 017159</t>
  </si>
  <si>
    <t>017159</t>
  </si>
  <si>
    <t>Alabama - AMEDISYS HOME HEALTH CARE - 017020</t>
  </si>
  <si>
    <t>017020</t>
  </si>
  <si>
    <t>Alabama - AMEDISYS HOME HEALTH LAKESHORE OF BIRMINGHAM - 017051</t>
  </si>
  <si>
    <t>017051</t>
  </si>
  <si>
    <t>Alabama - AMEDISYS HOME HEALTH OF ANNISTON - 017305</t>
  </si>
  <si>
    <t>017305</t>
  </si>
  <si>
    <t>Alabama - AMEDISYS HOME HEALTH OF BREWTON - 017328</t>
  </si>
  <si>
    <t>017328</t>
  </si>
  <si>
    <t>Alabama - AMEDISYS HOME HEALTH OF CITRONELLE - 017070</t>
  </si>
  <si>
    <t>017070</t>
  </si>
  <si>
    <t>Alabama - AMEDISYS HOME HEALTH OF FLORENCE - 017165</t>
  </si>
  <si>
    <t>017165</t>
  </si>
  <si>
    <t>Alabama - AMEDISYS HOME HEALTH OF FOLEY - 017069</t>
  </si>
  <si>
    <t>017069</t>
  </si>
  <si>
    <t>Alabama - AMEDISYS HOME HEALTH OF FORT PAYNE - 017158</t>
  </si>
  <si>
    <t>017158</t>
  </si>
  <si>
    <t>Alabama - AMEDISYS HOME HEALTH OF GREENVILLE - 017072</t>
  </si>
  <si>
    <t>017072</t>
  </si>
  <si>
    <t>Alabama - AMEDISYS HOME HEALTH OF HUNTSVILLE - 017039</t>
  </si>
  <si>
    <t>017039</t>
  </si>
  <si>
    <t>Alabama - AMEDISYS HOME HEALTH OF MONROEVILLE - 017163</t>
  </si>
  <si>
    <t>017163</t>
  </si>
  <si>
    <t>Alabama - AMEDISYS HOME HEALTH OF MONTGOMERY - 017319</t>
  </si>
  <si>
    <t>017319</t>
  </si>
  <si>
    <t>Alabama - AMEDISYS HOME HEALTH OF OPELIKA - 017157</t>
  </si>
  <si>
    <t>017157</t>
  </si>
  <si>
    <t>Alabama - AMEDISYS HOME HEALTH OF REFORM - 017078</t>
  </si>
  <si>
    <t>017078</t>
  </si>
  <si>
    <t>Alabama - AMEDISYS HOME HEALTH OF SELMA - 017320</t>
  </si>
  <si>
    <t>017320</t>
  </si>
  <si>
    <t>Alabama - AMEDISYS HOME HEALTH OF TUSCALOOSA - 017300</t>
  </si>
  <si>
    <t>017300</t>
  </si>
  <si>
    <t>Alabama - AMEDISYS HOME HEALTH OF WALKER - 017327</t>
  </si>
  <si>
    <t>017327</t>
  </si>
  <si>
    <t>Alabama - ATHENS-LIMESTONE HOMECARE - 017095</t>
  </si>
  <si>
    <t>017095</t>
  </si>
  <si>
    <t>Alabama - ATMORE COMMUNITY HOME CARE - 017142</t>
  </si>
  <si>
    <t>017142</t>
  </si>
  <si>
    <t>Alabama - BAPTIST HOME HEALTH - 017037</t>
  </si>
  <si>
    <t>017037</t>
  </si>
  <si>
    <t>Alabama - BRYAN W. WHITFIELD MEMORIAL HOSPITAL HOME HEALTH - 017103</t>
  </si>
  <si>
    <t>017103</t>
  </si>
  <si>
    <t>Alabama - CHEROKEE HOME HEALTH - 017094</t>
  </si>
  <si>
    <t>017094</t>
  </si>
  <si>
    <t>Alabama - CLAY COUNTY HOSPITAL HOME CARE, LLC - 017097</t>
  </si>
  <si>
    <t>017097</t>
  </si>
  <si>
    <t>Alabama - COMFORT CARE COASTAL HOME HEALTH - 017034</t>
  </si>
  <si>
    <t>017034</t>
  </si>
  <si>
    <t>Alabama - COMFORT CARE HOME HEALTH - 017879</t>
  </si>
  <si>
    <t>017879</t>
  </si>
  <si>
    <t>Alabama - COMFORT CARE HOME HEALTH OF ALABASTER - 017153</t>
  </si>
  <si>
    <t>017153</t>
  </si>
  <si>
    <t>Alabama - COMFORT CARE HOME HEALTH OF NORTH ALABAMA - 017176</t>
  </si>
  <si>
    <t>017176</t>
  </si>
  <si>
    <t>Alabama - COMFORT CARE HOME HEALTH OF NORTHEAST ALABAMA - 017878</t>
  </si>
  <si>
    <t>017878</t>
  </si>
  <si>
    <t>Alabama - COMMUNITY HOME HEALTH - 017135</t>
  </si>
  <si>
    <t>017135</t>
  </si>
  <si>
    <t>Alabama - COOSA VALLEY HOMECARE - 017085</t>
  </si>
  <si>
    <t>017085</t>
  </si>
  <si>
    <t>Alabama - CULLMAN REGIONAL HOME CARE - 017089</t>
  </si>
  <si>
    <t>017089</t>
  </si>
  <si>
    <t>Alabama - CV HOME HEALTH OF BIBB COUNTY - 017082</t>
  </si>
  <si>
    <t>017082</t>
  </si>
  <si>
    <t>Alabama - D W MCMILLAN HOME HEALTH - 017143</t>
  </si>
  <si>
    <t>017143</t>
  </si>
  <si>
    <t>Alabama - DALE MEDICAL CENTER HOME HEALTH - 017124</t>
  </si>
  <si>
    <t>017124</t>
  </si>
  <si>
    <t>Alabama - DCH HOME HEALTH CARE AGENCY - 017080</t>
  </si>
  <si>
    <t>017080</t>
  </si>
  <si>
    <t>Alabama - DECATUR MORGAN HOMECARE - 017027</t>
  </si>
  <si>
    <t>017027</t>
  </si>
  <si>
    <t>Alabama - DEKALB REGIONAL HOME HEALTH - 017093</t>
  </si>
  <si>
    <t>017093</t>
  </si>
  <si>
    <t>Alabama - EAMC - LANIER HOME HEALTH - 017123</t>
  </si>
  <si>
    <t>017123</t>
  </si>
  <si>
    <t>Alabama - ENCOMPASS HEALTH HOME HEALTH - 017009</t>
  </si>
  <si>
    <t>017009</t>
  </si>
  <si>
    <t>Alabama - ENCOMPASS HEALTH HOME HEALTH - 017053</t>
  </si>
  <si>
    <t>017053</t>
  </si>
  <si>
    <t>Alabama - ENCOMPASS HEALTH HOME HEALTH - 017079</t>
  </si>
  <si>
    <t>017079</t>
  </si>
  <si>
    <t>Alabama - ENCOMPASS HEALTH HOME HEALTH - 017092</t>
  </si>
  <si>
    <t>017092</t>
  </si>
  <si>
    <t>Alabama - ENCOMPASS HEALTH HOME HEALTH - 017155</t>
  </si>
  <si>
    <t>017155</t>
  </si>
  <si>
    <t>Alabama - ENCOMPASS HEALTH HOME HEALTH - 017160</t>
  </si>
  <si>
    <t>017160</t>
  </si>
  <si>
    <t>Alabama - ENCOMPASS HEALTH HOME HEALTH - 017175</t>
  </si>
  <si>
    <t>017175</t>
  </si>
  <si>
    <t>Alabama - ENCOMPASS HEALTH HOME HEALTH - 017324</t>
  </si>
  <si>
    <t>017324</t>
  </si>
  <si>
    <t>Alabama - ENCOMPASS HEALTH HOME HEALTH - 017326</t>
  </si>
  <si>
    <t>017326</t>
  </si>
  <si>
    <t>Alabama - EVERGREEN HOME CARE - 017106</t>
  </si>
  <si>
    <t>017106</t>
  </si>
  <si>
    <t>Alabama - FAYETTE MEDICAL CENTER HOMECARE - 017088</t>
  </si>
  <si>
    <t>017088</t>
  </si>
  <si>
    <t>Alabama - FIVE POINTS HOME HEALTH - 017182</t>
  </si>
  <si>
    <t>017182</t>
  </si>
  <si>
    <t>Alabama - GADSDEN REGIONAL HOME HEALTH - 017115</t>
  </si>
  <si>
    <t>017115</t>
  </si>
  <si>
    <t>Alabama - HALE COUNTY HOSPITAL HOME HEALTH - 017091</t>
  </si>
  <si>
    <t>017091</t>
  </si>
  <si>
    <t>Alabama - HIGHLANDS HOME HEALTH - 017104</t>
  </si>
  <si>
    <t>017104</t>
  </si>
  <si>
    <t>Alabama - HOMECARE OF EAST ALABAMA MEDICAL CENTER - 017129</t>
  </si>
  <si>
    <t>017129</t>
  </si>
  <si>
    <t>Alabama - HUNTSVILLE HOSPITAL HOMECARE - 017119</t>
  </si>
  <si>
    <t>017119</t>
  </si>
  <si>
    <t>Alabama - INFIRMARY HOMECARE - 017035</t>
  </si>
  <si>
    <t>017035</t>
  </si>
  <si>
    <t>Alabama - INFIRMARY HOMECARE - 017130</t>
  </si>
  <si>
    <t>017130</t>
  </si>
  <si>
    <t>Alabama - IVY CREEK HOME HEALTH OF ELMORE - 017116</t>
  </si>
  <si>
    <t>017116</t>
  </si>
  <si>
    <t>Alabama - JACKSON MEDICAL CENTER HOME HEALTH - 017112</t>
  </si>
  <si>
    <t>017112</t>
  </si>
  <si>
    <t>Alabama - KELLER HOME CARE - 017125</t>
  </si>
  <si>
    <t>017125</t>
  </si>
  <si>
    <t>Alabama - KINDRED AT HOME - 017013</t>
  </si>
  <si>
    <t>017013</t>
  </si>
  <si>
    <t>Alabama - KINDRED AT HOME - 017018</t>
  </si>
  <si>
    <t>017018</t>
  </si>
  <si>
    <t>Alabama - KINDRED AT HOME - 017026</t>
  </si>
  <si>
    <t>017026</t>
  </si>
  <si>
    <t>Alabama - KINDRED AT HOME - 017048</t>
  </si>
  <si>
    <t>017048</t>
  </si>
  <si>
    <t>Alabama - KINDRED AT HOME - 017052</t>
  </si>
  <si>
    <t>017052</t>
  </si>
  <si>
    <t>Alabama - KINDRED AT HOME - 017054</t>
  </si>
  <si>
    <t>017054</t>
  </si>
  <si>
    <t>Alabama - KINDRED AT HOME - 017055</t>
  </si>
  <si>
    <t>017055</t>
  </si>
  <si>
    <t>Alabama - KINDRED AT HOME - 017056</t>
  </si>
  <si>
    <t>017056</t>
  </si>
  <si>
    <t>Alabama - KINDRED AT HOME - 017058</t>
  </si>
  <si>
    <t>017058</t>
  </si>
  <si>
    <t>Alabama - KINDRED AT HOME - 017071</t>
  </si>
  <si>
    <t>017071</t>
  </si>
  <si>
    <t>Alabama - KINDRED AT HOME - 017084</t>
  </si>
  <si>
    <t>017084</t>
  </si>
  <si>
    <t>Alabama - KINDRED AT HOME - 017090</t>
  </si>
  <si>
    <t>017090</t>
  </si>
  <si>
    <t>Alabama - KINDRED AT HOME - 017121</t>
  </si>
  <si>
    <t>017121</t>
  </si>
  <si>
    <t>Alabama - KINDRED AT HOME - 017151</t>
  </si>
  <si>
    <t>017151</t>
  </si>
  <si>
    <t>Alabama - KINDRED AT HOME - 017152</t>
  </si>
  <si>
    <t>017152</t>
  </si>
  <si>
    <t>Alabama - KINDRED AT HOME - 017161</t>
  </si>
  <si>
    <t>017161</t>
  </si>
  <si>
    <t>Alabama - KINDRED AT HOME - 017164</t>
  </si>
  <si>
    <t>017164</t>
  </si>
  <si>
    <t>Alabama - KINDRED AT HOME - 017166</t>
  </si>
  <si>
    <t>017166</t>
  </si>
  <si>
    <t>Alabama - KINDRED AT HOME - 017167</t>
  </si>
  <si>
    <t>017167</t>
  </si>
  <si>
    <t>Alabama - KINDRED AT HOME - 017168</t>
  </si>
  <si>
    <t>017168</t>
  </si>
  <si>
    <t>Alabama - KINDRED AT HOME - 017170</t>
  </si>
  <si>
    <t>017170</t>
  </si>
  <si>
    <t>Alabama - KINDRED AT HOME - 017171</t>
  </si>
  <si>
    <t>017171</t>
  </si>
  <si>
    <t>Alabama - KINDRED AT HOME - 017307</t>
  </si>
  <si>
    <t>017307</t>
  </si>
  <si>
    <t>Alabama - LAKE MARTIN HOME HEALTH - 017117</t>
  </si>
  <si>
    <t>017117</t>
  </si>
  <si>
    <t>Alabama - LHC HOMECARE OF SOUTH ALABAMA - 017134</t>
  </si>
  <si>
    <t>017134</t>
  </si>
  <si>
    <t>Alabama - MARION REGIONAL HOMECARE - 017100</t>
  </si>
  <si>
    <t>017100</t>
  </si>
  <si>
    <t>Alabama - MEDICAL CENTERS HOMECARE - 017128</t>
  </si>
  <si>
    <t>017128</t>
  </si>
  <si>
    <t>Alabama - MONROE CO HOSP PROGRESSIVE HOM - 017323</t>
  </si>
  <si>
    <t>017323</t>
  </si>
  <si>
    <t>Alabama - NORTHWEST HOME HEALTH - 017146</t>
  </si>
  <si>
    <t>017146</t>
  </si>
  <si>
    <t>Alabama - NORTHWEST HOME HEALTH - HALEYVILLE - 017109</t>
  </si>
  <si>
    <t>017109</t>
  </si>
  <si>
    <t>Alabama - NURSE ON CALL - 017132</t>
  </si>
  <si>
    <t>017132</t>
  </si>
  <si>
    <t>Alabama - PRIME HOME HEALTH OF LEE COUNTY - 017147</t>
  </si>
  <si>
    <t>017147</t>
  </si>
  <si>
    <t>Alabama - PROHEALTH OF NORTH CENTRAL ALABAMA, LLC - 017179</t>
  </si>
  <si>
    <t>017179</t>
  </si>
  <si>
    <t>Alabama - PROHEALTH OF NORTHEAST ALABAMA, LLC - 017178</t>
  </si>
  <si>
    <t>017178</t>
  </si>
  <si>
    <t>Alabama - PROHEALTH-GULF COAST, LLC - 017180</t>
  </si>
  <si>
    <t>017180</t>
  </si>
  <si>
    <t>Alabama - RELIABLE HOME HEALTH - 017136</t>
  </si>
  <si>
    <t>017136</t>
  </si>
  <si>
    <t>Alabama - SAAD HEALTHCARE - 017025</t>
  </si>
  <si>
    <t>017025</t>
  </si>
  <si>
    <t>Alabama - SHOALS HOME SERVICES, LLC - 017177</t>
  </si>
  <si>
    <t>017177</t>
  </si>
  <si>
    <t>Alabama - SOUTHEAST ALABAMA HOMECARE - 017016</t>
  </si>
  <si>
    <t>017016</t>
  </si>
  <si>
    <t>Alabama - SOUTHEAST ALABAMA HOMECARE - 017024</t>
  </si>
  <si>
    <t>017024</t>
  </si>
  <si>
    <t>Alabama - SPRINGHILL HOME HEALTH AND HOSPICE - 017066</t>
  </si>
  <si>
    <t>017066</t>
  </si>
  <si>
    <t>Alabama - ST VINCENT'S HOME HEALTH OF JEFFERSON COUNTY - 017149</t>
  </si>
  <si>
    <t>017149</t>
  </si>
  <si>
    <t>Alabama - ST VINCENTS HOME HEALTH OF ST CLAIR COUNTY - 017145</t>
  </si>
  <si>
    <t>017145</t>
  </si>
  <si>
    <t>Alabama - SUNCREST HOME HEALTH - 017107</t>
  </si>
  <si>
    <t>017107</t>
  </si>
  <si>
    <t>Alabama - THOMAS HOME HEALTH - 017148</t>
  </si>
  <si>
    <t>017148</t>
  </si>
  <si>
    <t>Alabama - TROY REGIONAL MEDICAL CENTER HOME HEALTH - 017096</t>
  </si>
  <si>
    <t>017096</t>
  </si>
  <si>
    <t>Alaska - 1ST CHOICE HOME HEALTH CARE, INC - 027020</t>
  </si>
  <si>
    <t>027020</t>
  </si>
  <si>
    <t>Alaska - ALASKAN HOME HEALTH, INC - 027034</t>
  </si>
  <si>
    <t>027034</t>
  </si>
  <si>
    <t>Alaska - ANCORA HOME HEALTH &amp; HOSPICE - 027008</t>
  </si>
  <si>
    <t>027008</t>
  </si>
  <si>
    <t>Alaska - FAIRBANKS MEMORIAL HOSPITAL HHA - 027006</t>
  </si>
  <si>
    <t>027006</t>
  </si>
  <si>
    <t>027022</t>
  </si>
  <si>
    <t>Alaska - HOSPICE &amp; HOME CARE OF JUNEAU - 027002</t>
  </si>
  <si>
    <t>027002</t>
  </si>
  <si>
    <t>Alaska - INFINITE CARE OF ALASKA - 027035</t>
  </si>
  <si>
    <t>027035</t>
  </si>
  <si>
    <t>Alaska - KENAI PENINSULA HOME HEALTH, LLC - 027038</t>
  </si>
  <si>
    <t>027038</t>
  </si>
  <si>
    <t>Alaska - PEACEHEALTH KETCHIKAN MEDICAL CENTER HOME HEALTH - 027014</t>
  </si>
  <si>
    <t>027014</t>
  </si>
  <si>
    <t>Alaska - PETERSBURG MEDICAL CENTER HOME - 027009</t>
  </si>
  <si>
    <t>027009</t>
  </si>
  <si>
    <t>Alaska - PROVIDENCE IN HOME SERVICES - 027001</t>
  </si>
  <si>
    <t>027001</t>
  </si>
  <si>
    <t>Alaska - SEARHC HOME HEALTH AGENCY - 027037</t>
  </si>
  <si>
    <t>027037</t>
  </si>
  <si>
    <t>Alaska - SOUTH PENINSULA HOSPITAL HHA - 027010</t>
  </si>
  <si>
    <t>027010</t>
  </si>
  <si>
    <t>Alaska - WELLSPRING HOME HEALTH CENTER - 027036</t>
  </si>
  <si>
    <t>027036</t>
  </si>
  <si>
    <t>Arizona - A PLUS HOME HEALTH SERVICES, LLC - 037419</t>
  </si>
  <si>
    <t>037419</t>
  </si>
  <si>
    <t>Arizona - ACACIA HOME HEALTH, INC. - 037269</t>
  </si>
  <si>
    <t>037269</t>
  </si>
  <si>
    <t>Arizona - ACCUCARE HOME HEALTH SERVICES - 037453</t>
  </si>
  <si>
    <t>037453</t>
  </si>
  <si>
    <t>Arizona - ADVANCE HOME HEALTH CARE, LLC - 037462</t>
  </si>
  <si>
    <t>037462</t>
  </si>
  <si>
    <t>Arizona - ADVISACARE SOLUTIONS OF ARIZONA, LLC - 037417</t>
  </si>
  <si>
    <t>037417</t>
  </si>
  <si>
    <t>Arizona - AEGIS HOMECARE, INC - 037422</t>
  </si>
  <si>
    <t>037422</t>
  </si>
  <si>
    <t>Arizona - AHC HOME HEALTH OF ARIZONA LLC - 037260</t>
  </si>
  <si>
    <t>037260</t>
  </si>
  <si>
    <t>Arizona - AMEDISYS HOME HEALTH - 037192</t>
  </si>
  <si>
    <t>037192</t>
  </si>
  <si>
    <t>Arizona - AMEDISYS HOME HEALTH CARE - 037106</t>
  </si>
  <si>
    <t>037106</t>
  </si>
  <si>
    <t>Arizona - AMEDISYS HOME HEALTH CARE - 037248</t>
  </si>
  <si>
    <t>037248</t>
  </si>
  <si>
    <t>Arizona - AMERICAN HOME HEALTH SERVICES, INC. - 037426</t>
  </si>
  <si>
    <t>037426</t>
  </si>
  <si>
    <t>Arizona - AMERICAN PREMIER HOME HEALTH CARE - 037232</t>
  </si>
  <si>
    <t>037232</t>
  </si>
  <si>
    <t>Arizona - ANGELS CARE HOME HEALTH - 037252</t>
  </si>
  <si>
    <t>037252</t>
  </si>
  <si>
    <t>Arizona - ANGELS CARE HOME HEALTH OF ARIZONA - 037217</t>
  </si>
  <si>
    <t>037217</t>
  </si>
  <si>
    <t>Arizona - ANGELS CARE HOME HEALTH OF ARIZONA NO 3 - 037485</t>
  </si>
  <si>
    <t>037485</t>
  </si>
  <si>
    <t>Arizona - ANGELS CARE HOME HEALTH OF BEECH - 037413</t>
  </si>
  <si>
    <t>037413</t>
  </si>
  <si>
    <t>Arizona - APEX HOME HEALTH - 037474</t>
  </si>
  <si>
    <t>037474</t>
  </si>
  <si>
    <t>Arizona - ARISTA HOME HEALTH - 037299</t>
  </si>
  <si>
    <t>037299</t>
  </si>
  <si>
    <t>Arizona - ARIZONA HOME CARE - 037199</t>
  </si>
  <si>
    <t>037199</t>
  </si>
  <si>
    <t>Arizona - ARIZONA'S CHOICE HOME HEALTH AGENCY, LLC - 037441</t>
  </si>
  <si>
    <t>037441</t>
  </si>
  <si>
    <t>Arizona - ARK HOME HEALTH - 037488</t>
  </si>
  <si>
    <t>037488</t>
  </si>
  <si>
    <t>Arizona - ASPIRE HOME HEALTHCARE OF ARIZONA, INC. - 037251</t>
  </si>
  <si>
    <t>037251</t>
  </si>
  <si>
    <t>Arizona - ASSISTED HOME HEALTH - 037220</t>
  </si>
  <si>
    <t>037220</t>
  </si>
  <si>
    <t>Arizona - ASSISTEO HOME HEALTH - 037262</t>
  </si>
  <si>
    <t>037262</t>
  </si>
  <si>
    <t>Arizona - AT HOME HEALTHCARE - 037215</t>
  </si>
  <si>
    <t>037215</t>
  </si>
  <si>
    <t>Arizona - AT HOME HEALTHCARE - 037221</t>
  </si>
  <si>
    <t>037221</t>
  </si>
  <si>
    <t>Arizona - AVENTAS HOME HEALTH LLC - 037443</t>
  </si>
  <si>
    <t>037443</t>
  </si>
  <si>
    <t>Arizona - BANNER HOME CARE - 037282</t>
  </si>
  <si>
    <t>037282</t>
  </si>
  <si>
    <t>Arizona - BANNER HOME CARE - PAYSON - 037114</t>
  </si>
  <si>
    <t>037114</t>
  </si>
  <si>
    <t>Arizona - BANNER HOME CARE AZ - 037015</t>
  </si>
  <si>
    <t>037015</t>
  </si>
  <si>
    <t>Arizona - BAYADA HOME HEALTH CARE, INC - 037130</t>
  </si>
  <si>
    <t>037130</t>
  </si>
  <si>
    <t>Arizona - BAYADA HOME HEALTH CARE, INC - 037213</t>
  </si>
  <si>
    <t>037213</t>
  </si>
  <si>
    <t>Arizona - BAYADA HOME HEALTH CARE, INC - 037416</t>
  </si>
  <si>
    <t>037416</t>
  </si>
  <si>
    <t>Arizona - BAYADA HOME HEALTH CARE, INC. - 037030</t>
  </si>
  <si>
    <t>037030</t>
  </si>
  <si>
    <t>Arizona - BAYADA HOME HEALTH CARE, INC. - 037185</t>
  </si>
  <si>
    <t>037185</t>
  </si>
  <si>
    <t>Arizona - BEATITUDES HOME HEALTH - 037265</t>
  </si>
  <si>
    <t>037265</t>
  </si>
  <si>
    <t>Arizona - BILLET HOME HEALTH INC - BULLHEAD CITY - 037452</t>
  </si>
  <si>
    <t>037452</t>
  </si>
  <si>
    <t>Arizona - BILLET HOME HEALTH INC- PEORIA - 037437</t>
  </si>
  <si>
    <t>037437</t>
  </si>
  <si>
    <t>Arizona - BRIDGES HOME HEALTH, INC - 037471</t>
  </si>
  <si>
    <t>037471</t>
  </si>
  <si>
    <t>Arizona - CANYON HOME CARE &amp; HOSPICE - 037418</t>
  </si>
  <si>
    <t>037418</t>
  </si>
  <si>
    <t>Arizona - CARE PARTNERS HEALTH SERVICES INC - 037261</t>
  </si>
  <si>
    <t>037261</t>
  </si>
  <si>
    <t>Arizona - CARING TOUCH HOME CARE, LLC - 037298</t>
  </si>
  <si>
    <t>037298</t>
  </si>
  <si>
    <t>Arizona - COMMUNITY FIRST HOME HEALTH CARE, LLC - 037481</t>
  </si>
  <si>
    <t>037481</t>
  </si>
  <si>
    <t>Arizona - COPPER STATE HOME HEALTH, LLC - 037476</t>
  </si>
  <si>
    <t>037476</t>
  </si>
  <si>
    <t>Arizona - COVENANT HOME HEALTH - 037410</t>
  </si>
  <si>
    <t>037410</t>
  </si>
  <si>
    <t>Arizona - DEPENDABLE HOME HEALTH, INC - 037070</t>
  </si>
  <si>
    <t>037070</t>
  </si>
  <si>
    <t>Arizona - DEPENDABLE HOME HEALTH, INC. - 037129</t>
  </si>
  <si>
    <t>037129</t>
  </si>
  <si>
    <t>Arizona - DEPENDABLE NURSES, INC - 037439</t>
  </si>
  <si>
    <t>037439</t>
  </si>
  <si>
    <t>Arizona - DEVOTED GUARDIANS HOME HEALTH, INC - 037493</t>
  </si>
  <si>
    <t>037493</t>
  </si>
  <si>
    <t>Arizona - DIGNITY HEALTH AT HOME - 037281</t>
  </si>
  <si>
    <t>037281</t>
  </si>
  <si>
    <t>Arizona - EDEN HOME HEALTH - 037099</t>
  </si>
  <si>
    <t>037099</t>
  </si>
  <si>
    <t>Arizona - EDEN HOME HEALTH - 037294</t>
  </si>
  <si>
    <t>037294</t>
  </si>
  <si>
    <t>Arizona - EIGHT ANGELS HOME HEALTH LLC - 037496</t>
  </si>
  <si>
    <t>037496</t>
  </si>
  <si>
    <t>Arizona - EMBLEM HEALTHCARE, INC. - 037253</t>
  </si>
  <si>
    <t>037253</t>
  </si>
  <si>
    <t>Arizona - ENCOMPASS HEALTH HOME HEALTH - 037280</t>
  </si>
  <si>
    <t>037280</t>
  </si>
  <si>
    <t>Arizona - ENCOMPASS HEALTH HOME HEALTH - 037403</t>
  </si>
  <si>
    <t>037403</t>
  </si>
  <si>
    <t>Arizona - ENCOMPASS HEALTH HOME HEALTH - 037450</t>
  </si>
  <si>
    <t>037450</t>
  </si>
  <si>
    <t>Arizona - ENCOMPASS HEALTH HOME HEALTH - 037451</t>
  </si>
  <si>
    <t>037451</t>
  </si>
  <si>
    <t>Arizona - FAMILY CARE HOME HEALTH AGENCY - 037477</t>
  </si>
  <si>
    <t>037477</t>
  </si>
  <si>
    <t>Arizona - FOUNDATION HOME HEALTH, LLC - 037486</t>
  </si>
  <si>
    <t>037486</t>
  </si>
  <si>
    <t>Arizona - GOOD SAMARITAN SOCIETY - LEGACY HOME CARE - 037247</t>
  </si>
  <si>
    <t>037247</t>
  </si>
  <si>
    <t>Arizona - GRACE HOME HEALTH CARE - 037273</t>
  </si>
  <si>
    <t>037273</t>
  </si>
  <si>
    <t>Arizona - GRAND CANYON HOME HEALTH CARE, INC. - 037469</t>
  </si>
  <si>
    <t>037469</t>
  </si>
  <si>
    <t>Arizona - GRAND DESERT HOME HEALTH, LLC - 037487</t>
  </si>
  <si>
    <t>037487</t>
  </si>
  <si>
    <t>Arizona - HAGGAI HEALTHCARE CORP - 037239</t>
  </si>
  <si>
    <t>037239</t>
  </si>
  <si>
    <t>Arizona - HAVASU REGIONAL MEDICAL CENTER HOME HEALTH - 037057</t>
  </si>
  <si>
    <t>037057</t>
  </si>
  <si>
    <t>Arizona - HAVEN HOME HEALTH CARE - 037254</t>
  </si>
  <si>
    <t>037254</t>
  </si>
  <si>
    <t>Arizona - HAVEN HOME HEALTH CARE - 037492</t>
  </si>
  <si>
    <t>037492</t>
  </si>
  <si>
    <t>Arizona - HAVEN HOME HEALTH CARE - 037494</t>
  </si>
  <si>
    <t>037494</t>
  </si>
  <si>
    <t>037212</t>
  </si>
  <si>
    <t>Arizona - HEALTHY LIVING AT HOME-ARIZONA, LLC - 037433</t>
  </si>
  <si>
    <t>037433</t>
  </si>
  <si>
    <t>Arizona - HUALAPAI HOME HEALTH CARE, INC - 037264</t>
  </si>
  <si>
    <t>037264</t>
  </si>
  <si>
    <t>Arizona - INBALANCE HOME HEALTH, LLC - 037472</t>
  </si>
  <si>
    <t>037472</t>
  </si>
  <si>
    <t>Arizona - INSPIRING HOME HEALTH, LLC - 037489</t>
  </si>
  <si>
    <t>037489</t>
  </si>
  <si>
    <t>Arizona - INTEGRITY HOME HEALTH CARE SERVICES, LLC - 037246</t>
  </si>
  <si>
    <t>037246</t>
  </si>
  <si>
    <t>Arizona - INTERIM HEALTHCARE - 037016</t>
  </si>
  <si>
    <t>037016</t>
  </si>
  <si>
    <t>Arizona - INTREPID USA HEALTHCARE SERVICES - 037112</t>
  </si>
  <si>
    <t>037112</t>
  </si>
  <si>
    <t>Arizona - KINDRED AT HOME - 037036</t>
  </si>
  <si>
    <t>037036</t>
  </si>
  <si>
    <t>Arizona - KINDRED AT HOME - 037037</t>
  </si>
  <si>
    <t>037037</t>
  </si>
  <si>
    <t>Arizona - KINDRED AT HOME - 037139</t>
  </si>
  <si>
    <t>037139</t>
  </si>
  <si>
    <t>Arizona - KINGMAN REGIONAL MEDICAL CENTER HOME HEALTH - 037050</t>
  </si>
  <si>
    <t>037050</t>
  </si>
  <si>
    <t>Arizona - MD HOME HEALTH - 037132</t>
  </si>
  <si>
    <t>037132</t>
  </si>
  <si>
    <t>Arizona - MERIDIAN HEALTH CARE PROVIDERS, INC. - 037250</t>
  </si>
  <si>
    <t>037250</t>
  </si>
  <si>
    <t>Arizona - MOUNTAIN VALLEY HOME FOR HEALTH - 037456</t>
  </si>
  <si>
    <t>037456</t>
  </si>
  <si>
    <t>Arizona - MY HOME HEALTH, INC - 037442</t>
  </si>
  <si>
    <t>037442</t>
  </si>
  <si>
    <t>Arizona - NIGHTINGALE HOMECARE - 037188</t>
  </si>
  <si>
    <t>037188</t>
  </si>
  <si>
    <t>Arizona - NORTHERN ARIZONA HOME HEALTH - 037042</t>
  </si>
  <si>
    <t>037042</t>
  </si>
  <si>
    <t>Arizona - NORTHERN ARIZONA HOME HEALTH - 037047</t>
  </si>
  <si>
    <t>037047</t>
  </si>
  <si>
    <t>Arizona - NORTHWEST HEALTHCARE HOME HEALTH - 037447</t>
  </si>
  <si>
    <t>037447</t>
  </si>
  <si>
    <t>Arizona - NURSE ON CALL - 037258</t>
  </si>
  <si>
    <t>037258</t>
  </si>
  <si>
    <t>Arizona - NURSES NETWORK BY QUALITY HOME HEALTH CARE - 037154</t>
  </si>
  <si>
    <t>037154</t>
  </si>
  <si>
    <t>Arizona - PHOENIX AZ HEALTHCARE, INC - 037484</t>
  </si>
  <si>
    <t>037484</t>
  </si>
  <si>
    <t>Arizona - PREMIER HOME HEALTH AGENCY, LLC - 037445</t>
  </si>
  <si>
    <t>037445</t>
  </si>
  <si>
    <t>Arizona - PREMIER ONE HOME CARE, LLC - 037478</t>
  </si>
  <si>
    <t>037478</t>
  </si>
  <si>
    <t>Arizona - QUALITY HOME HEALTH CARE - 037249</t>
  </si>
  <si>
    <t>037249</t>
  </si>
  <si>
    <t>Arizona - RIVER VALLEY HOME HEALTH - 037297</t>
  </si>
  <si>
    <t>037297</t>
  </si>
  <si>
    <t>Arizona - RIVER VALLEY HOME HEALTH - 037402</t>
  </si>
  <si>
    <t>037402</t>
  </si>
  <si>
    <t>Arizona - SACRED HEART HOME HEALTH CARE - TUCSON - 037144</t>
  </si>
  <si>
    <t>037144</t>
  </si>
  <si>
    <t>037438</t>
  </si>
  <si>
    <t>Arizona - SANTA RITA HOME HEALTH - 037446</t>
  </si>
  <si>
    <t>037446</t>
  </si>
  <si>
    <t>Arizona - SANTE HOME HEALTH AND REHABILITATION SERVICES - 037271</t>
  </si>
  <si>
    <t>037271</t>
  </si>
  <si>
    <t>Arizona - SCOTTSDALE HEALTHCARE HOME HEALTH - 037024</t>
  </si>
  <si>
    <t>037024</t>
  </si>
  <si>
    <t>Arizona - SELECT HOME CARE LLC - 037414</t>
  </si>
  <si>
    <t>037414</t>
  </si>
  <si>
    <t>Arizona - ST. ELIZABETH HOME HEALTH, INC. - 037295</t>
  </si>
  <si>
    <t>037295</t>
  </si>
  <si>
    <t>Arizona - STOKES HOME HEALTH CARE - 037470</t>
  </si>
  <si>
    <t>037470</t>
  </si>
  <si>
    <t>Arizona - SUMMIT HEALTHCARE HOME HEALTH - 037027</t>
  </si>
  <si>
    <t>037027</t>
  </si>
  <si>
    <t>Arizona - SUMMIT HOME HEALTH LLC - 037482</t>
  </si>
  <si>
    <t>037482</t>
  </si>
  <si>
    <t>Arizona - SUNRISE HEALTH SERVICES - 037226</t>
  </si>
  <si>
    <t>037226</t>
  </si>
  <si>
    <t>Arizona - TEAM SELECT HOME CARE - 037234</t>
  </si>
  <si>
    <t>037234</t>
  </si>
  <si>
    <t>Arizona - THEMA HEALTH SERVICES - 037202</t>
  </si>
  <si>
    <t>037202</t>
  </si>
  <si>
    <t>Arizona - TRINITY VISITING NURSE AND HOMECARE, LLC - 037459</t>
  </si>
  <si>
    <t>037459</t>
  </si>
  <si>
    <t>Arizona - UNIVERSAL HOME HEALTH, INC. - 037421</t>
  </si>
  <si>
    <t>037421</t>
  </si>
  <si>
    <t>Arizona - VALLEY HOME CARE, LLC - 037245</t>
  </si>
  <si>
    <t>037245</t>
  </si>
  <si>
    <t>Arizona - VALLEY OF THE SUN HOME HEALTH CARE, LLC - 037405</t>
  </si>
  <si>
    <t>037405</t>
  </si>
  <si>
    <t>Arizona - VALLEY VIEW HOME HEALTH - 037412</t>
  </si>
  <si>
    <t>037412</t>
  </si>
  <si>
    <t>Arizona - VICTORY HOME CARE AGENCY - 037230</t>
  </si>
  <si>
    <t>037230</t>
  </si>
  <si>
    <t>Arizona - ZION'S WAY HOME HEALTH - 037290</t>
  </si>
  <si>
    <t>037290</t>
  </si>
  <si>
    <t>Arkansas - AAA SOUTHEAST AR DREW CO - 047306</t>
  </si>
  <si>
    <t>047306</t>
  </si>
  <si>
    <t>Arkansas - ACMC FAMILY HOME HEALTH - 047109</t>
  </si>
  <si>
    <t>047109</t>
  </si>
  <si>
    <t>Arkansas - AMEDISYS HOME HEALTH - 047056</t>
  </si>
  <si>
    <t>047056</t>
  </si>
  <si>
    <t>Arkansas - AMEDISYS HOME HEALTH - 047080</t>
  </si>
  <si>
    <t>047080</t>
  </si>
  <si>
    <t>Arkansas - AMEDISYS HOME HEALTH CARE OF ARKANSAS - 047010</t>
  </si>
  <si>
    <t>047010</t>
  </si>
  <si>
    <t>Arkansas - AMEDISYS HOME HEALTH OF MOUNTAIN VIEW - 047108</t>
  </si>
  <si>
    <t>047108</t>
  </si>
  <si>
    <t>Arkansas - AMEDISYS HOME HEALTH OF SEARCY - 047057</t>
  </si>
  <si>
    <t>047057</t>
  </si>
  <si>
    <t>Arkansas - APPROVE HOME MEDICAL SERVICES - 047118</t>
  </si>
  <si>
    <t>047118</t>
  </si>
  <si>
    <t>Arkansas - AR METH MED CTR HH - 047004</t>
  </si>
  <si>
    <t>047004</t>
  </si>
  <si>
    <t>Arkansas - AREA AGENCY ON AGING OF SE AR INC - 047030</t>
  </si>
  <si>
    <t>047030</t>
  </si>
  <si>
    <t>Arkansas - AREA AGENCY ON AGING OF WESTERN ARKANSAS INC - 047156</t>
  </si>
  <si>
    <t>047156</t>
  </si>
  <si>
    <t>Arkansas - AREA AGENCY ON AGING OF WESTERN ARKANSAS, INC. - 047034</t>
  </si>
  <si>
    <t>047034</t>
  </si>
  <si>
    <t>Arkansas - BAPTIST HEALTH HOME HEALTH - ARKADELPHIA - 047326</t>
  </si>
  <si>
    <t>047326</t>
  </si>
  <si>
    <t>Arkansas - BAPTIST HEALTH HOME HEALTH - HEBER SPRINGS - 047097</t>
  </si>
  <si>
    <t>047097</t>
  </si>
  <si>
    <t>Arkansas - BAPTIST HEALTH HOME HEALTH-LR - 047090</t>
  </si>
  <si>
    <t>047090</t>
  </si>
  <si>
    <t>Arkansas - BAXTER COUNTY HOME HEALTH - 047016</t>
  </si>
  <si>
    <t>047016</t>
  </si>
  <si>
    <t>Arkansas - BAXTER REGIONAL HOME HEALTH MARION COUNTY - 047338</t>
  </si>
  <si>
    <t>047338</t>
  </si>
  <si>
    <t>Arkansas - BRADLEY COUNTY MEDICAL CENTER HOME HEALTH - 047140</t>
  </si>
  <si>
    <t>047140</t>
  </si>
  <si>
    <t>Arkansas - CARE IV HOME HEALTH - 047173</t>
  </si>
  <si>
    <t>047173</t>
  </si>
  <si>
    <t>Arkansas - CARE IV HOME HEALTH - 047174</t>
  </si>
  <si>
    <t>047174</t>
  </si>
  <si>
    <t>Arkansas - CARE IV HOME HEALTH - 047178</t>
  </si>
  <si>
    <t>047178</t>
  </si>
  <si>
    <t>Arkansas - CARE IV HOME HEALTH - 047179</t>
  </si>
  <si>
    <t>047179</t>
  </si>
  <si>
    <t>Arkansas - CHI ST VINCENT HEALTH AT HOME - 047001</t>
  </si>
  <si>
    <t>047001</t>
  </si>
  <si>
    <t>Arkansas - CHI ST VINCENT HEALTH AT HOME - 047099</t>
  </si>
  <si>
    <t>047099</t>
  </si>
  <si>
    <t>Arkansas - CHI ST VINCENT HOT SPRINGS HEALTH AT HOME - 047006</t>
  </si>
  <si>
    <t>047006</t>
  </si>
  <si>
    <t>Arkansas - CHICOT MEMORIAL MEDICAL CENTER HOME HEALTH AGENC - 047104</t>
  </si>
  <si>
    <t>047104</t>
  </si>
  <si>
    <t>Arkansas - COMMUNITY HOME HEALTH - 047175</t>
  </si>
  <si>
    <t>047175</t>
  </si>
  <si>
    <t>Arkansas - CONWAY REGIONAL HOMECARE SVCS - 047083</t>
  </si>
  <si>
    <t>047083</t>
  </si>
  <si>
    <t>Arkansas - CROSSRIDGE COMM HOSPITAL HOME HEALTH - 047048</t>
  </si>
  <si>
    <t>047048</t>
  </si>
  <si>
    <t>Arkansas - DELTA MEMORIAL HOSPITAL HHA - 047127</t>
  </si>
  <si>
    <t>047127</t>
  </si>
  <si>
    <t>Arkansas - DOCTORS HOME CARE - 047025</t>
  </si>
  <si>
    <t>047025</t>
  </si>
  <si>
    <t>Arkansas - DREW MEMORIAL HOSPITAL HOME HEALTH AGENCY - 047082</t>
  </si>
  <si>
    <t>047082</t>
  </si>
  <si>
    <t>Arkansas - ELARA CARING - 047114</t>
  </si>
  <si>
    <t>047114</t>
  </si>
  <si>
    <t>Arkansas - ELITE HOME HEALTH - 047028</t>
  </si>
  <si>
    <t>047028</t>
  </si>
  <si>
    <t>Arkansas - ELITE HOME HEALTH - 047046</t>
  </si>
  <si>
    <t>047046</t>
  </si>
  <si>
    <t>Arkansas - ELITE HOME HEALTH - 047115</t>
  </si>
  <si>
    <t>047115</t>
  </si>
  <si>
    <t>Arkansas - ELITE HOME HEALTH - 047122</t>
  </si>
  <si>
    <t>047122</t>
  </si>
  <si>
    <t>Arkansas - ELITE HOME HEALTH - 047128</t>
  </si>
  <si>
    <t>047128</t>
  </si>
  <si>
    <t>Arkansas - ELITE HOME HEALTH - 047133</t>
  </si>
  <si>
    <t>047133</t>
  </si>
  <si>
    <t>Arkansas - ELITE HOME HEALTH - 047134</t>
  </si>
  <si>
    <t>047134</t>
  </si>
  <si>
    <t>Arkansas - ELITE HOME HEALTH - 047138</t>
  </si>
  <si>
    <t>047138</t>
  </si>
  <si>
    <t>Arkansas - ELITE HOME HEALTH - 047145</t>
  </si>
  <si>
    <t>047145</t>
  </si>
  <si>
    <t>Arkansas - ELITE HOME HEALTH - 047151</t>
  </si>
  <si>
    <t>047151</t>
  </si>
  <si>
    <t>Arkansas - ELITE HOME HEALTH - 047169</t>
  </si>
  <si>
    <t>047169</t>
  </si>
  <si>
    <t>Arkansas - ELITE HOME HEALTH - 047339</t>
  </si>
  <si>
    <t>047339</t>
  </si>
  <si>
    <t>Arkansas - ELITE HOME HEALTH - 047346</t>
  </si>
  <si>
    <t>047346</t>
  </si>
  <si>
    <t>Arkansas - ENCOMPASS HEALTH HOME HEALTH - 047168</t>
  </si>
  <si>
    <t>047168</t>
  </si>
  <si>
    <t>Arkansas - ENCOMPASS HEALTH HOME HEALTH - 047170</t>
  </si>
  <si>
    <t>047170</t>
  </si>
  <si>
    <t>Arkansas - ENCOMPASS HEALTH HOME HEALTH - 047172</t>
  </si>
  <si>
    <t>047172</t>
  </si>
  <si>
    <t>Arkansas - EXTENDED FAMILY ENTERPRISES - 047044</t>
  </si>
  <si>
    <t>047044</t>
  </si>
  <si>
    <t>Arkansas - FIVE RIVERS MEDICAL CENTER HOME HEALTH - 047148</t>
  </si>
  <si>
    <t>047148</t>
  </si>
  <si>
    <t>Arkansas - HOME HEALTH AGENCY OF  N AR REGIONAL MED CENTER - 047087</t>
  </si>
  <si>
    <t>047087</t>
  </si>
  <si>
    <t>Arkansas - HOME HEALTH PROFESSIONALS &amp; HOSPICE - 047135</t>
  </si>
  <si>
    <t>047135</t>
  </si>
  <si>
    <t>Arkansas - HOME HEALTH PROFESSIONALS INC - 047116</t>
  </si>
  <si>
    <t>047116</t>
  </si>
  <si>
    <t>Arkansas - INTREPID USA HEALTHCARE SERVICES - 047070</t>
  </si>
  <si>
    <t>047070</t>
  </si>
  <si>
    <t>Arkansas - INTREPID USA HEALTHCARE SERVICES - 047088</t>
  </si>
  <si>
    <t>047088</t>
  </si>
  <si>
    <t>Arkansas - JEFFERSON HOMECARE - 047093</t>
  </si>
  <si>
    <t>047093</t>
  </si>
  <si>
    <t>Arkansas - JOHN ED CHAMBERS MEMORIAL INC HHA - 047096</t>
  </si>
  <si>
    <t>047096</t>
  </si>
  <si>
    <t>Arkansas - JOHNSON REGIONAL HOMECARE - 047153</t>
  </si>
  <si>
    <t>047153</t>
  </si>
  <si>
    <t>Arkansas - KINDRED AT HOME - 047803</t>
  </si>
  <si>
    <t>047803</t>
  </si>
  <si>
    <t>Arkansas - KINDRED AT HOME - 047818</t>
  </si>
  <si>
    <t>047818</t>
  </si>
  <si>
    <t>Arkansas - KINDRED AT HOME - 047823</t>
  </si>
  <si>
    <t>047823</t>
  </si>
  <si>
    <t>Arkansas - KINDRED AT HOME - 047824</t>
  </si>
  <si>
    <t>047824</t>
  </si>
  <si>
    <t>Arkansas - KINDRED AT HOME - 047838</t>
  </si>
  <si>
    <t>047838</t>
  </si>
  <si>
    <t>Arkansas - KINDRED AT HOME - 047840</t>
  </si>
  <si>
    <t>047840</t>
  </si>
  <si>
    <t>Arkansas - KINDRED AT HOME - 047844</t>
  </si>
  <si>
    <t>047844</t>
  </si>
  <si>
    <t>Arkansas - KINDRED AT HOME - 047850</t>
  </si>
  <si>
    <t>047850</t>
  </si>
  <si>
    <t>Arkansas - KINDRED AT HOME - 047853</t>
  </si>
  <si>
    <t>047853</t>
  </si>
  <si>
    <t>Arkansas - KINDRED AT HOME - 047855</t>
  </si>
  <si>
    <t>047855</t>
  </si>
  <si>
    <t>Arkansas - KINDRED AT HOME - 047870</t>
  </si>
  <si>
    <t>047870</t>
  </si>
  <si>
    <t>Arkansas - KINDRED AT HOME 1 - 047029</t>
  </si>
  <si>
    <t>047029</t>
  </si>
  <si>
    <t>Arkansas - KINDRED AT HOME 1 - 047038</t>
  </si>
  <si>
    <t>047038</t>
  </si>
  <si>
    <t>Arkansas - KINDRED AT HOME 1 - 047105</t>
  </si>
  <si>
    <t>047105</t>
  </si>
  <si>
    <t>Arkansas - LITTLE RIVER MEMORIAL HOSPITAL HOME HEALTH - 047139</t>
  </si>
  <si>
    <t>047139</t>
  </si>
  <si>
    <t>Arkansas - MAGNOLIA  HOME HEALTH AGENCY - 047081</t>
  </si>
  <si>
    <t>047081</t>
  </si>
  <si>
    <t>Arkansas - MERCY HOME HEALTH - 047011</t>
  </si>
  <si>
    <t>047011</t>
  </si>
  <si>
    <t>Arkansas - MERCY HOME HEALTH - 047149</t>
  </si>
  <si>
    <t>047149</t>
  </si>
  <si>
    <t>Arkansas - NORTHWEST HOME HEALTH - 047020</t>
  </si>
  <si>
    <t>047020</t>
  </si>
  <si>
    <t>Arkansas - OZARK HEALTH HOME CARE - 047167</t>
  </si>
  <si>
    <t>047167</t>
  </si>
  <si>
    <t>Arkansas - PIGGOTT COMMUNITY HOSPITAL HOME HEALTH - 047031</t>
  </si>
  <si>
    <t>047031</t>
  </si>
  <si>
    <t>Arkansas - REGIONAL HOME CARE HELENA - 047112</t>
  </si>
  <si>
    <t>047112</t>
  </si>
  <si>
    <t>Arkansas - SALINE MEMORIAL HOME HEALTH - 047043</t>
  </si>
  <si>
    <t>047043</t>
  </si>
  <si>
    <t>Arkansas - SOUTH ARKANSAS HOME HEALTH - 047021</t>
  </si>
  <si>
    <t>047021</t>
  </si>
  <si>
    <t>Arkansas - SPARKS HEALTH SYSTEM HOME HEALTH - 047009</t>
  </si>
  <si>
    <t>047009</t>
  </si>
  <si>
    <t>Arkansas - SPRING RIVER HOME HEALTH AGENCY - 047024</t>
  </si>
  <si>
    <t>047024</t>
  </si>
  <si>
    <t>Arkansas - ST BERNARDS HOME CARE - 047033</t>
  </si>
  <si>
    <t>047033</t>
  </si>
  <si>
    <t>Arkansas - STAT HOME HEALTH - CENARK, LLC - 047117</t>
  </si>
  <si>
    <t>047117</t>
  </si>
  <si>
    <t>Arkansas - TRINITY CENTRAL HOME HEALTH - 047147</t>
  </si>
  <si>
    <t>047147</t>
  </si>
  <si>
    <t>Arkansas - TRINITY RIVER VALLEY HOME HEALTH - 047032</t>
  </si>
  <si>
    <t>047032</t>
  </si>
  <si>
    <t>Arkansas - UNITY HEALTH HOMECARE - 047035</t>
  </si>
  <si>
    <t>047035</t>
  </si>
  <si>
    <t>Arkansas - UNITY HEALTH HOMECARE - 047052</t>
  </si>
  <si>
    <t>047052</t>
  </si>
  <si>
    <t>Arkansas - VISITING NURSES AGENCY - 047162</t>
  </si>
  <si>
    <t>047162</t>
  </si>
  <si>
    <t>Arkansas - WASHINGTON REGIONAL HOME HEALTH - 047102</t>
  </si>
  <si>
    <t>047102</t>
  </si>
  <si>
    <t>California - 1 &amp; 1 HOME HEALTH, INC - 059574</t>
  </si>
  <si>
    <t>059574</t>
  </si>
  <si>
    <t>California - 1ST CHOICE HOME HEALTH CARE - 059721</t>
  </si>
  <si>
    <t>059721</t>
  </si>
  <si>
    <t>California - 21ST CENTURY HOME HEALTH SERVICES INC. - 059725</t>
  </si>
  <si>
    <t>059725</t>
  </si>
  <si>
    <t>California - 21ST CENTURY HOME HEALTH, INC - 559048</t>
  </si>
  <si>
    <t>559048</t>
  </si>
  <si>
    <t>California - 21ST CENTURY NURSING SERVICES, INC - 059679</t>
  </si>
  <si>
    <t>059679</t>
  </si>
  <si>
    <t>California - 24-7 QUALITY INFUSION AND HOME HEALTH INC - 059211</t>
  </si>
  <si>
    <t>059211</t>
  </si>
  <si>
    <t>California - 24/7 CARE AT HOME - HOME HEALTH - 059110</t>
  </si>
  <si>
    <t>059110</t>
  </si>
  <si>
    <t>California - 24/7 HOME HEALTH SERVICES - 059359</t>
  </si>
  <si>
    <t>059359</t>
  </si>
  <si>
    <t>California - 360 HOME HEALTH AGENCY - 059742</t>
  </si>
  <si>
    <t>059742</t>
  </si>
  <si>
    <t>California - 911 HOME HEALTH CARE, INC - 559229</t>
  </si>
  <si>
    <t>559229</t>
  </si>
  <si>
    <t>California - A &amp; G HOME HEALTH CARE, INC - 053167</t>
  </si>
  <si>
    <t>053167</t>
  </si>
  <si>
    <t>California - A &amp; M MIRACLE HOME HEALTH CARE, INC - 559104</t>
  </si>
  <si>
    <t>559104</t>
  </si>
  <si>
    <t>California - A &amp; P HOME HEALTH, INC - 059139</t>
  </si>
  <si>
    <t>059139</t>
  </si>
  <si>
    <t>California - A AND E HOME HEALTH SERVICES, INC - 058469</t>
  </si>
  <si>
    <t>058469</t>
  </si>
  <si>
    <t>California - A BETTER SOLUTION IN HOME CARE - 053116</t>
  </si>
  <si>
    <t>053116</t>
  </si>
  <si>
    <t>California - A CARE HOME HEALTH, INC - 559086</t>
  </si>
  <si>
    <t>559086</t>
  </si>
  <si>
    <t>California - A FLYING EAGLE HOME HEALTH - 059027</t>
  </si>
  <si>
    <t>059027</t>
  </si>
  <si>
    <t>559234</t>
  </si>
  <si>
    <t>California - A PRIME HOME HEALTH SERVICES INC - 559058</t>
  </si>
  <si>
    <t>559058</t>
  </si>
  <si>
    <t>California - A TO Z HOME HEALTH, INC - 059012</t>
  </si>
  <si>
    <t>059012</t>
  </si>
  <si>
    <t>California - A&amp;K HOME HEALTH, INC - 559230</t>
  </si>
  <si>
    <t>559230</t>
  </si>
  <si>
    <t>California - A'S HOME HEALTH CARE, INC - 058313</t>
  </si>
  <si>
    <t>058313</t>
  </si>
  <si>
    <t>California - A-1 HOME HEALTH CARE - 058416</t>
  </si>
  <si>
    <t>058416</t>
  </si>
  <si>
    <t>California - A-1 HOME HEALTH SERVICES INC - 058118</t>
  </si>
  <si>
    <t>058118</t>
  </si>
  <si>
    <t>California - A-BIZ HEALTH SYSTEMS - 059571</t>
  </si>
  <si>
    <t>059571</t>
  </si>
  <si>
    <t>California - A-QUEST HEALTH CARE, INC - 059563</t>
  </si>
  <si>
    <t>059563</t>
  </si>
  <si>
    <t>California - A1 UNLIMITED HOME HEALTH CARE, INC - 059402</t>
  </si>
  <si>
    <t>059402</t>
  </si>
  <si>
    <t>California - ABILITY HOME HEALTH SERVICES INC - 559080</t>
  </si>
  <si>
    <t>559080</t>
  </si>
  <si>
    <t>California - ABL HEALTH CARE - 559217</t>
  </si>
  <si>
    <t>559217</t>
  </si>
  <si>
    <t>California - ABLE HANDS HOME HEALTH CARE - 058409</t>
  </si>
  <si>
    <t>058409</t>
  </si>
  <si>
    <t>California - ABSOLUTE CARE HEALTH SYSTEMS INC - 059586</t>
  </si>
  <si>
    <t>059586</t>
  </si>
  <si>
    <t>California - ABSOLUTE HOME HEALTH AGENCY, INC - 058363</t>
  </si>
  <si>
    <t>058363</t>
  </si>
  <si>
    <t>California - ABSOLUTE HOME HEALTH INC - 059447</t>
  </si>
  <si>
    <t>059447</t>
  </si>
  <si>
    <t>California - ABUNDANT HOME HEALTH CARE, INC, - 053130</t>
  </si>
  <si>
    <t>053130</t>
  </si>
  <si>
    <t>California - ACA HOME HEALTH CARE INC - 059341</t>
  </si>
  <si>
    <t>059341</t>
  </si>
  <si>
    <t>California - ACACIA HOME HEALTH AND PALLIATIVE INC. - 559093</t>
  </si>
  <si>
    <t>559093</t>
  </si>
  <si>
    <t>California - ACACIA HOME HEALTH SERVICES - 059256</t>
  </si>
  <si>
    <t>059256</t>
  </si>
  <si>
    <t>California - ACCELERATED HEALTH HOME CARE, INC - 559206</t>
  </si>
  <si>
    <t>559206</t>
  </si>
  <si>
    <t>California - ACCENTCARE HOME HEALTH AT UC SAN DIEGO LLC - 053172</t>
  </si>
  <si>
    <t>053172</t>
  </si>
  <si>
    <t>California - ACCENTCARE HOME HEALTH OF CALIFORNIA INC - 557425</t>
  </si>
  <si>
    <t>557425</t>
  </si>
  <si>
    <t>California - ACCENTCARE HOME HEALTH OF CALIFORNIA, INC - 057517</t>
  </si>
  <si>
    <t>057517</t>
  </si>
  <si>
    <t>California - ACCENTCARE HOME HEALTH OF CALIFORNIA, INC - 057564</t>
  </si>
  <si>
    <t>057564</t>
  </si>
  <si>
    <t>California - ACCENTCARE HOME HEALTH OF CALIFORNIA, INC - 057573</t>
  </si>
  <si>
    <t>057573</t>
  </si>
  <si>
    <t>California - ACCENTCARE HOME HEALTH OF CALIFORNIA, INC - 057678</t>
  </si>
  <si>
    <t>057678</t>
  </si>
  <si>
    <t>California - ACCENTCARE HOME HEALTH OF CALIFORNIA, INC - 557253</t>
  </si>
  <si>
    <t>557253</t>
  </si>
  <si>
    <t>California - ACCENTCARE HOME HEALTH OF CALIFORNIA, INC - 557273</t>
  </si>
  <si>
    <t>557273</t>
  </si>
  <si>
    <t>California - ACCENTCARE UCLA HEALTH, LLC - 057761</t>
  </si>
  <si>
    <t>057761</t>
  </si>
  <si>
    <t>California - ACCESS HOME HEALTH CARE, INC - 058441</t>
  </si>
  <si>
    <t>058441</t>
  </si>
  <si>
    <t>California - ACCESS HOME HEALTH CARE, LLC - 059331</t>
  </si>
  <si>
    <t>059331</t>
  </si>
  <si>
    <t>California - ACCESS TLC HOME HEALTH CARE - 058366</t>
  </si>
  <si>
    <t>058366</t>
  </si>
  <si>
    <t>California - ACCU - RITE HEALTH SERVICES, INC - 059167</t>
  </si>
  <si>
    <t>059167</t>
  </si>
  <si>
    <t>California - ACCURATE HOME HEALTH CARE, INC - 058080</t>
  </si>
  <si>
    <t>058080</t>
  </si>
  <si>
    <t>California - ACCXELL HOME HEALTH AGENCY - 058058</t>
  </si>
  <si>
    <t>058058</t>
  </si>
  <si>
    <t>California - ACE HOME HEALTH CARE &amp; HOSPICE, INC - 059461</t>
  </si>
  <si>
    <t>059461</t>
  </si>
  <si>
    <t>California - ACE HOME HEALTH, INC - 058082</t>
  </si>
  <si>
    <t>058082</t>
  </si>
  <si>
    <t>California - ACES HOME HEALTHCARE SERVICES INC - 059310</t>
  </si>
  <si>
    <t>059310</t>
  </si>
  <si>
    <t>California - ACTIVE HEALTH CARE, INC - 553176</t>
  </si>
  <si>
    <t>553176</t>
  </si>
  <si>
    <t>California - ACTIVE PLUS HOME HEALTH CARE, INC - 059585</t>
  </si>
  <si>
    <t>059585</t>
  </si>
  <si>
    <t>California - ADEPT HOME HEALTH SERVICES, INC - 557735</t>
  </si>
  <si>
    <t>557735</t>
  </si>
  <si>
    <t>California - ADMIRAL HOME HEALTH, INC - 557635</t>
  </si>
  <si>
    <t>557635</t>
  </si>
  <si>
    <t>California - ADOBE HOME HEALTH, INC - 059144</t>
  </si>
  <si>
    <t>059144</t>
  </si>
  <si>
    <t>California - ADULT CARE HOME HEALTH AGENCY, INC. - 059533</t>
  </si>
  <si>
    <t>059533</t>
  </si>
  <si>
    <t>California - ADVANCE CARE HOME HEALTH AGENCY, INC - 553187</t>
  </si>
  <si>
    <t>553187</t>
  </si>
  <si>
    <t>California - ADVANCE HOME HEALTH SERVICES, INC - 557791</t>
  </si>
  <si>
    <t>557791</t>
  </si>
  <si>
    <t>California - ADVANCE SPECIALTY CARE SOUTH, INC. - 053139</t>
  </si>
  <si>
    <t>053139</t>
  </si>
  <si>
    <t>California - ADVANCED HEALTH CARE PROVIDERS, INC - 059776</t>
  </si>
  <si>
    <t>059776</t>
  </si>
  <si>
    <t>California - ADVANCED HEALTHCARE SERVICES, LLC - 059682</t>
  </si>
  <si>
    <t>059682</t>
  </si>
  <si>
    <t>California - ADVANCED HOME HEALTH NORTHBAY, INC - 059251</t>
  </si>
  <si>
    <t>059251</t>
  </si>
  <si>
    <t>California - ADVANCED HOME HEALTH SAN DIEGO INC - 059414</t>
  </si>
  <si>
    <t>059414</t>
  </si>
  <si>
    <t>California - ADVANCED HOME HEALTH SERVICES, INC - 553118</t>
  </si>
  <si>
    <t>553118</t>
  </si>
  <si>
    <t>California - ADVANCED HOME HEALTH, INC - 058426</t>
  </si>
  <si>
    <t>058426</t>
  </si>
  <si>
    <t>California - ADVANTAGE HEALTH SYSTEMS - 058355</t>
  </si>
  <si>
    <t>058355</t>
  </si>
  <si>
    <t>California - ADVANTAGE HEALTH SYSTEMS - 059476</t>
  </si>
  <si>
    <t>059476</t>
  </si>
  <si>
    <t>California - ADVANTAGE HEALTH SYSTEMS - 059511</t>
  </si>
  <si>
    <t>059511</t>
  </si>
  <si>
    <t>California - ADVENT HEALTHCARE SERVICES, INC - 058466</t>
  </si>
  <si>
    <t>058466</t>
  </si>
  <si>
    <t>California - ADVENTIST HEALTH HOME CARE SERVICES - 057138</t>
  </si>
  <si>
    <t>057138</t>
  </si>
  <si>
    <t>California - ADVENTIST HEALTH HOME CARE SERVICES - 057278</t>
  </si>
  <si>
    <t>057278</t>
  </si>
  <si>
    <t>California - ADVENTIST HEALTH HOME CARE SERVICES - 057448</t>
  </si>
  <si>
    <t>057448</t>
  </si>
  <si>
    <t>California - ADVENTIST HEALTH HOME CARE SERVICES - 057477</t>
  </si>
  <si>
    <t>057477</t>
  </si>
  <si>
    <t>California - ADVENTIST HEALTH HOME CARE SERVICES - 057645</t>
  </si>
  <si>
    <t>California - ADVENTIST HEALTH HOME CARE SERVICES - 057710</t>
  </si>
  <si>
    <t>057710</t>
  </si>
  <si>
    <t>California - ADVENTIST HEALTH HOME CARE SERVICES - 557094</t>
  </si>
  <si>
    <t>557094</t>
  </si>
  <si>
    <t>California - ADVENTIST HEALTH HOME CARE SERVICES - 557283</t>
  </si>
  <si>
    <t>557283</t>
  </si>
  <si>
    <t>California - ADVENTIST HEALTH HOME CARE SERVICES - 557561</t>
  </si>
  <si>
    <t>557561</t>
  </si>
  <si>
    <t>California - ADVENTIST HEALTH/HOME CARE SERVICES - 057537</t>
  </si>
  <si>
    <t>057537</t>
  </si>
  <si>
    <t>California - ADVOCATE HOME HEALTH - 553172</t>
  </si>
  <si>
    <t>553172</t>
  </si>
  <si>
    <t>California - AFFILIATED HOME HEALTH SERVICES INC - 557145</t>
  </si>
  <si>
    <t>557145</t>
  </si>
  <si>
    <t>California - AFFINITY HEALTH CARE PROVIDERS, INC - 059448</t>
  </si>
  <si>
    <t>059448</t>
  </si>
  <si>
    <t>California - AFFINITY HOME HEALTH CARE SERVICES, INC - 059026</t>
  </si>
  <si>
    <t>059026</t>
  </si>
  <si>
    <t>California - AFFINITY HOME HEALTH, INC - 059202</t>
  </si>
  <si>
    <t>059202</t>
  </si>
  <si>
    <t>California - AGAPE HOME CARE - 557559</t>
  </si>
  <si>
    <t>557559</t>
  </si>
  <si>
    <t>California - AGAPE HOME HEALTH SERVICES, INC - 058201</t>
  </si>
  <si>
    <t>058201</t>
  </si>
  <si>
    <t>California - AGAPECARE HOME HEALTH, INC - 053160</t>
  </si>
  <si>
    <t>053160</t>
  </si>
  <si>
    <t>California - AIC HOME HEALTH SERVICES - 553192</t>
  </si>
  <si>
    <t>553192</t>
  </si>
  <si>
    <t>California - AID HOME HEALTH CARE, INC - 059504</t>
  </si>
  <si>
    <t>059504</t>
  </si>
  <si>
    <t>California - AINO HOME HEALTH, INC - 559010</t>
  </si>
  <si>
    <t>559010</t>
  </si>
  <si>
    <t>California - AIRMID HOME HEALTH CARE, INC - 559120</t>
  </si>
  <si>
    <t>559120</t>
  </si>
  <si>
    <t>California - ALARS HOME HEALTH, LLC - 059609</t>
  </si>
  <si>
    <t>059609</t>
  </si>
  <si>
    <t>California - ALDEN HOME HEALTH, INC - 058023</t>
  </si>
  <si>
    <t>058023</t>
  </si>
  <si>
    <t>California - ALERT HOME HEALTH CARE - 059273</t>
  </si>
  <si>
    <t>059273</t>
  </si>
  <si>
    <t>California - ALEXUS HOME HEALTHCARE, INC - 557524</t>
  </si>
  <si>
    <t>557524</t>
  </si>
  <si>
    <t>California - ALL AMERICANS CHOICE HOME HEALTH INC - 059420</t>
  </si>
  <si>
    <t>059420</t>
  </si>
  <si>
    <t>California - ALL CARE HOME HEALTH OF SAN GABRIEL - 058141</t>
  </si>
  <si>
    <t>058141</t>
  </si>
  <si>
    <t>California - ALL CARE HOME HEALTH PROVIDER - 557615</t>
  </si>
  <si>
    <t>557615</t>
  </si>
  <si>
    <t>California - ALL HEART HOME HEALTH CARE OF CAMARILLO - 059759</t>
  </si>
  <si>
    <t>059759</t>
  </si>
  <si>
    <t>California - ALL IN ONE HOME HEALTH AGENCY INC - 059478</t>
  </si>
  <si>
    <t>059478</t>
  </si>
  <si>
    <t>California - ALL MED HOME HEALTH SRVS - 058027</t>
  </si>
  <si>
    <t>058027</t>
  </si>
  <si>
    <t>California - ALL-ACCESS HOME HEALTH, INC - 059242</t>
  </si>
  <si>
    <t>059242</t>
  </si>
  <si>
    <t>California - ALLEGIANCE HOME HEALTH, INC - 058253</t>
  </si>
  <si>
    <t>058253</t>
  </si>
  <si>
    <t>California - ALLEGIANT HEALTHCARE, INC - 559215</t>
  </si>
  <si>
    <t>559215</t>
  </si>
  <si>
    <t>California - ALLEVIATION HEALTHCARE SERVICES, INC - 059365</t>
  </si>
  <si>
    <t>059365</t>
  </si>
  <si>
    <t>California - ALLIANCE HOME HEALTH - 053153</t>
  </si>
  <si>
    <t>053153</t>
  </si>
  <si>
    <t>California - ALLIANCE HOME HEALTH CARE - 058173</t>
  </si>
  <si>
    <t>058173</t>
  </si>
  <si>
    <t>California - ALLIANCE HOME HEALTH, A SUTTER CARE AT HOME AFFILI - 058307</t>
  </si>
  <si>
    <t>058307</t>
  </si>
  <si>
    <t>California - ALLIED HEALTHCARE PROFESSIONALS INC - 058405</t>
  </si>
  <si>
    <t>058405</t>
  </si>
  <si>
    <t>California - ALLIED HOME HEALTH CARE CORPORATION - 059294</t>
  </si>
  <si>
    <t>059294</t>
  </si>
  <si>
    <t>California - ALLSTAR HOME HEALTHCARE, INC - 553101</t>
  </si>
  <si>
    <t>553101</t>
  </si>
  <si>
    <t>California - ALLURE HOMECARE, INC - 559142</t>
  </si>
  <si>
    <t>559142</t>
  </si>
  <si>
    <t>California - ALLWELL MEDICAL SERVICES, INC - 059427</t>
  </si>
  <si>
    <t>059427</t>
  </si>
  <si>
    <t>California - ALOHA HEALTHCARE - 058083</t>
  </si>
  <si>
    <t>058083</t>
  </si>
  <si>
    <t>California - ALORA HOME HEALTH CARE, INC - 559106</t>
  </si>
  <si>
    <t>559106</t>
  </si>
  <si>
    <t>California - ALPHA HOME HEALTH - 059452</t>
  </si>
  <si>
    <t>059452</t>
  </si>
  <si>
    <t>California - ALPHA HOME HEALTH AGENCY - 559136</t>
  </si>
  <si>
    <t>559136</t>
  </si>
  <si>
    <t>California - ALPHA PLUS HOME HEALTH SERVICES - 058493</t>
  </si>
  <si>
    <t>058493</t>
  </si>
  <si>
    <t>California - ALSA HOME HEALTH CARE, INC - 059304</t>
  </si>
  <si>
    <t>059304</t>
  </si>
  <si>
    <t>California - ALSO HOME HEALTH CARE, INC - 553148</t>
  </si>
  <si>
    <t>553148</t>
  </si>
  <si>
    <t>California - ALSON HOME HEALTH, INC - 559159</t>
  </si>
  <si>
    <t>559159</t>
  </si>
  <si>
    <t>California - ALTA HOME HEALTH, INC - 053126</t>
  </si>
  <si>
    <t>053126</t>
  </si>
  <si>
    <t>California - ALTERNATIVE HEALTH CARE, LLC - 059568</t>
  </si>
  <si>
    <t>059568</t>
  </si>
  <si>
    <t>California - ALTHIA HOME HEALTHCARE, INC. - 059198</t>
  </si>
  <si>
    <t>059198</t>
  </si>
  <si>
    <t>California - ALWAYS STAY HOME NURSING - 058145</t>
  </si>
  <si>
    <t>058145</t>
  </si>
  <si>
    <t>California - ALWAYS YES HOME HEALTH CARE INC - 559214</t>
  </si>
  <si>
    <t>559214</t>
  </si>
  <si>
    <t>California - AMAVI HOME HEALTH AND HOSPICE CARE SERVICES, INC - 559139</t>
  </si>
  <si>
    <t>559139</t>
  </si>
  <si>
    <t>California - AMAX CARE SERVICES, INC - 059434</t>
  </si>
  <si>
    <t>059434</t>
  </si>
  <si>
    <t>California - AMAX HOME HEALTH INC - 059407</t>
  </si>
  <si>
    <t>059407</t>
  </si>
  <si>
    <t>California - AMBERKARE HOME HEALTH, INC - 553131</t>
  </si>
  <si>
    <t>553131</t>
  </si>
  <si>
    <t>California - AMEDISYS HOME HEALTH CARE - 059122</t>
  </si>
  <si>
    <t>059122</t>
  </si>
  <si>
    <t>California - AMEDISYS HOME HEALTH CARE - 557116</t>
  </si>
  <si>
    <t>557116</t>
  </si>
  <si>
    <t>California - AMEDISYS HOME HEALTH CARE - 557194</t>
  </si>
  <si>
    <t>557194</t>
  </si>
  <si>
    <t>California - AMERICADE HOME HEALTH AGENCY - 057742</t>
  </si>
  <si>
    <t>057742</t>
  </si>
  <si>
    <t>California - AMERICAN CARE HOME HEALTH, INC - 059184</t>
  </si>
  <si>
    <t>059184</t>
  </si>
  <si>
    <t>California - AMERICAN CAREQUEST - 058315</t>
  </si>
  <si>
    <t>058315</t>
  </si>
  <si>
    <t>California - AMERICAN EMPIRE HOME HEALTH CARE SERVICES, INC - 058064</t>
  </si>
  <si>
    <t>058064</t>
  </si>
  <si>
    <t>California - AMERICAN HEALTH ASSOCIATES, INC - 058264</t>
  </si>
  <si>
    <t>058264</t>
  </si>
  <si>
    <t>California - AMERICAN HOME HEALTH CARE, LLC - 059145</t>
  </si>
  <si>
    <t>059145</t>
  </si>
  <si>
    <t>California - AMERICAN HOME HEALTH, INC. - 059085</t>
  </si>
  <si>
    <t>059085</t>
  </si>
  <si>
    <t>California - AMERICAN HOMECARE HEALTH SERVICES - 058089</t>
  </si>
  <si>
    <t>058089</t>
  </si>
  <si>
    <t>California - AMERICAN HOSPICE AND HOME HEALTH CARE SERVICES INC - 059510</t>
  </si>
  <si>
    <t>059510</t>
  </si>
  <si>
    <t>California - AMERICAN NURSING HOME HEALTH - 557597</t>
  </si>
  <si>
    <t>557597</t>
  </si>
  <si>
    <t>California - AMERICAN RIVER HOME CARE - 059665</t>
  </si>
  <si>
    <t>059665</t>
  </si>
  <si>
    <t>California - AMERICAN STELLAR HOME HEALTH SERVICES, INC - 053127</t>
  </si>
  <si>
    <t>053127</t>
  </si>
  <si>
    <t>California - AMERICARE HOME HEALTH, INC - 059594</t>
  </si>
  <si>
    <t>059594</t>
  </si>
  <si>
    <t>California - AMICABLE HOMECARE, INC - 557763</t>
  </si>
  <si>
    <t>557763</t>
  </si>
  <si>
    <t>California - AMITY HOME HEALTH, INC - 058268</t>
  </si>
  <si>
    <t>058268</t>
  </si>
  <si>
    <t>California - AMLIFE HOME HEALTH SERVICES, LLC - 059765</t>
  </si>
  <si>
    <t>059765</t>
  </si>
  <si>
    <t>California - AMORE HOME HEALTH - 059509</t>
  </si>
  <si>
    <t>059509</t>
  </si>
  <si>
    <t>California - ANGEL OF MERCY HOME HEALTH CARE - 559100</t>
  </si>
  <si>
    <t>559100</t>
  </si>
  <si>
    <t>California - ANGELCARE HOME HEALTH PROVIDERS, INC - 059550</t>
  </si>
  <si>
    <t>059550</t>
  </si>
  <si>
    <t>California - ANGELCARE HOME HEALTH SERVICES, LLC - 053162</t>
  </si>
  <si>
    <t>053162</t>
  </si>
  <si>
    <t>California - ANGELENO HOME HEALTH CARE, INC - 559109</t>
  </si>
  <si>
    <t>559109</t>
  </si>
  <si>
    <t>California - ANGELICARE HOME HEALTH INC - 059316</t>
  </si>
  <si>
    <t>059316</t>
  </si>
  <si>
    <t>California - ANGELICUM HOME HEALTH INC - 053109</t>
  </si>
  <si>
    <t>053109</t>
  </si>
  <si>
    <t>California - ANGELS HOME HEALTH CORPORATION - 059598</t>
  </si>
  <si>
    <t>059598</t>
  </si>
  <si>
    <t>California - ANGELS OF SUMMIT HOME HEALTH - 058442</t>
  </si>
  <si>
    <t>058442</t>
  </si>
  <si>
    <t>California - ANGELS ON EARTH HOME HEALTH INC - 059032</t>
  </si>
  <si>
    <t>059032</t>
  </si>
  <si>
    <t>California - ANGELUS HOME HEALTH - 059602</t>
  </si>
  <si>
    <t>059602</t>
  </si>
  <si>
    <t>California - ANTELOPE VALLEY HOME CARE - 057786</t>
  </si>
  <si>
    <t>057786</t>
  </si>
  <si>
    <t>California - ANX HOME HEALTHCARE - 059071</t>
  </si>
  <si>
    <t>059071</t>
  </si>
  <si>
    <t>California - APEX HEALTHCARE SERVICES LLC - 059772</t>
  </si>
  <si>
    <t>059772</t>
  </si>
  <si>
    <t>California - APEX HOME HEALTH CARE SERVICES - 058341</t>
  </si>
  <si>
    <t>058341</t>
  </si>
  <si>
    <t>California - APEX HOME HEALTH CARE, INC - 059011</t>
  </si>
  <si>
    <t>059011</t>
  </si>
  <si>
    <t>California - APOLLO HOME HEALTHCARE - 553111</t>
  </si>
  <si>
    <t>553111</t>
  </si>
  <si>
    <t>California - APPLE HEALTHCARE INC - 059469</t>
  </si>
  <si>
    <t>059469</t>
  </si>
  <si>
    <t>California - APPLIED HEALTHCARE SOLUTIONS INC - 059731</t>
  </si>
  <si>
    <t>059731</t>
  </si>
  <si>
    <t>California - ARBA HOME HEALTHCARE, INC - 559143</t>
  </si>
  <si>
    <t>559143</t>
  </si>
  <si>
    <t>California - ARCAM HOME HEALTH CARE - 559033</t>
  </si>
  <si>
    <t>559033</t>
  </si>
  <si>
    <t>California - ARCHANGEL HOME HEALTH, INC - 059006</t>
  </si>
  <si>
    <t>059006</t>
  </si>
  <si>
    <t>California - ARDEN HOME HEALTH - 553110</t>
  </si>
  <si>
    <t>553110</t>
  </si>
  <si>
    <t>California - ARDENT HOME HEALTH &amp; PALLIATIVE CARE - 559016</t>
  </si>
  <si>
    <t>559016</t>
  </si>
  <si>
    <t>California - ARGUS HOME HEALTH, INC - 059432</t>
  </si>
  <si>
    <t>059432</t>
  </si>
  <si>
    <t>California - ARIAS HOME HEALTH - 059634</t>
  </si>
  <si>
    <t>059634</t>
  </si>
  <si>
    <t>California - ARISE HOME CARE CORP - 059417</t>
  </si>
  <si>
    <t>059417</t>
  </si>
  <si>
    <t>California - ARMING HOME HEALTH, INC - 059698</t>
  </si>
  <si>
    <t>059698</t>
  </si>
  <si>
    <t>California - AROUND THE CLOCK HOME CARE - 557765</t>
  </si>
  <si>
    <t>557765</t>
  </si>
  <si>
    <t>California - ARPI, INC HOME HEALTH CARE - 058013</t>
  </si>
  <si>
    <t>058013</t>
  </si>
  <si>
    <t>California - ARS HEALTH CARE, INC - 058054</t>
  </si>
  <si>
    <t>058054</t>
  </si>
  <si>
    <t>California - ART HOME HEALTH CARE, INC - 058445</t>
  </si>
  <si>
    <t>058445</t>
  </si>
  <si>
    <t>California - ART OF NURSING HOME CARE, INC - 559121</t>
  </si>
  <si>
    <t>559121</t>
  </si>
  <si>
    <t>California - AS'LIEF HOME HEALTH - 557775</t>
  </si>
  <si>
    <t>557775</t>
  </si>
  <si>
    <t>California - ASIAN AMERICAN HOME HEALTH - 557754</t>
  </si>
  <si>
    <t>557754</t>
  </si>
  <si>
    <t>California - ASIAN NETWORK PACIFIC HOME CARE, INC - 557747</t>
  </si>
  <si>
    <t>557747</t>
  </si>
  <si>
    <t>California - ASKLEPIUS HOME HEALTH, INC - 059743</t>
  </si>
  <si>
    <t>059743</t>
  </si>
  <si>
    <t>California - ASPIRE HEALTHCARE SERVICES - 059761</t>
  </si>
  <si>
    <t>059761</t>
  </si>
  <si>
    <t>California - ASPIRE HOME HEALTH - 559029</t>
  </si>
  <si>
    <t>559029</t>
  </si>
  <si>
    <t>California - ASPIRE HOME HEALTHCARE - 058326</t>
  </si>
  <si>
    <t>058326</t>
  </si>
  <si>
    <t>California - ASPIRE HOME HEALTHCARE OF NORTHERN CALIFORNIA, INC - 059707</t>
  </si>
  <si>
    <t>059707</t>
  </si>
  <si>
    <t>California - ASSIST ON CALL PROFESSIONAL IN-HOME CARE SERVICES - 059607</t>
  </si>
  <si>
    <t>059607</t>
  </si>
  <si>
    <t>California - ASSISTED HOME CARE - 058039</t>
  </si>
  <si>
    <t>058039</t>
  </si>
  <si>
    <t>California - ASSISTED HOME CARE - 058067</t>
  </si>
  <si>
    <t>058067</t>
  </si>
  <si>
    <t>California - ASSISTED HOME CARE - 557089</t>
  </si>
  <si>
    <t>557089</t>
  </si>
  <si>
    <t>California - ASSISTED HOME HEALTH - 058324</t>
  </si>
  <si>
    <t>058324</t>
  </si>
  <si>
    <t>California - ASSISTED HOME HEALTH - 557784</t>
  </si>
  <si>
    <t>557784</t>
  </si>
  <si>
    <t>California - ASSURANCE HOME CARE - 059635</t>
  </si>
  <si>
    <t>059635</t>
  </si>
  <si>
    <t>California - ASSURED HOME HEALTH - 058117</t>
  </si>
  <si>
    <t>058117</t>
  </si>
  <si>
    <t>California - ASSURED HOME HEALTH CARE, INC - 559041</t>
  </si>
  <si>
    <t>559041</t>
  </si>
  <si>
    <t>California - AT HOME HEALTH SERVICES, INC - 059329</t>
  </si>
  <si>
    <t>059329</t>
  </si>
  <si>
    <t>California - ATHENA HOME HEALTH CARE - 559233</t>
  </si>
  <si>
    <t>559233</t>
  </si>
  <si>
    <t>California - ATHOME HEALTHCARE TEAM, LLC - 059644</t>
  </si>
  <si>
    <t>059644</t>
  </si>
  <si>
    <t>California - ATIVA HOME HEALTH - 059781</t>
  </si>
  <si>
    <t>059781</t>
  </si>
  <si>
    <t>California - ATTAIN HEALTH HOME HEALTH, INC - 553140</t>
  </si>
  <si>
    <t>553140</t>
  </si>
  <si>
    <t>California - ATTENTIVE SERVICES HOME HEALTH INC - 058087</t>
  </si>
  <si>
    <t>058087</t>
  </si>
  <si>
    <t>California - AURORA HOME CARE, INC - 559175</t>
  </si>
  <si>
    <t>559175</t>
  </si>
  <si>
    <t>California - AVANCE HOME HEALTH, INC - 557656</t>
  </si>
  <si>
    <t>557656</t>
  </si>
  <si>
    <t>California - AVANTE HOME HEALTH CARE, INC - 559187</t>
  </si>
  <si>
    <t>559187</t>
  </si>
  <si>
    <t>California - AVG HOME HEALTH CARE, INC. - 553136</t>
  </si>
  <si>
    <t>553136</t>
  </si>
  <si>
    <t>California - AVIA HOME HEALTH SERVICES, INC - 059606</t>
  </si>
  <si>
    <t>059606</t>
  </si>
  <si>
    <t>California - AZURE HEALTH CARE MANAGEMENT, INC - 559250</t>
  </si>
  <si>
    <t>559250</t>
  </si>
  <si>
    <t>California - BAKERSFIELD COMMUNITY HOME HEALTH - 059738</t>
  </si>
  <si>
    <t>059738</t>
  </si>
  <si>
    <t>California - BARLOW AT HOME - 058327</t>
  </si>
  <si>
    <t>058327</t>
  </si>
  <si>
    <t>California - BARTON HEALTHCARE SYSTEM HOME HEALTH - 057226</t>
  </si>
  <si>
    <t>057226</t>
  </si>
  <si>
    <t>California - BAY AREA CARE TEAM INC - 557557</t>
  </si>
  <si>
    <t>557557</t>
  </si>
  <si>
    <t>California - BAYHEALTH, INC - 059507</t>
  </si>
  <si>
    <t>059507</t>
  </si>
  <si>
    <t>California - BAYPOINT HOME HEALTH, INC - 059788</t>
  </si>
  <si>
    <t>059788</t>
  </si>
  <si>
    <t>California - BELANI HOME HEALTH CARE, INC - 559125</t>
  </si>
  <si>
    <t>559125</t>
  </si>
  <si>
    <t>California - BELLA VITA HOME HEALTH CARE, INC - 559167</t>
  </si>
  <si>
    <t>559167</t>
  </si>
  <si>
    <t>California - BELLE VIE HOME HEALTH INC - 053158</t>
  </si>
  <si>
    <t>053158</t>
  </si>
  <si>
    <t>California - BELLESTAR HOME HEALTH CARE, INC - 559061</t>
  </si>
  <si>
    <t>559061</t>
  </si>
  <si>
    <t>California - BENEFICIAL HOME HEALTH SERVICES, INC - 059223</t>
  </si>
  <si>
    <t>059223</t>
  </si>
  <si>
    <t>California - BENEVOLENT HOME HEALTH, INC - 559059</t>
  </si>
  <si>
    <t>559059</t>
  </si>
  <si>
    <t>California - BEST CARE HOME HEALTH AGENCY - 058443</t>
  </si>
  <si>
    <t>058443</t>
  </si>
  <si>
    <t>California - BEST CARE NURSING HOME HEALTH, INC - 559092</t>
  </si>
  <si>
    <t>559092</t>
  </si>
  <si>
    <t>California - BEST HOME HEALTH PROVIDERS, INC - 059546</t>
  </si>
  <si>
    <t>059546</t>
  </si>
  <si>
    <t>California - BEST IN TOWN HOME HEALTH CARE INC - 559183</t>
  </si>
  <si>
    <t>559183</t>
  </si>
  <si>
    <t>California - BEST TRUST HOME HEALTH INC - 559074</t>
  </si>
  <si>
    <t>559074</t>
  </si>
  <si>
    <t>California - BETHANY HOME CARE - 557619</t>
  </si>
  <si>
    <t>557619</t>
  </si>
  <si>
    <t>California - BETHANY HOME HEALTH CARE - 557154</t>
  </si>
  <si>
    <t>557154</t>
  </si>
  <si>
    <t>California - BETTER CHOICE HOME CARE INC - 559134</t>
  </si>
  <si>
    <t>559134</t>
  </si>
  <si>
    <t>California - BETTER HEALTH HOME CARE - 057753</t>
  </si>
  <si>
    <t>057753</t>
  </si>
  <si>
    <t>California - BEVERLY HEALING HOME CARE, INC - 559011</t>
  </si>
  <si>
    <t>559011</t>
  </si>
  <si>
    <t>California - BEVERLY HILLS H H CARE, INC - 058108</t>
  </si>
  <si>
    <t>058108</t>
  </si>
  <si>
    <t>California - BIXBY KNOLLS HOME HEALTH LLC - 559047</t>
  </si>
  <si>
    <t>559047</t>
  </si>
  <si>
    <t>California - BLESSED HEALTH CARE PROVIDER, INC - 059298</t>
  </si>
  <si>
    <t>059298</t>
  </si>
  <si>
    <t>California - BLESSED HEART HOME CARE, INC - 553126</t>
  </si>
  <si>
    <t>553126</t>
  </si>
  <si>
    <t>California - BLISS HOME HEALTH, INC - 053187</t>
  </si>
  <si>
    <t>053187</t>
  </si>
  <si>
    <t>California - BLIZE HEALTHCARE - 059354</t>
  </si>
  <si>
    <t>059354</t>
  </si>
  <si>
    <t>California - BLOOMING HOME HEALTH CARE, INC - 559008</t>
  </si>
  <si>
    <t>559008</t>
  </si>
  <si>
    <t>California - BLOSSOM RIDGE HEALTH, LLC - 059098</t>
  </si>
  <si>
    <t>059098</t>
  </si>
  <si>
    <t>California - BLOSSOM RIDGE HOME HEALTH AGENCY - 059471</t>
  </si>
  <si>
    <t>059471</t>
  </si>
  <si>
    <t>California - BLUE DIAMOND HOME HEALTH PROVIDER - 059567</t>
  </si>
  <si>
    <t>059567</t>
  </si>
  <si>
    <t>California - BLUE RIBBON HOME HEALTH, INC - 059408</t>
  </si>
  <si>
    <t>059408</t>
  </si>
  <si>
    <t>California - BLUE SKY HOME HEALTH CARE, INC - 059126</t>
  </si>
  <si>
    <t>059126</t>
  </si>
  <si>
    <t>California - BLUE SKY HOME HEALTH, INC - 058475</t>
  </si>
  <si>
    <t>058475</t>
  </si>
  <si>
    <t>California - BLUE STAR HOME HEALTH INC - 058247</t>
  </si>
  <si>
    <t>058247</t>
  </si>
  <si>
    <t>California - BONITA HOMECARE INC - 059752</t>
  </si>
  <si>
    <t>059752</t>
  </si>
  <si>
    <t>California - BONITA SPRINGS HOME HEALTH LLC - 053142</t>
  </si>
  <si>
    <t>053142</t>
  </si>
  <si>
    <t>California - BONUM HOME HEALTH SERVICES - 059076</t>
  </si>
  <si>
    <t>059076</t>
  </si>
  <si>
    <t>California - BRADBOURNE HEALTHCARE, INC - 058217</t>
  </si>
  <si>
    <t>058217</t>
  </si>
  <si>
    <t>California - BRAEWOOD HOME HEALTH INC - 058391</t>
  </si>
  <si>
    <t>058391</t>
  </si>
  <si>
    <t>California - BRIDGE HOME HEALTH - 059387</t>
  </si>
  <si>
    <t>059387</t>
  </si>
  <si>
    <t>California - BRIDGE HOME HEALTH - 559097</t>
  </si>
  <si>
    <t>559097</t>
  </si>
  <si>
    <t>California - BRIDGE HOME HEALTH BAY AREA - 557441</t>
  </si>
  <si>
    <t>557441</t>
  </si>
  <si>
    <t>California - BRIDGE HOME HEALTH INLAND EMPIRE - 059025</t>
  </si>
  <si>
    <t>059025</t>
  </si>
  <si>
    <t>California - BRIGHT CARE HOME HEALTH PROVIDER - 059132</t>
  </si>
  <si>
    <t>059132</t>
  </si>
  <si>
    <t>California - BRIGHT CARE HOME HEALTH, INC - 058396</t>
  </si>
  <si>
    <t>058396</t>
  </si>
  <si>
    <t>California - BRIGHT DAY HOME HEALTH, INC - 559005</t>
  </si>
  <si>
    <t>559005</t>
  </si>
  <si>
    <t>California - BRIGHT HORIZON HOME HEALTH - 059544</t>
  </si>
  <si>
    <t>059544</t>
  </si>
  <si>
    <t>California - BRIGHT HORIZONS HOME HEALTH SERVICES, INC - 557753</t>
  </si>
  <si>
    <t>557753</t>
  </si>
  <si>
    <t>California - BRIGHT SKY HOME HEALTH CARE INC - 059710</t>
  </si>
  <si>
    <t>059710</t>
  </si>
  <si>
    <t>California - BRIO HOME HEALTH SERVICES, INC - 059020</t>
  </si>
  <si>
    <t>059020</t>
  </si>
  <si>
    <t>California - BROADWAY HOME HEALTH SERVICES, INC - 059178</t>
  </si>
  <si>
    <t>059178</t>
  </si>
  <si>
    <t>California - BROOKDALE HOME HEALTH - 059028</t>
  </si>
  <si>
    <t>059028</t>
  </si>
  <si>
    <t>California - BUENA VISTA PALLIATIVE CARE &amp; HOME HEALTH - 557165</t>
  </si>
  <si>
    <t>557165</t>
  </si>
  <si>
    <t>California - BUENA VISTA VALLEY PALLIATIVE CARE AND HOME HEALTH - 057252</t>
  </si>
  <si>
    <t>057252</t>
  </si>
  <si>
    <t>California - BUTTE HOME HEALTH AND HOSPICE - 057679</t>
  </si>
  <si>
    <t>057679</t>
  </si>
  <si>
    <t>California - CALCARE HOME HEALTH INC - 058351</t>
  </si>
  <si>
    <t>058351</t>
  </si>
  <si>
    <t>California - CALIFORNIA HEALTHCARE MANAGEMENT GROUP, INC - 059739</t>
  </si>
  <si>
    <t>059739</t>
  </si>
  <si>
    <t>California - CALIFORNIA HEALTHCARE SERVICES - 059183</t>
  </si>
  <si>
    <t>059183</t>
  </si>
  <si>
    <t>California - CALIFORNIA HOME HEALTH - 059514</t>
  </si>
  <si>
    <t>059514</t>
  </si>
  <si>
    <t>California - CALIFORNIA HOME HEALTH - 553112</t>
  </si>
  <si>
    <t>553112</t>
  </si>
  <si>
    <t>California - CALIFORNIA NURSES HOME HEALTH - 058034</t>
  </si>
  <si>
    <t>058034</t>
  </si>
  <si>
    <t>California - CALIFORNIA NURSING &amp; HOME HEALTH CARE, INC - 559001</t>
  </si>
  <si>
    <t>559001</t>
  </si>
  <si>
    <t>California - CALIFORNIA NURSING CARE SERVICES INC - 059423</t>
  </si>
  <si>
    <t>059423</t>
  </si>
  <si>
    <t>California - CALIFORNIA PEOPLE'S HOME HEALTH, INC. - 059783</t>
  </si>
  <si>
    <t>059783</t>
  </si>
  <si>
    <t>California - CALIFORNIA'S BEST HOME HEALTH SERVICES, INC - 059046</t>
  </si>
  <si>
    <t>059046</t>
  </si>
  <si>
    <t>California - CALIPSO HOME HEALTH CARE INC - 058392</t>
  </si>
  <si>
    <t>058392</t>
  </si>
  <si>
    <t>California - CALMED HOME HEALTH CARE, INC - 559002</t>
  </si>
  <si>
    <t>559002</t>
  </si>
  <si>
    <t>California - CAMARILLO HHCA INC - 059641</t>
  </si>
  <si>
    <t>059641</t>
  </si>
  <si>
    <t>California - CAMARILLO SKILLED HOME HEALTH LLC - 059246</t>
  </si>
  <si>
    <t>059246</t>
  </si>
  <si>
    <t>California - CANNETO HOME HEALTH, INC - 053143</t>
  </si>
  <si>
    <t>053143</t>
  </si>
  <si>
    <t>California - CAPITAL HOME HEALTH AGENCY INC - 058042</t>
  </si>
  <si>
    <t>058042</t>
  </si>
  <si>
    <t>California - CAPITAL HOME HEALTH CARE - 553152</t>
  </si>
  <si>
    <t>553152</t>
  </si>
  <si>
    <t>California - CARDINAL HOME HEALTH CARE - 059021</t>
  </si>
  <si>
    <t>059021</t>
  </si>
  <si>
    <t>California - CARE &amp; SUPPORT HOME HEALTH, INC - 053182</t>
  </si>
  <si>
    <t>053182</t>
  </si>
  <si>
    <t>California - CARE 1ST HEALTH SERVICES - 553108</t>
  </si>
  <si>
    <t>553108</t>
  </si>
  <si>
    <t>California - CARE BEST HOME HEALTH INC - 058115</t>
  </si>
  <si>
    <t>058115</t>
  </si>
  <si>
    <t>California - CARE DIMENSIONS LLC - 058370</t>
  </si>
  <si>
    <t>058370</t>
  </si>
  <si>
    <t>California - CARE DIMENSIONS OF THE DESERT - 059697</t>
  </si>
  <si>
    <t>059697</t>
  </si>
  <si>
    <t>California - CARE ESSENTIALS HOME HEALTH - 557680</t>
  </si>
  <si>
    <t>557680</t>
  </si>
  <si>
    <t>California - CARE FOR ALL HOME HEALTH CARE INC - 059744</t>
  </si>
  <si>
    <t>059744</t>
  </si>
  <si>
    <t>California - CARE HOME HEALTH INC - 559124</t>
  </si>
  <si>
    <t>559124</t>
  </si>
  <si>
    <t>California - CARE IN TOUCH HOME HEALTH AGENCY - 059554</t>
  </si>
  <si>
    <t>059554</t>
  </si>
  <si>
    <t>California - CARE LINK HOME HEALTH SERVICES, INC - 059633</t>
  </si>
  <si>
    <t>059633</t>
  </si>
  <si>
    <t>California - CARE MUST - 059796</t>
  </si>
  <si>
    <t>059796</t>
  </si>
  <si>
    <t>California - CARE PLUS HOME HEALTH - 059376</t>
  </si>
  <si>
    <t>059376</t>
  </si>
  <si>
    <t>California - CARE PROVIDERS, INC - 058133</t>
  </si>
  <si>
    <t>058133</t>
  </si>
  <si>
    <t>California - CARE UNLIMITED HEALTH SERVICES, INC - 058116</t>
  </si>
  <si>
    <t>058116</t>
  </si>
  <si>
    <t>California - CARECHOICES HOME HEALTH SERVICES, INC - 058126</t>
  </si>
  <si>
    <t>058126</t>
  </si>
  <si>
    <t>California - CARELINK HOME HEALTH AGENCY - 059364</t>
  </si>
  <si>
    <t>059364</t>
  </si>
  <si>
    <t>California - CARELINK HOME HEALTH INC - 059054</t>
  </si>
  <si>
    <t>059054</t>
  </si>
  <si>
    <t>California - CAREMAX HOME HEALTH - 557789</t>
  </si>
  <si>
    <t>557789</t>
  </si>
  <si>
    <t>California - CAREMORE HOME HEALTH SERVICES, INC. - 059658</t>
  </si>
  <si>
    <t>059658</t>
  </si>
  <si>
    <t>California - CAREONE HOME HEALTH - BAY AREA, INC - 059496</t>
  </si>
  <si>
    <t>059496</t>
  </si>
  <si>
    <t>California - CAREONE HOME HEALTH AND HOSPICE, INC - 059401</t>
  </si>
  <si>
    <t>059401</t>
  </si>
  <si>
    <t>California - CAREPLUS HOME HEALTH CARE SERVICES, INC - 053178</t>
  </si>
  <si>
    <t>053178</t>
  </si>
  <si>
    <t>California - CARESS HOME HEALTH PROVIDERS, INC - 059164</t>
  </si>
  <si>
    <t>059164</t>
  </si>
  <si>
    <t>California - CARETECH HOME HEALTH, INC - 058424</t>
  </si>
  <si>
    <t>058424</t>
  </si>
  <si>
    <t>California - CAREWAY HOME HEALTH - 053137</t>
  </si>
  <si>
    <t>053137</t>
  </si>
  <si>
    <t>California - CAREWELL HOME HEALTH, INC - 059224</t>
  </si>
  <si>
    <t>059224</t>
  </si>
  <si>
    <t>California - CARING HANDS HOME HEALTH AGENCY, INC - 058160</t>
  </si>
  <si>
    <t>058160</t>
  </si>
  <si>
    <t>California - CARING LIKE FAMILY INC - 058285</t>
  </si>
  <si>
    <t>058285</t>
  </si>
  <si>
    <t>California - CARITAS HOME HEALTH PROVIDERS, INC - 059147</t>
  </si>
  <si>
    <t>059147</t>
  </si>
  <si>
    <t>California - CELEBRITY HEALTH SERVICES, INC - 557731</t>
  </si>
  <si>
    <t>557731</t>
  </si>
  <si>
    <t>California - CELEBRITY HOME HEALTH - 058439</t>
  </si>
  <si>
    <t>058439</t>
  </si>
  <si>
    <t>California - CENTRAL CALIFORNIA HOME HEALTH, INC. - 059559</t>
  </si>
  <si>
    <t>059559</t>
  </si>
  <si>
    <t>California - CENTRAL COAST HEALTHCARE SERVICES INC - 059553</t>
  </si>
  <si>
    <t>059553</t>
  </si>
  <si>
    <t>California - CENTRAL COAST HOME HEALTH INC - 059010</t>
  </si>
  <si>
    <t>059010</t>
  </si>
  <si>
    <t>California - CENTRAL COAST VNA &amp; HOSPICE, INC - 057002</t>
  </si>
  <si>
    <t>057002</t>
  </si>
  <si>
    <t>California - CENTRAL HOME HEALTH AGENCY - 059035</t>
  </si>
  <si>
    <t>059035</t>
  </si>
  <si>
    <t>California - CERTIFIED HOME HEALTH CARE INC - 059523</t>
  </si>
  <si>
    <t>059523</t>
  </si>
  <si>
    <t>California - CHANCE HOME CARE, INC - 559107</t>
  </si>
  <si>
    <t>559107</t>
  </si>
  <si>
    <t>California - CHARITABLE HOME HEALTH, INC - 559179</t>
  </si>
  <si>
    <t>559179</t>
  </si>
  <si>
    <t>California - CHARITY HOME HEALTH SERVICES - 557799</t>
  </si>
  <si>
    <t>557799</t>
  </si>
  <si>
    <t>California - CHARTER HEALTH CARE GROUP, LLC - 058076</t>
  </si>
  <si>
    <t>058076</t>
  </si>
  <si>
    <t>California - CHOICE HOME HEALTH CARE - 557461</t>
  </si>
  <si>
    <t>557461</t>
  </si>
  <si>
    <t>California - CIRCLE OF LIFE HOME HEALTH, INC - 059771</t>
  </si>
  <si>
    <t>059771</t>
  </si>
  <si>
    <t>California - CITY OF ANGELS BEST CARE, INC - 058463</t>
  </si>
  <si>
    <t>058463</t>
  </si>
  <si>
    <t>California - CITYWIDE HOME CARE, INC - 058266</t>
  </si>
  <si>
    <t>058266</t>
  </si>
  <si>
    <t>California - CLINICIAN HOME HEALTH SERVICES, INC - 059112</t>
  </si>
  <si>
    <t>059112</t>
  </si>
  <si>
    <t>California - CLINICIANS CONNECT CARE HOME HEALTH SERVICES - 559133</t>
  </si>
  <si>
    <t>559133</t>
  </si>
  <si>
    <t>California - COLBY CARE HOME HEALTH, INC - 059794</t>
  </si>
  <si>
    <t>059794</t>
  </si>
  <si>
    <t>California - COLORADO HOME HEALTH CARE, INC - 559208</t>
  </si>
  <si>
    <t>559208</t>
  </si>
  <si>
    <t>California - COLUSA MEDICAL CENTER HOME HEALTH - 553155</t>
  </si>
  <si>
    <t>553155</t>
  </si>
  <si>
    <t>California - COMCARE HOME HEALTH, INC - 557406</t>
  </si>
  <si>
    <t>557406</t>
  </si>
  <si>
    <t>California - COMFORT ASSISTING, INC - 059537</t>
  </si>
  <si>
    <t>059537</t>
  </si>
  <si>
    <t>California - COMFORT CARE HOME HEALTH - 559197</t>
  </si>
  <si>
    <t>559197</t>
  </si>
  <si>
    <t>California - COMFORT HANDS HEALTHCARE INC - 058381</t>
  </si>
  <si>
    <t>058381</t>
  </si>
  <si>
    <t>California - COMFORT HOME HEALTH CARE, INC - 058149</t>
  </si>
  <si>
    <t>058149</t>
  </si>
  <si>
    <t>California - COMFORT HOME HEALTH CARE, LLC - 059513</t>
  </si>
  <si>
    <t>059513</t>
  </si>
  <si>
    <t>California - COMMUNITY HOME CARE - 057248</t>
  </si>
  <si>
    <t>057248</t>
  </si>
  <si>
    <t>California - COMMUNITY HOME HEALTH CARE SERVICES - 059197</t>
  </si>
  <si>
    <t>059197</t>
  </si>
  <si>
    <t>California - COMPASS AT HOME- A HEALTHY LIVING NETWORK COMPANY - 059589</t>
  </si>
  <si>
    <t>059589</t>
  </si>
  <si>
    <t>California - COMPASSIONATE CARE HOME HEALTH - 059532</t>
  </si>
  <si>
    <t>059532</t>
  </si>
  <si>
    <t>California - COMPASSIONATE CARE HOME HEALTH AGENCY, LLC - 058233</t>
  </si>
  <si>
    <t>058233</t>
  </si>
  <si>
    <t>California - COMPASSIONATE CARE HOME HEALTH, INC. - 059378</t>
  </si>
  <si>
    <t>059378</t>
  </si>
  <si>
    <t>California - COMPASSIONATE HEARTS HOME HEALTH INC - 059521</t>
  </si>
  <si>
    <t>059521</t>
  </si>
  <si>
    <t>California - COMPASSIONATE HOME HEALTH, LTD - 559056</t>
  </si>
  <si>
    <t>559056</t>
  </si>
  <si>
    <t>California - COMPREHENSIVE HEALTH CARE, INC - 058321</t>
  </si>
  <si>
    <t>058321</t>
  </si>
  <si>
    <t>059617</t>
  </si>
  <si>
    <t>California - CONCIERGE HOME CARE, INC - 559095</t>
  </si>
  <si>
    <t>559095</t>
  </si>
  <si>
    <t>California - CONCORD HOME HEALTH CARE - 058218</t>
  </si>
  <si>
    <t>058218</t>
  </si>
  <si>
    <t>California - CONCORDIA HEALTH CARE PROVIDER, INC - 059327</t>
  </si>
  <si>
    <t>059327</t>
  </si>
  <si>
    <t>California - CONSTELLATION HOME HEALTH SERVICES, LLC - 553137</t>
  </si>
  <si>
    <t>553137</t>
  </si>
  <si>
    <t>California - CONTINUITY PROVIDERS HEALTHCARE, INC. - 059603</t>
  </si>
  <si>
    <t>059603</t>
  </si>
  <si>
    <t>California - CORINTHIAN HEALTH CARE SERVICES, INC - 058227</t>
  </si>
  <si>
    <t>058227</t>
  </si>
  <si>
    <t>California - COSMOPOLITAN HEALTHCARE INC - 057470</t>
  </si>
  <si>
    <t>057470</t>
  </si>
  <si>
    <t>California - COVENANT CARE AT HOME - 057571</t>
  </si>
  <si>
    <t>057571</t>
  </si>
  <si>
    <t>California - CROSS CARE, INC - 059383</t>
  </si>
  <si>
    <t>059383</t>
  </si>
  <si>
    <t>California - CROSSROADS HOME HEALTH &amp; HOSPICE - 557796</t>
  </si>
  <si>
    <t>557796</t>
  </si>
  <si>
    <t>California - CROWN HOME HEALTH CORPORATION - 059477</t>
  </si>
  <si>
    <t>059477</t>
  </si>
  <si>
    <t>California - CRYSTAL CLEAR HOME HEALTH, INC - 059195</t>
  </si>
  <si>
    <t>059195</t>
  </si>
  <si>
    <t>California - CRYSTAL HOME HEALTH CARE SERVICES, INC - 058210</t>
  </si>
  <si>
    <t>058210</t>
  </si>
  <si>
    <t>California - CRYSTALCARE HOME HEALTH, INC - 059497</t>
  </si>
  <si>
    <t>059497</t>
  </si>
  <si>
    <t>California - CURING HANDS HOME HEALTH, INC - 059361</t>
  </si>
  <si>
    <t>059361</t>
  </si>
  <si>
    <t>California - CUSTOMCARE HOME HEALTH SERVICES INC - 059666</t>
  </si>
  <si>
    <t>059666</t>
  </si>
  <si>
    <t>California - CVH CARE - 059564</t>
  </si>
  <si>
    <t>059564</t>
  </si>
  <si>
    <t>California - CVH HOME HEALTH SERVICES - 058388</t>
  </si>
  <si>
    <t>058388</t>
  </si>
  <si>
    <t>California - CVHCARE LOS ANGELES - 059169</t>
  </si>
  <si>
    <t>059169</t>
  </si>
  <si>
    <t>California - D &amp; B HEALTH CARE PROFESSIONALS BURBANK, INC - 059212</t>
  </si>
  <si>
    <t>059212</t>
  </si>
  <si>
    <t>California - DANNY'S HOME HEALH CARE INC - 559236</t>
  </si>
  <si>
    <t>559236</t>
  </si>
  <si>
    <t>California - DANNY'S HOME HEALTH CARE INC - 059733</t>
  </si>
  <si>
    <t>059733</t>
  </si>
  <si>
    <t>California - DANNY'S HOME HEALTH CARE INC - 553128</t>
  </si>
  <si>
    <t>553128</t>
  </si>
  <si>
    <t>California - DANNY'S HOME HEALTH CARE, INC - 053106</t>
  </si>
  <si>
    <t>053106</t>
  </si>
  <si>
    <t>California - DARANCARE HEALTH CORPORATION - 059648</t>
  </si>
  <si>
    <t>059648</t>
  </si>
  <si>
    <t>California - DAVIDA ENTERPRISES, INC - 559069</t>
  </si>
  <si>
    <t>559069</t>
  </si>
  <si>
    <t>California - DAY LIGHT HOME HEALTH, INC - 559108</t>
  </si>
  <si>
    <t>559108</t>
  </si>
  <si>
    <t>California - DAYLIGHT HOME HEALTH SERVICES, INC - 059699</t>
  </si>
  <si>
    <t>059699</t>
  </si>
  <si>
    <t>California - DEDICATED HOME HEALTH CARE - 058153</t>
  </si>
  <si>
    <t>058153</t>
  </si>
  <si>
    <t>California - DEDICATED HOME HEALTH SERVICES, INC - 559027</t>
  </si>
  <si>
    <t>559027</t>
  </si>
  <si>
    <t>California - DEISTIC HOME HEALTH CARE, INC - 059676</t>
  </si>
  <si>
    <t>059676</t>
  </si>
  <si>
    <t>California - DELIGHT HOME HEALTH CARE - 053197</t>
  </si>
  <si>
    <t>053197</t>
  </si>
  <si>
    <t>California - DELTA HOME HEALTH, INC - 059535</t>
  </si>
  <si>
    <t>059535</t>
  </si>
  <si>
    <t>California - DELUXE HEALTH CARE SERVICES, INC - 553181</t>
  </si>
  <si>
    <t>553181</t>
  </si>
  <si>
    <t>California - DEPENDABLE HOME CARE SERVICES INC - 059083</t>
  </si>
  <si>
    <t>059083</t>
  </si>
  <si>
    <t>California - DEPENDABLE HOME HEALTH, INC - 059022</t>
  </si>
  <si>
    <t>059022</t>
  </si>
  <si>
    <t>California - DEPENDABLE NURSING LLC - 059301</t>
  </si>
  <si>
    <t>059301</t>
  </si>
  <si>
    <t>California - DESCANSO HOME HEALTH SERVICES, INC - 053195</t>
  </si>
  <si>
    <t>053195</t>
  </si>
  <si>
    <t>California - DESERT HOME HEALTH SERVICES, INC - 058150</t>
  </si>
  <si>
    <t>058150</t>
  </si>
  <si>
    <t>California - DESTINY HOME HEALTH AGENCY, INC - 058263</t>
  </si>
  <si>
    <t>058263</t>
  </si>
  <si>
    <t>California - DESTINY HOME HEALTH SERVICES, INC - 059629</t>
  </si>
  <si>
    <t>059629</t>
  </si>
  <si>
    <t>California - DEVOTED HOME HEALTH CARE, INC - 559195</t>
  </si>
  <si>
    <t>559195</t>
  </si>
  <si>
    <t>California - DEVOTED NURSES HOME HEALTH CARE,  INC - 059439</t>
  </si>
  <si>
    <t>059439</t>
  </si>
  <si>
    <t>California - DIAMOND HOME HEALTH SERVICES, INC - 059499</t>
  </si>
  <si>
    <t>059499</t>
  </si>
  <si>
    <t>California - DIAMOND HOME HEALTH, INC - 059281</t>
  </si>
  <si>
    <t>059281</t>
  </si>
  <si>
    <t>California - DIGNITY HEALTH HOME HEALTH - 557038</t>
  </si>
  <si>
    <t>557038</t>
  </si>
  <si>
    <t>California - DIGNITY HOME HEALTH, INC - 553143</t>
  </si>
  <si>
    <t>553143</t>
  </si>
  <si>
    <t>California - DIRECT NURSING SERVICES, INC - 059092</t>
  </si>
  <si>
    <t>059092</t>
  </si>
  <si>
    <t>California - DIRECT PROVIDER OF HEALTHCARE SERVICES, INC - 059415</t>
  </si>
  <si>
    <t>059415</t>
  </si>
  <si>
    <t>California - DISTINGUISHED CARE HOME HEALTH, INC - 559170</t>
  </si>
  <si>
    <t>559170</t>
  </si>
  <si>
    <t>California - DIVINE CARE HOME HEALTH SERVICES INC - 058491</t>
  </si>
  <si>
    <t>058491</t>
  </si>
  <si>
    <t>California - DIVINE GRACE HOME HEALTH, INC - 059264</t>
  </si>
  <si>
    <t>059264</t>
  </si>
  <si>
    <t>California - DIVINE HOME HEALTH, INC - 058330</t>
  </si>
  <si>
    <t>058330</t>
  </si>
  <si>
    <t>California - DIVINE MERCY HOME HEALTH CARE, INC - 553105</t>
  </si>
  <si>
    <t>553105</t>
  </si>
  <si>
    <t>California - DOCTORS HOME HEALTH SOUTHERN CALIFORNIA, INC - 559079</t>
  </si>
  <si>
    <t>559079</t>
  </si>
  <si>
    <t>California - DOMINICAN HOME HEALTH - 058052</t>
  </si>
  <si>
    <t>058052</t>
  </si>
  <si>
    <t>California - DSP HOME HEALTH INC - 058053</t>
  </si>
  <si>
    <t>058053</t>
  </si>
  <si>
    <t>California - DUHANEY HOME HEALTH CARE, INC - 058476</t>
  </si>
  <si>
    <t>058476</t>
  </si>
  <si>
    <t>California - DYNAMIC HOME CARE - 557280</t>
  </si>
  <si>
    <t>557280</t>
  </si>
  <si>
    <t>California - DYNAMIX HOME HEALTH - 059689</t>
  </si>
  <si>
    <t>059689</t>
  </si>
  <si>
    <t>California - EAGLE HOME HEALTH - 559076</t>
  </si>
  <si>
    <t>559076</t>
  </si>
  <si>
    <t>California - EASE &amp; COMFORT HOME HEALTH, INC - 053105</t>
  </si>
  <si>
    <t>053105</t>
  </si>
  <si>
    <t>California - EASI HOME HEALTH CARE, INC - 559144</t>
  </si>
  <si>
    <t>559144</t>
  </si>
  <si>
    <t>California - EAST BAY HOME HEALTH SERVICES - 058199</t>
  </si>
  <si>
    <t>058199</t>
  </si>
  <si>
    <t>California - EAST WEST HOME HEALTH - 058033</t>
  </si>
  <si>
    <t>058033</t>
  </si>
  <si>
    <t>California - EDEN HOME HEALTH - 058314</t>
  </si>
  <si>
    <t>058314</t>
  </si>
  <si>
    <t>California - EDEN HOME HEALTH CARE INC - 058105</t>
  </si>
  <si>
    <t>058105</t>
  </si>
  <si>
    <t>California - EDEN HOME HEALTH, INC. - 059677</t>
  </si>
  <si>
    <t>059677</t>
  </si>
  <si>
    <t>California - EFFICIENT HOME HEALTH SERVICES, INC - 058484</t>
  </si>
  <si>
    <t>058484</t>
  </si>
  <si>
    <t>California - EGEIA HOME HEALTH, INC. - 059445</t>
  </si>
  <si>
    <t>059445</t>
  </si>
  <si>
    <t>California - EGIDA HOME HEALTH CARE, INC - 058467</t>
  </si>
  <si>
    <t>058467</t>
  </si>
  <si>
    <t>California - ELATION HOME HEALTH INC - 559022</t>
  </si>
  <si>
    <t>559022</t>
  </si>
  <si>
    <t>California - ELEGANCE HEALTHCARE, INC - 553107</t>
  </si>
  <si>
    <t>553107</t>
  </si>
  <si>
    <t>California - ELITE CARE HOME HEALTH AGENCY, INC. - 059779</t>
  </si>
  <si>
    <t>059779</t>
  </si>
  <si>
    <t>California - ELITE HEALTH CARE SERVICES, LLC - 559003</t>
  </si>
  <si>
    <t>559003</t>
  </si>
  <si>
    <t>California - ELITE HOME CARE - 059503</t>
  </si>
  <si>
    <t>059503</t>
  </si>
  <si>
    <t>California - ELITE HOME CARE, INC - 059114</t>
  </si>
  <si>
    <t>059114</t>
  </si>
  <si>
    <t>California - ELITE HOME HEALTH, INC - 059206</t>
  </si>
  <si>
    <t>059206</t>
  </si>
  <si>
    <t>California - ELPIS HOME HEALTH - 559034</t>
  </si>
  <si>
    <t>559034</t>
  </si>
  <si>
    <t>California - EMANATE HEALTH HOME CARE - 057736</t>
  </si>
  <si>
    <t>057736</t>
  </si>
  <si>
    <t>California - EMC HOME HEALTH PROVIDERS, INC - 059200</t>
  </si>
  <si>
    <t>059200</t>
  </si>
  <si>
    <t>California - EMERALD HOME HEALTH, INC - 557266</t>
  </si>
  <si>
    <t>557266</t>
  </si>
  <si>
    <t>California - EMERALD TRIUNE HOME HEALTH SERVICES, INC - 059493</t>
  </si>
  <si>
    <t>059493</t>
  </si>
  <si>
    <t>California - EMINENCE HOME HEALTH - 557587</t>
  </si>
  <si>
    <t>557587</t>
  </si>
  <si>
    <t>California - EMIZA HOME HEALTH CARE, INC - 053171</t>
  </si>
  <si>
    <t>053171</t>
  </si>
  <si>
    <t>California - EMMANUEL HEALTHCARE, INC - 059671</t>
  </si>
  <si>
    <t>059671</t>
  </si>
  <si>
    <t>California - ENHANCED HOME HEALTH CARE, INC - 553114</t>
  </si>
  <si>
    <t>553114</t>
  </si>
  <si>
    <t>California - ENHANCEDCARE HOME HEALTH - 058301</t>
  </si>
  <si>
    <t>058301</t>
  </si>
  <si>
    <t>California - ENLOE MEDICAL CENTER HOME HEALTH AGENCY - 057661</t>
  </si>
  <si>
    <t>057661</t>
  </si>
  <si>
    <t>California - EPIC HOMECARE INC - 058049</t>
  </si>
  <si>
    <t>058049</t>
  </si>
  <si>
    <t>California - EPIONE HOME HEALTH CARE, INC - 559087</t>
  </si>
  <si>
    <t>559087</t>
  </si>
  <si>
    <t>California - ER HOME HEALTH, INC - 058433</t>
  </si>
  <si>
    <t>058433</t>
  </si>
  <si>
    <t>California - ERA HOME HEALTH SERVICES CORPORATION - 057495</t>
  </si>
  <si>
    <t>057495</t>
  </si>
  <si>
    <t>California - ERG HOME HEALTH PROVIDER, INC - 058010</t>
  </si>
  <si>
    <t>058010</t>
  </si>
  <si>
    <t>California - ESKATON HOME HEALTHCARE - 057412</t>
  </si>
  <si>
    <t>057412</t>
  </si>
  <si>
    <t>California - ESSENTIALS HOME HEALTH - 059722</t>
  </si>
  <si>
    <t>059722</t>
  </si>
  <si>
    <t>California - ETHICAL HOME HEALTH CARE - 058026</t>
  </si>
  <si>
    <t>058026</t>
  </si>
  <si>
    <t>California - EVERGREEN HOME HEALTH - 058132</t>
  </si>
  <si>
    <t>058132</t>
  </si>
  <si>
    <t>California - EVERLOVING HOME HEALTH, INC. - 059370</t>
  </si>
  <si>
    <t>059370</t>
  </si>
  <si>
    <t>California - EXCEL CARE HOME HEALTH SERVICES  INC - 058296</t>
  </si>
  <si>
    <t>058296</t>
  </si>
  <si>
    <t>California - EXCEL HOME HEALTH - 557494</t>
  </si>
  <si>
    <t>557494</t>
  </si>
  <si>
    <t>California - EXCELL HOME CARE INC - 058212</t>
  </si>
  <si>
    <t>058212</t>
  </si>
  <si>
    <t>California - EXCELLENCE HOME HEALTH CARE AGENCY INC - 058290</t>
  </si>
  <si>
    <t>058290</t>
  </si>
  <si>
    <t>California - EXCELLENCE HOME HEALTH PROVIDER, INC - 059389</t>
  </si>
  <si>
    <t>059389</t>
  </si>
  <si>
    <t>California - EXCELLENT CARE HOME HEALTH SERVICES, INC - 058183</t>
  </si>
  <si>
    <t>058183</t>
  </si>
  <si>
    <t>California - EXCELLENT IN-HOME CARE, INC - 058000</t>
  </si>
  <si>
    <t>058000</t>
  </si>
  <si>
    <t>California - EXECUTIVE HOME HEALTH, INC - 059541</t>
  </si>
  <si>
    <t>059541</t>
  </si>
  <si>
    <t>California - EXPRESS HOME CARE - 559118</t>
  </si>
  <si>
    <t>559118</t>
  </si>
  <si>
    <t>California - EXPRESS SERVICES HEALTHCARE, INC, - 059659</t>
  </si>
  <si>
    <t>059659</t>
  </si>
  <si>
    <t>California - FAITH &amp; HOPE HOME HEALTH, INC. - 059351</t>
  </si>
  <si>
    <t>059351</t>
  </si>
  <si>
    <t>California - FAMILY &amp; FRIENDS HOME HEALTH CARE INC - 559264</t>
  </si>
  <si>
    <t>559264</t>
  </si>
  <si>
    <t>California - FAMILY CARE HOME HEALTH AGENCY, INC - 053192</t>
  </si>
  <si>
    <t>053192</t>
  </si>
  <si>
    <t>California - FAMILY HEALTH SERVICES, INC - 058454</t>
  </si>
  <si>
    <t>058454</t>
  </si>
  <si>
    <t>California - FAMILY HERITAGE HOME HEALTH - 059657</t>
  </si>
  <si>
    <t>059657</t>
  </si>
  <si>
    <t>California - FAMILY HOME HEALTH AGENCY, LLC - 058451</t>
  </si>
  <si>
    <t>058451</t>
  </si>
  <si>
    <t>California - FARMER'S HOME HEALTH - 053190</t>
  </si>
  <si>
    <t>053190</t>
  </si>
  <si>
    <t>California - FERGUS HOME HEALTH, INC - 059750</t>
  </si>
  <si>
    <t>059750</t>
  </si>
  <si>
    <t>California - FIDELIA HOME HEALTH SERVICES, INC - 559102</t>
  </si>
  <si>
    <t>559102</t>
  </si>
  <si>
    <t>California - FIDELITY HOME HEALTH CARE INC - 059073</t>
  </si>
  <si>
    <t>059073</t>
  </si>
  <si>
    <t>California - FIRST AID HOME HEALTH CARE, INC - 059289</t>
  </si>
  <si>
    <t>059289</t>
  </si>
  <si>
    <t>California - FIRST CARE HOME HEALTH, INC - 559115</t>
  </si>
  <si>
    <t>559115</t>
  </si>
  <si>
    <t>California - FIRST CHOICE HOME HEALTH AGENCY - 553163</t>
  </si>
  <si>
    <t>553163</t>
  </si>
  <si>
    <t>California - FIRST HAND HOME HEALTH, INC - 553122</t>
  </si>
  <si>
    <t>553122</t>
  </si>
  <si>
    <t>California - FIRST RESPONSE HOME CARE, INC - 059429</t>
  </si>
  <si>
    <t>059429</t>
  </si>
  <si>
    <t>California - FIRST SMILE HOME HEALTH CARE - 059138</t>
  </si>
  <si>
    <t>059138</t>
  </si>
  <si>
    <t>California - FIRST TOUCH HOME HEALTH CARE, INC - 053144</t>
  </si>
  <si>
    <t>053144</t>
  </si>
  <si>
    <t>California - FIVE STAR HOME HEALTH, INC - 058215</t>
  </si>
  <si>
    <t>058215</t>
  </si>
  <si>
    <t>California - FIVE STAR QUALITY HEALTHCARE, INC - 059346</t>
  </si>
  <si>
    <t>059346</t>
  </si>
  <si>
    <t>California - FLORENCE HOME HEALTH CARE - 059243</t>
  </si>
  <si>
    <t>059243</t>
  </si>
  <si>
    <t>California - FLOWER HOME HEALTH, INC - 058412</t>
  </si>
  <si>
    <t>058412</t>
  </si>
  <si>
    <t>California - FOCUS HEALTH - 058216</t>
  </si>
  <si>
    <t>058216</t>
  </si>
  <si>
    <t>California - FOCUS HEALTH - 058354</t>
  </si>
  <si>
    <t>058354</t>
  </si>
  <si>
    <t>California - FOCUS HEALTH - 557764</t>
  </si>
  <si>
    <t>557764</t>
  </si>
  <si>
    <t>California - FOREMOST HOME HEALTH CARE, INC - 059338</t>
  </si>
  <si>
    <t>059338</t>
  </si>
  <si>
    <t>California - FOREVER CARING HOME HEALTH SERVICES, INC - 058478</t>
  </si>
  <si>
    <t>058478</t>
  </si>
  <si>
    <t>California - FOUNDING FATHERS HEALTH CARE, INC - 059569</t>
  </si>
  <si>
    <t>059569</t>
  </si>
  <si>
    <t>California - FOUNTAIN HOME HEALTH, INC - 058127</t>
  </si>
  <si>
    <t>058127</t>
  </si>
  <si>
    <t>California - FREEDOM HOME HEALTH AND HOSPICE CARE SERVICES, INC - 059685</t>
  </si>
  <si>
    <t>059685</t>
  </si>
  <si>
    <t>California - G T S HOME HEALTH SERVICES, INC - 058100</t>
  </si>
  <si>
    <t>058100</t>
  </si>
  <si>
    <t>California - G&amp;A HOME HEALTH CARE INC - 559089</t>
  </si>
  <si>
    <t>559089</t>
  </si>
  <si>
    <t>California - GATEWAY HOME HEALTH CORP - 053129</t>
  </si>
  <si>
    <t>053129</t>
  </si>
  <si>
    <t>California - GEMS HOMEHEALTH CARE SERVICES, INC. - 059618</t>
  </si>
  <si>
    <t>059618</t>
  </si>
  <si>
    <t>California - GENERATIONS HEALTHCARE AGENCY, INC - 553199</t>
  </si>
  <si>
    <t>553199</t>
  </si>
  <si>
    <t>California - GENTLE CARE HOME HEALTH SERVICES, INC - 059353</t>
  </si>
  <si>
    <t>059353</t>
  </si>
  <si>
    <t>California - GENTLE HEALING/CARE INC - 553104</t>
  </si>
  <si>
    <t>553104</t>
  </si>
  <si>
    <t>California - GENTLE HOME HEALTH CARE, INC - 059153</t>
  </si>
  <si>
    <t>059153</t>
  </si>
  <si>
    <t>California - GET WELL HOME HEALTH, INC - 059487</t>
  </si>
  <si>
    <t>059487</t>
  </si>
  <si>
    <t>California - GIBRALTAR HOME HEALTH SERVICES LLC - 058477</t>
  </si>
  <si>
    <t>058477</t>
  </si>
  <si>
    <t>California - GIDDA'S HOME HEALTH SERVICES, INC - 058226</t>
  </si>
  <si>
    <t>058226</t>
  </si>
  <si>
    <t>California - GIFTED ARMS HOME HEALTHCARE SERVICES - 059248</t>
  </si>
  <si>
    <t>059248</t>
  </si>
  <si>
    <t>California - GIMAG HOME HEALTH CARE - 059787</t>
  </si>
  <si>
    <t>059787</t>
  </si>
  <si>
    <t>California - GL HOME HEALTH CARE, INC - 059740</t>
  </si>
  <si>
    <t>059740</t>
  </si>
  <si>
    <t>California - GLENOAKS HOME HEALTH, INC - 559262</t>
  </si>
  <si>
    <t>559262</t>
  </si>
  <si>
    <t>California - GLENVIEW HOME HEALTH, INC - 559020</t>
  </si>
  <si>
    <t>559020</t>
  </si>
  <si>
    <t>California - GLOBAL HEALTHCARE SERVICES, LLC - 059210</t>
  </si>
  <si>
    <t>059210</t>
  </si>
  <si>
    <t>California - GLOBAL HOME HEALTH, INC - 058421</t>
  </si>
  <si>
    <t>058421</t>
  </si>
  <si>
    <t>California - GLOBAL HOME HEALTHCARE SERVICE, INCORPORATED - 557571</t>
  </si>
  <si>
    <t>557571</t>
  </si>
  <si>
    <t>California - GLORY HOME HEALTH, INC - 053128</t>
  </si>
  <si>
    <t>053128</t>
  </si>
  <si>
    <t>California - GMH HOME HEALTH, INC - 559042</t>
  </si>
  <si>
    <t>559042</t>
  </si>
  <si>
    <t>California - GOLD STAR HOME HEALTH, INC - 559224</t>
  </si>
  <si>
    <t>559224</t>
  </si>
  <si>
    <t>California - GOLDEN AGE HOME HEALTHCARE, INC - 058262</t>
  </si>
  <si>
    <t>058262</t>
  </si>
  <si>
    <t>California - GOLDEN CENTURY HOME HEALTH CARE, INC - 059292</t>
  </si>
  <si>
    <t>059292</t>
  </si>
  <si>
    <t>California - GOLDEN HEARTS HOME HEALTH - 053107</t>
  </si>
  <si>
    <t>053107</t>
  </si>
  <si>
    <t>California - GOLDEN PACIFIC HOME HEALTH, INC - 059441</t>
  </si>
  <si>
    <t>059441</t>
  </si>
  <si>
    <t>California - GOLDEN STAR HOME HEALTH CARE - 553184</t>
  </si>
  <si>
    <t>553184</t>
  </si>
  <si>
    <t>California - GOLDEN TOUCH HOME HEALTH CARE, INC - 559075</t>
  </si>
  <si>
    <t>559075</t>
  </si>
  <si>
    <t>California - GOLDEN YEARS HOME HEALTH, INC. - 059592</t>
  </si>
  <si>
    <t>059592</t>
  </si>
  <si>
    <t>California - GOOD CHOICE HOME HEALTH, INC - 059692</t>
  </si>
  <si>
    <t>059692</t>
  </si>
  <si>
    <t>California - GOOD HOPE HOME HEALTH CARE - 557716</t>
  </si>
  <si>
    <t>557716</t>
  </si>
  <si>
    <t>557746</t>
  </si>
  <si>
    <t>California - GOOD LIFE HOME HEALTH, INC - 559101</t>
  </si>
  <si>
    <t>559101</t>
  </si>
  <si>
    <t>California - GOOD SHEPHERD HOME HEALTH, LLC - 059701</t>
  </si>
  <si>
    <t>059701</t>
  </si>
  <si>
    <t>California - GOOD SPIRIT HOME HEALTH SERVICES, INC - 058499</t>
  </si>
  <si>
    <t>058499</t>
  </si>
  <si>
    <t>California - GOODWILL HOME HEALTH SERVICES, INC - 059186</t>
  </si>
  <si>
    <t>059186</t>
  </si>
  <si>
    <t>California - GOODWILL PLUS, INC - 058428</t>
  </si>
  <si>
    <t>058428</t>
  </si>
  <si>
    <t>California - GRACE COMMUNITY HOME HEALTH INC. - 059656</t>
  </si>
  <si>
    <t>059656</t>
  </si>
  <si>
    <t>California - GRACE HOME HEALTH CARE - 557613</t>
  </si>
  <si>
    <t>557613</t>
  </si>
  <si>
    <t>California - GRACE HOME HEALTH NURSING SERVICES - 059216</t>
  </si>
  <si>
    <t>059216</t>
  </si>
  <si>
    <t>California - GRACEFUL CARE HOME HEALTH SERVICES LLC - 559220</t>
  </si>
  <si>
    <t>559220</t>
  </si>
  <si>
    <t>California - GRACELIGHT HOME HEALTH - 059597</t>
  </si>
  <si>
    <t>059597</t>
  </si>
  <si>
    <t>California - GRACIOUS HOME HEALTH, INC - 059780</t>
  </si>
  <si>
    <t>059780</t>
  </si>
  <si>
    <t>California - GRANDCARE HOME HEALTH SERVICES - 058277</t>
  </si>
  <si>
    <t>058277</t>
  </si>
  <si>
    <t>California - GRANDCARE SAN DIEGO LLC - 058345</t>
  </si>
  <si>
    <t>058345</t>
  </si>
  <si>
    <t>California - GRANITE RIDGE HOME HEALTH CARE - 559248</t>
  </si>
  <si>
    <t>559248</t>
  </si>
  <si>
    <t>California - GRAVATIS HOME HEALTH CARE INC - 559204</t>
  </si>
  <si>
    <t>559204</t>
  </si>
  <si>
    <t>California - GREATER HOME HEALTH CARE INCORPORATED - 059001</t>
  </si>
  <si>
    <t>059001</t>
  </si>
  <si>
    <t>California - GREEN LIGHT HOME HEALTH, INC - 559158</t>
  </si>
  <si>
    <t>559158</t>
  </si>
  <si>
    <t>California - GREEN MEADOWS HOME HEALTH CARE, INC - 059593</t>
  </si>
  <si>
    <t>059593</t>
  </si>
  <si>
    <t>California - GREEN PINE HOME HEALTHCARE SERVICES, INC - 058408</t>
  </si>
  <si>
    <t>058408</t>
  </si>
  <si>
    <t>California - GREEN VALLEY HOME HEALTH SERVICES, INC - 058269</t>
  </si>
  <si>
    <t>058269</t>
  </si>
  <si>
    <t>California - GSR HOME HEALTH, INC - 559105</t>
  </si>
  <si>
    <t>559105</t>
  </si>
  <si>
    <t>California - GUARDIAN ANGEL HOME CARE  INC. - 059778</t>
  </si>
  <si>
    <t>059778</t>
  </si>
  <si>
    <t>California - GUARDIAN ANGEL HOME CARE INC - 059397</t>
  </si>
  <si>
    <t>059397</t>
  </si>
  <si>
    <t>059724</t>
  </si>
  <si>
    <t>059773</t>
  </si>
  <si>
    <t>California - GUARDIAN ANGEL HOME CARE, INC - 053101</t>
  </si>
  <si>
    <t>053101</t>
  </si>
  <si>
    <t>California - GUARDIAN ANGEL HOME CARE, INC - 053154</t>
  </si>
  <si>
    <t>053154</t>
  </si>
  <si>
    <t>California - GUARDIAN ANGEL HOME CARE, INC - 058457</t>
  </si>
  <si>
    <t>058457</t>
  </si>
  <si>
    <t>California - GUARDIAN ANGEL HOME CARE, INC - 059403</t>
  </si>
  <si>
    <t>059403</t>
  </si>
  <si>
    <t>California - GUARDIAN ANGEL HOME CARE, INC - 059614</t>
  </si>
  <si>
    <t>059614</t>
  </si>
  <si>
    <t>California - GUARDIAN ANGEL HOME CARE, INC - 059645</t>
  </si>
  <si>
    <t>059645</t>
  </si>
  <si>
    <t>California - GUARDIAN ANGEL HOME CARE, INC - 059664</t>
  </si>
  <si>
    <t>059664</t>
  </si>
  <si>
    <t>California - GUARDIAN ANGEL HOME HEALTH AGENCY INC - 058299</t>
  </si>
  <si>
    <t>058299</t>
  </si>
  <si>
    <t>California - GUARDIAN ANGEL HOME HEALTH INC - 059529</t>
  </si>
  <si>
    <t>059529</t>
  </si>
  <si>
    <t>California - GUARDIAN HOME HEALTH, INC - 059234</t>
  </si>
  <si>
    <t>059234</t>
  </si>
  <si>
    <t>California - HAKIMI HOME HEALTH, INC - 553103</t>
  </si>
  <si>
    <t>553103</t>
  </si>
  <si>
    <t>California - HANA HOME CARE - 059254</t>
  </si>
  <si>
    <t>059254</t>
  </si>
  <si>
    <t>California - HAND IN HEART HOME HEALTH INC - 559050</t>
  </si>
  <si>
    <t>559050</t>
  </si>
  <si>
    <t>California - HANNAH HOME HEALTH, INC - 058384</t>
  </si>
  <si>
    <t>058384</t>
  </si>
  <si>
    <t>California - HAPPY HEALTH CARE, INC - 059074</t>
  </si>
  <si>
    <t>059074</t>
  </si>
  <si>
    <t>California - HAPPY HOME HEALTH SERVICES - 059173</t>
  </si>
  <si>
    <t>059173</t>
  </si>
  <si>
    <t>California - HARMONY HOME HEALTH - 053133</t>
  </si>
  <si>
    <t>053133</t>
  </si>
  <si>
    <t>California - HARMONY HOME HEALTH - 053151</t>
  </si>
  <si>
    <t>053151</t>
  </si>
  <si>
    <t>California - HARMONY HOME HEALTH - 059517</t>
  </si>
  <si>
    <t>059517</t>
  </si>
  <si>
    <t>California - HARVARD HEALTH SERVICES, INC - 059410</t>
  </si>
  <si>
    <t>059410</t>
  </si>
  <si>
    <t>California - HAVEN HEALTHCARE - 058121</t>
  </si>
  <si>
    <t>058121</t>
  </si>
  <si>
    <t>California - HEALING AT HOME - 557041</t>
  </si>
  <si>
    <t>557041</t>
  </si>
  <si>
    <t>California - HEALING CARE HOME HEALTH, INC - 059135</t>
  </si>
  <si>
    <t>059135</t>
  </si>
  <si>
    <t>California - HEALING HANDS HOME HEALTH CARE - 058084</t>
  </si>
  <si>
    <t>058084</t>
  </si>
  <si>
    <t>California - HEALING TOUCH HOME HEALTH CARE INC - 553195</t>
  </si>
  <si>
    <t>553195</t>
  </si>
  <si>
    <t>California - HEALING TOUCH OF CALIFORNIA HOME HEALTH AGENCY INC - 059662</t>
  </si>
  <si>
    <t>059662</t>
  </si>
  <si>
    <t>California - HEALTH AND HOPE HOME HEALTH, INC - 559129</t>
  </si>
  <si>
    <t>559129</t>
  </si>
  <si>
    <t>California - HEALTH AT HOME - 057772</t>
  </si>
  <si>
    <t>057772</t>
  </si>
  <si>
    <t>California - HEALTH CARE SOLUTIONS SERVICES, INC - 058167</t>
  </si>
  <si>
    <t>058167</t>
  </si>
  <si>
    <t>California - HEALTH IS WEALTH HOME HEALTH AGENCY LLC - 559031</t>
  </si>
  <si>
    <t>559031</t>
  </si>
  <si>
    <t>California - HEALTH LINK HOME HEALTH AGENCY - 059016</t>
  </si>
  <si>
    <t>059016</t>
  </si>
  <si>
    <t>California - HEALTH PLUS HOME HEALTH CARE INC - 059356</t>
  </si>
  <si>
    <t>059356</t>
  </si>
  <si>
    <t>California - HEALTH QUEST HOMECARE, INC - 053132</t>
  </si>
  <si>
    <t>053132</t>
  </si>
  <si>
    <t>California - HEALTHCARE CALIFORNIA - 058292</t>
  </si>
  <si>
    <t>058292</t>
  </si>
  <si>
    <t>California - HEALTHELECT CARE, INC - 559130</t>
  </si>
  <si>
    <t>559130</t>
  </si>
  <si>
    <t>California - HEALTHFLEX HOME HEALTH SERVICES - 059551</t>
  </si>
  <si>
    <t>059551</t>
  </si>
  <si>
    <t>California - HEALTHNET HOME CARE SERVICES, INC - 058461</t>
  </si>
  <si>
    <t>058461</t>
  </si>
  <si>
    <t>California - HEALTHPOINT HOME HEALTH, INC - 059312</t>
  </si>
  <si>
    <t>059312</t>
  </si>
  <si>
    <t>557727</t>
  </si>
  <si>
    <t>California - HEALTHWAYS HOME HEALTH SERVICES, INC - 059219</t>
  </si>
  <si>
    <t>059219</t>
  </si>
  <si>
    <t>California - HEALTHWISE HOME CARE SOLUTIONS INC - 058248</t>
  </si>
  <si>
    <t>058248</t>
  </si>
  <si>
    <t>California - HEALTHWISE HOME HEALTH CARE INC - 059418</t>
  </si>
  <si>
    <t>059418</t>
  </si>
  <si>
    <t>California - HEALTHY FAMILY HOME HEALTH CARE, INC - 053194</t>
  </si>
  <si>
    <t>053194</t>
  </si>
  <si>
    <t>California - HEALTHY LIFE HOME CARE, INC - 059079</t>
  </si>
  <si>
    <t>059079</t>
  </si>
  <si>
    <t>California - HEALTHY LIFE HOME HEALTH CARE, INC - 059174</t>
  </si>
  <si>
    <t>059174</t>
  </si>
  <si>
    <t>California - HEALTHY LIVING AT HOME - EAST BAY, LLC - 059536</t>
  </si>
  <si>
    <t>059536</t>
  </si>
  <si>
    <t>California - HEALTHY LIVING AT HOME - PALM DESERT, LLC - 059695</t>
  </si>
  <si>
    <t>059695</t>
  </si>
  <si>
    <t>California - HEALTHY LIVING AT HOME - REDDING LLC - 059579</t>
  </si>
  <si>
    <t>059579</t>
  </si>
  <si>
    <t>California - HEALTHY LIVING AT HOME, LLC - 059062</t>
  </si>
  <si>
    <t>059062</t>
  </si>
  <si>
    <t>California - HEALTHY LIVING AT HOME, LLC - 059385</t>
  </si>
  <si>
    <t>059385</t>
  </si>
  <si>
    <t>California - HEALTHY LIVING AT HOME- FRESNO, LLC - 059516</t>
  </si>
  <si>
    <t>059516</t>
  </si>
  <si>
    <t>California - HEALTHY LIVING AT HOME- MODESTO, LLC - 059686</t>
  </si>
  <si>
    <t>059686</t>
  </si>
  <si>
    <t>California - HEALTHY LIVING AT HOME-MONTEREY, LLC - 059726</t>
  </si>
  <si>
    <t>059726</t>
  </si>
  <si>
    <t>California - HEALTHY LIVING AT HOME-SAN DIEGO, LLC - 059474</t>
  </si>
  <si>
    <t>059474</t>
  </si>
  <si>
    <t>California - HEART, INC - 059792</t>
  </si>
  <si>
    <t>059792</t>
  </si>
  <si>
    <t>California - HEARTEN HOME HEALTH INC - 059088</t>
  </si>
  <si>
    <t>059088</t>
  </si>
  <si>
    <t>California - HEARTS HOME HEALTHCARE, INC - 559052</t>
  </si>
  <si>
    <t>559052</t>
  </si>
  <si>
    <t>California - HEARTSAVER HOME HEALTH CARE SERVICES, INC - 553161</t>
  </si>
  <si>
    <t>553161</t>
  </si>
  <si>
    <t>California - HEAVENLY HOME HEALTHCARE, INC - 058452</t>
  </si>
  <si>
    <t>058452</t>
  </si>
  <si>
    <t>California - HEELAS HEALTH CARE SERVICES INC - 059527</t>
  </si>
  <si>
    <t>059527</t>
  </si>
  <si>
    <t>California - HELENIUM HOME HEALTH, INC. - 059696</t>
  </si>
  <si>
    <t>059696</t>
  </si>
  <si>
    <t>California - HELPING HANDS HOME HEALTH CARE &amp; HOSPICE, INC. - 059628</t>
  </si>
  <si>
    <t>059628</t>
  </si>
  <si>
    <t>California - HELPING HANDS HOME HEALTH CARE, LLC - 559012</t>
  </si>
  <si>
    <t>559012</t>
  </si>
  <si>
    <t>California - HELPING HANDS HOME HEALTH CENTER, INC - 059342</t>
  </si>
  <si>
    <t>059342</t>
  </si>
  <si>
    <t>California - HELPING HANDS HOME HEALTH SERVICES - 559071</t>
  </si>
  <si>
    <t>559071</t>
  </si>
  <si>
    <t>California - HEMET HOME HEALTH CARE - 058374</t>
  </si>
  <si>
    <t>058374</t>
  </si>
  <si>
    <t>California - HERALDS HOME HEALTH - 058203</t>
  </si>
  <si>
    <t>058203</t>
  </si>
  <si>
    <t>California - HHS HOMECARE, INC - 553106</t>
  </si>
  <si>
    <t>553106</t>
  </si>
  <si>
    <t>California - HI DESERT HOME HEALTH SERVICES - 057763</t>
  </si>
  <si>
    <t>057763</t>
  </si>
  <si>
    <t>California - HIGH QUALITY HOME HEALTH AGENCY, INC - 058346</t>
  </si>
  <si>
    <t>058346</t>
  </si>
  <si>
    <t>California - HIGHLAND HOME HEALTHCARE, INC - 557740</t>
  </si>
  <si>
    <t>557740</t>
  </si>
  <si>
    <t>California - HIGHMARK HOME HEALTH, INC - 058261</t>
  </si>
  <si>
    <t>058261</t>
  </si>
  <si>
    <t>California - HOLISTIC CARE AT HOME, INC - 059587</t>
  </si>
  <si>
    <t>059587</t>
  </si>
  <si>
    <t>California - HOLLYWOOD HOME HEALTH SERVICES - 058310</t>
  </si>
  <si>
    <t>058310</t>
  </si>
  <si>
    <t>California - HOLY ANGEL HOME HEALTH CARE, INC - 058259</t>
  </si>
  <si>
    <t>058259</t>
  </si>
  <si>
    <t>California - HOLY INFANT HOME CARE, INC - 058483</t>
  </si>
  <si>
    <t>058483</t>
  </si>
  <si>
    <t>California - HOME CARE EXCELLENCE HEALTH SERVICES, INC - 058243</t>
  </si>
  <si>
    <t>058243</t>
  </si>
  <si>
    <t>California - HOME HEALTH 4U, INC - 059031</t>
  </si>
  <si>
    <t>059031</t>
  </si>
  <si>
    <t>California - HOME HEALTH ALLIANCE - 059302</t>
  </si>
  <si>
    <t>059302</t>
  </si>
  <si>
    <t>California - HOME HEALTH BAY AREA INC. - 053193</t>
  </si>
  <si>
    <t>053193</t>
  </si>
  <si>
    <t>California - HOME HEALTH CARE DYNASTY - 058446</t>
  </si>
  <si>
    <t>058446</t>
  </si>
  <si>
    <t>California - HOME HEALTH CARE MANAGEMENT INC - 557208</t>
  </si>
  <si>
    <t>557208</t>
  </si>
  <si>
    <t>California - HOME HEALTH CARE SOLUTIONS, INC - 058417</t>
  </si>
  <si>
    <t>058417</t>
  </si>
  <si>
    <t>California - HOME HEALTH INTEGRATED SERVICES INC - 557473</t>
  </si>
  <si>
    <t>557473</t>
  </si>
  <si>
    <t>California - HOME HEALTH OF CALIFORNIA INC - 559123</t>
  </si>
  <si>
    <t>559123</t>
  </si>
  <si>
    <t>California - HOME HEALTH PLUS SERVICES, INC - 059409</t>
  </si>
  <si>
    <t>059409</t>
  </si>
  <si>
    <t>California - HOME HEALTH PROFESSIONALS, INC - 559137</t>
  </si>
  <si>
    <t>559137</t>
  </si>
  <si>
    <t>California - HOME HEALTH SERVICES OF CALIFORNIA, INC - 058056</t>
  </si>
  <si>
    <t>058056</t>
  </si>
  <si>
    <t>California - HOME REHABILITATION HEALTH CARE AGENCY - 058265</t>
  </si>
  <si>
    <t>058265</t>
  </si>
  <si>
    <t>California - HOMEASSIST SOLUTIONS INC. - 559054</t>
  </si>
  <si>
    <t>559054</t>
  </si>
  <si>
    <t>California - HOMEBOUND HEALTH CARE SERVICES - 058485</t>
  </si>
  <si>
    <t>058485</t>
  </si>
  <si>
    <t>California - HOMERIC HOME HEALTH SERVICES, INC - 559091</t>
  </si>
  <si>
    <t>559091</t>
  </si>
  <si>
    <t>California - HOPE PROFESSIONAL SERVICES, INC - 058184</t>
  </si>
  <si>
    <t>058184</t>
  </si>
  <si>
    <t>California - HORIZON HEALTH CARE SYSTEMS, INC - 059321</t>
  </si>
  <si>
    <t>059321</t>
  </si>
  <si>
    <t>California - HORIZON HOME CARE LLC - 059706</t>
  </si>
  <si>
    <t>059706</t>
  </si>
  <si>
    <t>California - HORIZON HOME CARE, INC - 058085</t>
  </si>
  <si>
    <t>058085</t>
  </si>
  <si>
    <t>California - HORIZON VALLEY HOME HEALTH CARE INC - 059384</t>
  </si>
  <si>
    <t>059384</t>
  </si>
  <si>
    <t>059653</t>
  </si>
  <si>
    <t>California - HUMAN TOUCH HOME HEALTH CARE AGENCY, INC - 557677</t>
  </si>
  <si>
    <t>557677</t>
  </si>
  <si>
    <t>California - HYE NURSES HOME HEALTH INC - 058163</t>
  </si>
  <si>
    <t>058163</t>
  </si>
  <si>
    <t>California - HYGIEIA HOME HEALTH INC - 557541</t>
  </si>
  <si>
    <t>557541</t>
  </si>
  <si>
    <t>California - I&amp;V HOME HEALTH, INC. - 059438</t>
  </si>
  <si>
    <t>059438</t>
  </si>
  <si>
    <t>California - IBOLIT HOME HEALTH, INC - 059233</t>
  </si>
  <si>
    <t>059233</t>
  </si>
  <si>
    <t>California - ICARE HOME HEALTH SERVICES, INC - 553117</t>
  </si>
  <si>
    <t>553117</t>
  </si>
  <si>
    <t>California - ICURE HOME HEALTH, INC - 559032</t>
  </si>
  <si>
    <t>559032</t>
  </si>
  <si>
    <t>California - IDEAL CARE HOME HEALTH, INC - 058378</t>
  </si>
  <si>
    <t>058378</t>
  </si>
  <si>
    <t>California - IDEAL HOME CARE INC - 557774</t>
  </si>
  <si>
    <t>557774</t>
  </si>
  <si>
    <t>California - IHPC HOME HEALTH, INC - 559081</t>
  </si>
  <si>
    <t>559081</t>
  </si>
  <si>
    <t>California - IMMACULATE HEART OF MARY HOME HEALTH, INC - 058008</t>
  </si>
  <si>
    <t>058008</t>
  </si>
  <si>
    <t>California - IMPERIAL HOME HEALTH - 059033</t>
  </si>
  <si>
    <t>059033</t>
  </si>
  <si>
    <t>California - IN HOME CARE GROUP, LLC - 059720</t>
  </si>
  <si>
    <t>059720</t>
  </si>
  <si>
    <t>California - IN HOME HEALTHCARE, INC - 059247</t>
  </si>
  <si>
    <t>059247</t>
  </si>
  <si>
    <t>California - INCARE HOME HEALTH SERVICES - 557798</t>
  </si>
  <si>
    <t>557798</t>
  </si>
  <si>
    <t>California - INDEPENDENCE HOME HEALTH, INC - 059271</t>
  </si>
  <si>
    <t>059271</t>
  </si>
  <si>
    <t>California - INDEPENDENCE HOME HEALTHCARE, INC - 059279</t>
  </si>
  <si>
    <t>059279</t>
  </si>
  <si>
    <t>California - INFINITE CARE HOME HEALTH, INC - 559153</t>
  </si>
  <si>
    <t>559153</t>
  </si>
  <si>
    <t>California - INFINITE HOME HEALTH INC - 058300</t>
  </si>
  <si>
    <t>058300</t>
  </si>
  <si>
    <t>California - INFINITE HOME HEALTH, INC - 058368</t>
  </si>
  <si>
    <t>058368</t>
  </si>
  <si>
    <t>California - INFINITY CARE SERVICES, INC - 059217</t>
  </si>
  <si>
    <t>059217</t>
  </si>
  <si>
    <t>California - INFINITY HEALTHCARE SOLUTIONS, INC - 053196</t>
  </si>
  <si>
    <t>053196</t>
  </si>
  <si>
    <t>California - INFINITY HOME CARE PROVIDERS, INC - 058246</t>
  </si>
  <si>
    <t>058246</t>
  </si>
  <si>
    <t>California - INFINITY HOMECARE AGENCY, INC - 559141</t>
  </si>
  <si>
    <t>559141</t>
  </si>
  <si>
    <t>California - INGLEWOOD HOME HEALTH CARE AGENCY, INC - 058103</t>
  </si>
  <si>
    <t>058103</t>
  </si>
  <si>
    <t>California - INHOME HEALTHCARE SERVICES - 057214</t>
  </si>
  <si>
    <t>057214</t>
  </si>
  <si>
    <t>California - INHOME HEALTHCARE SERVICES - 059175</t>
  </si>
  <si>
    <t>059175</t>
  </si>
  <si>
    <t>California - INHOUSE CARE SERVICES, INC - 553125</t>
  </si>
  <si>
    <t>553125</t>
  </si>
  <si>
    <t>California - INLAND HOME HEALTH PROVIDERS INC - 058239</t>
  </si>
  <si>
    <t>058239</t>
  </si>
  <si>
    <t>California - INLAND VALLEY HOME HEALTH AGENCY - 058436</t>
  </si>
  <si>
    <t>058436</t>
  </si>
  <si>
    <t>California - INLAND WELLNESS HEALTH CARE INC - 059552</t>
  </si>
  <si>
    <t>059552</t>
  </si>
  <si>
    <t>California - INNERJOY HOME HEALTH SERVICES INC - 059252</t>
  </si>
  <si>
    <t>059252</t>
  </si>
  <si>
    <t>California - INNOVATIVE HOME HEALTH CARE - 058111</t>
  </si>
  <si>
    <t>058111</t>
  </si>
  <si>
    <t>California - INSPIRATION HOME HEALTH CARE, INC - 053185</t>
  </si>
  <si>
    <t>053185</t>
  </si>
  <si>
    <t>California - INSPIRED LIFE HOME HEALTH, INC. - 053152</t>
  </si>
  <si>
    <t>053152</t>
  </si>
  <si>
    <t>California - INTEGRITY HOME CARE CORPORATION - 058154</t>
  </si>
  <si>
    <t>058154</t>
  </si>
  <si>
    <t>California - INTERIM HEALTHCARE - 557630</t>
  </si>
  <si>
    <t>557630</t>
  </si>
  <si>
    <t>California - INTERIM HEALTHCARE - HOME HEALTH - 057198</t>
  </si>
  <si>
    <t>057198</t>
  </si>
  <si>
    <t>California - INTERIM HEALTHCARE OF CENTRAL CALIFORNIA - 557171</t>
  </si>
  <si>
    <t>557171</t>
  </si>
  <si>
    <t>California - INTERIM HEALTHCARE OF SAN DIEGO COUNTY - 557020</t>
  </si>
  <si>
    <t>557020</t>
  </si>
  <si>
    <t>California - INTERIM HEALTHCARE OF SAN DIEGO COUNTY - 557418</t>
  </si>
  <si>
    <t>557418</t>
  </si>
  <si>
    <t>California - INTERIM HEALTHCARE OF THE CENTRAL VALLEY - 057569</t>
  </si>
  <si>
    <t>057569</t>
  </si>
  <si>
    <t>California - INTERMED HOME CARE SERVICES - 557443</t>
  </si>
  <si>
    <t>557443</t>
  </si>
  <si>
    <t>California - INTERNATIONAL HOME HEALTH CARE, INC - 058250</t>
  </si>
  <si>
    <t>058250</t>
  </si>
  <si>
    <t>California - INTOUCH HOME CARE, INC. - 059774</t>
  </si>
  <si>
    <t>059774</t>
  </si>
  <si>
    <t>California - INTRA CARE HOME HEALTH PROVIDERS, INC - 058135</t>
  </si>
  <si>
    <t>058135</t>
  </si>
  <si>
    <t>California - INTRA CARE HOME HEALTH SFV INC. - 058055</t>
  </si>
  <si>
    <t>058055</t>
  </si>
  <si>
    <t>California - IRON POINT HOME HEALTH CARE INC - 553167</t>
  </si>
  <si>
    <t>553167</t>
  </si>
  <si>
    <t>California - J &amp; L HOME HEALTH SERVICES, INC - 059069</t>
  </si>
  <si>
    <t>059069</t>
  </si>
  <si>
    <t>California - JAMECO HOME HEALTH AGENCY INC - 058081</t>
  </si>
  <si>
    <t>058081</t>
  </si>
  <si>
    <t>California - JMJ HOME HEALTH SERVICES - 059309</t>
  </si>
  <si>
    <t>059309</t>
  </si>
  <si>
    <t>California - JOHN C FREMONT H C DIST HHA - 057234</t>
  </si>
  <si>
    <t>057234</t>
  </si>
  <si>
    <t>California - JOHN MUIR HOME HEALTH SERVICES - 057276</t>
  </si>
  <si>
    <t>057276</t>
  </si>
  <si>
    <t>California - JOLA HOME HEALTH AGENCY - 058004</t>
  </si>
  <si>
    <t>058004</t>
  </si>
  <si>
    <t>California - JOY HEALTH CARE SERVICES - 058188</t>
  </si>
  <si>
    <t>058188</t>
  </si>
  <si>
    <t>California - JUBILEE HOME HEALTH CARE, INC - 059133</t>
  </si>
  <si>
    <t>059133</t>
  </si>
  <si>
    <t>California - K &amp; A CARE, INC. - 059101</t>
  </si>
  <si>
    <t>059101</t>
  </si>
  <si>
    <t>California - K &amp; K HOME HEALTH CARE, INC - 053120</t>
  </si>
  <si>
    <t>053120</t>
  </si>
  <si>
    <t>California - KAIROS HOME CARE LLC - 059758</t>
  </si>
  <si>
    <t>059758</t>
  </si>
  <si>
    <t>California - KAISER  FOUNDATION HOSPITAL HOME HEALTH - HAYWARD - 557067</t>
  </si>
  <si>
    <t>557067</t>
  </si>
  <si>
    <t>California - KAISER FOUNDATION HOSP HOME HEALTH - SAN FRANCISCO - 057071</t>
  </si>
  <si>
    <t>057071</t>
  </si>
  <si>
    <t>California - KAISER FOUNDATION HOSPITAL ANAHEIM HHA - 057799</t>
  </si>
  <si>
    <t>057799</t>
  </si>
  <si>
    <t>California - KAISER FOUNDATION HOSPITAL HHA-SANTA CLARA - 557066</t>
  </si>
  <si>
    <t>557066</t>
  </si>
  <si>
    <t>California - KAISER FOUNDATION HOSPITAL HOME HEALTH  SANTA ROSA - 057407</t>
  </si>
  <si>
    <t>057407</t>
  </si>
  <si>
    <t>California - KAISER FOUNDATION HOSPITAL HOME HEALTH - MARTINEZ - 557012</t>
  </si>
  <si>
    <t>557012</t>
  </si>
  <si>
    <t>California - KAISER FOUNDATION HOSPITAL HOME HEALTH - OAKLAND - 557068</t>
  </si>
  <si>
    <t>557068</t>
  </si>
  <si>
    <t>California - KAISER FOUNDATION HOSPITAL HOME HEALTH - VALLEJO - 557062</t>
  </si>
  <si>
    <t>557062</t>
  </si>
  <si>
    <t>California - KAISER FOUNDATION HOSPITAL HOME HEALTH-SACRAMENTO - 557061</t>
  </si>
  <si>
    <t>557061</t>
  </si>
  <si>
    <t>California - KAISER FOUNDATION HOSPITAL LOS ANGELES HHA - 057053</t>
  </si>
  <si>
    <t>057053</t>
  </si>
  <si>
    <t>California - KAISER FOUNDATION HOSPITAL SAN DIEGO HHA - 057797</t>
  </si>
  <si>
    <t>057797</t>
  </si>
  <si>
    <t>California - KAISER FOUNDATION HOSPITAL VALLEY CONTINUING CARE - 057795</t>
  </si>
  <si>
    <t>057795</t>
  </si>
  <si>
    <t>California - KAISER FOUNDATION TRI CENTRAL HHA - 057794</t>
  </si>
  <si>
    <t>057794</t>
  </si>
  <si>
    <t>California - KAISER, RIVERSIDE, HOME HEALTH AGENCY (PARENT) - 557037</t>
  </si>
  <si>
    <t>557037</t>
  </si>
  <si>
    <t>California - KAMELYA HOME HEALTH INCORPORATED - 059661</t>
  </si>
  <si>
    <t>059661</t>
  </si>
  <si>
    <t>California - KAWEAH DELTA HOME HEALTH - 057255</t>
  </si>
  <si>
    <t>057255</t>
  </si>
  <si>
    <t>California - KENO HOME HEALTH AGENCY LLC - 059455</t>
  </si>
  <si>
    <t>059455</t>
  </si>
  <si>
    <t>California - KEY TO HEALTH HOMECARE, INC - 053164</t>
  </si>
  <si>
    <t>053164</t>
  </si>
  <si>
    <t>California - KIND HANDS, INC - 059396</t>
  </si>
  <si>
    <t>059396</t>
  </si>
  <si>
    <t>California - KINDCARE HOME HEALTH, INC - 559038</t>
  </si>
  <si>
    <t>559038</t>
  </si>
  <si>
    <t>California - KINDRED AT HOME - 057036</t>
  </si>
  <si>
    <t>057036</t>
  </si>
  <si>
    <t>California - KINDRED AT HOME - 057143</t>
  </si>
  <si>
    <t>057143</t>
  </si>
  <si>
    <t>California - KINDRED AT HOME - 057203</t>
  </si>
  <si>
    <t>057203</t>
  </si>
  <si>
    <t>California - KINDRED AT HOME - 057449</t>
  </si>
  <si>
    <t>057449</t>
  </si>
  <si>
    <t>California - KINDRED AT HOME - 058025</t>
  </si>
  <si>
    <t>058025</t>
  </si>
  <si>
    <t>California - KINDRED AT HOME - 557052</t>
  </si>
  <si>
    <t>557052</t>
  </si>
  <si>
    <t>California - KNA HOME HEALTH, INC - 059573</t>
  </si>
  <si>
    <t>059573</t>
  </si>
  <si>
    <t>California - KOREAN TOWN HOME CARE - 059158</t>
  </si>
  <si>
    <t>059158</t>
  </si>
  <si>
    <t>California - KRATOS HOME HEALTH CARE INC - 559006</t>
  </si>
  <si>
    <t>559006</t>
  </si>
  <si>
    <t>California - KRISTORAF HOME HEALTH, INC - 059754</t>
  </si>
  <si>
    <t>059754</t>
  </si>
  <si>
    <t>California - L &amp; A HOME HEALTH CARE, INC - 059116</t>
  </si>
  <si>
    <t>059116</t>
  </si>
  <si>
    <t>California - L &amp; L HOME HEALTHCARE SERVICES INC - 559190</t>
  </si>
  <si>
    <t>559190</t>
  </si>
  <si>
    <t>California - L A CARE PROVIDER - 058455</t>
  </si>
  <si>
    <t>058455</t>
  </si>
  <si>
    <t>California - L A METROPOLITAN HOME HEALTH, INCORPORATION - 058456</t>
  </si>
  <si>
    <t>058456</t>
  </si>
  <si>
    <t>California - L&amp;G HOME HEALTH, INC - 553141</t>
  </si>
  <si>
    <t>553141</t>
  </si>
  <si>
    <t>California - L&amp;R HOME HEALTH, INC - 553144</t>
  </si>
  <si>
    <t>553144</t>
  </si>
  <si>
    <t>California - LA BEST HOME HEALTH INC. - 059636</t>
  </si>
  <si>
    <t>059636</t>
  </si>
  <si>
    <t>California - LA GUARDIAN HEALTH CARE INC - 059690</t>
  </si>
  <si>
    <t>059690</t>
  </si>
  <si>
    <t>California - LA WELLNESS HEALTH CARE, INC - 059751</t>
  </si>
  <si>
    <t>059751</t>
  </si>
  <si>
    <t>California - LAKE ARROWHEAD HOME HEALTHCARE, LLC - 553182</t>
  </si>
  <si>
    <t>553182</t>
  </si>
  <si>
    <t>California - LAKEWOOD HOME HEALTH &amp; PALLIATIVE CARE INC - 053157</t>
  </si>
  <si>
    <t>053157</t>
  </si>
  <si>
    <t>California - LAM NURSING HEALTHCARE SERVICES INC - 559150</t>
  </si>
  <si>
    <t>559150</t>
  </si>
  <si>
    <t>California - LAS POSAS HOME HEALTH SERVICES - 058037</t>
  </si>
  <si>
    <t>058037</t>
  </si>
  <si>
    <t>California - LAVANDA HOME HEALTH CARE AGENCY, INC - 058334</t>
  </si>
  <si>
    <t>058334</t>
  </si>
  <si>
    <t>California - LEGACY HEALTH CARE PROVIDERS INC - 058207</t>
  </si>
  <si>
    <t>058207</t>
  </si>
  <si>
    <t>California - LEGACY HOME HEALTH &amp; REHABILITATION LLC - 059711</t>
  </si>
  <si>
    <t>059711</t>
  </si>
  <si>
    <t>California - LEGACY HOME HEALTH CARE - 059037</t>
  </si>
  <si>
    <t>059037</t>
  </si>
  <si>
    <t>California - LEGACY HOMECARE, INC - 058137</t>
  </si>
  <si>
    <t>058137</t>
  </si>
  <si>
    <t>California - LEGEND HOME HEALTH, INC - 059578</t>
  </si>
  <si>
    <t>059578</t>
  </si>
  <si>
    <t>California - LENITY HOME CARE LLC - 559098</t>
  </si>
  <si>
    <t>559098</t>
  </si>
  <si>
    <t>California - LEROSE HOME HEALTH CARE, INC - 059709</t>
  </si>
  <si>
    <t>059709</t>
  </si>
  <si>
    <t>California - LEVEL HOME HEALTH, INC - 059208</t>
  </si>
  <si>
    <t>059208</t>
  </si>
  <si>
    <t>California - LGA HOME HEALTH, INC - 059068</t>
  </si>
  <si>
    <t>059068</t>
  </si>
  <si>
    <t>California - LIBRA HOME HEALTH CARE, INC. - 059735</t>
  </si>
  <si>
    <t>059735</t>
  </si>
  <si>
    <t>059108</t>
  </si>
  <si>
    <t>California - LIFECARE HOME HEALTH SERVICES, INC - 058390</t>
  </si>
  <si>
    <t>058390</t>
  </si>
  <si>
    <t>California - LIFEGUARD HOME HEALTH - 059055</t>
  </si>
  <si>
    <t>059055</t>
  </si>
  <si>
    <t>California - LIFESAVERS' HOME HEALTH SERVICES, INC - 059057</t>
  </si>
  <si>
    <t>059057</t>
  </si>
  <si>
    <t>California - LIGHT HOME CARE INC - 559157</t>
  </si>
  <si>
    <t>559157</t>
  </si>
  <si>
    <t>California - LIGHTHOUSE HOME HEALTH CARE, INC - 059590</t>
  </si>
  <si>
    <t>059590</t>
  </si>
  <si>
    <t>California - LIHA HOME HEALTH CARE, INC - 053118</t>
  </si>
  <si>
    <t>053118</t>
  </si>
  <si>
    <t>California - LIKE FAMILY HOME HEALTH CARE, INC - 559114</t>
  </si>
  <si>
    <t>559114</t>
  </si>
  <si>
    <t>California - LIRA HOME HEALTH, INC - 059096</t>
  </si>
  <si>
    <t>059096</t>
  </si>
  <si>
    <t>California - LIVE LIFE HOME HEALTH LLC - 059619</t>
  </si>
  <si>
    <t>059619</t>
  </si>
  <si>
    <t>California - LIVI'S HOME HEALTH CARE - 053179</t>
  </si>
  <si>
    <t>053179</t>
  </si>
  <si>
    <t>California - LIVINGSTON MEMORIAL VISITING NURSE ASSOCIATION - 057040</t>
  </si>
  <si>
    <t>057040</t>
  </si>
  <si>
    <t>California - LIVINGSTONE HOME HEALTH SERVICES, INC - 057422</t>
  </si>
  <si>
    <t>057422</t>
  </si>
  <si>
    <t>California - LM HOME HEALTH CARE SERVICES, INC - 053138</t>
  </si>
  <si>
    <t>053138</t>
  </si>
  <si>
    <t>California - LOGOS HOME HEALTH - 559161</t>
  </si>
  <si>
    <t>559161</t>
  </si>
  <si>
    <t>California - LOGOS HOME HEALTH CARE - 559155</t>
  </si>
  <si>
    <t>559155</t>
  </si>
  <si>
    <t>California - LONG BEACH HEALTH CARE - 557172</t>
  </si>
  <si>
    <t>557172</t>
  </si>
  <si>
    <t>California - LORIAN HEALTH - 058113</t>
  </si>
  <si>
    <t>058113</t>
  </si>
  <si>
    <t>California - LORIAN HEALTH - 059464</t>
  </si>
  <si>
    <t>059464</t>
  </si>
  <si>
    <t>California - LOS ANGELES HOME HEALTH CARE - 058161</t>
  </si>
  <si>
    <t>058161</t>
  </si>
  <si>
    <t>California - LOS ROBLES HOME CARE SERVICES INC - 058059</t>
  </si>
  <si>
    <t>058059</t>
  </si>
  <si>
    <t>California - LOTUS HOME HEALTH CARE, INC - 059755</t>
  </si>
  <si>
    <t>059755</t>
  </si>
  <si>
    <t>California - LOYALTY HOME HEALTH, INC - 059793</t>
  </si>
  <si>
    <t>059793</t>
  </si>
  <si>
    <t>California - LUGA HOME HEALTH CARE SERVICES, INC - 559066</t>
  </si>
  <si>
    <t>559066</t>
  </si>
  <si>
    <t>California - LUNA HOME HEALTH, INC - 059668</t>
  </si>
  <si>
    <t>059668</t>
  </si>
  <si>
    <t>California - LUNA PLUS HOME HEALTH, INC - 559025</t>
  </si>
  <si>
    <t>559025</t>
  </si>
  <si>
    <t>California - LUXE HOMECARE, INC - 059642</t>
  </si>
  <si>
    <t>059642</t>
  </si>
  <si>
    <t>California - LUXOR CARE HOME HEALTH SERVICES - 059681</t>
  </si>
  <si>
    <t>059681</t>
  </si>
  <si>
    <t>California - LUXURY HOME HEALTH, INC - 559225</t>
  </si>
  <si>
    <t>559225</t>
  </si>
  <si>
    <t>California - M A HOME HEALTH SERVICES, INC - 559156</t>
  </si>
  <si>
    <t>559156</t>
  </si>
  <si>
    <t>California - M J HOME HEALTH SERVICES, INC - 059087</t>
  </si>
  <si>
    <t>059087</t>
  </si>
  <si>
    <t>California - M.G.A. HOME HEALTH SERVICES, INC. - 059394</t>
  </si>
  <si>
    <t>059394</t>
  </si>
  <si>
    <t>California - MAD RIVER COMM HOSP H C SRVS - 057524</t>
  </si>
  <si>
    <t>057524</t>
  </si>
  <si>
    <t>California - MADISON HOME HEALTH CARE - 058284</t>
  </si>
  <si>
    <t>058284</t>
  </si>
  <si>
    <t>California - MAGNIFICENT HEALTHCARE SYSTEMS INC - 059244</t>
  </si>
  <si>
    <t>059244</t>
  </si>
  <si>
    <t>California - MAGNOLIA HOME HEALTH CARE SERVICES, INC - 059165</t>
  </si>
  <si>
    <t>059165</t>
  </si>
  <si>
    <t>California - MAJESTIC HOME HEALTH - 059704</t>
  </si>
  <si>
    <t>059704</t>
  </si>
  <si>
    <t>California - MAJESTIC HOME HEALTH CARE, INC - 059171</t>
  </si>
  <si>
    <t>059171</t>
  </si>
  <si>
    <t>California - MAJESTY HOME HEALTH - 058283</t>
  </si>
  <si>
    <t>058283</t>
  </si>
  <si>
    <t>California - MARE ISLAND HOME HEALTH INC - 059159</t>
  </si>
  <si>
    <t>059159</t>
  </si>
  <si>
    <t>California - MARIE STAR HOME HEALTH SERVICES, LLC - 059518</t>
  </si>
  <si>
    <t>059518</t>
  </si>
  <si>
    <t>California - MARSHALL HOME CARE - 057019</t>
  </si>
  <si>
    <t>057019</t>
  </si>
  <si>
    <t>California - MARY'S HELP HOME HEALTH SERVICES, INC - 059143</t>
  </si>
  <si>
    <t>059143</t>
  </si>
  <si>
    <t>California - MATRIX HOME HEALTH - 059266</t>
  </si>
  <si>
    <t>059266</t>
  </si>
  <si>
    <t>California - MAXIMUM CARE PROVIDERS, INC - 059105</t>
  </si>
  <si>
    <t>059105</t>
  </si>
  <si>
    <t>California - MC HOME HEALTH SERVICES, INC - 058172</t>
  </si>
  <si>
    <t>058172</t>
  </si>
  <si>
    <t>California - MED CARE PLUS HOME HEALTH INC - 058155</t>
  </si>
  <si>
    <t>058155</t>
  </si>
  <si>
    <t>California - MED CARE, INC - 059140</t>
  </si>
  <si>
    <t>059140</t>
  </si>
  <si>
    <t>California - MED-LIFE HOME HEALTH, INC - 053117</t>
  </si>
  <si>
    <t>053117</t>
  </si>
  <si>
    <t>California - MEDCARE HOME HEALTH SERVICES, INC - 058221</t>
  </si>
  <si>
    <t>058221</t>
  </si>
  <si>
    <t>California - MEDCO HOME HEALTH CARE INC - 553121</t>
  </si>
  <si>
    <t>553121</t>
  </si>
  <si>
    <t>California - MEDI-ART HOME HEALTH CARE, INC - 059672</t>
  </si>
  <si>
    <t>059672</t>
  </si>
  <si>
    <t>California - MEDI-KARE 1, INC - 059775</t>
  </si>
  <si>
    <t>059775</t>
  </si>
  <si>
    <t>California - MEDIA HOME HEALTH - 058458</t>
  </si>
  <si>
    <t>058458</t>
  </si>
  <si>
    <t>California - MEDICAL  HOME CARE PROFESSIONALS - 557107</t>
  </si>
  <si>
    <t>557107</t>
  </si>
  <si>
    <t>553196</t>
  </si>
  <si>
    <t>California - MEDICUS HOME HEALTH CARE, INC - 559163</t>
  </si>
  <si>
    <t>559163</t>
  </si>
  <si>
    <t>California - MEDPRO HOME HEALTH AGENCY, INC - 553145</t>
  </si>
  <si>
    <t>553145</t>
  </si>
  <si>
    <t>California - MEDQUEST HEALTH SERVICES, INC - 059118</t>
  </si>
  <si>
    <t>059118</t>
  </si>
  <si>
    <t>California - MELORA HOME HEALTH CARE, INC - 553154</t>
  </si>
  <si>
    <t>553154</t>
  </si>
  <si>
    <t>California - MEMORIALCARE HOME HEALTH, LLC - 057072</t>
  </si>
  <si>
    <t>057072</t>
  </si>
  <si>
    <t>California - MENDOCINO COAST HOME HEALTH - 057746</t>
  </si>
  <si>
    <t>057746</t>
  </si>
  <si>
    <t>California - MERAKI HOME HEALTH CARE INC - 553146</t>
  </si>
  <si>
    <t>553146</t>
  </si>
  <si>
    <t>California - MERCY HOME CARE - 057609</t>
  </si>
  <si>
    <t>057609</t>
  </si>
  <si>
    <t>California - MERCY HOME CARE - 557523</t>
  </si>
  <si>
    <t>557523</t>
  </si>
  <si>
    <t>California - MERCY HOME HEALTH - 057631</t>
  </si>
  <si>
    <t>057631</t>
  </si>
  <si>
    <t>California - MERCY-MEMORIAL HOME HEALTH - 057704</t>
  </si>
  <si>
    <t>057704</t>
  </si>
  <si>
    <t>California - MERIDIAN HOME HEALTH - 059237</t>
  </si>
  <si>
    <t>059237</t>
  </si>
  <si>
    <t>California - MERIDIAN HOME HEALTH - 059749</t>
  </si>
  <si>
    <t>059749</t>
  </si>
  <si>
    <t>California - MERIT HOME HEALTH SERVICES INC - 053122</t>
  </si>
  <si>
    <t>053122</t>
  </si>
  <si>
    <t>California - METRO HOME CARE, INC - 557618</t>
  </si>
  <si>
    <t>557618</t>
  </si>
  <si>
    <t>California - METROPOLITAN HEALTHCARE, INC - 059253</t>
  </si>
  <si>
    <t>059253</t>
  </si>
  <si>
    <t>California - METROPOLITAN HOME HEALTH - 058090</t>
  </si>
  <si>
    <t>058090</t>
  </si>
  <si>
    <t>California - MG HOME HEALTH, INC - 559181</t>
  </si>
  <si>
    <t>559181</t>
  </si>
  <si>
    <t>California - MHIRAMARC MANAGEMENT LLC HOME HEALTH SERVICES - 059325</t>
  </si>
  <si>
    <t>059325</t>
  </si>
  <si>
    <t>California - MID VALLEY HOME HEALTH CARE, INC. - 059488</t>
  </si>
  <si>
    <t>059488</t>
  </si>
  <si>
    <t>California - MILLENNIUM HOME HEALTH CARE, INC - 059285</t>
  </si>
  <si>
    <t>059285</t>
  </si>
  <si>
    <t>California - MIRACLE HOME HEALTH CARE, INC - 059000</t>
  </si>
  <si>
    <t>059000</t>
  </si>
  <si>
    <t>California - MISSION HOME HEALTH OF IRVINE, LLC - 053149</t>
  </si>
  <si>
    <t>053149</t>
  </si>
  <si>
    <t>557711</t>
  </si>
  <si>
    <t>California - MISSION HOME HEALTH OF VENTURA, LLC - 557219</t>
  </si>
  <si>
    <t>557219</t>
  </si>
  <si>
    <t>California - MISSION HOME HEALTH SERVICES, INC - 058131</t>
  </si>
  <si>
    <t>058131</t>
  </si>
  <si>
    <t>California - MLH HEALTHCARE, INC - 557566</t>
  </si>
  <si>
    <t>557566</t>
  </si>
  <si>
    <t>California - MLHH, INC - 559103</t>
  </si>
  <si>
    <t>559103</t>
  </si>
  <si>
    <t>California - MMA HOME HEALTH CARE, INC - 559039</t>
  </si>
  <si>
    <t>559039</t>
  </si>
  <si>
    <t>California - MODERN HOME HEALTH CARE INC - 059391</t>
  </si>
  <si>
    <t>059391</t>
  </si>
  <si>
    <t>California - MONCH HOME HEALTH, INC - 559241</t>
  </si>
  <si>
    <t>559241</t>
  </si>
  <si>
    <t>California - MONTROSE HOME HEALTHCARE, INC - 058303</t>
  </si>
  <si>
    <t>058303</t>
  </si>
  <si>
    <t>California - MORENO HOME HEALTH SERVICES - 059694</t>
  </si>
  <si>
    <t>059694</t>
  </si>
  <si>
    <t>California - MOTHER THERESA'S HOME HEALTH SERVICES - 058224</t>
  </si>
  <si>
    <t>058224</t>
  </si>
  <si>
    <t>California - MULTI-SKILLED HOME CARE SERVICES, INC - 058198</t>
  </si>
  <si>
    <t>058198</t>
  </si>
  <si>
    <t>California - MVH HOME HEALTH, INC - 059791</t>
  </si>
  <si>
    <t>059791</t>
  </si>
  <si>
    <t>California - N &amp; A HOME HEALTH CARE, INC - 053181</t>
  </si>
  <si>
    <t>053181</t>
  </si>
  <si>
    <t>California - N &amp; D HEALTHCARE SERVICES INC - 058255</t>
  </si>
  <si>
    <t>058255</t>
  </si>
  <si>
    <t>California - N YOUR HOME HEALTH CARE - 059588</t>
  </si>
  <si>
    <t>059588</t>
  </si>
  <si>
    <t>California - NATIONAL HOME HEALTH SERVICES, INC - 059249</t>
  </si>
  <si>
    <t>059249</t>
  </si>
  <si>
    <t>California - NATIONWIDE HOME HEALTH CARE, INC - 059655</t>
  </si>
  <si>
    <t>059655</t>
  </si>
  <si>
    <t>California - NCA HOME HEALTH CARE, INC - 059395</t>
  </si>
  <si>
    <t>059395</t>
  </si>
  <si>
    <t>California - NEIGHBOR CARE HOME HEALTH - 059450</t>
  </si>
  <si>
    <t>059450</t>
  </si>
  <si>
    <t>California - NEIGHBORHOOD HOME HEALTH CARE - 059209</t>
  </si>
  <si>
    <t>059209</t>
  </si>
  <si>
    <t>California - NEOGEN CARE - 059727</t>
  </si>
  <si>
    <t>059727</t>
  </si>
  <si>
    <t>California - NETWORK PROVIDERS FOR HOME HEALTH, INC - 557569</t>
  </si>
  <si>
    <t>557569</t>
  </si>
  <si>
    <t>California - NEW BEGINNINGS HOME HEALTH CARE, INC - 059004</t>
  </si>
  <si>
    <t>059004</t>
  </si>
  <si>
    <t>California - NEW CENTURY HOME HEALTH, INC - 058377</t>
  </si>
  <si>
    <t>058377</t>
  </si>
  <si>
    <t>California - NEW CHAPTER HOME HEALTH, INC - 559046</t>
  </si>
  <si>
    <t>559046</t>
  </si>
  <si>
    <t>California - NEW DIMENSION H C - 557685</t>
  </si>
  <si>
    <t>557685</t>
  </si>
  <si>
    <t>California - NEW ERA HOME HEALTH CARE - 559147</t>
  </si>
  <si>
    <t>559147</t>
  </si>
  <si>
    <t>California - NEW HAVEN HOME HEALTH SERVICES, INC. - 058110</t>
  </si>
  <si>
    <t>058110</t>
  </si>
  <si>
    <t>California - NEW HORIZON HOME HEALTH CARE - 058139</t>
  </si>
  <si>
    <t>058139</t>
  </si>
  <si>
    <t>California - NEW LIFE HOME HEALTH SERVICES - 059490</t>
  </si>
  <si>
    <t>059490</t>
  </si>
  <si>
    <t>California - NEW PLACE HOME HEALTH CARE, INC. - 559077</t>
  </si>
  <si>
    <t>559077</t>
  </si>
  <si>
    <t>California - NEW VISION HOME HEALTH AGENCY, INC - 058047</t>
  </si>
  <si>
    <t>058047</t>
  </si>
  <si>
    <t>California - NEXUS HOME HEALTH, INC - 059454</t>
  </si>
  <si>
    <t>059454</t>
  </si>
  <si>
    <t>California - NIGHTINGALE HOME CARE INC - 058287</t>
  </si>
  <si>
    <t>058287</t>
  </si>
  <si>
    <t>California - NIGHTINGALE HOME HEALTH, INC - 059622</t>
  </si>
  <si>
    <t>059622</t>
  </si>
  <si>
    <t>California - NIRVANA HOME HEALTH, INC - 559026</t>
  </si>
  <si>
    <t>559026</t>
  </si>
  <si>
    <t>California - NOBILIS HOME HEALTH CARE - 553165</t>
  </si>
  <si>
    <t>553165</t>
  </si>
  <si>
    <t>California - NOBLE HOSPICE &amp; HOME HEALTH CARE, INC - 059307</t>
  </si>
  <si>
    <t>059307</t>
  </si>
  <si>
    <t>California - NOHO HOME HEALTH CARE, INC - 059205</t>
  </si>
  <si>
    <t>059205</t>
  </si>
  <si>
    <t>California - NOR-CAL PROFESSIONAL HOME HEALTH CARE SERVICES, IN - 059538</t>
  </si>
  <si>
    <t>059538</t>
  </si>
  <si>
    <t>California - NORRIS HOME HEALTH, INC - 559205</t>
  </si>
  <si>
    <t>559205</t>
  </si>
  <si>
    <t>California - NORTH STAR HEALTHCARE, INC - 557718</t>
  </si>
  <si>
    <t>557718</t>
  </si>
  <si>
    <t>California - NORTHBAY HEALTH AT HOME - 057219</t>
  </si>
  <si>
    <t>057219</t>
  </si>
  <si>
    <t>California - NOURISH HOME HEALTH SERVICES, INC - 553188</t>
  </si>
  <si>
    <t>553188</t>
  </si>
  <si>
    <t>California - NOVA HEALTH CARE AT HOME - 059470</t>
  </si>
  <si>
    <t>059470</t>
  </si>
  <si>
    <t>California - NOVA HOME HEALTH INC - 059066</t>
  </si>
  <si>
    <t>059066</t>
  </si>
  <si>
    <t>California - NOVA VITA HOME HEALTH, INC - 559177</t>
  </si>
  <si>
    <t>559177</t>
  </si>
  <si>
    <t>California - NOYAN HOME HEALTH CARE INC. - 059582</t>
  </si>
  <si>
    <t>059582</t>
  </si>
  <si>
    <t>California - NUMBER 1 HOME HEALTH CARE, INC - 559111</t>
  </si>
  <si>
    <t>559111</t>
  </si>
  <si>
    <t>California - NUR HOME HEALTH CARE, INC. - 059542</t>
  </si>
  <si>
    <t>059542</t>
  </si>
  <si>
    <t>California - NURSE RESOURCE HOME HEALTH, INC - 058450</t>
  </si>
  <si>
    <t>058450</t>
  </si>
  <si>
    <t>California - NURSES AND ANGELS HOME HEALTH, INC - 059317</t>
  </si>
  <si>
    <t>059317</t>
  </si>
  <si>
    <t>California - NURSES TOUCH HOME HEALTH PROVIDER, INC - 058382</t>
  </si>
  <si>
    <t>058382</t>
  </si>
  <si>
    <t>California - NURSING &amp; REHAB AT HOME - 058106</t>
  </si>
  <si>
    <t>058106</t>
  </si>
  <si>
    <t>California - NURSING RESOURCES - 059258</t>
  </si>
  <si>
    <t>059258</t>
  </si>
  <si>
    <t>California - OAKS HOME HEALTH - 053169</t>
  </si>
  <si>
    <t>053169</t>
  </si>
  <si>
    <t>California - OASIS HOME HEALTH CARE, INC - 053156</t>
  </si>
  <si>
    <t>053156</t>
  </si>
  <si>
    <t>California - OC HOME HEALTH CARE, INC - 053175</t>
  </si>
  <si>
    <t>053175</t>
  </si>
  <si>
    <t>California - OCEAN SIDE HOME HEALTH SERVICES, INC - 058102</t>
  </si>
  <si>
    <t>058102</t>
  </si>
  <si>
    <t>California - ODEN HOME HEALTH, LLC - 559126</t>
  </si>
  <si>
    <t>559126</t>
  </si>
  <si>
    <t>California - ODOS HOME HEALTH INC - 059374</t>
  </si>
  <si>
    <t>059374</t>
  </si>
  <si>
    <t>California - OLIVE HOME HEALTH CENTER, INC - 059646</t>
  </si>
  <si>
    <t>059646</t>
  </si>
  <si>
    <t>California - OMEGA HOME HEALTH CARE SERVICES, INC - 059647</t>
  </si>
  <si>
    <t>059647</t>
  </si>
  <si>
    <t>California - OMNIA HEALTHCARE, LLC - 059683</t>
  </si>
  <si>
    <t>059683</t>
  </si>
  <si>
    <t>California - OMNICARE HOME HEALTH, INC - 059688</t>
  </si>
  <si>
    <t>059688</t>
  </si>
  <si>
    <t>California - ON TIME HEALTH CARE, INC - 553149</t>
  </si>
  <si>
    <t>553149</t>
  </si>
  <si>
    <t>California - ONE HEALTH HOME CARE, INC - 559096</t>
  </si>
  <si>
    <t>559096</t>
  </si>
  <si>
    <t>California - ONMYCARE HOME HEALTH - 059729</t>
  </si>
  <si>
    <t>059729</t>
  </si>
  <si>
    <t>California - ONORIA HEALTH CARE PROVIDER INC HOME HEALTH AND HO - 059482</t>
  </si>
  <si>
    <t>059482</t>
  </si>
  <si>
    <t>California - OPEN ARMS HOME HEALTH CARE, INC - 059265</t>
  </si>
  <si>
    <t>059265</t>
  </si>
  <si>
    <t>California - OPTIMA CARE HOME HEALTH SERVICES INC - 059099</t>
  </si>
  <si>
    <t>059099</t>
  </si>
  <si>
    <t>California - OPTIMA HEALTH CARE SERVICES, INC - 059255</t>
  </si>
  <si>
    <t>059255</t>
  </si>
  <si>
    <t>California - OPTIMA HEALTH CARE, INC - 059005</t>
  </si>
  <si>
    <t>059005</t>
  </si>
  <si>
    <t>California - OPTIMA HOME HEALTH SERVICES - 059221</t>
  </si>
  <si>
    <t>059221</t>
  </si>
  <si>
    <t>California - OPTIMAL HEALTH CARE, INC - 053124</t>
  </si>
  <si>
    <t>053124</t>
  </si>
  <si>
    <t>California - OPTIMAL HOME HEALTH - 059367</t>
  </si>
  <si>
    <t>059367</t>
  </si>
  <si>
    <t>California - OPTIMAL HOME HEALTH - 557289</t>
  </si>
  <si>
    <t>557289</t>
  </si>
  <si>
    <t>California - OPTIMUM HOME HEALTH, INC - 059201</t>
  </si>
  <si>
    <t>059201</t>
  </si>
  <si>
    <t>California - OPTIMUM HOME HEALTHCARE, INC - 059045</t>
  </si>
  <si>
    <t>059045</t>
  </si>
  <si>
    <t>California - OPTIMUM MA HOME HEALTH CARE, INC - 553189</t>
  </si>
  <si>
    <t>553189</t>
  </si>
  <si>
    <t>California - OPTION ONE HOME CARE INC - 059109</t>
  </si>
  <si>
    <t>059109</t>
  </si>
  <si>
    <t>California - ORANGE COUNTY CARE PROVIDERS, INC - 058376</t>
  </si>
  <si>
    <t>058376</t>
  </si>
  <si>
    <t>California - OSIRIS HOME HEALTH CARE - 559203</t>
  </si>
  <si>
    <t>559203</t>
  </si>
  <si>
    <t>California - OSO HOME CARE, INC - 058304</t>
  </si>
  <si>
    <t>058304</t>
  </si>
  <si>
    <t>California - OUR LADY OF REFUGE HOME CARE, INC - 058353</t>
  </si>
  <si>
    <t>058353</t>
  </si>
  <si>
    <t>California - OUTREACH HOME HEALTH SERVICES, INC - 058294</t>
  </si>
  <si>
    <t>058294</t>
  </si>
  <si>
    <t>California - OXNARD HOME HEALTH CARE, INC - 559176</t>
  </si>
  <si>
    <t>559176</t>
  </si>
  <si>
    <t>California - P.A.L. LOVING CARE HOME HEALTH, INC. - 059623</t>
  </si>
  <si>
    <t>059623</t>
  </si>
  <si>
    <t>California - PACIFIC HEALTH SERVICES, INC - 059678</t>
  </si>
  <si>
    <t>059678</t>
  </si>
  <si>
    <t>California - PACIFIC HOME HEALTH CARE, INC - 058395</t>
  </si>
  <si>
    <t>058395</t>
  </si>
  <si>
    <t>California - PACIFIC POINT HOME HEALTH &amp; PALLIATIVE CARE - 053148</t>
  </si>
  <si>
    <t>053148</t>
  </si>
  <si>
    <t>California - PACIFIC RIM HOME HEALTH, INC - 059300</t>
  </si>
  <si>
    <t>059300</t>
  </si>
  <si>
    <t>California - PALMS HOME SERVICES, INC - 553157</t>
  </si>
  <si>
    <t>553157</t>
  </si>
  <si>
    <t>California - PALOMAR HOME HEALTH SERVICES - 057505</t>
  </si>
  <si>
    <t>057505</t>
  </si>
  <si>
    <t>California - PANACEA GROUP, INC - 059437</t>
  </si>
  <si>
    <t>059437</t>
  </si>
  <si>
    <t>California - PANACEA HOME HEALTH SERVICES, INC - 559000</t>
  </si>
  <si>
    <t>559000</t>
  </si>
  <si>
    <t>California - PANDA HOME HEALTHCARE, INC - 053176</t>
  </si>
  <si>
    <t>053176</t>
  </si>
  <si>
    <t>California - PARAMOUNT HOME CARE - 057456</t>
  </si>
  <si>
    <t>057456</t>
  </si>
  <si>
    <t>California - PARAMOUNT HOME HEALTH CARE - 053100</t>
  </si>
  <si>
    <t>053100</t>
  </si>
  <si>
    <t>California - PARAMOUNT HOME HEALTH SERVICES - 557581</t>
  </si>
  <si>
    <t>557581</t>
  </si>
  <si>
    <t>California - PARENTIS HOME HEALTH - 059760</t>
  </si>
  <si>
    <t>059760</t>
  </si>
  <si>
    <t>California - PARTNERS HOME HEALTH CARE, INC - 058107</t>
  </si>
  <si>
    <t>058107</t>
  </si>
  <si>
    <t>California - PASADENA HOME HEALTH CARE - 058129</t>
  </si>
  <si>
    <t>058129</t>
  </si>
  <si>
    <t>California - PATHWAYS HOME HEALTH AND HOSPICE - 057190</t>
  </si>
  <si>
    <t>057190</t>
  </si>
  <si>
    <t>California - PATIENTS FIRST HOME HEALTH AGENCY, INC - 058406</t>
  </si>
  <si>
    <t>058406</t>
  </si>
  <si>
    <t>California - PATRIOT HOME HEALTH CARE, INC - 059318</t>
  </si>
  <si>
    <t>059318</t>
  </si>
  <si>
    <t>California - PAX HOME HEALTH - 559084</t>
  </si>
  <si>
    <t>559084</t>
  </si>
  <si>
    <t>California - PEACE HOME HEALTH - 059520</t>
  </si>
  <si>
    <t>059520</t>
  </si>
  <si>
    <t>California - PEC HEALTHCARE - 057567</t>
  </si>
  <si>
    <t>057567</t>
  </si>
  <si>
    <t>California - PEGASUS HOME HEALTH CARE, INC - 557479</t>
  </si>
  <si>
    <t>557479</t>
  </si>
  <si>
    <t>California - PENTA HOME HEALTH AGENCY, INC - 559193</t>
  </si>
  <si>
    <t>559193</t>
  </si>
  <si>
    <t>California - PEOPLE'S CARE HOME HEALTH, INC - 058293</t>
  </si>
  <si>
    <t>058293</t>
  </si>
  <si>
    <t>California - PERFECT TOUCH HOME HEALTH CARE, INC - 059343</t>
  </si>
  <si>
    <t>059343</t>
  </si>
  <si>
    <t>California - PERPETUAL CARE HOME HEALTH - 059492</t>
  </si>
  <si>
    <t>059492</t>
  </si>
  <si>
    <t>California - PHYSICIANS CHOICE HH - 557270</t>
  </si>
  <si>
    <t>557270</t>
  </si>
  <si>
    <t>California - PINNACLE HOME HEALTH AGENCY LLC - 059712</t>
  </si>
  <si>
    <t>059712</t>
  </si>
  <si>
    <t>California - PINNACLE HOME HEALTH CARE, INC - 559073</t>
  </si>
  <si>
    <t>559073</t>
  </si>
  <si>
    <t>California - PIONEER HOME HEALTH CARE - 557008</t>
  </si>
  <si>
    <t>557008</t>
  </si>
  <si>
    <t>California - PIONEER HOME HEALTH SERVICES, INC - 059498</t>
  </si>
  <si>
    <t>059498</t>
  </si>
  <si>
    <t>California - PISTIS HOME HEALTH - 559035</t>
  </si>
  <si>
    <t>559035</t>
  </si>
  <si>
    <t>California - PLANET HOME HEALTH CARE, INC - 059231</t>
  </si>
  <si>
    <t>059231</t>
  </si>
  <si>
    <t>California - PLEASANT HOME HEALTH CARE, INC. - 059459</t>
  </si>
  <si>
    <t>059459</t>
  </si>
  <si>
    <t>California - PLEXUS HEALTHCARE, INC - 058432</t>
  </si>
  <si>
    <t>058432</t>
  </si>
  <si>
    <t>California - POMONA VALLEY HOME CARE, INC - 059486</t>
  </si>
  <si>
    <t>059486</t>
  </si>
  <si>
    <t>California - PRACTICARE HOME HEALTH - 557550</t>
  </si>
  <si>
    <t>557550</t>
  </si>
  <si>
    <t>California - PRECAUTIONARY HOME HEALTH SERVICES INC - 557790</t>
  </si>
  <si>
    <t>557790</t>
  </si>
  <si>
    <t>California - PRECIOUS HOME HEALTH SERVICES - 058124</t>
  </si>
  <si>
    <t>058124</t>
  </si>
  <si>
    <t>California - PREFERRED CHOICE HOME HEALTH CARE, INC - 559037</t>
  </si>
  <si>
    <t>559037</t>
  </si>
  <si>
    <t>California - PREFERRED HOME HEALTH SERVICES - 559231</t>
  </si>
  <si>
    <t>559231</t>
  </si>
  <si>
    <t>California - PREMIER HOME HEALTH PROVIDERS INC. - 059180</t>
  </si>
  <si>
    <t>059180</t>
  </si>
  <si>
    <t>California - PREMIUM CARE SERVICES, INC - 053147</t>
  </si>
  <si>
    <t>053147</t>
  </si>
  <si>
    <t>California - PREMIUM HOME HEALTH, INC - 058094</t>
  </si>
  <si>
    <t>058094</t>
  </si>
  <si>
    <t>California - PRESBYTERIAN INTERCOMMUNITY HOSPITAL HOME HEALTH - 057187</t>
  </si>
  <si>
    <t>057187</t>
  </si>
  <si>
    <t>California - PRESIDENTIAL CARE HOME HEALTH - 553153</t>
  </si>
  <si>
    <t>553153</t>
  </si>
  <si>
    <t>California - PRESTIGE HOME HEALTH SERVICES, INC - 059322</t>
  </si>
  <si>
    <t>059322</t>
  </si>
  <si>
    <t>California - PRESTIGIOUS HOME HEALTH, INC - 059193</t>
  </si>
  <si>
    <t>059193</t>
  </si>
  <si>
    <t>California - PRIMARY HOME CARE, INC - 559085</t>
  </si>
  <si>
    <t>559085</t>
  </si>
  <si>
    <t>California - PRIMAVERA HOME HEALTH, INC - 559065</t>
  </si>
  <si>
    <t>559065</t>
  </si>
  <si>
    <t>California - PRIME CHOICE HOME HEALTH, INC - 058245</t>
  </si>
  <si>
    <t>058245</t>
  </si>
  <si>
    <t>California - PRIME NURSING SERVICES - 057497</t>
  </si>
  <si>
    <t>057497</t>
  </si>
  <si>
    <t>California - PRIMELIVING HOME HEALTH, INC - 059561</t>
  </si>
  <si>
    <t>059561</t>
  </si>
  <si>
    <t>California - PRIMROSE HOME HEALTH, INC - 059106</t>
  </si>
  <si>
    <t>059106</t>
  </si>
  <si>
    <t>California - PRIOR LEVEL HOME HEALTH - 559053</t>
  </si>
  <si>
    <t>559053</t>
  </si>
  <si>
    <t>California - PRIORITY ONE HOME HEALTH SERVICES INC - 058063</t>
  </si>
  <si>
    <t>058063</t>
  </si>
  <si>
    <t>California - PRISTINE CARE HOME HEALTH SERVICES, INC - 059748</t>
  </si>
  <si>
    <t>059748</t>
  </si>
  <si>
    <t>California - PRISTINE HOME HEALTH INC - 058128</t>
  </si>
  <si>
    <t>058128</t>
  </si>
  <si>
    <t>California - PRIVILEGE HOME HEALTH CARE INC - 059086</t>
  </si>
  <si>
    <t>059086</t>
  </si>
  <si>
    <t>California - PRIVILEGE HOME SERVICES, INC - 059241</t>
  </si>
  <si>
    <t>059241</t>
  </si>
  <si>
    <t>California - PRN HOME HEALTH SERVICES - 059091</t>
  </si>
  <si>
    <t>059091</t>
  </si>
  <si>
    <t>California - PRO HOME HEALTH - 053108</t>
  </si>
  <si>
    <t>053108</t>
  </si>
  <si>
    <t>California - PRO NURSING HOME CARE, INC - 559062</t>
  </si>
  <si>
    <t>559062</t>
  </si>
  <si>
    <t>California - PROACTIVE HOME HEALTH SERVICES, INC - 053165</t>
  </si>
  <si>
    <t>053165</t>
  </si>
  <si>
    <t>California - PROFESSIONAL CARE HOME HEALTH - 053163</t>
  </si>
  <si>
    <t>053163</t>
  </si>
  <si>
    <t>California - PROFESSIONAL CARE HOME HEALTH SERVICES INC - 058332</t>
  </si>
  <si>
    <t>058332</t>
  </si>
  <si>
    <t>California - PROFESSIONAL HOME CARE ASSOCIATES - 557290</t>
  </si>
  <si>
    <t>557290</t>
  </si>
  <si>
    <t>California - PROFESSIONAL HOME CARE SERVICE - 058444</t>
  </si>
  <si>
    <t>058444</t>
  </si>
  <si>
    <t>California - PROFESSIONAL HOME HEALTH SERVICES - 058144</t>
  </si>
  <si>
    <t>058144</t>
  </si>
  <si>
    <t>California - PROFESSIONAL NURSING INC - 059161</t>
  </si>
  <si>
    <t>059161</t>
  </si>
  <si>
    <t>California - PROGRESS HOME HEALTH CARE INC - 553171</t>
  </si>
  <si>
    <t>553171</t>
  </si>
  <si>
    <t>California - PROGRESS HOME HEALTH, INC - 059669</t>
  </si>
  <si>
    <t>059669</t>
  </si>
  <si>
    <t>California - PROGRESSIVE 2000 HHC - 058032</t>
  </si>
  <si>
    <t>058032</t>
  </si>
  <si>
    <t>California - PROGRESSIVE HOME CARE - AUBURN - 557482</t>
  </si>
  <si>
    <t>557482</t>
  </si>
  <si>
    <t>California - PROGRESSIVE HOME HEALTH CARE - 059786</t>
  </si>
  <si>
    <t>059786</t>
  </si>
  <si>
    <t>California - PROGRESSIVE HOME HEALTH CARE, INC - 059119</t>
  </si>
  <si>
    <t>059119</t>
  </si>
  <si>
    <t>California - PROHEALTH HOME CARE SERVICES, INC. - 059350</t>
  </si>
  <si>
    <t>059350</t>
  </si>
  <si>
    <t>California - PROHEALTH HOME CARE, INC - 058415</t>
  </si>
  <si>
    <t>058415</t>
  </si>
  <si>
    <t>California - PROHEALTH HOME CARE, INC - 059392</t>
  </si>
  <si>
    <t>059392</t>
  </si>
  <si>
    <t>California - PROHEALTH HOME CARE, INC - 059612</t>
  </si>
  <si>
    <t>059612</t>
  </si>
  <si>
    <t>California - PROHEALTH HOME CARE, INC - 059764</t>
  </si>
  <si>
    <t>059764</t>
  </si>
  <si>
    <t>California - PROLIFE HOME HEALTH CORPORATION - 058104</t>
  </si>
  <si>
    <t>058104</t>
  </si>
  <si>
    <t>California - PROMED CARE HOME HEALTH, INC. - 059485</t>
  </si>
  <si>
    <t>059485</t>
  </si>
  <si>
    <t>California - PROMED HEALTH PROVIDERS, INC - 559127</t>
  </si>
  <si>
    <t>559127</t>
  </si>
  <si>
    <t>California - PROMINENT HOME HEALTH CARE, INC - 553133</t>
  </si>
  <si>
    <t>553133</t>
  </si>
  <si>
    <t>California - PROMONTORY HOME HEALTH - 059719</t>
  </si>
  <si>
    <t>059719</t>
  </si>
  <si>
    <t>California - PROMPTCARE HEALTH SERVICES - 557773</t>
  </si>
  <si>
    <t>557773</t>
  </si>
  <si>
    <t>California - PROSPER HOME HEALTH CARE, INC - 553179</t>
  </si>
  <si>
    <t>553179</t>
  </si>
  <si>
    <t>California - PROVIDENCE HOME CARE - 057627</t>
  </si>
  <si>
    <t>057627</t>
  </si>
  <si>
    <t>California - PROVIDENCE LITTLE COMPANY OF MARY HOME HEALTH - 557447</t>
  </si>
  <si>
    <t>557447</t>
  </si>
  <si>
    <t>California - PROVIDENT HOME HEALTH, INC - 058286</t>
  </si>
  <si>
    <t>058286</t>
  </si>
  <si>
    <t>California - PROVIDENT HOME HEALTHCARE, INC - 059220</t>
  </si>
  <si>
    <t>059220</t>
  </si>
  <si>
    <t>California - PURE LIFE HOME HEALTH CARE, INC - 059734</t>
  </si>
  <si>
    <t>059734</t>
  </si>
  <si>
    <t>California - PURITY HOME HEALTH SERVICES - 058494</t>
  </si>
  <si>
    <t>058494</t>
  </si>
  <si>
    <t>California - PURPOSE DRIVEN HOME HEALTH, LLC - 059545</t>
  </si>
  <si>
    <t>059545</t>
  </si>
  <si>
    <t>California - QUALITY CARE HH SPECIALISTS - 557792</t>
  </si>
  <si>
    <t>557792</t>
  </si>
  <si>
    <t>California - QUALITY FIRST HOME HEALTH CARE - 059013</t>
  </si>
  <si>
    <t>059013</t>
  </si>
  <si>
    <t>California - QUANTUM HOME HEALTH SERVICES INC - 559219</t>
  </si>
  <si>
    <t>559219</t>
  </si>
  <si>
    <t>California - QUEST HOME HEALTH SERVICES, INC - 058365</t>
  </si>
  <si>
    <t>058365</t>
  </si>
  <si>
    <t>California - QUEST HOME HEALTH, INC - 059095</t>
  </si>
  <si>
    <t>059095</t>
  </si>
  <si>
    <t>California - QUINCY HOME MEDICAL SERVICES - 058258</t>
  </si>
  <si>
    <t>058258</t>
  </si>
  <si>
    <t>California - QURA HEALTHCARE, INC - 559019</t>
  </si>
  <si>
    <t>559019</t>
  </si>
  <si>
    <t>California - R &amp; A HOME HEALTH SERVICES, INC - 058387</t>
  </si>
  <si>
    <t>058387</t>
  </si>
  <si>
    <t>California - R &amp; G HOME HEALTH CARE SERVICES, INC - 059093</t>
  </si>
  <si>
    <t>059093</t>
  </si>
  <si>
    <t>California - RAE STAR HEALTH SYSTEMS, INC - 059019</t>
  </si>
  <si>
    <t>059019</t>
  </si>
  <si>
    <t>California - RAFAELLA HOME HEALTH CARE, INC - 059562</t>
  </si>
  <si>
    <t>059562</t>
  </si>
  <si>
    <t>California - RC HOME HEALTHCARE INC - 058342</t>
  </si>
  <si>
    <t>058342</t>
  </si>
  <si>
    <t>California - READY2NURSE - 553151</t>
  </si>
  <si>
    <t>553151</t>
  </si>
  <si>
    <t>California - RED OAK HOME HEALTH SERVICES - 058101</t>
  </si>
  <si>
    <t>058101</t>
  </si>
  <si>
    <t>California - REDLANDS COMMUNITY HOSP H C - 057494</t>
  </si>
  <si>
    <t>057494</t>
  </si>
  <si>
    <t>California - REGENCY HOME HEALTH CARE, INC - 559218</t>
  </si>
  <si>
    <t>559218</t>
  </si>
  <si>
    <t>California - REGIONAL HEALTHCARE, INC - 559188</t>
  </si>
  <si>
    <t>559188</t>
  </si>
  <si>
    <t>California - RELIANCE HOME HEALTH CARE, INC. - 059675</t>
  </si>
  <si>
    <t>059675</t>
  </si>
  <si>
    <t>California - RELIANCE HOME HEALTH SERVICES - 057447</t>
  </si>
  <si>
    <t>057447</t>
  </si>
  <si>
    <t>California - RELY ABLE HOME HEALTH CARE - 058177</t>
  </si>
  <si>
    <t>058177</t>
  </si>
  <si>
    <t>California - REMEDY HEALTH CARE SERVICES INC - 053114</t>
  </si>
  <si>
    <t>053114</t>
  </si>
  <si>
    <t>California - REMEDY HOME CARE - 058194</t>
  </si>
  <si>
    <t>058194</t>
  </si>
  <si>
    <t>California - REMEDY HOME HEALTH CARE - 059162</t>
  </si>
  <si>
    <t>059162</t>
  </si>
  <si>
    <t>California - RENAISSANCE HOME HEALTH - 058281</t>
  </si>
  <si>
    <t>058281</t>
  </si>
  <si>
    <t>California - REVIVE HOME HEALTH CARE, INC - 053125</t>
  </si>
  <si>
    <t>053125</t>
  </si>
  <si>
    <t>California - RH HOME HEALTH SERVICES, INC. - 059737</t>
  </si>
  <si>
    <t>059737</t>
  </si>
  <si>
    <t>California - RIGHTCARE HOME HEALTH SERVICES, INC - 058400</t>
  </si>
  <si>
    <t>058400</t>
  </si>
  <si>
    <t>California - RINALDI HOME HEALTH CARE, INC - 059306</t>
  </si>
  <si>
    <t>059306</t>
  </si>
  <si>
    <t>California - RIVER VALLEY HOME HEALTH - 059373</t>
  </si>
  <si>
    <t>059373</t>
  </si>
  <si>
    <t>California - RN HOME HEALTH CARE, INC - 059127</t>
  </si>
  <si>
    <t>059127</t>
  </si>
  <si>
    <t>California - RNPLUS HOME HEALTH, INC. - 059769</t>
  </si>
  <si>
    <t>059769</t>
  </si>
  <si>
    <t>California - RODAVI HOME HEALTH CARE INC. - 059570</t>
  </si>
  <si>
    <t>059570</t>
  </si>
  <si>
    <t>California - ROYAL CROWN HOME HEALTH CARE, INC - 553120</t>
  </si>
  <si>
    <t>553120</t>
  </si>
  <si>
    <t>California - ROYAL HEALTH HOMECARE AGENCY, INC - 058411</t>
  </si>
  <si>
    <t>058411</t>
  </si>
  <si>
    <t>California - ROYAL HOME CARE INC - 058431</t>
  </si>
  <si>
    <t>058431</t>
  </si>
  <si>
    <t>California - ROYAL HOME HEALTH SERVICES - 053155</t>
  </si>
  <si>
    <t>053155</t>
  </si>
  <si>
    <t>California - ROYAL HOMEHEALTH CARE, INC - 553115</t>
  </si>
  <si>
    <t>553115</t>
  </si>
  <si>
    <t>California - ROYAL MAJESTY HOME CARE, INC - 058205</t>
  </si>
  <si>
    <t>058205</t>
  </si>
  <si>
    <t>California - ROYALE HOME HEALTH CARE, INC - 058274</t>
  </si>
  <si>
    <t>058274</t>
  </si>
  <si>
    <t>California - RUNNING RIVER HOME HEALTH SERVICES - 559064</t>
  </si>
  <si>
    <t>559064</t>
  </si>
  <si>
    <t>California - RX STAFFING AND HOME CARE - 557690</t>
  </si>
  <si>
    <t>557690</t>
  </si>
  <si>
    <t>California - S N E HOME HEALTH CARE SERVICES - 553119</t>
  </si>
  <si>
    <t>553119</t>
  </si>
  <si>
    <t>California - SACRED HEART HEALTH CARE PROVIDERS INC - 059483</t>
  </si>
  <si>
    <t>059483</t>
  </si>
  <si>
    <t>California - SAFECO HOME HEALTH SERVICES, INC - 559174</t>
  </si>
  <si>
    <t>559174</t>
  </si>
  <si>
    <t>California - SAFEWAY HOME CARE, INC - 559232</t>
  </si>
  <si>
    <t>559232</t>
  </si>
  <si>
    <t>California - SAGE HOME HEALTH CARE, INC - 559128</t>
  </si>
  <si>
    <t>559128</t>
  </si>
  <si>
    <t>California - SAINT AGNES HOME HEALTH AND HOSPICE - 057135</t>
  </si>
  <si>
    <t>057135</t>
  </si>
  <si>
    <t>California - SAINT INESS HOME HEALTHCARE, INC - 059782</t>
  </si>
  <si>
    <t>059782</t>
  </si>
  <si>
    <t>California - SAINT MARIAM HOME HEALTH CARE, INC - 559140</t>
  </si>
  <si>
    <t>559140</t>
  </si>
  <si>
    <t>California - SAINT RITA HOME HEALTH CARE, INC - 553134</t>
  </si>
  <si>
    <t>553134</t>
  </si>
  <si>
    <t>California - SALUS HOME HEALTH - 058237</t>
  </si>
  <si>
    <t>058237</t>
  </si>
  <si>
    <t>California - SAM HOME HEALTH, INC - 559192</t>
  </si>
  <si>
    <t>559192</t>
  </si>
  <si>
    <t>California - SAMARITAN HOME HEALTH CARE INC - 559067</t>
  </si>
  <si>
    <t>559067</t>
  </si>
  <si>
    <t>California - SAN BENITO HOME HEALTH CARE - 557664</t>
  </si>
  <si>
    <t>557664</t>
  </si>
  <si>
    <t>California - SAN DIEGO HOME HEALTH CARE SERVICES INC - 059111</t>
  </si>
  <si>
    <t>059111</t>
  </si>
  <si>
    <t>California - SANITY HOME HEALTH SERVICES, INC - 059412</t>
  </si>
  <si>
    <t>059412</t>
  </si>
  <si>
    <t>California - SANTA CLARITA HOME HEALTH - 557722</t>
  </si>
  <si>
    <t>557722</t>
  </si>
  <si>
    <t>California - SANTA HOME HEALTH CARE, INC. - 059430</t>
  </si>
  <si>
    <t>059430</t>
  </si>
  <si>
    <t>California - SANTE HOME HEALTH, INC - 559040</t>
  </si>
  <si>
    <t>559040</t>
  </si>
  <si>
    <t>California - SB HOME HEALTH, INC - 553175</t>
  </si>
  <si>
    <t>553175</t>
  </si>
  <si>
    <t>057602</t>
  </si>
  <si>
    <t>California - SEA COAST HOME HEALTH CARE INC - 559055</t>
  </si>
  <si>
    <t>559055</t>
  </si>
  <si>
    <t>California - SEA CREST HOME HEALTH - 058238</t>
  </si>
  <si>
    <t>058238</t>
  </si>
  <si>
    <t>California - SEAPORT HOME HEALTH - 059303</t>
  </si>
  <si>
    <t>059303</t>
  </si>
  <si>
    <t>California - SECURE HOME HEALTH CARE - 059753</t>
  </si>
  <si>
    <t>059753</t>
  </si>
  <si>
    <t>California - SEHAJ HOME HEALTH, INC - 059705</t>
  </si>
  <si>
    <t>059705</t>
  </si>
  <si>
    <t>California - SELECT CARE HEALTH SERVICES INC - 058219</t>
  </si>
  <si>
    <t>058219</t>
  </si>
  <si>
    <t>California - SELF-HELP HOMECARE &amp; HOSPICE - 057570</t>
  </si>
  <si>
    <t>057570</t>
  </si>
  <si>
    <t>California - SENIOR BRIDGE HOME HEALTH CARE, INC - 553169</t>
  </si>
  <si>
    <t>553169</t>
  </si>
  <si>
    <t>California - SENSICARE HOME HEALTH INC - 059332</t>
  </si>
  <si>
    <t>059332</t>
  </si>
  <si>
    <t>California - SEQUOIA HOME HEALTH - 058496</t>
  </si>
  <si>
    <t>058496</t>
  </si>
  <si>
    <t>California - SEQUOIA HOME HEALTH, INC - 059382</t>
  </si>
  <si>
    <t>059382</t>
  </si>
  <si>
    <t>California - SERENE HOME HEALTH, INC - 559078</t>
  </si>
  <si>
    <t>559078</t>
  </si>
  <si>
    <t>California - SERENITY HOME HEALTH CARE, INC - 059245</t>
  </si>
  <si>
    <t>059245</t>
  </si>
  <si>
    <t>California - SEVEN STAR HOME HEALTH CARE, INC - 559165</t>
  </si>
  <si>
    <t>559165</t>
  </si>
  <si>
    <t>California - SHANT HOME HEALTH CARE - 058399</t>
  </si>
  <si>
    <t>058399</t>
  </si>
  <si>
    <t>California - SHAPIRA &amp; STEIN HOME HEALTHCARE AGENCY - 059213</t>
  </si>
  <si>
    <t>059213</t>
  </si>
  <si>
    <t>California - SHARP HOME HEALTH - 057539</t>
  </si>
  <si>
    <t>057539</t>
  </si>
  <si>
    <t>California - SIERRA HOME HEALTH, INC - 559014</t>
  </si>
  <si>
    <t>559014</t>
  </si>
  <si>
    <t>California - SIERRA HOME HEALTHCARE SERVICES, INC - 058242</t>
  </si>
  <si>
    <t>058242</t>
  </si>
  <si>
    <t>California - SIERRA NEVADA HOME CARE - 057755</t>
  </si>
  <si>
    <t>057755</t>
  </si>
  <si>
    <t>California - SIGMA HOME HEALTH CARE, INC - 059185</t>
  </si>
  <si>
    <t>059185</t>
  </si>
  <si>
    <t>California - SIGNATURE HEALTHCARE, INC - 559189</t>
  </si>
  <si>
    <t>559189</t>
  </si>
  <si>
    <t>California - SIGNATURE HOME HEALTH CARE, INC - 059399</t>
  </si>
  <si>
    <t>059399</t>
  </si>
  <si>
    <t>California - SILVER AGE HOME HEALTH CARE AGENCY INC - 058360</t>
  </si>
  <si>
    <t>058360</t>
  </si>
  <si>
    <t>California - SILVER LINING HOME HEALTHCARE SERVICES - 559149</t>
  </si>
  <si>
    <t>559149</t>
  </si>
  <si>
    <t>California - SILVER STAR HOME HEALTH, INC - 059457</t>
  </si>
  <si>
    <t>059457</t>
  </si>
  <si>
    <t>California - SILVERLAKE BEST CARE, INC - 559072</t>
  </si>
  <si>
    <t>559072</t>
  </si>
  <si>
    <t>California - SIMI PLAZA HOME CARE, INC - 553173</t>
  </si>
  <si>
    <t>553173</t>
  </si>
  <si>
    <t>California - SINCLAIR HOME HEALTH SERVICES, INC - 059728</t>
  </si>
  <si>
    <t>059728</t>
  </si>
  <si>
    <t>California - SKY HOME HEALTHCARE, INC - 553100</t>
  </si>
  <si>
    <t>553100</t>
  </si>
  <si>
    <t>California - SKYLAR HOME HEALTH, INC - 559083</t>
  </si>
  <si>
    <t>559083</t>
  </si>
  <si>
    <t>California - SO CAL HHA - 053110</t>
  </si>
  <si>
    <t>053110</t>
  </si>
  <si>
    <t>California - SOCAL GOLDEN CARE HOME HEALTH - 559110</t>
  </si>
  <si>
    <t>559110</t>
  </si>
  <si>
    <t>California - SONDER HOME HEALTH CARE - 559201</t>
  </si>
  <si>
    <t>559201</t>
  </si>
  <si>
    <t>California - SOUTH BAY HOME HEALTH CARE, LLC - 053174</t>
  </si>
  <si>
    <t>053174</t>
  </si>
  <si>
    <t>California - SOUTH SPRINGS HOME HEALTH CARE - 059620</t>
  </si>
  <si>
    <t>059620</t>
  </si>
  <si>
    <t>California - SOUTHERN CALIFORNIA HOME HEALTH AND HOSPICE - 557106</t>
  </si>
  <si>
    <t>557106</t>
  </si>
  <si>
    <t>California - SPECIALIZED HOME HEALTH SERVICES - 058422</t>
  </si>
  <si>
    <t>058422</t>
  </si>
  <si>
    <t>California - SPIRIT HOME HEALTH CARE - 058018</t>
  </si>
  <si>
    <t>058018</t>
  </si>
  <si>
    <t>California - ST JOSEPH HOME CARE - HUMBOLDT COUNTY - 057256</t>
  </si>
  <si>
    <t>057256</t>
  </si>
  <si>
    <t>California - ST JOSEPH HOME HEALTH - 059009</t>
  </si>
  <si>
    <t>059009</t>
  </si>
  <si>
    <t>California - ST JOSEPH HOME HEALTH CARE, INC - 559117</t>
  </si>
  <si>
    <t>559117</t>
  </si>
  <si>
    <t>California - ST JOSEPH'S MEDICAL CENTER HOME HEALTH - 057212</t>
  </si>
  <si>
    <t>057212</t>
  </si>
  <si>
    <t>California - ST JUDE HOME HEALTH AGENCY - 059495</t>
  </si>
  <si>
    <t>059495</t>
  </si>
  <si>
    <t>California - ST LUKE HOME HEALTH CARE, INC - 059339</t>
  </si>
  <si>
    <t>059339</t>
  </si>
  <si>
    <t>California - ST LUKE'S HOME HEALTH SERVICES, INC - 058385</t>
  </si>
  <si>
    <t>058385</t>
  </si>
  <si>
    <t>California - ST MARCOS HOME &amp; PALLIATIVE CARE, INC - 559024</t>
  </si>
  <si>
    <t>559024</t>
  </si>
  <si>
    <t>California - ST MARTIN HOME HEALTHCARE - 058288</t>
  </si>
  <si>
    <t>058288</t>
  </si>
  <si>
    <t>California - ST MARY HIGH DESERT HOME HEALTH - 059315</t>
  </si>
  <si>
    <t>059315</t>
  </si>
  <si>
    <t>California - ST MARY'S HOME HEALTH SERVICES, INC - 058195</t>
  </si>
  <si>
    <t>058195</t>
  </si>
  <si>
    <t>California - ST MICHAEL HOME HEALTH CARE, INC - 553138</t>
  </si>
  <si>
    <t>553138</t>
  </si>
  <si>
    <t>California - ST PAUL HOME HEALTH SERVICES, INC - 059287</t>
  </si>
  <si>
    <t>059287</t>
  </si>
  <si>
    <t>California - ST. ELIZABETH COMM HOSP HHA - 057205</t>
  </si>
  <si>
    <t>057205</t>
  </si>
  <si>
    <t>California - ST. JOSEPH HEALTH SYSTEM HOME HEALTH AGENCY - 057600</t>
  </si>
  <si>
    <t>057600</t>
  </si>
  <si>
    <t>California - ST. JOSEPH HOME CARE - GREATER SONOMA COUNTY - 557433</t>
  </si>
  <si>
    <t>557433</t>
  </si>
  <si>
    <t>California - ST. JOSEPH HOME CARE - QUEEN OF THE VALLEY - 057659</t>
  </si>
  <si>
    <t>057659</t>
  </si>
  <si>
    <t>California - ST. PATRICK HOME HEALTH PROVIDERS, INC - 059475</t>
  </si>
  <si>
    <t>059475</t>
  </si>
  <si>
    <t>California - ST. ROSE OF LIMA HEALTHCARE PROVIDER, INC. - 059207</t>
  </si>
  <si>
    <t>059207</t>
  </si>
  <si>
    <t>California - STAR CARE HOME HEALTH, INC - 058322</t>
  </si>
  <si>
    <t>058322</t>
  </si>
  <si>
    <t>California - STAR HOME HEALTH - 059663</t>
  </si>
  <si>
    <t>059663</t>
  </si>
  <si>
    <t>California - STAR HOME HEALTH SERVICES, INC - 058228</t>
  </si>
  <si>
    <t>058228</t>
  </si>
  <si>
    <t>California - STAR MED HOME HEALTH CARE - 059034</t>
  </si>
  <si>
    <t>059034</t>
  </si>
  <si>
    <t>California - STAR WORLD HOME HEALTH CARE SERVICES, INC. - 059040</t>
  </si>
  <si>
    <t>059040</t>
  </si>
  <si>
    <t>California - STARBRIGHT HOME HEALTH SERVICES - 058449</t>
  </si>
  <si>
    <t>058449</t>
  </si>
  <si>
    <t>California - STARLIGHT HOME HEALTH SERVICES - 553197</t>
  </si>
  <si>
    <t>553197</t>
  </si>
  <si>
    <t>California - STARPROS HOME HEALTH CARE, INC - 553135</t>
  </si>
  <si>
    <t>553135</t>
  </si>
  <si>
    <t>California - STERLING HOME HEALTH GROUP INC - 559028</t>
  </si>
  <si>
    <t>559028</t>
  </si>
  <si>
    <t>California - STEWARD HOME HEALTH AGENCY, INC. - 059467</t>
  </si>
  <si>
    <t>059467</t>
  </si>
  <si>
    <t>California - SUDARIO HOME HEALTH CARE, INC - 559227</t>
  </si>
  <si>
    <t>559227</t>
  </si>
  <si>
    <t>California - SUN-TRIUNE HEALTHCARE, INC - 058244</t>
  </si>
  <si>
    <t>058244</t>
  </si>
  <si>
    <t>California - SUNCREST HOME HEALTH SERVICES INC - 059259</t>
  </si>
  <si>
    <t>059259</t>
  </si>
  <si>
    <t>California - SUNRISE HOME CARE SERVICES INC - 058200</t>
  </si>
  <si>
    <t>058200</t>
  </si>
  <si>
    <t>California - SUNRISE HOME HEALTH CARE PROVIDER, INC - 059458</t>
  </si>
  <si>
    <t>059458</t>
  </si>
  <si>
    <t>California - SUNRISE HOME HEALTH INC. - 059627</t>
  </si>
  <si>
    <t>059627</t>
  </si>
  <si>
    <t>California - SUNRISE HOME HEALTH SERVICES, INC - 559099</t>
  </si>
  <si>
    <t>559099</t>
  </si>
  <si>
    <t>California - SUNSHINE HOME HEALTH SERVICES, INC - 058414</t>
  </si>
  <si>
    <t>058414</t>
  </si>
  <si>
    <t>California - SUPERIOR CARE HOME HEALTH AGENCY, INC - 059335</t>
  </si>
  <si>
    <t>059335</t>
  </si>
  <si>
    <t>California - SUPERIOR HOME HEALTH - 559004</t>
  </si>
  <si>
    <t>559004</t>
  </si>
  <si>
    <t>California - SUPERIOR HOME HEALTH SERVICES, INC. - 058498</t>
  </si>
  <si>
    <t>058498</t>
  </si>
  <si>
    <t>California - SUPPORTIVE HOME HEALTH CARE CORP - 058459</t>
  </si>
  <si>
    <t>058459</t>
  </si>
  <si>
    <t>California - SUPREME CARE HOME HEALTH, INC - 059168</t>
  </si>
  <si>
    <t>059168</t>
  </si>
  <si>
    <t>California - SUPREME HEALTHCARE, INC. - 059190</t>
  </si>
  <si>
    <t>059190</t>
  </si>
  <si>
    <t>California - SUPREME HOME HEALTH AGENCY INC - 059566</t>
  </si>
  <si>
    <t>059566</t>
  </si>
  <si>
    <t>California - SURE CARE HEALTH CARE SERVICES - 557755</t>
  </si>
  <si>
    <t>557755</t>
  </si>
  <si>
    <t>California - SUTTER AUBURN FAITH VNA &amp; HOSPICE - 557292</t>
  </si>
  <si>
    <t>557292</t>
  </si>
  <si>
    <t>California - SUTTER COAST HOME CARE - 057427</t>
  </si>
  <si>
    <t>057427</t>
  </si>
  <si>
    <t>California - SUTTER NORTH HOME HEALTH - 557785</t>
  </si>
  <si>
    <t>557785</t>
  </si>
  <si>
    <t>California - SUTTER VISITING NURSE ASSOCIATION &amp; HOSPICE - 058123</t>
  </si>
  <si>
    <t>058123</t>
  </si>
  <si>
    <t>California - SUTTER VISITING NURSE ASSOCIATION - 057031</t>
  </si>
  <si>
    <t>057031</t>
  </si>
  <si>
    <t>California - SUTTER VISITING NURSE ASSOCIATION - 557073</t>
  </si>
  <si>
    <t>557073</t>
  </si>
  <si>
    <t>California - SUTTER VISITING NURSE ASSOCIATION AND HOSPICE - 057003</t>
  </si>
  <si>
    <t>057003</t>
  </si>
  <si>
    <t>California - SUTTER VISITING NURSE ASSOCIATION AND HOSPICE - 057004</t>
  </si>
  <si>
    <t>057004</t>
  </si>
  <si>
    <t>California - SUTTER VISITING NURSE ASSOCIATION AND HOSPICE - 057007</t>
  </si>
  <si>
    <t>057007</t>
  </si>
  <si>
    <t>California - SUTTER VISITING NURSE ASSOCIATION AND HOSPICE - 057545</t>
  </si>
  <si>
    <t>057545</t>
  </si>
  <si>
    <t>California - SUTTER VISITING NURSE ASSOCIATION AND HOSPICE - 057620</t>
  </si>
  <si>
    <t>057620</t>
  </si>
  <si>
    <t>California - SUTTER VISITING NURSE ASSOCIATION AND HOSPICE - 057695</t>
  </si>
  <si>
    <t>057695</t>
  </si>
  <si>
    <t>California - SUTTER VISITING NURSE ASSOCIATION AND HOSPICE - 058189</t>
  </si>
  <si>
    <t>058189</t>
  </si>
  <si>
    <t>California - SWEET ANGELS HOME HEALTH PROVIDER, INC - 059463</t>
  </si>
  <si>
    <t>059463</t>
  </si>
  <si>
    <t>California - TAHOE FOREST HHS - 057200</t>
  </si>
  <si>
    <t>057200</t>
  </si>
  <si>
    <t>California - TEA HEALTHCARE SERVICES INC - 058252</t>
  </si>
  <si>
    <t>058252</t>
  </si>
  <si>
    <t>California - TEMPLE OF LIFE HOME CARE - 559132</t>
  </si>
  <si>
    <t>559132</t>
  </si>
  <si>
    <t>California - TENDER CARE HOME HEALTH - 557603</t>
  </si>
  <si>
    <t>557603</t>
  </si>
  <si>
    <t>California - TENDER HOME HEALTH - 059525</t>
  </si>
  <si>
    <t>059525</t>
  </si>
  <si>
    <t>California - TENDER LOVING TOUCH HOME HEALTH, INC - 059261</t>
  </si>
  <si>
    <t>059261</t>
  </si>
  <si>
    <t>California - THE BEST CARE EVER HOME HEALTH, INC - 559164</t>
  </si>
  <si>
    <t>559164</t>
  </si>
  <si>
    <t>California - THE CENTER OF HOME HEALTH, INC - 058065</t>
  </si>
  <si>
    <t>058065</t>
  </si>
  <si>
    <t>California - THE DOCTOR'S CHOICE AGENCY - 059007</t>
  </si>
  <si>
    <t>059007</t>
  </si>
  <si>
    <t>California - THE DOCTOR'S CHOICE HOME HEALTH - 059120</t>
  </si>
  <si>
    <t>059120</t>
  </si>
  <si>
    <t>California - THE DOCTORS CHOICE HOME HEALTH - 059023</t>
  </si>
  <si>
    <t>059023</t>
  </si>
  <si>
    <t>California - THERAPEUTIC HOME HEALTHCARE - 059426</t>
  </si>
  <si>
    <t>059426</t>
  </si>
  <si>
    <t>California - THRIVE HOME HEALTH, INC - 053189</t>
  </si>
  <si>
    <t>053189</t>
  </si>
  <si>
    <t>California - TOP CARE HOME HEALTH - 557712</t>
  </si>
  <si>
    <t>557712</t>
  </si>
  <si>
    <t>California - TOP CHOICE HOME HEALTH, INC - 559043</t>
  </si>
  <si>
    <t>559043</t>
  </si>
  <si>
    <t>California - TOP CHOICE HOME HEALTHCARE, INC. - 059288</t>
  </si>
  <si>
    <t>059288</t>
  </si>
  <si>
    <t>California - TOP LINE HOME HEALTHCARE, INC - 059449</t>
  </si>
  <si>
    <t>059449</t>
  </si>
  <si>
    <t>California - TORRANCE MEMORIAL HOME HEALTH - 057788</t>
  </si>
  <si>
    <t>057788</t>
  </si>
  <si>
    <t>California - TOTAL CARE HOME HEALTH CARE, INC - 059465</t>
  </si>
  <si>
    <t>059465</t>
  </si>
  <si>
    <t>California - TOTAL CARE HOME HEALTH SERVICES - 059113</t>
  </si>
  <si>
    <t>059113</t>
  </si>
  <si>
    <t>California - TOTAL CARE NURSING SERVICES - 057483</t>
  </si>
  <si>
    <t>057483</t>
  </si>
  <si>
    <t>California - TOTAL HOME HEALTH INC - 557468</t>
  </si>
  <si>
    <t>557468</t>
  </si>
  <si>
    <t>California - TRANSITIONS HOME HEALTH, INC. - 059558</t>
  </si>
  <si>
    <t>059558</t>
  </si>
  <si>
    <t>California - TRI-CARE HOME HEALTH SERVICES, INC. - 059330</t>
  </si>
  <si>
    <t>059330</t>
  </si>
  <si>
    <t>California - TRI-CITY HOME CARE - 057503</t>
  </si>
  <si>
    <t>057503</t>
  </si>
  <si>
    <t>California - TRI-VALLEY HOME HEALTH CARE, INC - 059435</t>
  </si>
  <si>
    <t>059435</t>
  </si>
  <si>
    <t>California - TRINITYROSE HOME HEALTH CARE - 059715</t>
  </si>
  <si>
    <t>059715</t>
  </si>
  <si>
    <t>California - TRIO HOME HEALTH CARE OF SAN DIEGO INC - 059610</t>
  </si>
  <si>
    <t>059610</t>
  </si>
  <si>
    <t>California - TRUE CARE HOME HEALTH AGENCY, INC - 058298</t>
  </si>
  <si>
    <t>058298</t>
  </si>
  <si>
    <t>California - TRUE CARE HOME HEALTH SERVICES, INC - 059799</t>
  </si>
  <si>
    <t>059799</t>
  </si>
  <si>
    <t>California - TRUEMED SACRAMENTO - 559060</t>
  </si>
  <si>
    <t>559060</t>
  </si>
  <si>
    <t>California - TRUEMED, INC - 059349</t>
  </si>
  <si>
    <t>059349</t>
  </si>
  <si>
    <t>California - TRUST HOME HEALTH CARE, INC - 058270</t>
  </si>
  <si>
    <t>058270</t>
  </si>
  <si>
    <t>California - TRUSTED HEALTHCARE, INC - 059691</t>
  </si>
  <si>
    <t>059691</t>
  </si>
  <si>
    <t>California - TRUSTING CARE HOME HEALTH SERVICES, INC - 559228</t>
  </si>
  <si>
    <t>559228</t>
  </si>
  <si>
    <t>California - TWINS QUALITY HOME HEALTH CARE, INC - 058319</t>
  </si>
  <si>
    <t>058319</t>
  </si>
  <si>
    <t>California - UC DAVIS HOME CARE SERVICES - 557006</t>
  </si>
  <si>
    <t>557006</t>
  </si>
  <si>
    <t>California - ULTIMATE HOME CARE, INC - 058136</t>
  </si>
  <si>
    <t>058136</t>
  </si>
  <si>
    <t>California - UNI CARE HOME CARE INC - 057415</t>
  </si>
  <si>
    <t>057415</t>
  </si>
  <si>
    <t>California - UNI CARE HOME HEALTH INC - 059089</t>
  </si>
  <si>
    <t>059089</t>
  </si>
  <si>
    <t>California - UNIFIED CARE PROVIDERS, INC - 059390</t>
  </si>
  <si>
    <t>059390</t>
  </si>
  <si>
    <t>California - UNIHEALTH HOME CARE, INC - 559151</t>
  </si>
  <si>
    <t>559151</t>
  </si>
  <si>
    <t>California - UNIQUE CARE LOS ANGELES HOME HEALTH CARE, INC - 059639</t>
  </si>
  <si>
    <t>059639</t>
  </si>
  <si>
    <t>California - UNIQUE HH SRVS - 557490</t>
  </si>
  <si>
    <t>557490</t>
  </si>
  <si>
    <t>California - UNIQUE TOUCH HOME HEALTHCARE, INC - 553109</t>
  </si>
  <si>
    <t>553109</t>
  </si>
  <si>
    <t>California - UNISON HEALTH SERVICES, INC - 058165</t>
  </si>
  <si>
    <t>058165</t>
  </si>
  <si>
    <t>California - UNITED CARE HOME HEALTHCARE AGENCY, INC - 058375</t>
  </si>
  <si>
    <t>058375</t>
  </si>
  <si>
    <t>California - UNITED HOME CARE OF NORTHERN CALIFORNIA - 557014</t>
  </si>
  <si>
    <t>557014</t>
  </si>
  <si>
    <t>California - UNITED HOME HEALTH CARE INC - 559148</t>
  </si>
  <si>
    <t>559148</t>
  </si>
  <si>
    <t>California - UNITED HOME HEALTH CARE LLC - 053177</t>
  </si>
  <si>
    <t>053177</t>
  </si>
  <si>
    <t>California - UNITED INTEGRITY HOME HEALTH INC - 058367</t>
  </si>
  <si>
    <t>058367</t>
  </si>
  <si>
    <t>California - UNITED NURSING SOLUTIONS, INC - 059250</t>
  </si>
  <si>
    <t>059250</t>
  </si>
  <si>
    <t>California - UNITY HOME HEALTH PROVIDERS, INC - 553198</t>
  </si>
  <si>
    <t>553198</t>
  </si>
  <si>
    <t>California - UNIVERSAL CARE GROUP, INC - 559021</t>
  </si>
  <si>
    <t>559021</t>
  </si>
  <si>
    <t>California - UNIVERSAL HOME CARE,  INC. - 557669</t>
  </si>
  <si>
    <t>557669</t>
  </si>
  <si>
    <t>California - UNIVERSAL PREVENTIVE HOME HEALTH CARE, INC - 059522</t>
  </si>
  <si>
    <t>059522</t>
  </si>
  <si>
    <t>559275</t>
  </si>
  <si>
    <t>California - UNLIMITED HOMECARE SERVICES - 059163</t>
  </si>
  <si>
    <t>059163</t>
  </si>
  <si>
    <t>California - US MEDTRADE HOME HEALTHCARE, INC - 059142</t>
  </si>
  <si>
    <t>059142</t>
  </si>
  <si>
    <t>California - USA HOME HEALTH, INC - 057734</t>
  </si>
  <si>
    <t>057734</t>
  </si>
  <si>
    <t>California - V &amp; V HOME HEALTH INC - 559116</t>
  </si>
  <si>
    <t>559116</t>
  </si>
  <si>
    <t>California - VALENCIA HOME HEALTH CARE, LLC - 559007</t>
  </si>
  <si>
    <t>559007</t>
  </si>
  <si>
    <t>California - VALLEY CARE HOME HEALTH SERVICES, INC - 058146</t>
  </si>
  <si>
    <t>058146</t>
  </si>
  <si>
    <t>California - VALLEY CARE HOME HEALTH, INC. - 059411</t>
  </si>
  <si>
    <t>059411</t>
  </si>
  <si>
    <t>California - VALLEY HILLS HOME HEALTH CARE, INC - 059741</t>
  </si>
  <si>
    <t>059741</t>
  </si>
  <si>
    <t>California - VALLEY HOME HEALTH - 059227</t>
  </si>
  <si>
    <t>059227</t>
  </si>
  <si>
    <t>California - VALLEY HOME HEALTH CARE AGENCY, INC - 059049</t>
  </si>
  <si>
    <t>059049</t>
  </si>
  <si>
    <t>California - VALLEY HOME HEALTH CARE, INC - 059280</t>
  </si>
  <si>
    <t>059280</t>
  </si>
  <si>
    <t>California - VALLEY HOME HEALTH, INC - 058158</t>
  </si>
  <si>
    <t>058158</t>
  </si>
  <si>
    <t>California - VALLEY REGIONAL HOME HEALTH, INC - 059575</t>
  </si>
  <si>
    <t>059575</t>
  </si>
  <si>
    <t>California - VALLEY VILLAGE HOME HEALTH INC - 053199</t>
  </si>
  <si>
    <t>053199</t>
  </si>
  <si>
    <t>California - VALROSE HOME HEALTH, INC - 059187</t>
  </si>
  <si>
    <t>059187</t>
  </si>
  <si>
    <t>California - VANURA HOME HEALTH SERVICES, INC - 058181</t>
  </si>
  <si>
    <t>058181</t>
  </si>
  <si>
    <t>California - VAST HOME HEALTH, INC - 559036</t>
  </si>
  <si>
    <t>559036</t>
  </si>
  <si>
    <t>California - VEGA HOME HEALTH INC - 553166</t>
  </si>
  <si>
    <t>553166</t>
  </si>
  <si>
    <t>California - VENTURA CARE INC - 559070</t>
  </si>
  <si>
    <t>559070</t>
  </si>
  <si>
    <t>California - VERDUGO HILLS HOME CARE, INC - 557407</t>
  </si>
  <si>
    <t>557407</t>
  </si>
  <si>
    <t>California - VERDUGO HOME HEALTH, INC - 059166</t>
  </si>
  <si>
    <t>059166</t>
  </si>
  <si>
    <t>California - VEROMA HOME HEALTH, INC - 053103</t>
  </si>
  <si>
    <t>053103</t>
  </si>
  <si>
    <t>California - VESTA HOME HEALTH CARE - 553183</t>
  </si>
  <si>
    <t>553183</t>
  </si>
  <si>
    <t>California - VIA PLUS HOME HEALTH, INC - 553116</t>
  </si>
  <si>
    <t>553116</t>
  </si>
  <si>
    <t>California - VICTORY HOME HEALTH AGENCY - 058190</t>
  </si>
  <si>
    <t>058190</t>
  </si>
  <si>
    <t>California - VIDA CARE HOME HEALTH - 059723</t>
  </si>
  <si>
    <t>059723</t>
  </si>
  <si>
    <t>California - VIDA HOME HEALTH SERVICES INC - 059577</t>
  </si>
  <si>
    <t>059577</t>
  </si>
  <si>
    <t>California - VIGILANS HOME HEALTH SERVICES, INC - 059468</t>
  </si>
  <si>
    <t>059468</t>
  </si>
  <si>
    <t>California - VINELAND HOME HEALTH CARE, INC - 553130</t>
  </si>
  <si>
    <t>553130</t>
  </si>
  <si>
    <t>California - VIP HEALTHCARE SERVICES LLC - 059680</t>
  </si>
  <si>
    <t>059680</t>
  </si>
  <si>
    <t>California - VISION HOME HEALTH AND HOSPICE CARE, INC - 058164</t>
  </si>
  <si>
    <t>058164</t>
  </si>
  <si>
    <t>California - VISION HOME HEALTH CARE - 058479</t>
  </si>
  <si>
    <t>058479</t>
  </si>
  <si>
    <t>California - VISITING HOME NURSES, INC - 058005</t>
  </si>
  <si>
    <t>058005</t>
  </si>
  <si>
    <t>California - VISTA HOME HEALTH CARE, INC - 053166</t>
  </si>
  <si>
    <t>053166</t>
  </si>
  <si>
    <t>California - VISTA HOME HEALTH SERVICES, INC - 557500</t>
  </si>
  <si>
    <t>557500</t>
  </si>
  <si>
    <t>California - VITAL CARE HEALTH SYSTEMS - 059398</t>
  </si>
  <si>
    <t>059398</t>
  </si>
  <si>
    <t>California - VITAL HOME HEALTH CARE - 059462</t>
  </si>
  <si>
    <t>059462</t>
  </si>
  <si>
    <t>California - VN HOME HEALTH CARE - 058278</t>
  </si>
  <si>
    <t>058278</t>
  </si>
  <si>
    <t>California - VN HOME HEALTH SERVICES INC - 559094</t>
  </si>
  <si>
    <t>559094</t>
  </si>
  <si>
    <t>California - VNA HEALTH - 057163</t>
  </si>
  <si>
    <t>057163</t>
  </si>
  <si>
    <t>California - VNA OF GREATER LOS ANGELES, INC - 057018</t>
  </si>
  <si>
    <t>057018</t>
  </si>
  <si>
    <t>California - VNA OF ORANGE COUNTY LLC - 057021</t>
  </si>
  <si>
    <t>057021</t>
  </si>
  <si>
    <t>California - WARM SPRINGS HOME HEALTH, INC - 058425</t>
  </si>
  <si>
    <t>058425</t>
  </si>
  <si>
    <t>California - WE CARE HOME CARE AND HOSPICE, INC. - 059413</t>
  </si>
  <si>
    <t>059413</t>
  </si>
  <si>
    <t>California - WE CARE HOME HEALTH, INC - 059406</t>
  </si>
  <si>
    <t>059406</t>
  </si>
  <si>
    <t>California - WECARE HOME HEALTH LLC - 553194</t>
  </si>
  <si>
    <t>553194</t>
  </si>
  <si>
    <t>California - WELL CARE HOME HEALTH CARE INC - 559162</t>
  </si>
  <si>
    <t>559162</t>
  </si>
  <si>
    <t>California - WELLHEALTH, LLC - 559154</t>
  </si>
  <si>
    <t>559154</t>
  </si>
  <si>
    <t>California - WELLNESS HOME HEALTH CARE INC - 059018</t>
  </si>
  <si>
    <t>059018</t>
  </si>
  <si>
    <t>California - WESCARE HOME HEALTH PROVIDERS INC - 058460</t>
  </si>
  <si>
    <t>058460</t>
  </si>
  <si>
    <t>California - WEST COAST HOME HEALTH MANAGEMENT, INC - 059515</t>
  </si>
  <si>
    <t>059515</t>
  </si>
  <si>
    <t>California - WEST COAST NURSING VENTURA INC - 059003</t>
  </si>
  <si>
    <t>059003</t>
  </si>
  <si>
    <t>California - WEST VALLEY HOME HEALTH CARE, INC - 053102</t>
  </si>
  <si>
    <t>053102</t>
  </si>
  <si>
    <t>California - WESTERN HOME CARE, INC - 058077</t>
  </si>
  <si>
    <t>058077</t>
  </si>
  <si>
    <t>California - WESTERN STATES HOMEHEALTH CARE AGENCY, INC - 058097</t>
  </si>
  <si>
    <t>058097</t>
  </si>
  <si>
    <t>California - WHITE DOVE HOME HEALTH CARE INC - 559023</t>
  </si>
  <si>
    <t>559023</t>
  </si>
  <si>
    <t>California - WILSHIRE HOME HEALTH - 057368</t>
  </si>
  <si>
    <t>057368</t>
  </si>
  <si>
    <t>California - WILSHIRE HOME HEALTH, INC - 059115</t>
  </si>
  <si>
    <t>059115</t>
  </si>
  <si>
    <t>California - WISH U WELL HOME HEALTHCARE - 553156</t>
  </si>
  <si>
    <t>553156</t>
  </si>
  <si>
    <t>California - WOODLAND HEALTHCARE HOME HEALTH - 057274</t>
  </si>
  <si>
    <t>057274</t>
  </si>
  <si>
    <t>California - XL CARE, INC - 058236</t>
  </si>
  <si>
    <t>058236</t>
  </si>
  <si>
    <t>California - YOUR CHOICE HOME HEALTH, INC - 053168</t>
  </si>
  <si>
    <t>053168</t>
  </si>
  <si>
    <t>California - ZELOMARA PLUS HOME HEALTH, INC - 059386</t>
  </si>
  <si>
    <t>059386</t>
  </si>
  <si>
    <t>California - ZION NURSING SERVICES, INC - 053150</t>
  </si>
  <si>
    <t>053150</t>
  </si>
  <si>
    <t>Colorado - ABILITY HOME HEALTH CARE - 067546</t>
  </si>
  <si>
    <t>067546</t>
  </si>
  <si>
    <t>Colorado - ABODE HOME HEALTH OF COLORADO - 067528</t>
  </si>
  <si>
    <t>067528</t>
  </si>
  <si>
    <t>Colorado - ABODE HOME HEALTH OF COLORADO - 067529</t>
  </si>
  <si>
    <t>067529</t>
  </si>
  <si>
    <t>Colorado - ABODE HOME HEALTH OF COLORADO - 067573</t>
  </si>
  <si>
    <t>067573</t>
  </si>
  <si>
    <t>Colorado - ACARIA INC - 067450</t>
  </si>
  <si>
    <t>067450</t>
  </si>
  <si>
    <t>Colorado - ACCENTCARE HOME HEALTH OF MOUNTAIN VALLEY LLC - 067445</t>
  </si>
  <si>
    <t>067445</t>
  </si>
  <si>
    <t>Colorado - ACE HOME HEALTHCARE LLC - 067582</t>
  </si>
  <si>
    <t>067582</t>
  </si>
  <si>
    <t>Colorado - AHC HOME HEALTH OF COLORADO LLC - 067475</t>
  </si>
  <si>
    <t>067475</t>
  </si>
  <si>
    <t>Colorado - ALAMOSA COUNTY PUBLIC HEALTH DEPARTMENT - 067026</t>
  </si>
  <si>
    <t>067026</t>
  </si>
  <si>
    <t>Colorado - ALLIANT HOME HEALTH LLC - 067181</t>
  </si>
  <si>
    <t>067181</t>
  </si>
  <si>
    <t>Colorado - AMAZING CARE HOME HEALTH SERVICES - 067441</t>
  </si>
  <si>
    <t>067441</t>
  </si>
  <si>
    <t>Colorado - ARGUS HOME CARE INC - 067193</t>
  </si>
  <si>
    <t>067193</t>
  </si>
  <si>
    <t>Colorado - ARGUS OF COLORADO HOME HEALTH - 067098</t>
  </si>
  <si>
    <t>067098</t>
  </si>
  <si>
    <t>Colorado - AT HOME HEALTHCARE - 067248</t>
  </si>
  <si>
    <t>067248</t>
  </si>
  <si>
    <t>Colorado - AT HOME HEALTHCARE - 067255</t>
  </si>
  <si>
    <t>067255</t>
  </si>
  <si>
    <t>Colorado - BANNER HOME CARE COLORADO - 067137</t>
  </si>
  <si>
    <t>067137</t>
  </si>
  <si>
    <t>Colorado - BANNER HOME CARE COLORADO - 067147</t>
  </si>
  <si>
    <t>067147</t>
  </si>
  <si>
    <t>Colorado - BAYADA HOME HEALTH CARE INC - 067056</t>
  </si>
  <si>
    <t>067056</t>
  </si>
  <si>
    <t>Colorado - BAYADA HOME HEALTH CARE INC - 067506</t>
  </si>
  <si>
    <t>067506</t>
  </si>
  <si>
    <t>Colorado - BAYADA HOME HEALTH CARE INC - 067551</t>
  </si>
  <si>
    <t>067551</t>
  </si>
  <si>
    <t>Colorado - BENEFIT HOME HEALTH CARE - 067517</t>
  </si>
  <si>
    <t>067517</t>
  </si>
  <si>
    <t>Colorado - BENT COUNTY PUBLIC HEALTH - 067015</t>
  </si>
  <si>
    <t>067015</t>
  </si>
  <si>
    <t>Colorado - BERKLEY HOME HEALTH - 067407</t>
  </si>
  <si>
    <t>067407</t>
  </si>
  <si>
    <t>Colorado - BETTER HEALTHCARE - 067563</t>
  </si>
  <si>
    <t>067563</t>
  </si>
  <si>
    <t>Colorado - BOULDER COMMUNITY HOME CARE - 067156</t>
  </si>
  <si>
    <t>067156</t>
  </si>
  <si>
    <t>Colorado - BRIDGES COMMUNITY HOMECARE - 067491</t>
  </si>
  <si>
    <t>067491</t>
  </si>
  <si>
    <t>Colorado - BRIDGES COMMUNITY HOMECARE OF COLORADO SPRINGS LLC - 067468</t>
  </si>
  <si>
    <t>067468</t>
  </si>
  <si>
    <t>Colorado - BRISTLECONE HEALTH SERVICES - 067044</t>
  </si>
  <si>
    <t>067044</t>
  </si>
  <si>
    <t>Colorado - BROOKDALE HOME HEALTH DENVER - 067469</t>
  </si>
  <si>
    <t>067469</t>
  </si>
  <si>
    <t>Colorado - CANYON HOME CARE AND HOSPICE OF LOVELAND - 067169</t>
  </si>
  <si>
    <t>067169</t>
  </si>
  <si>
    <t>Colorado - CARING HEARTS II LLC - 067416</t>
  </si>
  <si>
    <t>067416</t>
  </si>
  <si>
    <t>Colorado - CENTURA HEALTH AT HOME - 067115</t>
  </si>
  <si>
    <t>067115</t>
  </si>
  <si>
    <t>Colorado - CENTURA HEALTH AT HOME-PENROSE ST FRANCIS HEAL - 067112</t>
  </si>
  <si>
    <t>067112</t>
  </si>
  <si>
    <t>Colorado - COACH HOME HEALTH AGENCY LLC - 067561</t>
  </si>
  <si>
    <t>067561</t>
  </si>
  <si>
    <t>Colorado - COLORADO PLAINS MEDICAL CENTER HOME CARE - 067204</t>
  </si>
  <si>
    <t>067204</t>
  </si>
  <si>
    <t>Colorado - COLORADO VNA LLC - 067002</t>
  </si>
  <si>
    <t>067002</t>
  </si>
  <si>
    <t>Colorado - COLUMBINE POUDRE HOME CARE - 067084</t>
  </si>
  <si>
    <t>067084</t>
  </si>
  <si>
    <t>Colorado - COMPASSIONATE HOME HEALTH CARE LLC - 067459</t>
  </si>
  <si>
    <t>067459</t>
  </si>
  <si>
    <t>Colorado - COMPLETE HOME HEALTH CARE LLC - 067338</t>
  </si>
  <si>
    <t>067338</t>
  </si>
  <si>
    <t>Colorado - COMPLETE HOME HEALTH CARE LLC - 067415</t>
  </si>
  <si>
    <t>067415</t>
  </si>
  <si>
    <t>Colorado - DELTA MONTROSE HOME HEALTH SERVICES - 067117</t>
  </si>
  <si>
    <t>067117</t>
  </si>
  <si>
    <t>Colorado - ELITE CARE AT HOME - 067511</t>
  </si>
  <si>
    <t>067511</t>
  </si>
  <si>
    <t>Colorado - ENCOMPASS HEALTH HOME HEALTH - 067224</t>
  </si>
  <si>
    <t>067224</t>
  </si>
  <si>
    <t>Colorado - ENCOMPASS HEALTH HOME HEALTH - 067449</t>
  </si>
  <si>
    <t>067449</t>
  </si>
  <si>
    <t>Colorado - ENCOMPASS HEALTH HOME HEALTH - 067462</t>
  </si>
  <si>
    <t>067462</t>
  </si>
  <si>
    <t>Colorado - ENCOMPASS HEALTH HOME HEALTH - 067478</t>
  </si>
  <si>
    <t>067478</t>
  </si>
  <si>
    <t>Colorado - ESTES PARK HEALTH HOME HEALTH CARE - 067144</t>
  </si>
  <si>
    <t>067144</t>
  </si>
  <si>
    <t>Colorado - FAMILY HOME HEALTH LLC - 067481</t>
  </si>
  <si>
    <t>067481</t>
  </si>
  <si>
    <t>Colorado - FRONTIER HOME HEALTH LLC - 067501</t>
  </si>
  <si>
    <t>067501</t>
  </si>
  <si>
    <t>Colorado - GATEWAY HOME HEATLH - 067547</t>
  </si>
  <si>
    <t>067547</t>
  </si>
  <si>
    <t>Colorado - GOLDLEAF HOMEHEALTH LLC - 067537</t>
  </si>
  <si>
    <t>067537</t>
  </si>
  <si>
    <t>Colorado - GOOD SAMARITAN SOCIETY-COLORADO HOME CARE - 067208</t>
  </si>
  <si>
    <t>067208</t>
  </si>
  <si>
    <t>Colorado - GUARDIAN ANGEL HOME HEALTH - 067470</t>
  </si>
  <si>
    <t>067470</t>
  </si>
  <si>
    <t>Colorado - GUNNISON VALLEY HEALTH HOME MEDICAL SERVICES - 067191</t>
  </si>
  <si>
    <t>067191</t>
  </si>
  <si>
    <t>Colorado - HEALING HEARTS HOME HEALTH LLC - 067505</t>
  </si>
  <si>
    <t>067505</t>
  </si>
  <si>
    <t>Colorado - HEART OF THE ROCKIES HOME HEALTH AND HOSPICE - 067136</t>
  </si>
  <si>
    <t>067136</t>
  </si>
  <si>
    <t>Colorado - HOME CARE RN INC - 067524</t>
  </si>
  <si>
    <t>067524</t>
  </si>
  <si>
    <t>Colorado - HOME HEALTH CARE PROFESSIONALS INC - 067054</t>
  </si>
  <si>
    <t>067054</t>
  </si>
  <si>
    <t>Colorado - HOMECARE OF THE VALLEY - 067219</t>
  </si>
  <si>
    <t>067219</t>
  </si>
  <si>
    <t>Colorado - HUMAN TOUCH HOME HEALTH CARE AGENCY - 067275</t>
  </si>
  <si>
    <t>067275</t>
  </si>
  <si>
    <t>Colorado - HUMAN TOUCH HOME HEALTH CARE AGENCY INC DENVER - 067452</t>
  </si>
  <si>
    <t>067452</t>
  </si>
  <si>
    <t>Colorado - HUMAN TOUCH HOME HEALTH CARE AGENCY INC GRAND JUNC - 067272</t>
  </si>
  <si>
    <t>067272</t>
  </si>
  <si>
    <t>Colorado - HUMAN TOUCH HOME HEALTH CARE AGENCY INC PUEBLO - 067494</t>
  </si>
  <si>
    <t>067494</t>
  </si>
  <si>
    <t>Colorado - INTEGRITY HOME HEALTH INC - 067493</t>
  </si>
  <si>
    <t>067493</t>
  </si>
  <si>
    <t>Colorado - INTERIM HEALTHCARE - 067483</t>
  </si>
  <si>
    <t>067483</t>
  </si>
  <si>
    <t>Colorado - INTERIM HEALTHCARE OF FORT COLLINS INC - 067253</t>
  </si>
  <si>
    <t>067253</t>
  </si>
  <si>
    <t>Colorado - INTERIM HEALTHCARE OF PUEBLO - 067337</t>
  </si>
  <si>
    <t>067337</t>
  </si>
  <si>
    <t>Colorado - INTERIM HEALTHCARE OF SOUTHEASTERN COLORADO INC - 067080</t>
  </si>
  <si>
    <t>067080</t>
  </si>
  <si>
    <t>Colorado - KINDRED AT HOME - 067129</t>
  </si>
  <si>
    <t>067129</t>
  </si>
  <si>
    <t>Colorado - KINDRED AT HOME - 067196</t>
  </si>
  <si>
    <t>067196</t>
  </si>
  <si>
    <t>Colorado - KLARUS HOME CARE - 067457</t>
  </si>
  <si>
    <t>067457</t>
  </si>
  <si>
    <t>Colorado - LIFESPRING HOME CARE - 067420</t>
  </si>
  <si>
    <t>067420</t>
  </si>
  <si>
    <t>067277</t>
  </si>
  <si>
    <t>Colorado - MEMORIAL REGIONAL HEALTH HOME HEALTH AND HOSPICE - 067440</t>
  </si>
  <si>
    <t>067440</t>
  </si>
  <si>
    <t>Colorado - MERCY HOME HEALTH - 067119</t>
  </si>
  <si>
    <t>067119</t>
  </si>
  <si>
    <t>Colorado - MISSION HOME HEALTH - 067554</t>
  </si>
  <si>
    <t>067554</t>
  </si>
  <si>
    <t>Colorado - MOUNT EVANS HOME HEALTH CARE &amp; HOSPICE - 067063</t>
  </si>
  <si>
    <t>067063</t>
  </si>
  <si>
    <t>Colorado - NAMASTE HOME HEALTH - 067471</t>
  </si>
  <si>
    <t>067471</t>
  </si>
  <si>
    <t>Colorado - NORTHEAST PLAINS HOME HEALTH CARE LLC - 067460</t>
  </si>
  <si>
    <t>067460</t>
  </si>
  <si>
    <t>Colorado - NORTHWEST COLORADO HEALTH - 067004</t>
  </si>
  <si>
    <t>067004</t>
  </si>
  <si>
    <t>Colorado - OPTIMAL HOME CARE INC - 067453</t>
  </si>
  <si>
    <t>067453</t>
  </si>
  <si>
    <t>Colorado - PARKVIEW HOMECARE - 067069</t>
  </si>
  <si>
    <t>067069</t>
  </si>
  <si>
    <t>067339</t>
  </si>
  <si>
    <t>067500</t>
  </si>
  <si>
    <t>Colorado - PIONEERS HOSPITAL HOME HEALTH - 067168</t>
  </si>
  <si>
    <t>067168</t>
  </si>
  <si>
    <t>Colorado - PREFERRED HOME CARE SERVICES - 067215</t>
  </si>
  <si>
    <t>067215</t>
  </si>
  <si>
    <t>Colorado - PROFESSIONAL HOME HEALTH CARE INC - 067451</t>
  </si>
  <si>
    <t>067451</t>
  </si>
  <si>
    <t>Colorado - PROFESSIONAL HOME HEALTH CARE INC - 067513</t>
  </si>
  <si>
    <t>067513</t>
  </si>
  <si>
    <t>Colorado - PROWERS MEDICAL CENTER HOME HEALTH - 067295</t>
  </si>
  <si>
    <t>067295</t>
  </si>
  <si>
    <t>Colorado - RANGELY DISTRICT HOSPITAL HOME HEALTH - 067267</t>
  </si>
  <si>
    <t>067267</t>
  </si>
  <si>
    <t>Colorado - RESTORE HOME HEALTH LLC - 067530</t>
  </si>
  <si>
    <t>067530</t>
  </si>
  <si>
    <t>Colorado - SANGRE DE CRISTO COMMUNITY CARE LLC - 067280</t>
  </si>
  <si>
    <t>067280</t>
  </si>
  <si>
    <t>Colorado - SCL HOME HEALTH - 067201</t>
  </si>
  <si>
    <t>067201</t>
  </si>
  <si>
    <t>Colorado - SHALOM HOME HEALTH CARE - 067560</t>
  </si>
  <si>
    <t>067560</t>
  </si>
  <si>
    <t>Colorado - SOUTHEAST COLORADO HOSPITAL HOME HEALTH AGENCY - 067198</t>
  </si>
  <si>
    <t>067198</t>
  </si>
  <si>
    <t>Colorado - STERLING MEDCARE HOME HEALTH INC - 067274</t>
  </si>
  <si>
    <t>067274</t>
  </si>
  <si>
    <t>Colorado - SUMMITWEST CARE - 067133</t>
  </si>
  <si>
    <t>067133</t>
  </si>
  <si>
    <t>Colorado - SUNRISE HOME HEALTH CARE LLC - 067474</t>
  </si>
  <si>
    <t>067474</t>
  </si>
  <si>
    <t>Colorado - SUPER HEALTH CARE INC - 067443</t>
  </si>
  <si>
    <t>067443</t>
  </si>
  <si>
    <t>Colorado - TEAM SELECT HOME CARE OF COLORADO LLC - 067490</t>
  </si>
  <si>
    <t>067490</t>
  </si>
  <si>
    <t>Colorado - TRANSITIONS HOME HEALTH CARE INC - 067548</t>
  </si>
  <si>
    <t>067548</t>
  </si>
  <si>
    <t>Colorado - VOLUNTEERS OF AMERICA HOME HEALTH OF WESTERN COLO - 067421</t>
  </si>
  <si>
    <t>067421</t>
  </si>
  <si>
    <t>Colorado - YUMA DISTRICT HOSPITAL HOME HEALTH CARE - 067161</t>
  </si>
  <si>
    <t>067161</t>
  </si>
  <si>
    <t>Connecticut - ADVANCED HOME HEALTH CARE AGENCY, INC - 077242</t>
  </si>
  <si>
    <t>077242</t>
  </si>
  <si>
    <t>Connecticut - ALL ABOUT YOU HOME CARE SERVICES - 077229</t>
  </si>
  <si>
    <t>077229</t>
  </si>
  <si>
    <t>Connecticut - AMEDISYS HOME HEALTH - 077136</t>
  </si>
  <si>
    <t>077136</t>
  </si>
  <si>
    <t>Connecticut - AMERICAN HOME HEALTH, INC - 077250</t>
  </si>
  <si>
    <t>077250</t>
  </si>
  <si>
    <t>Connecticut - ATHENA HOME HEALTH &amp; HOSPICE - 077240</t>
  </si>
  <si>
    <t>077240</t>
  </si>
  <si>
    <t>Connecticut - ATRINITY HOME HEALTH LLC - 077254</t>
  </si>
  <si>
    <t>077254</t>
  </si>
  <si>
    <t>Connecticut - AVERY HEIGHTS HOME HEALTH AGENCY - 077182</t>
  </si>
  <si>
    <t>077182</t>
  </si>
  <si>
    <t>Connecticut - BERLIN VISITING NURSE ASSOCIATION - 077020</t>
  </si>
  <si>
    <t>077020</t>
  </si>
  <si>
    <t>Connecticut - BRISTOL HOSPITAL HOME CARE AGENCY - 077198</t>
  </si>
  <si>
    <t>077198</t>
  </si>
  <si>
    <t>Connecticut - BROOKDALE HOME HEALTH HARTFORD - 077243</t>
  </si>
  <si>
    <t>077243</t>
  </si>
  <si>
    <t>Connecticut - CARECO MEDICAL INC - 077269</t>
  </si>
  <si>
    <t>077269</t>
  </si>
  <si>
    <t>Connecticut - COMPASSIONATE HOME CARE LLC - 077257</t>
  </si>
  <si>
    <t>077257</t>
  </si>
  <si>
    <t>Connecticut - CONSTELLATION HOME CARE - 077200</t>
  </si>
  <si>
    <t>077200</t>
  </si>
  <si>
    <t>Connecticut - DANIELCARE, LLC - 077253</t>
  </si>
  <si>
    <t>077253</t>
  </si>
  <si>
    <t>Connecticut - DAY KIMBALL HOMECARE - 077097</t>
  </si>
  <si>
    <t>077097</t>
  </si>
  <si>
    <t>Connecticut - ELARA CARING - 077163</t>
  </si>
  <si>
    <t>077163</t>
  </si>
  <si>
    <t>Connecticut - ENCOMPASS HEALTH HOME HEALTH - 077239</t>
  </si>
  <si>
    <t>077239</t>
  </si>
  <si>
    <t>Connecticut - ENLIVEN HOME HEALTH - 077237</t>
  </si>
  <si>
    <t>077237</t>
  </si>
  <si>
    <t>Connecticut - EQUINOX HOME CARE, LLC - 077232</t>
  </si>
  <si>
    <t>077232</t>
  </si>
  <si>
    <t>Connecticut - FAMILY CARE VISITING NURSE &amp; HOME CARE AGENCY - 077205</t>
  </si>
  <si>
    <t>077205</t>
  </si>
  <si>
    <t>Connecticut - FARMINGTON VALLEY VNA - 077176</t>
  </si>
  <si>
    <t>077176</t>
  </si>
  <si>
    <t>Connecticut - FOOTHILLS VISITING NURSE &amp; HOME CARE INC - 077089</t>
  </si>
  <si>
    <t>077089</t>
  </si>
  <si>
    <t>Connecticut - FRANCISCAN HOME CARE - 077173</t>
  </si>
  <si>
    <t>077173</t>
  </si>
  <si>
    <t>Connecticut - FRIEDMAN HOME CARE AND CHAIFEZ FAMILY HOSPICE - 077247</t>
  </si>
  <si>
    <t>077247</t>
  </si>
  <si>
    <t>Connecticut - GLOBAL HORIZON HOME CARE - 077268</t>
  </si>
  <si>
    <t>077268</t>
  </si>
  <si>
    <t>Connecticut - HARTFORD HEALTHCARE AT HOME - 077041</t>
  </si>
  <si>
    <t>077041</t>
  </si>
  <si>
    <t>Connecticut - HOME CARE PLUS INC - 077143</t>
  </si>
  <si>
    <t>077143</t>
  </si>
  <si>
    <t>Connecticut - HOME HEALTH SPECIALTY SERVICES INC - 077266</t>
  </si>
  <si>
    <t>077266</t>
  </si>
  <si>
    <t>Connecticut - INFINITY HOMECARE SERVICES, LLC - 077259</t>
  </si>
  <si>
    <t>077259</t>
  </si>
  <si>
    <t>Connecticut - INTERIM HEALTHCARE OF HARTFORD - 077134</t>
  </si>
  <si>
    <t>077134</t>
  </si>
  <si>
    <t>Connecticut - KEEPMEHOME - 077248</t>
  </si>
  <si>
    <t>077248</t>
  </si>
  <si>
    <t>Connecticut - KINDRED AT HOME - 077162</t>
  </si>
  <si>
    <t>077162</t>
  </si>
  <si>
    <t>Connecticut - LEDYARD REGIONAL VISITING NURSE AGENCY - 077065</t>
  </si>
  <si>
    <t>077065</t>
  </si>
  <si>
    <t>Connecticut - LIGHTHOUSE HOME HEALTH CARE LLC - 077256</t>
  </si>
  <si>
    <t>077256</t>
  </si>
  <si>
    <t>Connecticut - MASONICARE HOME HEALTH &amp; HOSPICE, INC - 077159</t>
  </si>
  <si>
    <t>077159</t>
  </si>
  <si>
    <t>Connecticut - MASTERS IN HOME CARE, LLC - 077264</t>
  </si>
  <si>
    <t>077264</t>
  </si>
  <si>
    <t>Connecticut - MCLEAN HOME CARE AND HOSPICE - 077166</t>
  </si>
  <si>
    <t>077166</t>
  </si>
  <si>
    <t>Connecticut - MIDDLESEX HEALTH CARE AT HOME AND HOSPICE PROGRAM - 077086</t>
  </si>
  <si>
    <t>077086</t>
  </si>
  <si>
    <t>Connecticut - NURSING SERVICES INC - 077191</t>
  </si>
  <si>
    <t>077191</t>
  </si>
  <si>
    <t>Connecticut - ORANGE VISITING NURSE ASSOCIATION - 077078</t>
  </si>
  <si>
    <t>077078</t>
  </si>
  <si>
    <t>Connecticut - PATIENT CARE - 077175</t>
  </si>
  <si>
    <t>077175</t>
  </si>
  <si>
    <t>Connecticut - RIDGEFIELD VISITING NURSE ASSOCIATION - 077066</t>
  </si>
  <si>
    <t>077066</t>
  </si>
  <si>
    <t>Connecticut - SHAMROCK VNA  HHA AGENCY INC - 077181</t>
  </si>
  <si>
    <t>077181</t>
  </si>
  <si>
    <t>Connecticut - STERLING CARE HOME HEALTH SERVICES - 077252</t>
  </si>
  <si>
    <t>077252</t>
  </si>
  <si>
    <t>Connecticut - STRATFORD VNA - 077001</t>
  </si>
  <si>
    <t>077001</t>
  </si>
  <si>
    <t>Connecticut - THERE FOR YOU HOME CARE SERVICES - 077260</t>
  </si>
  <si>
    <t>077260</t>
  </si>
  <si>
    <t>Connecticut - TOTALCARE HOMECARE - 077246</t>
  </si>
  <si>
    <t>077246</t>
  </si>
  <si>
    <t>Connecticut - TOUCHPOINTS AT HOME - 077270</t>
  </si>
  <si>
    <t>077270</t>
  </si>
  <si>
    <t>Connecticut - TRINITY HEALTH OF NEW ENGLAND AT HOME - 077005</t>
  </si>
  <si>
    <t>077005</t>
  </si>
  <si>
    <t>Connecticut - UNISON HOME CARE SERVICES - 077226</t>
  </si>
  <si>
    <t>077226</t>
  </si>
  <si>
    <t>Connecticut - UTOPIA HOME CARE INC - 077223</t>
  </si>
  <si>
    <t>077223</t>
  </si>
  <si>
    <t>Connecticut - VISITING NURSE &amp; HEALTH SERVICES OF CONNECTICUT - 077003</t>
  </si>
  <si>
    <t>077003</t>
  </si>
  <si>
    <t>Connecticut - VISITING NURSE &amp; HOSPICE OF FAIRFIELD COUNTY, INC - 077074</t>
  </si>
  <si>
    <t>077074</t>
  </si>
  <si>
    <t>Connecticut - VISITING NURSE SERVICES, INC OF SO CT - 077225</t>
  </si>
  <si>
    <t>077225</t>
  </si>
  <si>
    <t>Connecticut - VISITING NURSES OF THE LOWER V - 077079</t>
  </si>
  <si>
    <t>077079</t>
  </si>
  <si>
    <t>Connecticut - VNA COMMUNITY HEALTHCARE, INC - 077006</t>
  </si>
  <si>
    <t>077006</t>
  </si>
  <si>
    <t>Connecticut - VNA HEALTH AT HOME - 077085</t>
  </si>
  <si>
    <t>077085</t>
  </si>
  <si>
    <t>Connecticut - VNA OF SOUTHEASTERN CT INC - 077015</t>
  </si>
  <si>
    <t>077015</t>
  </si>
  <si>
    <t>Connecticut - WAVENY HOME HEALTHCARE - 077224</t>
  </si>
  <si>
    <t>077224</t>
  </si>
  <si>
    <t>Connecticut - WESTBROOK VISITING NURSES &amp; PUBLIC HEALTH - 077009</t>
  </si>
  <si>
    <t>077009</t>
  </si>
  <si>
    <t>Connecticut - WESTERN CONNECTICUT HOME CARE INC - 077088</t>
  </si>
  <si>
    <t>077088</t>
  </si>
  <si>
    <t>Delaware - AMEDISYS DELAWARE, LLC - 087007</t>
  </si>
  <si>
    <t>087007</t>
  </si>
  <si>
    <t>Delaware - AMEDISYS HOME HEALTH - 087034</t>
  </si>
  <si>
    <t>087034</t>
  </si>
  <si>
    <t>Delaware - ASTON HOME HEALTH, INC - 087037</t>
  </si>
  <si>
    <t>087037</t>
  </si>
  <si>
    <t>Delaware - BAYADA HOME HEALTH CARE AT BAYHEALTH - 087024</t>
  </si>
  <si>
    <t>087024</t>
  </si>
  <si>
    <t>Delaware - BAYADA HOME HEALTH CARE, INC - 087021</t>
  </si>
  <si>
    <t>087021</t>
  </si>
  <si>
    <t>Delaware - BEEBE HOSPITAL HOME HEALTH - 087023</t>
  </si>
  <si>
    <t>087023</t>
  </si>
  <si>
    <t>Delaware - CARING ANGELS HOMECARE AGENCY INC - 087051</t>
  </si>
  <si>
    <t>087051</t>
  </si>
  <si>
    <t>Delaware - CHRISTIANACARE HOMEHEALTH - 087002</t>
  </si>
  <si>
    <t>087002</t>
  </si>
  <si>
    <t>Delaware - CHRISTIANACARE HOMEHEALTH - 087301</t>
  </si>
  <si>
    <t>087301</t>
  </si>
  <si>
    <t>Delaware - INTERIM HEALTHCARE OF DELAWARE LLC - 087026</t>
  </si>
  <si>
    <t>087026</t>
  </si>
  <si>
    <t>Delaware - PENINSULA HOME CARE AT NANTICOKE - 087036</t>
  </si>
  <si>
    <t>087036</t>
  </si>
  <si>
    <t>087039</t>
  </si>
  <si>
    <t>087022</t>
  </si>
  <si>
    <t>Delaware - SUMMIT ORTHOPAEDIC HOME CARE, LLC - 087044</t>
  </si>
  <si>
    <t>087044</t>
  </si>
  <si>
    <t>District of Columbia - AMEDISYS HOME HEALTH - 097024</t>
  </si>
  <si>
    <t>097024</t>
  </si>
  <si>
    <t>District of Columbia - AMERICARE IN HOME NURSING - 097066</t>
  </si>
  <si>
    <t>097066</t>
  </si>
  <si>
    <t>District of Columbia - BERHAN HOME HEALTH CARE AGENCY INC - 097053</t>
  </si>
  <si>
    <t>097053</t>
  </si>
  <si>
    <t>District of Columbia - HOMECALL - 097080</t>
  </si>
  <si>
    <t>097080</t>
  </si>
  <si>
    <t>District of Columbia - HUMAN TOUCH HOME HEALTH CARE AGENCY, INC - 097052</t>
  </si>
  <si>
    <t>097052</t>
  </si>
  <si>
    <t>District of Columbia - KBC NURSING AGENCY &amp; HOME HEALTH CARE INC - 097057</t>
  </si>
  <si>
    <t>097057</t>
  </si>
  <si>
    <t>District of Columbia - MEDSTAR HEALTH VNA - 097000</t>
  </si>
  <si>
    <t>097000</t>
  </si>
  <si>
    <t>District of Columbia - PREMIUM SELECT HOME CARE, INC - 097050</t>
  </si>
  <si>
    <t>097050</t>
  </si>
  <si>
    <t>District of Columbia - PROFESSIONAL HEALTHCARE - 097049</t>
  </si>
  <si>
    <t>097049</t>
  </si>
  <si>
    <t>Florida - 1ST CARE HOME HEALTH SERVICES OF FLORIDA - 103136</t>
  </si>
  <si>
    <t>103136</t>
  </si>
  <si>
    <t>Florida - A + QUALITY HOME HEALTH CARE - 108456</t>
  </si>
  <si>
    <t>108456</t>
  </si>
  <si>
    <t>Florida - A CARE CONNECTION HOME HEALTH - 109709</t>
  </si>
  <si>
    <t>109709</t>
  </si>
  <si>
    <t>Florida - A VISITING REDI-NURSE - 107150</t>
  </si>
  <si>
    <t>107150</t>
  </si>
  <si>
    <t>Florida - ABC HOME CARE INC - 683156</t>
  </si>
  <si>
    <t>683156</t>
  </si>
  <si>
    <t>Florida - ABLE PALMS HOME &amp; HEALTH CARE SERVICES INC - 109565</t>
  </si>
  <si>
    <t>109565</t>
  </si>
  <si>
    <t>Florida - ABSOLUTE CARE HOME HEALTH SERVICES LLC - 109741</t>
  </si>
  <si>
    <t>109741</t>
  </si>
  <si>
    <t>Florida - ABSOLUTE CAREGIVERS HOME HEALTH AGENCY INC - 109630</t>
  </si>
  <si>
    <t>109630</t>
  </si>
  <si>
    <t>Florida - ABSOLUTE HOME CARE, INC. - 108107</t>
  </si>
  <si>
    <t>108107</t>
  </si>
  <si>
    <t>Florida - ABSOLUTE HOME HEALTH INC - 109098</t>
  </si>
  <si>
    <t>109098</t>
  </si>
  <si>
    <t>Florida - ACA HOME HEALTH LLC - 109034</t>
  </si>
  <si>
    <t>109034</t>
  </si>
  <si>
    <t>Florida - ACCENTCARE HOME HEALTH OF DAYTONA - 108284</t>
  </si>
  <si>
    <t>108284</t>
  </si>
  <si>
    <t>Florida - ACCENTCARE HOME HEALTH OF JACKSONVILLE - 107725</t>
  </si>
  <si>
    <t>107725</t>
  </si>
  <si>
    <t>Florida - ACCENTCARE HOME HEALTH OF MELBOURNE - 108218</t>
  </si>
  <si>
    <t>108218</t>
  </si>
  <si>
    <t>Florida - ACCENTCARE HOME HEALTH OF PORT ST LUCIE - 108134</t>
  </si>
  <si>
    <t>108134</t>
  </si>
  <si>
    <t>Florida - ACCESSIBLE HOME HEALTH CARE OF PALM BEACH - 109541</t>
  </si>
  <si>
    <t>109541</t>
  </si>
  <si>
    <t>Florida - ACCLAIM HOME CARE SERVICES INC - 109708</t>
  </si>
  <si>
    <t>109708</t>
  </si>
  <si>
    <t>Florida - ACCOMPLISHED HOME CARE - 107120</t>
  </si>
  <si>
    <t>107120</t>
  </si>
  <si>
    <t>Florida - ACCOMPLISHED HOME CARE - 107139</t>
  </si>
  <si>
    <t>107139</t>
  </si>
  <si>
    <t>Florida - ACCOMPLISHED HOME CARE - 107222</t>
  </si>
  <si>
    <t>107222</t>
  </si>
  <si>
    <t>Florida - ACCOMPLISHED HOME CARE OF OCALA - 108055</t>
  </si>
  <si>
    <t>108055</t>
  </si>
  <si>
    <t>Florida - ACCURATE HEALTH SERVICES CORP - 109729</t>
  </si>
  <si>
    <t>109729</t>
  </si>
  <si>
    <t>Florida - ACE HOME HEALTH SERVICES CORP - 108250</t>
  </si>
  <si>
    <t>108250</t>
  </si>
  <si>
    <t>Florida - ACLARIS GROUP HOME LLC - 109633</t>
  </si>
  <si>
    <t>109633</t>
  </si>
  <si>
    <t>Florida - ACTION HOME CARE - 103139</t>
  </si>
  <si>
    <t>103139</t>
  </si>
  <si>
    <t>Florida - ACTIVA HOME HEALTH - 109143</t>
  </si>
  <si>
    <t>109143</t>
  </si>
  <si>
    <t>Florida - ACTIVA HOME HEALTH - 109628</t>
  </si>
  <si>
    <t>109628</t>
  </si>
  <si>
    <t>Florida - ACTIVE HOME HEALTH CARE SERVICES, LLC - 109337</t>
  </si>
  <si>
    <t>109337</t>
  </si>
  <si>
    <t>Florida - ADVANCED HOME HEALTH INC - 683148</t>
  </si>
  <si>
    <t>683148</t>
  </si>
  <si>
    <t>Florida - ADVANCED HOME HEALTH OF TAMPA INC - 109656</t>
  </si>
  <si>
    <t>109656</t>
  </si>
  <si>
    <t>Florida - ADVANCED NURSING CONCEPTS LLC - 107728</t>
  </si>
  <si>
    <t>107728</t>
  </si>
  <si>
    <t>Florida - ADVANTAGE OF LIFE HOME HEALTH CARE LLC - 683173</t>
  </si>
  <si>
    <t>683173</t>
  </si>
  <si>
    <t>Florida - ADVENT CHRISTIAN VILLAGE HOME CARE AGENCY - 107576</t>
  </si>
  <si>
    <t>107576</t>
  </si>
  <si>
    <t>Florida - ADVENTHEALTH HOME CARE CENTRAL FLORIDA - 107211</t>
  </si>
  <si>
    <t>107211</t>
  </si>
  <si>
    <t>Florida - ADVENTHEALTH HOME CARE EAST FLORIDA - 107408</t>
  </si>
  <si>
    <t>107408</t>
  </si>
  <si>
    <t>Florida - ADVENTHEALTH HOME CARE GULF COAST - 108170</t>
  </si>
  <si>
    <t>108170</t>
  </si>
  <si>
    <t>Florida - ADVENTHEALTH HOME CARE HEARTLAND - 107345</t>
  </si>
  <si>
    <t>107345</t>
  </si>
  <si>
    <t>Florida - ADVENTHEALTH HOME CARE NORTHWEST FLORIDA - 109787</t>
  </si>
  <si>
    <t>109787</t>
  </si>
  <si>
    <t>Florida - ADVENTHEALTH HOME CARE WATERMAN - 107155</t>
  </si>
  <si>
    <t>107155</t>
  </si>
  <si>
    <t>Florida - ADVENTHEALTH HOME CARE WEST FLORIDA - 107414</t>
  </si>
  <si>
    <t>107414</t>
  </si>
  <si>
    <t>Florida - AFFINITY HOME HEALTHCARE, LLC - 687055</t>
  </si>
  <si>
    <t>687055</t>
  </si>
  <si>
    <t>Florida - AFTERCARE NURSING SERVICES INC - 107702</t>
  </si>
  <si>
    <t>107702</t>
  </si>
  <si>
    <t>Florida - AGING PARADISE INC - 109502</t>
  </si>
  <si>
    <t>109502</t>
  </si>
  <si>
    <t>Florida - AGRAMONTE HOME CARE CORP - 109144</t>
  </si>
  <si>
    <t>109144</t>
  </si>
  <si>
    <t>Florida - ALDESI OF FLORIDA INC - 109145</t>
  </si>
  <si>
    <t>109145</t>
  </si>
  <si>
    <t>Florida - ALEYDA'S HOME CARE INC - 108031</t>
  </si>
  <si>
    <t>108031</t>
  </si>
  <si>
    <t>Florida - ALL ABOUT YOU HOME HEALTH AGENCY INC - 109462</t>
  </si>
  <si>
    <t>109462</t>
  </si>
  <si>
    <t>Florida - ALL AT HOME HEALTHCARE - 109641</t>
  </si>
  <si>
    <t>109641</t>
  </si>
  <si>
    <t>Florida - ALL BROWARD HOME HEALTH SERVICES INC - 109642</t>
  </si>
  <si>
    <t>109642</t>
  </si>
  <si>
    <t>Florida - ALL COUNTY HEALTH CARE, INC - 109250</t>
  </si>
  <si>
    <t>109250</t>
  </si>
  <si>
    <t>Florida - ALL FLORIDA HOME HEALTH SERVICES INC - 109005</t>
  </si>
  <si>
    <t>109005</t>
  </si>
  <si>
    <t>Florida - ALL HEALTH CARE SERVICES INC - 109712</t>
  </si>
  <si>
    <t>109712</t>
  </si>
  <si>
    <t>Florida - ALL SERVICES HOME HEALTH AGENCY INC - 109715</t>
  </si>
  <si>
    <t>109715</t>
  </si>
  <si>
    <t>Florida - ALL WAYS HOME CARE INC - 109294</t>
  </si>
  <si>
    <t>109294</t>
  </si>
  <si>
    <t>Florida - ALL-DADE HOME HEALTH CARE - 109181</t>
  </si>
  <si>
    <t>109181</t>
  </si>
  <si>
    <t>Florida - ALLEGIANCE HOME HEALTH AND REHAB, INC. - 108280</t>
  </si>
  <si>
    <t>108280</t>
  </si>
  <si>
    <t>Florida - ALLEGIANT HOME CARE - 103183</t>
  </si>
  <si>
    <t>103183</t>
  </si>
  <si>
    <t>Florida - ALLIANCE HEALTH CARE OF MIAMI BEACH LLC - 109716</t>
  </si>
  <si>
    <t>109716</t>
  </si>
  <si>
    <t>Florida - ALLPRO HOME HEALTH LLC - 108242</t>
  </si>
  <si>
    <t>108242</t>
  </si>
  <si>
    <t>Florida - ALLSTAR HOME HEALTH CARE, INC - 109238</t>
  </si>
  <si>
    <t>109238</t>
  </si>
  <si>
    <t>Florida - ALOHA HOME HEALTH SERVICES INC - 109725</t>
  </si>
  <si>
    <t>109725</t>
  </si>
  <si>
    <t>Florida - ALPHA HOME CARE SERVICES LLC - 109269</t>
  </si>
  <si>
    <t>109269</t>
  </si>
  <si>
    <t>Florida - ALPHA HOME HEALTH AGENCY CORP - 109239</t>
  </si>
  <si>
    <t>109239</t>
  </si>
  <si>
    <t>Florida - ALPHA HOME HEALTH SOLUTIONS LLC - 109753</t>
  </si>
  <si>
    <t>109753</t>
  </si>
  <si>
    <t>Florida - ALPHA HOMECARE &amp; THERAPY AGENCY LLC - 109386</t>
  </si>
  <si>
    <t>109386</t>
  </si>
  <si>
    <t>Florida - ALTERNATIVE HOME HEALTH AGENCY INC - 109491</t>
  </si>
  <si>
    <t>109491</t>
  </si>
  <si>
    <t>Florida - AMEDISYS HOME HEALTH - 107007</t>
  </si>
  <si>
    <t>107007</t>
  </si>
  <si>
    <t>Florida - AMEDISYS HOME HEALTH - 107151</t>
  </si>
  <si>
    <t>107151</t>
  </si>
  <si>
    <t>Florida - AMEDISYS HOME HEALTH - 107179</t>
  </si>
  <si>
    <t>107179</t>
  </si>
  <si>
    <t>Florida - AMEDISYS HOME HEALTH - 107302</t>
  </si>
  <si>
    <t>107302</t>
  </si>
  <si>
    <t>Florida - AMEDISYS HOME HEALTH - 107403</t>
  </si>
  <si>
    <t>107403</t>
  </si>
  <si>
    <t>Florida - AMEDISYS HOME HEALTH - 107522</t>
  </si>
  <si>
    <t>107522</t>
  </si>
  <si>
    <t>Florida - AMEDISYS HOME HEALTH - 107660</t>
  </si>
  <si>
    <t>107660</t>
  </si>
  <si>
    <t>Florida - AMEDISYS HOME HEALTH - 108270</t>
  </si>
  <si>
    <t>108270</t>
  </si>
  <si>
    <t>Florida - AMEDISYS HOME HEALTH - 108309</t>
  </si>
  <si>
    <t>108309</t>
  </si>
  <si>
    <t>Florida - AMEDISYS HOME HEALTH - 109669</t>
  </si>
  <si>
    <t>109669</t>
  </si>
  <si>
    <t>Florida - AMERI-CARE PROFESSIONAL SERVICE INC - 108093</t>
  </si>
  <si>
    <t>108093</t>
  </si>
  <si>
    <t>Florida - AMERICA-LOVING CARE HOME HEALTH INC - 108241</t>
  </si>
  <si>
    <t>108241</t>
  </si>
  <si>
    <t>Florida - AMERICAN HOME HEALTH CARE CORP - 108345</t>
  </si>
  <si>
    <t>108345</t>
  </si>
  <si>
    <t>Florida - AMERICAN HOME HEALTH PROVIDERS CORP - 109554</t>
  </si>
  <si>
    <t>109554</t>
  </si>
  <si>
    <t>Florida - AMERICAN PRIDE HOME CARE SERVICES CORP - 687003</t>
  </si>
  <si>
    <t>687003</t>
  </si>
  <si>
    <t>Florida - AMERICARE HOME HEALTH SERVICES, INC. - 108172</t>
  </si>
  <si>
    <t>108172</t>
  </si>
  <si>
    <t>Florida - AMERIHEALTH HOME CARE AGENCY LLC - 109387</t>
  </si>
  <si>
    <t>109387</t>
  </si>
  <si>
    <t>Florida - AMICABLE HOME HEALTH CARE INC - 103140</t>
  </si>
  <si>
    <t>103140</t>
  </si>
  <si>
    <t>Florida - ANCHOR HOME HEALTH SERVICES, LLC - 107747</t>
  </si>
  <si>
    <t>107747</t>
  </si>
  <si>
    <t>Florida - ANCHOR HOMECARE - 108001</t>
  </si>
  <si>
    <t>108001</t>
  </si>
  <si>
    <t>Florida - ANDIV HEALTH CARE INC - 109050</t>
  </si>
  <si>
    <t>109050</t>
  </si>
  <si>
    <t>Florida - ANGEL HOME CARE SERVICES INC - 107713</t>
  </si>
  <si>
    <t>107713</t>
  </si>
  <si>
    <t>Florida - ANGEL HOME HEALTH CARE INC - 108105</t>
  </si>
  <si>
    <t>108105</t>
  </si>
  <si>
    <t>Florida - ANGELS CARE HOME HEALTH - 103135</t>
  </si>
  <si>
    <t>103135</t>
  </si>
  <si>
    <t>Florida - ANGELS CARE HOME HEALTH - 108063</t>
  </si>
  <si>
    <t>108063</t>
  </si>
  <si>
    <t>Florida - ANGELS CARE HOME HEALTH - 108236</t>
  </si>
  <si>
    <t>108236</t>
  </si>
  <si>
    <t>Florida - ANGELS CARE HOME HEALTH - 108318</t>
  </si>
  <si>
    <t>108318</t>
  </si>
  <si>
    <t>Florida - ANGELS CARE HOME HEALTH - 687043</t>
  </si>
  <si>
    <t>687043</t>
  </si>
  <si>
    <t>Florida - ANGELS CARE HOME HEALTH OF THE EMERALD COAST - 108181</t>
  </si>
  <si>
    <t>108181</t>
  </si>
  <si>
    <t>Florida - ANGELS TOUCH HOME HEALTH INC - 109287</t>
  </si>
  <si>
    <t>109287</t>
  </si>
  <si>
    <t>Florida - APEX HOME HEALTH CARE LLC - 109632</t>
  </si>
  <si>
    <t>109632</t>
  </si>
  <si>
    <t>Florida - APEX HOME HEALTHCARE - 107492</t>
  </si>
  <si>
    <t>107492</t>
  </si>
  <si>
    <t>Florida - APEX HOME HEALTHCARE - 107593</t>
  </si>
  <si>
    <t>107593</t>
  </si>
  <si>
    <t>Florida - APEX HOME HEALTHCARE - 107707</t>
  </si>
  <si>
    <t>107707</t>
  </si>
  <si>
    <t>Florida - APEX HOME HEALTHCARE - 108067</t>
  </si>
  <si>
    <t>108067</t>
  </si>
  <si>
    <t>Florida - APOGEE HOME HEALTH - 109080</t>
  </si>
  <si>
    <t>109080</t>
  </si>
  <si>
    <t>Florida - APOLLO ADVANCED HOME HEALTH CORP - 109648</t>
  </si>
  <si>
    <t>109648</t>
  </si>
  <si>
    <t>Florida - APPLETON HOME HEALTH SERVICES LLC - 109757</t>
  </si>
  <si>
    <t>109757</t>
  </si>
  <si>
    <t>Florida - ARDENT HOME CARE INC - 109723</t>
  </si>
  <si>
    <t>109723</t>
  </si>
  <si>
    <t>Florida - ARIZA QUALITY MEDICAL SERVICES INC - 108140</t>
  </si>
  <si>
    <t>108140</t>
  </si>
  <si>
    <t>Florida - ASA HOME CARE INC - 107644</t>
  </si>
  <si>
    <t>107644</t>
  </si>
  <si>
    <t>Florida - ASCENSION HEALTH AT HOME OF FLORIDA 1 LLC - 683147</t>
  </si>
  <si>
    <t>683147</t>
  </si>
  <si>
    <t>Florida - ASPEN HOME HEALTH LLC - 687046</t>
  </si>
  <si>
    <t>687046</t>
  </si>
  <si>
    <t>Florida - ASPIRE HOME CARE - 683187</t>
  </si>
  <si>
    <t>683187</t>
  </si>
  <si>
    <t>Florida - ASSIS PROFESSIONAL HOME HEALTH INC - 109404</t>
  </si>
  <si>
    <t>109404</t>
  </si>
  <si>
    <t>Florida - ASSISTED HOME HEALTH INC - 683178</t>
  </si>
  <si>
    <t>683178</t>
  </si>
  <si>
    <t>Florida - ATLANTIC HOME CARE LLC - 103185</t>
  </si>
  <si>
    <t>103185</t>
  </si>
  <si>
    <t>Florida - ATLANTIC HOME CARE LLC - 687070</t>
  </si>
  <si>
    <t>687070</t>
  </si>
  <si>
    <t>Florida - AVANTI HOME HEALTH SERVICES INC - 108255</t>
  </si>
  <si>
    <t>108255</t>
  </si>
  <si>
    <t>Florida - AVIAN HOME HEALTH CORP - 683160</t>
  </si>
  <si>
    <t>683160</t>
  </si>
  <si>
    <t>Florida - AVIDITY HOME HEALTH - 109786</t>
  </si>
  <si>
    <t>109786</t>
  </si>
  <si>
    <t>Florida - AXIS HEALTH SYSTEMS LLC - 109726</t>
  </si>
  <si>
    <t>109726</t>
  </si>
  <si>
    <t>Florida - BAPTIST HEALTH HOME CARE - 107446</t>
  </si>
  <si>
    <t>107446</t>
  </si>
  <si>
    <t>Florida - BAPTIST HOME HEALTH CARE - 107006</t>
  </si>
  <si>
    <t>107006</t>
  </si>
  <si>
    <t>Florida - BAPTIST HOME HEALTH CARE BY BAYADA - 107482</t>
  </si>
  <si>
    <t>107482</t>
  </si>
  <si>
    <t>Florida - BAY AREA HOME HEALTH SERVICES INC - 683130</t>
  </si>
  <si>
    <t>683130</t>
  </si>
  <si>
    <t>Florida - BAYADA HOME HEALTH CARE INC - 107768</t>
  </si>
  <si>
    <t>107768</t>
  </si>
  <si>
    <t>Florida - BAYADA HOME HEALTH CARE INC - 107776</t>
  </si>
  <si>
    <t>107776</t>
  </si>
  <si>
    <t>Florida - BAYCARE HOME CARE INC - 107212</t>
  </si>
  <si>
    <t>107212</t>
  </si>
  <si>
    <t>Florida - BAYCARE HOME CARE INC - 107260</t>
  </si>
  <si>
    <t>107260</t>
  </si>
  <si>
    <t>Florida - BAYCARE HOME CARE INC - 107282</t>
  </si>
  <si>
    <t>107282</t>
  </si>
  <si>
    <t>Florida - BAYCARE HOME CARE INC - 107285</t>
  </si>
  <si>
    <t>107285</t>
  </si>
  <si>
    <t>Florida - BAYCARE HOME CARE INC - 107398</t>
  </si>
  <si>
    <t>107398</t>
  </si>
  <si>
    <t>Florida - BAYCARE HOME CARE INC - 107415</t>
  </si>
  <si>
    <t>107415</t>
  </si>
  <si>
    <t>Florida - BAYCARE HOME CARE INC - 107417</t>
  </si>
  <si>
    <t>107417</t>
  </si>
  <si>
    <t>Florida - BAYFRONT HOME HEALTH - 107404</t>
  </si>
  <si>
    <t>107404</t>
  </si>
  <si>
    <t>Florida - BAYFRONT HOME HEALTH SERVICES - 107742</t>
  </si>
  <si>
    <t>107742</t>
  </si>
  <si>
    <t>Florida - BEATRIZ HOME HEALTH CARE INC - 109167</t>
  </si>
  <si>
    <t>109167</t>
  </si>
  <si>
    <t>Florida - BEST CARE HOME HEALTH LLC - 683170</t>
  </si>
  <si>
    <t>683170</t>
  </si>
  <si>
    <t>Florida - BETTER @ HOME - 107736</t>
  </si>
  <si>
    <t>107736</t>
  </si>
  <si>
    <t>Florida - BETTER @ HOME - 108235</t>
  </si>
  <si>
    <t>108235</t>
  </si>
  <si>
    <t>Florida - BETTER AT HOME, HOME HEALTH LLC - 109796</t>
  </si>
  <si>
    <t>109796</t>
  </si>
  <si>
    <t>Florida - BETTER LIFE HOME HEALTH - 109154</t>
  </si>
  <si>
    <t>109154</t>
  </si>
  <si>
    <t>Florida - BETTER LIVING HOME HEALTH AGENCY INC - 108400</t>
  </si>
  <si>
    <t>108400</t>
  </si>
  <si>
    <t>Florida - BIG LAKE HOME HEALTH SERVICES INC - 108060</t>
  </si>
  <si>
    <t>108060</t>
  </si>
  <si>
    <t>Florida - BLUE SKY HOME HEALTHCARE, INC - 109559</t>
  </si>
  <si>
    <t>109559</t>
  </si>
  <si>
    <t>Florida - BOCA HOME CARE INC - 108146</t>
  </si>
  <si>
    <t>108146</t>
  </si>
  <si>
    <t>Florida - BON SECOURS ST PETERSBURG HOME CARE SERVICES INC - 109645</t>
  </si>
  <si>
    <t>109645</t>
  </si>
  <si>
    <t>Florida - BON SECOURS ST PETERSBURG HOME CARE SERVICES LLC - 108384</t>
  </si>
  <si>
    <t>108384</t>
  </si>
  <si>
    <t>Florida - BREEZE HEALTH CARE INC - 109405</t>
  </si>
  <si>
    <t>109405</t>
  </si>
  <si>
    <t>Florida - BROOKS REHABILITATION HOME HEALTH - 107628</t>
  </si>
  <si>
    <t>107628</t>
  </si>
  <si>
    <t>Florida - BROOKS REHABILITATION HOME HEALTH - 109754</t>
  </si>
  <si>
    <t>109754</t>
  </si>
  <si>
    <t>Florida - BROWARD CARE AT HOME, INC. - 108325</t>
  </si>
  <si>
    <t>108325</t>
  </si>
  <si>
    <t>Florida - BROWARD HEALTH HOME HEALTH AND HOSPICE - 107073</t>
  </si>
  <si>
    <t>107073</t>
  </si>
  <si>
    <t>Florida - BROWARD NURSING CARE, INC. - 109273</t>
  </si>
  <si>
    <t>109273</t>
  </si>
  <si>
    <t>Florida - CALURA HOME HEALTH SERVICES INC - 108179</t>
  </si>
  <si>
    <t>108179</t>
  </si>
  <si>
    <t>Florida - CAPITAL HOME HEALTH CORP - 107635</t>
  </si>
  <si>
    <t>107635</t>
  </si>
  <si>
    <t>Florida - CARE FORCE INC - 107767</t>
  </si>
  <si>
    <t>107767</t>
  </si>
  <si>
    <t>Florida - CARE ON CALL HOME HEALTHCARE, INC. - 109297</t>
  </si>
  <si>
    <t>109297</t>
  </si>
  <si>
    <t>Florida - CARE PLUS HOME HEALTH AGENCY INC - 109576</t>
  </si>
  <si>
    <t>109576</t>
  </si>
  <si>
    <t>Florida - CARE-TECH HOME HEALTH SERVICES LLC - 109353</t>
  </si>
  <si>
    <t>109353</t>
  </si>
  <si>
    <t>Florida - CARE-TECH HOME HEALTH SERVICES OF BROWARD - 109684</t>
  </si>
  <si>
    <t>109684</t>
  </si>
  <si>
    <t>Florida - CAREGIVERS OF AMERICA INC - 103195</t>
  </si>
  <si>
    <t>103195</t>
  </si>
  <si>
    <t>Florida - CARING FOR HEALTH HOME CARE, INC - 109251</t>
  </si>
  <si>
    <t>109251</t>
  </si>
  <si>
    <t>Florida - CARING PEOPLE CERTIFIED SERVICES - 109413</t>
  </si>
  <si>
    <t>109413</t>
  </si>
  <si>
    <t>Florida - CARING PROFESSIONAL SERVICES, INC. - 108169</t>
  </si>
  <si>
    <t>108169</t>
  </si>
  <si>
    <t>Florida - CARINGPLUS HOMECARE, LLC - 109660</t>
  </si>
  <si>
    <t>109660</t>
  </si>
  <si>
    <t>Florida - CARITAS HOME HEALTH CARE INC - 109112</t>
  </si>
  <si>
    <t>109112</t>
  </si>
  <si>
    <t>Florida - CARTER HEALTHCARE - 107101</t>
  </si>
  <si>
    <t>107101</t>
  </si>
  <si>
    <t>Florida - CARTER HEALTHCARE - 107265</t>
  </si>
  <si>
    <t>107265</t>
  </si>
  <si>
    <t>Florida - CARTER HEALTHCARE - 107588</t>
  </si>
  <si>
    <t>107588</t>
  </si>
  <si>
    <t>Florida - CARTER HEALTHCARE - 107774</t>
  </si>
  <si>
    <t>107774</t>
  </si>
  <si>
    <t>Florida - CARTER HEALTHCARE - 107778</t>
  </si>
  <si>
    <t>107778</t>
  </si>
  <si>
    <t>Florida - CARTER HEALTHCARE - 108012</t>
  </si>
  <si>
    <t>108012</t>
  </si>
  <si>
    <t>Florida - CARTER HEALTHCARE - 108084</t>
  </si>
  <si>
    <t>108084</t>
  </si>
  <si>
    <t>Florida - CARTER HEALTHCARE - 108238</t>
  </si>
  <si>
    <t>108238</t>
  </si>
  <si>
    <t>Florida - CARTER HEALTHCARE - 109739</t>
  </si>
  <si>
    <t>109739</t>
  </si>
  <si>
    <t>Florida - CATHOLIC HOME HEALTH SERVICES OF BROWARD, INC. - 107110</t>
  </si>
  <si>
    <t>107110</t>
  </si>
  <si>
    <t>Florida - CATHOLIC HOME HEALTH SERVICES OF MIAMI-DADE COUNTY - 107670</t>
  </si>
  <si>
    <t>107670</t>
  </si>
  <si>
    <t>Florida - CELESTIAL HOME HEALTH CARE LLC - 687060</t>
  </si>
  <si>
    <t>687060</t>
  </si>
  <si>
    <t>Florida - CENTURY HOME CARE INC - 108498</t>
  </si>
  <si>
    <t>108498</t>
  </si>
  <si>
    <t>Florida - CERTIFIED HOMECARE OF SOUTH FLORIDA - 107775</t>
  </si>
  <si>
    <t>107775</t>
  </si>
  <si>
    <t>Florida - CERTIFIED HOMECARE OF THE PALM BEACHES - 108316</t>
  </si>
  <si>
    <t>108316</t>
  </si>
  <si>
    <t>Florida - CHAMPION HOME HEALTH CARE - 687040</t>
  </si>
  <si>
    <t>687040</t>
  </si>
  <si>
    <t>Florida - CHAPTERS HEALTH HOME CARE - 107634</t>
  </si>
  <si>
    <t>107634</t>
  </si>
  <si>
    <t>Florida - CHOICE MATTERS HOME HEALTHCARE INC - 683129</t>
  </si>
  <si>
    <t>683129</t>
  </si>
  <si>
    <t>Florida - CLASSIC HOME HEALTH SERVICES - 107786</t>
  </si>
  <si>
    <t>107786</t>
  </si>
  <si>
    <t>Florida - CLEVELAND CLINIC FLORIDA VISITING - 109373</t>
  </si>
  <si>
    <t>109373</t>
  </si>
  <si>
    <t>Florida - CLP HOME HEALTH SERVICES CORP - 109100</t>
  </si>
  <si>
    <t>109100</t>
  </si>
  <si>
    <t>Florida - CLT HOME CARE INC - 109082</t>
  </si>
  <si>
    <t>109082</t>
  </si>
  <si>
    <t>Florida - COMFORT HOME HEALTH AGENCY INC - 107685</t>
  </si>
  <si>
    <t>107685</t>
  </si>
  <si>
    <t>Florida - COMMUNITY CARE PROVIDERS, INC. - 109241</t>
  </si>
  <si>
    <t>109241</t>
  </si>
  <si>
    <t>Florida - COMMUNITY HOME HEALTH CARE - 107159</t>
  </si>
  <si>
    <t>107159</t>
  </si>
  <si>
    <t>Florida - COMMUNITY HOME HEALTH SERVICES - 107103</t>
  </si>
  <si>
    <t>107103</t>
  </si>
  <si>
    <t>Florida - COMMUNITY HOME HEALTH SERVICES - 107325</t>
  </si>
  <si>
    <t>107325</t>
  </si>
  <si>
    <t>Florida - COMPLETE HEALTH NETWORK INC - 108074</t>
  </si>
  <si>
    <t>108074</t>
  </si>
  <si>
    <t>Florida - COMPLETE HOME CARE OF BROWARD COUNTY LLC - 683107</t>
  </si>
  <si>
    <t>683107</t>
  </si>
  <si>
    <t>Florida - COMPLETE HOME CARE OF THE PALM BEACHES LLC - 109697</t>
  </si>
  <si>
    <t>109697</t>
  </si>
  <si>
    <t>Florida - COMPREHENSIVE HOME CARE - 107627</t>
  </si>
  <si>
    <t>107627</t>
  </si>
  <si>
    <t>Florida - COMPREHENSIVE HOME CARE OF NORTHWEST FLORIDA INC - 109207</t>
  </si>
  <si>
    <t>109207</t>
  </si>
  <si>
    <t>Florida - CONCEPTS IN ELDERCARE - 109539</t>
  </si>
  <si>
    <t>109539</t>
  </si>
  <si>
    <t>Florida - CONCIERGE HOME CARE - 108320</t>
  </si>
  <si>
    <t>108320</t>
  </si>
  <si>
    <t>Florida - CONCIERGE HOME CARE - 109742</t>
  </si>
  <si>
    <t>109742</t>
  </si>
  <si>
    <t>Florida - CONCIERGE HOME CARE - 109771</t>
  </si>
  <si>
    <t>109771</t>
  </si>
  <si>
    <t>Florida - CONFIDENT CARE OF FLORIDA CORP - 108032</t>
  </si>
  <si>
    <t>108032</t>
  </si>
  <si>
    <t>Florida - CONFIDENT CARE OF FLORIDA CORP - 108044</t>
  </si>
  <si>
    <t>108044</t>
  </si>
  <si>
    <t>Florida - CONFIDENT CARE OF FLORIDA CORP - 108222</t>
  </si>
  <si>
    <t>108222</t>
  </si>
  <si>
    <t>Florida - CONFIDENT CARE OF FLORIDA CORP - 108371</t>
  </si>
  <si>
    <t>108371</t>
  </si>
  <si>
    <t>Florida - CONQUEST HOME CARE PLUS, INC. - 109666</t>
  </si>
  <si>
    <t>109666</t>
  </si>
  <si>
    <t>Florida - CONTINENTAL HOME HEALTH CARE, INC - 109077</t>
  </si>
  <si>
    <t>109077</t>
  </si>
  <si>
    <t>Florida - CORPAS HOME HEALTH CARE LLC - 683126</t>
  </si>
  <si>
    <t>683126</t>
  </si>
  <si>
    <t>Florida - COVENANT HOME HEALTH  CARE - 107423</t>
  </si>
  <si>
    <t>107423</t>
  </si>
  <si>
    <t>Florida - COVENANT HOME HEALTH CARE 3 LLC - 687035</t>
  </si>
  <si>
    <t>687035</t>
  </si>
  <si>
    <t>Florida - COVENANT HOME HEALTH CARE 5 LLC - 687036</t>
  </si>
  <si>
    <t>687036</t>
  </si>
  <si>
    <t>Florida - COVENANT HOME HEALTH CARE 6 LLC - 687038</t>
  </si>
  <si>
    <t>687038</t>
  </si>
  <si>
    <t>Florida - COVENANT HOME HEALTH CARE 7, LLC - 687037</t>
  </si>
  <si>
    <t>687037</t>
  </si>
  <si>
    <t>Florida - COVENANT HOME HEALTH CARE LLC - 687029</t>
  </si>
  <si>
    <t>687029</t>
  </si>
  <si>
    <t>Florida - CROWN HOME CARE INC - 683165</t>
  </si>
  <si>
    <t>683165</t>
  </si>
  <si>
    <t>Florida - DAILY HOME HEALTH, INC - 109544</t>
  </si>
  <si>
    <t>109544</t>
  </si>
  <si>
    <t>Florida - DD HEALTH HOME CARE INC - 107667</t>
  </si>
  <si>
    <t>107667</t>
  </si>
  <si>
    <t>Florida - DESOTO MEMORIAL HOME HEALTH CARE AGENCY - 107272</t>
  </si>
  <si>
    <t>107272</t>
  </si>
  <si>
    <t>Florida - DIAL 4 CARE, INC - 109430</t>
  </si>
  <si>
    <t>109430</t>
  </si>
  <si>
    <t>Florida - DISCOVERY AT HOME GULF COAST - 683155</t>
  </si>
  <si>
    <t>683155</t>
  </si>
  <si>
    <t>Florida - DISCOVERY AT HOME LLC - 109783</t>
  </si>
  <si>
    <t>109783</t>
  </si>
  <si>
    <t>Florida - DISTINGUISHED HOME HEALTH CARE SERVICES INC - 108097</t>
  </si>
  <si>
    <t>108097</t>
  </si>
  <si>
    <t>Florida - DIVINE HOME HEALTH CARE INC - 109361</t>
  </si>
  <si>
    <t>109361</t>
  </si>
  <si>
    <t>Florida - DOCTOR'S CHOICE HOME CARE - 109485</t>
  </si>
  <si>
    <t>109485</t>
  </si>
  <si>
    <t>Florida - DOCTOR'S CHOICE HOME CARE - 683116</t>
  </si>
  <si>
    <t>683116</t>
  </si>
  <si>
    <t>Florida - DOCTORS CHOICE HOME CARE - 103170</t>
  </si>
  <si>
    <t>103170</t>
  </si>
  <si>
    <t>Florida - DOCTORS CHOICE HOME CARE - 108195</t>
  </si>
  <si>
    <t>108195</t>
  </si>
  <si>
    <t>Florida - DOCTORS CHOICE HOME CARE - 108272</t>
  </si>
  <si>
    <t>108272</t>
  </si>
  <si>
    <t>Florida - DOCTORS CHOICE HOME CARE - 109449</t>
  </si>
  <si>
    <t>109449</t>
  </si>
  <si>
    <t>Florida - DOCTORS CHOICE HOME CARE INC - 108480</t>
  </si>
  <si>
    <t>108480</t>
  </si>
  <si>
    <t>Florida - DOCTORS CHOICE HOME CARE INC - 109108</t>
  </si>
  <si>
    <t>109108</t>
  </si>
  <si>
    <t>Florida - DPS HOME HEALTH AGENCY INC - 109499</t>
  </si>
  <si>
    <t>109499</t>
  </si>
  <si>
    <t>Florida - E &amp; R HEALTH CARE INC - 103146</t>
  </si>
  <si>
    <t>103146</t>
  </si>
  <si>
    <t>Florida - ELDER'S CHOICE, INC. - 109177</t>
  </si>
  <si>
    <t>109177</t>
  </si>
  <si>
    <t>Florida - ELDERLY HEALTH HOME CARE, INC - 108052</t>
  </si>
  <si>
    <t>108052</t>
  </si>
  <si>
    <t>Florida - ELITE HOME HEALTH GROUP INC - 109710</t>
  </si>
  <si>
    <t>109710</t>
  </si>
  <si>
    <t>Florida - ELITE HOME HEALTH LLC - 683163</t>
  </si>
  <si>
    <t>683163</t>
  </si>
  <si>
    <t>Florida - ELITE HOME HEALTH OF CENTRAL FLORIDA LLC - 103148</t>
  </si>
  <si>
    <t>103148</t>
  </si>
  <si>
    <t>Florida - ELITE HOME HEALTH SERVICES LLC - 103168</t>
  </si>
  <si>
    <t>103168</t>
  </si>
  <si>
    <t>Florida - EMAL PROFESSIONAL SERVICE - 107743</t>
  </si>
  <si>
    <t>107743</t>
  </si>
  <si>
    <t>Florida - EMPATH HOME HEALTH - 107220</t>
  </si>
  <si>
    <t>107220</t>
  </si>
  <si>
    <t>Florida - EMPATHY CARE INC - 107654</t>
  </si>
  <si>
    <t>107654</t>
  </si>
  <si>
    <t>Florida - ENCOMPASS HEALTH HOME HEALTH - 107540</t>
  </si>
  <si>
    <t>107540</t>
  </si>
  <si>
    <t>Florida - ENCOMPASS HEALTH HOME HEALTH - 108148</t>
  </si>
  <si>
    <t>108148</t>
  </si>
  <si>
    <t>Florida - ENCOMPASS HEALTH HOME HEALTH - 108335</t>
  </si>
  <si>
    <t>108335</t>
  </si>
  <si>
    <t>Florida - ENCOMPASS HEALTH HOME HEALTH - 108370</t>
  </si>
  <si>
    <t>108370</t>
  </si>
  <si>
    <t>Florida - ENCOMPASS HEALTH HOME HEALTH - 108380</t>
  </si>
  <si>
    <t>108380</t>
  </si>
  <si>
    <t>Florida - ENCOMPASS HEALTH HOME HEALTH - 108449</t>
  </si>
  <si>
    <t>108449</t>
  </si>
  <si>
    <t>Florida - ENCOMPASS HEALTH HOME HEALTH - 109153</t>
  </si>
  <si>
    <t>109153</t>
  </si>
  <si>
    <t>Florida - ENCOMPASS HEALTH HOME HEALTH - 109276</t>
  </si>
  <si>
    <t>109276</t>
  </si>
  <si>
    <t>Florida - ENCOMPASS HEALTH HOME HEALTH - 109494</t>
  </si>
  <si>
    <t>109494</t>
  </si>
  <si>
    <t>Florida - ENCOMPASS HEALTH HOME HEALTH - 109532</t>
  </si>
  <si>
    <t>109532</t>
  </si>
  <si>
    <t>Florida - ENCOMPASS HEALTH HOME HEALTH - 109687</t>
  </si>
  <si>
    <t>109687</t>
  </si>
  <si>
    <t>Florida - ENCOMPASS HEALTH HOME HEALTH - 109689</t>
  </si>
  <si>
    <t>109689</t>
  </si>
  <si>
    <t>Florida - ENCOMPASS HEALTH HOME HEALTH - 109713</t>
  </si>
  <si>
    <t>109713</t>
  </si>
  <si>
    <t>Florida - ENCOMPASS HEALTH HOME HEALTH - 109775</t>
  </si>
  <si>
    <t>109775</t>
  </si>
  <si>
    <t>Florida - ENCOMPASS HEALTH HOME HEALTH OF BETHESDA - 107214</t>
  </si>
  <si>
    <t>107214</t>
  </si>
  <si>
    <t>Florida - ENCOMPASS HEALTH HOME HEALTH OF JUPITER MEDICAL CE - 107544</t>
  </si>
  <si>
    <t>107544</t>
  </si>
  <si>
    <t>Florida - ETHIC HEALTH SERVICES LLC - 683194</t>
  </si>
  <si>
    <t>683194</t>
  </si>
  <si>
    <t>Florida - EXCELLENT CARE HOME HEALTH SERVICES, INC - 109068</t>
  </si>
  <si>
    <t>109068</t>
  </si>
  <si>
    <t>Florida - EXTENDED HOME HEALTH SERVICES INC - 109408</t>
  </si>
  <si>
    <t>109408</t>
  </si>
  <si>
    <t>Florida - FAITH HEALTH CARE, INC - 107673</t>
  </si>
  <si>
    <t>107673</t>
  </si>
  <si>
    <t>Florida - FAITH HOME HEALTH INC - 107638</t>
  </si>
  <si>
    <t>107638</t>
  </si>
  <si>
    <t>Florida - FAMILY HOME CARE GROUP LLC - 103144</t>
  </si>
  <si>
    <t>103144</t>
  </si>
  <si>
    <t>Florida - FAMILY HOME HEALTH SERVICES - 107630</t>
  </si>
  <si>
    <t>107630</t>
  </si>
  <si>
    <t>Florida - FAMILY HOME HEALTH SERVICES - 108003</t>
  </si>
  <si>
    <t>108003</t>
  </si>
  <si>
    <t>Florida - FAMILY HOME HEALTH SERVICES - 108037</t>
  </si>
  <si>
    <t>108037</t>
  </si>
  <si>
    <t>Florida - FAMILY HOME HEALTH SERVICES - 108043</t>
  </si>
  <si>
    <t>108043</t>
  </si>
  <si>
    <t>Florida - FAMILY HOME HEALTH SERVICES - 108203</t>
  </si>
  <si>
    <t>108203</t>
  </si>
  <si>
    <t>Florida - FAMILY HOME HEALTH SERVICES - 108249</t>
  </si>
  <si>
    <t>108249</t>
  </si>
  <si>
    <t>Florida - FAMILY HOME HEALTH SERVICES - 108476</t>
  </si>
  <si>
    <t>108476</t>
  </si>
  <si>
    <t>Florida - FAMILY HOME HEALTH SERVICES - 109761</t>
  </si>
  <si>
    <t>109761</t>
  </si>
  <si>
    <t>Florida - FAMILY LIFE CARE INC - 687045</t>
  </si>
  <si>
    <t>687045</t>
  </si>
  <si>
    <t>Florida - FIRST AT HOME INC - 103188</t>
  </si>
  <si>
    <t>103188</t>
  </si>
  <si>
    <t>Florida - FIRST CHOICE HOME HEALTH INC - 108183</t>
  </si>
  <si>
    <t>108183</t>
  </si>
  <si>
    <t>Florida - FIRSTAT NURSING SERVICES - 108039</t>
  </si>
  <si>
    <t>108039</t>
  </si>
  <si>
    <t>Florida - FIRSTAT NURSING SERVICES- FT LAUDERDALE - 108092</t>
  </si>
  <si>
    <t>108092</t>
  </si>
  <si>
    <t>Florida - FIRSTAT NURSING SERVICES-WEST PALM BEACH - 108009</t>
  </si>
  <si>
    <t>108009</t>
  </si>
  <si>
    <t>Florida - FIRSTLANTIC NURSING SERVICES, INC. - 108113</t>
  </si>
  <si>
    <t>108113</t>
  </si>
  <si>
    <t>Florida - FIVE STAR HOME CARE - 109658</t>
  </si>
  <si>
    <t>109658</t>
  </si>
  <si>
    <t>Florida - FLAGLER HOME CARE LLC - 108211</t>
  </si>
  <si>
    <t>108211</t>
  </si>
  <si>
    <t>Florida - FLEET LANDING HOME CARE - 683193</t>
  </si>
  <si>
    <t>683193</t>
  </si>
  <si>
    <t>Florida - FLORIDA HOME BOUND MENTAL HEALTH AGENCY INC - 107643</t>
  </si>
  <si>
    <t>107643</t>
  </si>
  <si>
    <t>Florida - FLORIDA HOME HEALTH - 108049</t>
  </si>
  <si>
    <t>108049</t>
  </si>
  <si>
    <t>Florida - FLORIDA HOME HEALTH - 108070</t>
  </si>
  <si>
    <t>108070</t>
  </si>
  <si>
    <t>Florida - FLORIDA HOMECARE SPECIALISTS INC - 109071</t>
  </si>
  <si>
    <t>109071</t>
  </si>
  <si>
    <t>Florida - FLORIDA HOMECARE SPECIALISTS MINORITY CORP - 687080</t>
  </si>
  <si>
    <t>687080</t>
  </si>
  <si>
    <t>Florida - FLORIDA HOMECARE SPECIALISTS OF CITRUS LLC - 109673</t>
  </si>
  <si>
    <t>109673</t>
  </si>
  <si>
    <t>Florida - FOREVER HOME HEALTH CARE INC - 109663</t>
  </si>
  <si>
    <t>109663</t>
  </si>
  <si>
    <t>Florida - FUSION HEALTHCARE - 107618</t>
  </si>
  <si>
    <t>107618</t>
  </si>
  <si>
    <t>Florida - FUSION HEALTHCARE - 108019</t>
  </si>
  <si>
    <t>108019</t>
  </si>
  <si>
    <t>Florida - FUSION HEALTHCARE - 109509</t>
  </si>
  <si>
    <t>109509</t>
  </si>
  <si>
    <t>Florida - GABLES HOME HEALTH INC - 109388</t>
  </si>
  <si>
    <t>109388</t>
  </si>
  <si>
    <t>Florida - GENIUNE HEALTH HOME CARE - 108312</t>
  </si>
  <si>
    <t>108312</t>
  </si>
  <si>
    <t>109102</t>
  </si>
  <si>
    <t>Florida - GENTLE CARE, INC. - 107711</t>
  </si>
  <si>
    <t>107711</t>
  </si>
  <si>
    <t>Florida - GENTLE HANDS HEALTH CARE SERVICES, CORP. - 107621</t>
  </si>
  <si>
    <t>107621</t>
  </si>
  <si>
    <t>Florida - GOLDEN AGE HOME HEALTH AGENCY CORP - 683125</t>
  </si>
  <si>
    <t>683125</t>
  </si>
  <si>
    <t>Florida - GOLDENCARE HOME HEALTH AGENCY INC - 107697</t>
  </si>
  <si>
    <t>107697</t>
  </si>
  <si>
    <t>Florida - GOLDENCARE HOME HEALTH AGENCY INC - 108295</t>
  </si>
  <si>
    <t>108295</t>
  </si>
  <si>
    <t>Florida - GOOD SAMARITAN CARES - 107509</t>
  </si>
  <si>
    <t>107509</t>
  </si>
  <si>
    <t>Florida - GRACE FAMILY HOME CARE - 109406</t>
  </si>
  <si>
    <t>109406</t>
  </si>
  <si>
    <t>Florida - GRANNY'S HOME HEALTH CARE INC - 109120</t>
  </si>
  <si>
    <t>109120</t>
  </si>
  <si>
    <t>Florida - GUARDIAN CARE OF PALM BEACH , INC - 109788</t>
  </si>
  <si>
    <t>109788</t>
  </si>
  <si>
    <t>Florida - GUARDIAN CARE SERVICES OF BROWARD, INC. - 108020</t>
  </si>
  <si>
    <t>108020</t>
  </si>
  <si>
    <t>Florida - GUARDIANS OF HEALTH CARE - 109794</t>
  </si>
  <si>
    <t>109794</t>
  </si>
  <si>
    <t>Florida - GULF COAST HOME HEALTH - 107535</t>
  </si>
  <si>
    <t>107535</t>
  </si>
  <si>
    <t>Florida - GULFSIDE HOME HEALTH LLC - 107608</t>
  </si>
  <si>
    <t>107608</t>
  </si>
  <si>
    <t>Florida - HALIFAX HEALTH CARE AT HOME - 108359</t>
  </si>
  <si>
    <t>108359</t>
  </si>
  <si>
    <t>Florida - HARMONY HOMES OF MIAMI INC - 109169</t>
  </si>
  <si>
    <t>109169</t>
  </si>
  <si>
    <t>Florida - HAVEN HOME HEALTH CARE - 103153</t>
  </si>
  <si>
    <t>103153</t>
  </si>
  <si>
    <t>Florida - HAVEN HOME HEALTH CARE - 107517</t>
  </si>
  <si>
    <t>107517</t>
  </si>
  <si>
    <t>Florida - HAVEN HOME HEALTH CARE OF BROWARD - 109556</t>
  </si>
  <si>
    <t>109556</t>
  </si>
  <si>
    <t>Florida - HAVEN HOME HEALTHCARE - 109384</t>
  </si>
  <si>
    <t>109384</t>
  </si>
  <si>
    <t>Florida - HEAL AT HOME HEALTHCARE - 107556</t>
  </si>
  <si>
    <t>107556</t>
  </si>
  <si>
    <t>Florida - HEALTH AT HOME - 109028</t>
  </si>
  <si>
    <t>109028</t>
  </si>
  <si>
    <t>Florida - HEALTH AT HOME - 109058</t>
  </si>
  <si>
    <t>109058</t>
  </si>
  <si>
    <t>Florida - HEALTH CARE OF SOUTH FLORIDA CORP - 108307</t>
  </si>
  <si>
    <t>108307</t>
  </si>
  <si>
    <t>Florida - HEALTH CARE OF SOUTH FLORIDA CORP - 109552</t>
  </si>
  <si>
    <t>109552</t>
  </si>
  <si>
    <t>Florida - HEALTH FIRST HOME CARE - 107233</t>
  </si>
  <si>
    <t>107233</t>
  </si>
  <si>
    <t>Florida - HEALTH FORCE HOME CARE LLC - 687002</t>
  </si>
  <si>
    <t>687002</t>
  </si>
  <si>
    <t>Florida - HEALTHQUEST INC - 103194</t>
  </si>
  <si>
    <t>103194</t>
  </si>
  <si>
    <t>Florida - HEALTHY HOME FIRST HOME HEALTH AGENCY LLC - 687050</t>
  </si>
  <si>
    <t>687050</t>
  </si>
  <si>
    <t>Florida - HEALTHY SERVICES OF TAMPA INC - 683181</t>
  </si>
  <si>
    <t>683181</t>
  </si>
  <si>
    <t>Florida - HEARTWELL HOME HEALTHCARE CORP - 103137</t>
  </si>
  <si>
    <t>103137</t>
  </si>
  <si>
    <t>Florida - HEAVENLY TOUCH HOME HEALTH CARE CORP - 109617</t>
  </si>
  <si>
    <t>109617</t>
  </si>
  <si>
    <t>Florida - HIGH STANDARD HEALTH SERVICES INC - 109330</t>
  </si>
  <si>
    <t>109330</t>
  </si>
  <si>
    <t>Florida - HIGHLITE HOME CARE - 109797</t>
  </si>
  <si>
    <t>109797</t>
  </si>
  <si>
    <t>Florida - HIGHLITE HOME CARE, INC. - 108372</t>
  </si>
  <si>
    <t>108372</t>
  </si>
  <si>
    <t>Florida - HOLY CROSS HOSPITAL HOME HEALTH AGENCY - 107362</t>
  </si>
  <si>
    <t>107362</t>
  </si>
  <si>
    <t>Florida - HOME ADVANTAGE - PRIVATE - 108177</t>
  </si>
  <si>
    <t>108177</t>
  </si>
  <si>
    <t>Florida - HOME ADVANTAGE HEALTH CARE - 107675</t>
  </si>
  <si>
    <t>107675</t>
  </si>
  <si>
    <t>Florida - HOME CARE PLUS INC - 109078</t>
  </si>
  <si>
    <t>109078</t>
  </si>
  <si>
    <t>Florida - HOME CARE PROFESSIONALS LLC - 109396</t>
  </si>
  <si>
    <t>109396</t>
  </si>
  <si>
    <t>Florida - HOME CARE RESOURCES HOME HEALTH AGENCY, INC. - 108265</t>
  </si>
  <si>
    <t>108265</t>
  </si>
  <si>
    <t>Florida - HOME CARE UNLIMITED INC - 109072</t>
  </si>
  <si>
    <t>109072</t>
  </si>
  <si>
    <t>Florida - HOME FIRST HOME HEALTH CARE LLC - 683180</t>
  </si>
  <si>
    <t>683180</t>
  </si>
  <si>
    <t>Florida - HOME HEALTH BY CYPRESS AT HOME - 109366</t>
  </si>
  <si>
    <t>109366</t>
  </si>
  <si>
    <t>Florida - HOME HEALTH BY GULF COAST VILLAGE - 108114</t>
  </si>
  <si>
    <t>108114</t>
  </si>
  <si>
    <t>Florida - HOME HEALTH CARE OF FLORIDA - 103156</t>
  </si>
  <si>
    <t>103156</t>
  </si>
  <si>
    <t>Florida - HOME HEALTH CARE OF FLORIDA LLC - 683141</t>
  </si>
  <si>
    <t>683141</t>
  </si>
  <si>
    <t>Florida - HOME HEALTH CARE TEAM, LLC - 109445</t>
  </si>
  <si>
    <t>109445</t>
  </si>
  <si>
    <t>Florida - HOME HEALTH SERVICES OF BROWARD - 109377</t>
  </si>
  <si>
    <t>109377</t>
  </si>
  <si>
    <t>Florida - HOME HEALTH SERVICES OF FLORIDA AC INC - 109468</t>
  </si>
  <si>
    <t>109468</t>
  </si>
  <si>
    <t>Florida - HOME LIFE, LLC - 109363</t>
  </si>
  <si>
    <t>109363</t>
  </si>
  <si>
    <t>Florida - HOME MED SOLUTIONS LLC - 109052</t>
  </si>
  <si>
    <t>109052</t>
  </si>
  <si>
    <t>Florida - HOME PREFERRED SOLUTION CORP - 109591</t>
  </si>
  <si>
    <t>109591</t>
  </si>
  <si>
    <t>Florida - HOMETOWN HOME HEALTH LLC - 687054</t>
  </si>
  <si>
    <t>687054</t>
  </si>
  <si>
    <t>Florida - HORIZON HOME HEALTH CARE INC - 109011</t>
  </si>
  <si>
    <t>109011</t>
  </si>
  <si>
    <t>Florida - HORIZON HOMECARE LLC - 108223</t>
  </si>
  <si>
    <t>108223</t>
  </si>
  <si>
    <t>Florida - HORIZON HOMECARE LLC - 108428</t>
  </si>
  <si>
    <t>108428</t>
  </si>
  <si>
    <t>Florida - HOSPITAL WITHOUT WALLS - 108069</t>
  </si>
  <si>
    <t>108069</t>
  </si>
  <si>
    <t>Florida - HOSPITAL WITHOUT WALLS OF PORT ST LUCIE, INC. - 109662</t>
  </si>
  <si>
    <t>109662</t>
  </si>
  <si>
    <t>Florida - HOUSE CALL HOME HEALTH AGENCY CORP - 109225</t>
  </si>
  <si>
    <t>109225</t>
  </si>
  <si>
    <t>Florida - HYGEIA HOME HEALTH LLC - 108461</t>
  </si>
  <si>
    <t>108461</t>
  </si>
  <si>
    <t>Florida - I &amp; S HOME HEALTH AGENCY INC - 109079</t>
  </si>
  <si>
    <t>109079</t>
  </si>
  <si>
    <t>Florida - INDIAN RIVER HOME CARE INC - 103133</t>
  </si>
  <si>
    <t>103133</t>
  </si>
  <si>
    <t>Florida - INNOVATION HOME HEALTH INC - 108403</t>
  </si>
  <si>
    <t>108403</t>
  </si>
  <si>
    <t>Florida - INTEGRAL HOME HEALTH AGENCY, INC. - 108348</t>
  </si>
  <si>
    <t>108348</t>
  </si>
  <si>
    <t>Florida - INTELICARE HEALTH SERVICES - 103172</t>
  </si>
  <si>
    <t>103172</t>
  </si>
  <si>
    <t>Florida - INTELICARE HEALTH SERVICES - 109139</t>
  </si>
  <si>
    <t>109139</t>
  </si>
  <si>
    <t>Florida - INTER COASTAL HOME HEALTH CARE INC - 109493</t>
  </si>
  <si>
    <t>109493</t>
  </si>
  <si>
    <t>Florida - INTERCARE HOME HEALTH SERVICES INC - 108389</t>
  </si>
  <si>
    <t>108389</t>
  </si>
  <si>
    <t>Florida - INTERIM HEALTHCARE OF GREATER ORLANDO - 107245</t>
  </si>
  <si>
    <t>107245</t>
  </si>
  <si>
    <t>Florida - INTERIM HEALTHCARE OF ST AUGUSTINE - 107264</t>
  </si>
  <si>
    <t>107264</t>
  </si>
  <si>
    <t>Florida - INTERIM HEALTHCARE OF THE TREASURE COAST, INC. - 107237</t>
  </si>
  <si>
    <t>107237</t>
  </si>
  <si>
    <t>Florida - ISLAND HOME CARE - 109772</t>
  </si>
  <si>
    <t>109772</t>
  </si>
  <si>
    <t>Florida - J &amp; C SWEET HOME CARE LLC - 109391</t>
  </si>
  <si>
    <t>109391</t>
  </si>
  <si>
    <t>Florida - J &amp; J HOME HEALTH CARE LLC - 683177</t>
  </si>
  <si>
    <t>683177</t>
  </si>
  <si>
    <t>Florida - JIMENEZ HOME HEALTH CARE CORP - 109424</t>
  </si>
  <si>
    <t>109424</t>
  </si>
  <si>
    <t>Florida - JOHN KNOX VILLAGE OF CENTRAL FLORIDA INC - 107530</t>
  </si>
  <si>
    <t>107530</t>
  </si>
  <si>
    <t>Florida - KASSY HOME HEALTH - 683132</t>
  </si>
  <si>
    <t>683132</t>
  </si>
  <si>
    <t>Florida - KEYSTONE HOME HEALTH INC - 108469</t>
  </si>
  <si>
    <t>108469</t>
  </si>
  <si>
    <t>Florida - KINDRED AT HOME - 107017</t>
  </si>
  <si>
    <t>107017</t>
  </si>
  <si>
    <t>Florida - KINDRED AT HOME - 107112</t>
  </si>
  <si>
    <t>107112</t>
  </si>
  <si>
    <t>Florida - KINDRED AT HOME - 107132</t>
  </si>
  <si>
    <t>107132</t>
  </si>
  <si>
    <t>Florida - KINDRED AT HOME - 107136</t>
  </si>
  <si>
    <t>107136</t>
  </si>
  <si>
    <t>Florida - KINDRED AT HOME - 107166</t>
  </si>
  <si>
    <t>107166</t>
  </si>
  <si>
    <t>Florida - KINDRED AT HOME - 107168</t>
  </si>
  <si>
    <t>107168</t>
  </si>
  <si>
    <t>Florida - KINDRED AT HOME - 107171</t>
  </si>
  <si>
    <t>107171</t>
  </si>
  <si>
    <t>Florida - KINDRED AT HOME - 107200</t>
  </si>
  <si>
    <t>107200</t>
  </si>
  <si>
    <t>Florida - KINDRED AT HOME - 107234</t>
  </si>
  <si>
    <t>107234</t>
  </si>
  <si>
    <t>Florida - KINDRED AT HOME - 107240</t>
  </si>
  <si>
    <t>107240</t>
  </si>
  <si>
    <t>Florida - KINDRED AT HOME - 107275</t>
  </si>
  <si>
    <t>107275</t>
  </si>
  <si>
    <t>Florida - KINDRED AT HOME - 107290</t>
  </si>
  <si>
    <t>107290</t>
  </si>
  <si>
    <t>Florida - KINDRED AT HOME - 107330</t>
  </si>
  <si>
    <t>107330</t>
  </si>
  <si>
    <t>Florida - KINDRED AT HOME - 107338</t>
  </si>
  <si>
    <t>107338</t>
  </si>
  <si>
    <t>Florida - KINDRED AT HOME - 107383</t>
  </si>
  <si>
    <t>107383</t>
  </si>
  <si>
    <t>Florida - KINDRED AT HOME - 107420</t>
  </si>
  <si>
    <t>107420</t>
  </si>
  <si>
    <t>Florida - KINDRED AT HOME - 107486</t>
  </si>
  <si>
    <t>107486</t>
  </si>
  <si>
    <t>Florida - KINDRED AT HOME - 107512</t>
  </si>
  <si>
    <t>107512</t>
  </si>
  <si>
    <t>Florida - KINDRED AT HOME - 107514</t>
  </si>
  <si>
    <t>107514</t>
  </si>
  <si>
    <t>Florida - KINDRED AT HOME - 107526</t>
  </si>
  <si>
    <t>107526</t>
  </si>
  <si>
    <t>Florida - KINDRED AT HOME - 107534</t>
  </si>
  <si>
    <t>107534</t>
  </si>
  <si>
    <t>Florida - KINDRED AT HOME - 107547</t>
  </si>
  <si>
    <t>107547</t>
  </si>
  <si>
    <t>Florida - KINDRED AT HOME - 107586</t>
  </si>
  <si>
    <t>107586</t>
  </si>
  <si>
    <t>Florida - KINDRED AT HOME - 107641</t>
  </si>
  <si>
    <t>107641</t>
  </si>
  <si>
    <t>Florida - KINDRED AT HOME - 107684</t>
  </si>
  <si>
    <t>107684</t>
  </si>
  <si>
    <t>Florida - KINDRED AT HOME - 107687</t>
  </si>
  <si>
    <t>107687</t>
  </si>
  <si>
    <t>Florida - KINDRED AT HOME - 107739</t>
  </si>
  <si>
    <t>107739</t>
  </si>
  <si>
    <t>Florida - KINDRED AT HOME - 107792</t>
  </si>
  <si>
    <t>107792</t>
  </si>
  <si>
    <t>Florida - KINDRED AT HOME - 108045</t>
  </si>
  <si>
    <t>108045</t>
  </si>
  <si>
    <t>Florida - LAKE CENTRE HOME CARE, LLC - 108416</t>
  </si>
  <si>
    <t>108416</t>
  </si>
  <si>
    <t>Florida - LAKESIDE QUALITY HOME HEALTH CARE INC - 108327</t>
  </si>
  <si>
    <t>108327</t>
  </si>
  <si>
    <t>Florida - LAKEVIEW TERRACE HOME HEALTH SERVICES LLC - 109382</t>
  </si>
  <si>
    <t>109382</t>
  </si>
  <si>
    <t>Florida - LARKIN HOME HEALTH SERVICES INC - 108291</t>
  </si>
  <si>
    <t>108291</t>
  </si>
  <si>
    <t>Florida - LEE MEMORIAL HOME HEALTH, INC. - 107191</t>
  </si>
  <si>
    <t>107191</t>
  </si>
  <si>
    <t>Florida - LEGACY HOME HEALTH - 109458</t>
  </si>
  <si>
    <t>109458</t>
  </si>
  <si>
    <t>Florida - LEGACY HOME HEALTH CARE INC - 687027</t>
  </si>
  <si>
    <t>687027</t>
  </si>
  <si>
    <t>Florida - LEGACY HOME HEALTH CARE INC - 687032</t>
  </si>
  <si>
    <t>687032</t>
  </si>
  <si>
    <t>Florida - LIFECARE SOLUTIONS - 109022</t>
  </si>
  <si>
    <t>109022</t>
  </si>
  <si>
    <t>Florida - LIFELINE HOME HEALTHCARE PROVIDERS INC - 108237</t>
  </si>
  <si>
    <t>108237</t>
  </si>
  <si>
    <t>Florida - LIFESPRING HOME CARE OF TAMPA - 108219</t>
  </si>
  <si>
    <t>108219</t>
  </si>
  <si>
    <t>Florida - LIFETIME HOME HEALTH CARE CORP - 109383</t>
  </si>
  <si>
    <t>109383</t>
  </si>
  <si>
    <t>Florida - LIGHTHOUSE HOME HEALTH AGENCY LLC - 683120</t>
  </si>
  <si>
    <t>683120</t>
  </si>
  <si>
    <t>Florida - LINIL VISITING NURSES INC - 108078</t>
  </si>
  <si>
    <t>108078</t>
  </si>
  <si>
    <t>Florida - LOVING CARE HOME HEALTH AGENCY, INC - 683198</t>
  </si>
  <si>
    <t>683198</t>
  </si>
  <si>
    <t>Florida - M A R G HOME HEALTH CARE LLC - 109268</t>
  </si>
  <si>
    <t>109268</t>
  </si>
  <si>
    <t>Florida - MARIA HOME HEALTH SERVICES INC - 109332</t>
  </si>
  <si>
    <t>109332</t>
  </si>
  <si>
    <t>Florida - MARILU HOME HEALTH CARE INC - 109180</t>
  </si>
  <si>
    <t>109180</t>
  </si>
  <si>
    <t>Florida - MATRIX HOME CARE LLC - 683103</t>
  </si>
  <si>
    <t>683103</t>
  </si>
  <si>
    <t>Florida - MAXIMUM CARE HOME HEALTH INC - 109044</t>
  </si>
  <si>
    <t>109044</t>
  </si>
  <si>
    <t>Florida - MAYFLOWER HOME HEALTH AGENCY LLC - 103169</t>
  </si>
  <si>
    <t>103169</t>
  </si>
  <si>
    <t>Florida - MD NURSING CORP - 109284</t>
  </si>
  <si>
    <t>109284</t>
  </si>
  <si>
    <t>Florida - MED-CARE HOME HEALTH SERVICES INC. - 107399</t>
  </si>
  <si>
    <t>107399</t>
  </si>
  <si>
    <t>Florida - MEDCARE HOME HEALTH SERVICES, INC. - 107117</t>
  </si>
  <si>
    <t>107117</t>
  </si>
  <si>
    <t>Florida - MEDERI CARETENDERS - 107036</t>
  </si>
  <si>
    <t>107036</t>
  </si>
  <si>
    <t>Florida - MEDERI CARETENDERS - 107225</t>
  </si>
  <si>
    <t>107225</t>
  </si>
  <si>
    <t>Florida - MEDERI CARETENDERS - 107236</t>
  </si>
  <si>
    <t>107236</t>
  </si>
  <si>
    <t>Florida - MEDERI CARETENDERS - 107341</t>
  </si>
  <si>
    <t>107341</t>
  </si>
  <si>
    <t>Florida - MEDERI CARETENDERS - 107406</t>
  </si>
  <si>
    <t>107406</t>
  </si>
  <si>
    <t>Florida - MEDERI CARETENDERS - 107422</t>
  </si>
  <si>
    <t>107422</t>
  </si>
  <si>
    <t>Florida - MEDERI CARETENDERS - 107470</t>
  </si>
  <si>
    <t>107470</t>
  </si>
  <si>
    <t>Florida - MEDERI CARETENDERS - 107485</t>
  </si>
  <si>
    <t>107485</t>
  </si>
  <si>
    <t>Florida - MEDERI CARETENDERS - 107500</t>
  </si>
  <si>
    <t>107500</t>
  </si>
  <si>
    <t>Florida - MEDERI CARETENDERS - 107523</t>
  </si>
  <si>
    <t>107523</t>
  </si>
  <si>
    <t>Florida - MEDERI CARETENDERS - 107539</t>
  </si>
  <si>
    <t>107539</t>
  </si>
  <si>
    <t>Florida - MEDERI CARETENDERS - 107572</t>
  </si>
  <si>
    <t>107572</t>
  </si>
  <si>
    <t>Florida - MEDERI CARETENDERS - 107602</t>
  </si>
  <si>
    <t>107602</t>
  </si>
  <si>
    <t>Florida - MEDERI CARETENDERS - 107700</t>
  </si>
  <si>
    <t>107700</t>
  </si>
  <si>
    <t>Florida - MEDERI CARETENDERS - 107781</t>
  </si>
  <si>
    <t>107781</t>
  </si>
  <si>
    <t>Florida - MEDERI CARETENDERS - 108014</t>
  </si>
  <si>
    <t>108014</t>
  </si>
  <si>
    <t>Florida - MEDERI CARETENDERS - 108029</t>
  </si>
  <si>
    <t>108029</t>
  </si>
  <si>
    <t>Florida - MEDERI CARETENDERS - 108030</t>
  </si>
  <si>
    <t>108030</t>
  </si>
  <si>
    <t>Florida - MEDERI CARETENDERS - 108171</t>
  </si>
  <si>
    <t>108171</t>
  </si>
  <si>
    <t>Florida - MEDI HOME HEALTH AGENCY - 108240</t>
  </si>
  <si>
    <t>108240</t>
  </si>
  <si>
    <t>Florida - MEDI-NURSE - 109505</t>
  </si>
  <si>
    <t>109505</t>
  </si>
  <si>
    <t>Florida - MEDICAL SERVICES OF AMERICA HOME HEALTH - 107787</t>
  </si>
  <si>
    <t>107787</t>
  </si>
  <si>
    <t>Florida - MEDICAL SERVICES OF AMERICA HOME HEALTH - 108040</t>
  </si>
  <si>
    <t>108040</t>
  </si>
  <si>
    <t>Florida - MEDICAL SERVICES OF AMERICA HOME HEALTH - 108059</t>
  </si>
  <si>
    <t>108059</t>
  </si>
  <si>
    <t>Florida - MEDICAL SERVICES OF AMERICA HOME HEALTH - 108155</t>
  </si>
  <si>
    <t>108155</t>
  </si>
  <si>
    <t>Florida - MEGA SENIOR SERVICES INC - 683161</t>
  </si>
  <si>
    <t>683161</t>
  </si>
  <si>
    <t>Florida - MEMORIAL HOME HEALTH SERVICES - 107444</t>
  </si>
  <si>
    <t>107444</t>
  </si>
  <si>
    <t>Florida - MGN HEALTHCARE SERVICES - 103179</t>
  </si>
  <si>
    <t>103179</t>
  </si>
  <si>
    <t>Florida - MIAMI LAKES HOME HEALTH CARE INC - 109425</t>
  </si>
  <si>
    <t>109425</t>
  </si>
  <si>
    <t>Florida - MIHOM HEALTHCARE, INC. - 108106</t>
  </si>
  <si>
    <t>108106</t>
  </si>
  <si>
    <t>Florida - MILLENNIUM HOME CARE LLC - 109401</t>
  </si>
  <si>
    <t>109401</t>
  </si>
  <si>
    <t>Florida - MISSION HOME CARE INC - 109614</t>
  </si>
  <si>
    <t>109614</t>
  </si>
  <si>
    <t>Florida - ML HOME CARE INC - 109341</t>
  </si>
  <si>
    <t>109341</t>
  </si>
  <si>
    <t>Florida - MOORINGS PARK HOME HEALTH AGENCY - 108175</t>
  </si>
  <si>
    <t>108175</t>
  </si>
  <si>
    <t>Florida - MORSELIFE HOME CARE INC - 109289</t>
  </si>
  <si>
    <t>109289</t>
  </si>
  <si>
    <t>Florida - MOUNT AUBURN HOME HEALTH - 107542</t>
  </si>
  <si>
    <t>107542</t>
  </si>
  <si>
    <t>Florida - MUNROE REGIONAL HOMECARE LLC - 107009</t>
  </si>
  <si>
    <t>107009</t>
  </si>
  <si>
    <t>Florida - MY ANGELS HOME HEALTH AGENCY INC - 109540</t>
  </si>
  <si>
    <t>109540</t>
  </si>
  <si>
    <t>Florida - NAPLES HOME HEALTH CARE, INC - 683191</t>
  </si>
  <si>
    <t>683191</t>
  </si>
  <si>
    <t>Florida - NATION'S BEST CARE HOME HEALTH CORP - 108277</t>
  </si>
  <si>
    <t>108277</t>
  </si>
  <si>
    <t>Florida - NATIONAL HOME HEALTH CARE INC - 109733</t>
  </si>
  <si>
    <t>109733</t>
  </si>
  <si>
    <t>Florida - NATIONS HOME HEALTH AGENCY INC - 109043</t>
  </si>
  <si>
    <t>109043</t>
  </si>
  <si>
    <t>Florida - NHC HOMECARE - 107099</t>
  </si>
  <si>
    <t>107099</t>
  </si>
  <si>
    <t>Florida - NHC HOMECARE - 107326</t>
  </si>
  <si>
    <t>107326</t>
  </si>
  <si>
    <t>Florida - NHC HOMECARE - 107372</t>
  </si>
  <si>
    <t>107372</t>
  </si>
  <si>
    <t>Florida - NHC HOMECARE - 107407</t>
  </si>
  <si>
    <t>107407</t>
  </si>
  <si>
    <t>Florida - NHC HOMECARE - 107515</t>
  </si>
  <si>
    <t>107515</t>
  </si>
  <si>
    <t>Florida - NHC HOMECARE - 107592</t>
  </si>
  <si>
    <t>107592</t>
  </si>
  <si>
    <t>Florida - NIGHTINGALE HOME HEALTHCARE OF FLORIDA INC - 107651</t>
  </si>
  <si>
    <t>107651</t>
  </si>
  <si>
    <t>Florida - NOBLE HOME HEALTH SERVICES - 108446</t>
  </si>
  <si>
    <t>108446</t>
  </si>
  <si>
    <t>Florida - NURSE ON CALL - 107207</t>
  </si>
  <si>
    <t>107207</t>
  </si>
  <si>
    <t>Florida - NURSE ON CALL - 107271</t>
  </si>
  <si>
    <t>107271</t>
  </si>
  <si>
    <t>Florida - NURSE ON CALL - 107521</t>
  </si>
  <si>
    <t>107521</t>
  </si>
  <si>
    <t>Florida - NURSE ON CALL - 107612</t>
  </si>
  <si>
    <t>107612</t>
  </si>
  <si>
    <t>Florida - NURSE ON CALL - 107656</t>
  </si>
  <si>
    <t>107656</t>
  </si>
  <si>
    <t>Florida - NURSE ON CALL - 107671</t>
  </si>
  <si>
    <t>107671</t>
  </si>
  <si>
    <t>Florida - NURSE ON CALL - 108013</t>
  </si>
  <si>
    <t>108013</t>
  </si>
  <si>
    <t>Florida - NURSE ON CALL - 108048</t>
  </si>
  <si>
    <t>108048</t>
  </si>
  <si>
    <t>Florida - NURSE ON CALL - 108119</t>
  </si>
  <si>
    <t>108119</t>
  </si>
  <si>
    <t>Florida - NURSE ON CALL - 108149</t>
  </si>
  <si>
    <t>108149</t>
  </si>
  <si>
    <t>Florida - NURSE ON CALL - 108253</t>
  </si>
  <si>
    <t>108253</t>
  </si>
  <si>
    <t>Florida - NURSE ON CALL - 108467</t>
  </si>
  <si>
    <t>108467</t>
  </si>
  <si>
    <t>Florida - NURSE ON CALL - 109581</t>
  </si>
  <si>
    <t>109581</t>
  </si>
  <si>
    <t>Florida - NURSE ON CALL - 109595</t>
  </si>
  <si>
    <t>109595</t>
  </si>
  <si>
    <t>Florida - NURSE ONE HOME HEALTH LLC - 683127</t>
  </si>
  <si>
    <t>683127</t>
  </si>
  <si>
    <t>Florida - NURSING CARE SERVICES, INC - 109412</t>
  </si>
  <si>
    <t>109412</t>
  </si>
  <si>
    <t>Florida - NURSING PLUS OF BROWARD, LLC - 109504</t>
  </si>
  <si>
    <t>109504</t>
  </si>
  <si>
    <t>Florida - NURSING SERVICES 4 YOU, CORP - 109290</t>
  </si>
  <si>
    <t>109290</t>
  </si>
  <si>
    <t>Florida - NURSING SOUTH CORPORATION - 107682</t>
  </si>
  <si>
    <t>107682</t>
  </si>
  <si>
    <t>Florida - OMNI HOME CARE AGENCY INC - 109497</t>
  </si>
  <si>
    <t>109497</t>
  </si>
  <si>
    <t>Florida - ON-SITE HOME HEALTH CARE CORP - 109480</t>
  </si>
  <si>
    <t>109480</t>
  </si>
  <si>
    <t>Florida - OPTIONS HOME HEALTH - 108331</t>
  </si>
  <si>
    <t>108331</t>
  </si>
  <si>
    <t>Florida - ORIGIN HOME HEALTH CARE - 109060</t>
  </si>
  <si>
    <t>109060</t>
  </si>
  <si>
    <t>Florida - PALM BEACH HOME HEALTH AGENCY - 109773</t>
  </si>
  <si>
    <t>109773</t>
  </si>
  <si>
    <t>Florida - PALM BEACH HOME HEALTH INC - 108182</t>
  </si>
  <si>
    <t>108182</t>
  </si>
  <si>
    <t>Florida - PALM GARDEN HOME HEALTH - 108022</t>
  </si>
  <si>
    <t>108022</t>
  </si>
  <si>
    <t>Florida - PALM GARDEN HOME HEALTH - 108124</t>
  </si>
  <si>
    <t>108124</t>
  </si>
  <si>
    <t>Florida - PALM GARDEN HOME HEALTH - 109444</t>
  </si>
  <si>
    <t>109444</t>
  </si>
  <si>
    <t>Florida - PALMS HOME CARE - 108305</t>
  </si>
  <si>
    <t>108305</t>
  </si>
  <si>
    <t>109446</t>
  </si>
  <si>
    <t>Florida - PARRISH HOME HEALTH - 107488</t>
  </si>
  <si>
    <t>107488</t>
  </si>
  <si>
    <t>Florida - PARX HOME HEALTH CARE - 108132</t>
  </si>
  <si>
    <t>108132</t>
  </si>
  <si>
    <t>Florida - PEACEFUL SPIRIT HOME HEALTHCARE LLC - 683135</t>
  </si>
  <si>
    <t>683135</t>
  </si>
  <si>
    <t>Florida - PEOPLES HOME HEALTH LLC - 109664</t>
  </si>
  <si>
    <t>109664</t>
  </si>
  <si>
    <t>Florida - PERFECT CARE HOME HEALTH AGENCY - 109360</t>
  </si>
  <si>
    <t>109360</t>
  </si>
  <si>
    <t>Florida - PERFECT CARE HOME HEALTH AGENCY - 109433</t>
  </si>
  <si>
    <t>109433</t>
  </si>
  <si>
    <t>Florida - PERFECT CARE INC - 108330</t>
  </si>
  <si>
    <t>108330</t>
  </si>
  <si>
    <t>Florida - PINELLAS 1 HOME HEALTH CARE CORP - 683182</t>
  </si>
  <si>
    <t>683182</t>
  </si>
  <si>
    <t>Florida - PINES HOME HEALTH CARE SERVICES INC - 107780</t>
  </si>
  <si>
    <t>107780</t>
  </si>
  <si>
    <t>Florida - PINNACLE HOME CARE - 103127</t>
  </si>
  <si>
    <t>103127</t>
  </si>
  <si>
    <t>Florida - PINNACLE HOME CARE - 103158</t>
  </si>
  <si>
    <t>103158</t>
  </si>
  <si>
    <t>Florida - PINNACLE HOME CARE - 107680</t>
  </si>
  <si>
    <t>107680</t>
  </si>
  <si>
    <t>Florida - PINNACLE HOME CARE - 108262</t>
  </si>
  <si>
    <t>108262</t>
  </si>
  <si>
    <t>Florida - PINNACLE HOME CARE - 108499</t>
  </si>
  <si>
    <t>108499</t>
  </si>
  <si>
    <t>Florida - PINNACLE HOME CARE - 109610</t>
  </si>
  <si>
    <t>109610</t>
  </si>
  <si>
    <t>Florida - PINNACLE HOME CARE - 683113</t>
  </si>
  <si>
    <t>683113</t>
  </si>
  <si>
    <t>Florida - PINNACLE HOME CARE - 683149</t>
  </si>
  <si>
    <t>683149</t>
  </si>
  <si>
    <t>Florida - PINNACLE HOME CARE INC - 107797</t>
  </si>
  <si>
    <t>107797</t>
  </si>
  <si>
    <t>Florida - PINNACLE HOME CARE OF NORTH FLORIDA INC - 683157</t>
  </si>
  <si>
    <t>683157</t>
  </si>
  <si>
    <t>Florida - PINNACLE HOME CARE OF PINELLAS INC - 108290</t>
  </si>
  <si>
    <t>108290</t>
  </si>
  <si>
    <t>Florida - PINNACLE HOME CARE OF SPRING HILL INC - 108068</t>
  </si>
  <si>
    <t>108068</t>
  </si>
  <si>
    <t>Florida - PINNACLE HOME CARE OF THE VILLAGES INC - 109702</t>
  </si>
  <si>
    <t>109702</t>
  </si>
  <si>
    <t>Florida - PINNACLE SENIOR CARE - 108117</t>
  </si>
  <si>
    <t>108117</t>
  </si>
  <si>
    <t>Florida - PLATINUMONE HOME HEALTH SERVICES LLC - 109064</t>
  </si>
  <si>
    <t>109064</t>
  </si>
  <si>
    <t>Florida - POTENTIAL HOME HEALTH CARE - 109694</t>
  </si>
  <si>
    <t>109694</t>
  </si>
  <si>
    <t>Florida - PRECISE HOME CARE LLC - 108406</t>
  </si>
  <si>
    <t>108406</t>
  </si>
  <si>
    <t>Florida - PREFERRED CARE HOME HEALTH SERVICES - 108202</t>
  </si>
  <si>
    <t>108202</t>
  </si>
  <si>
    <t>Florida - PREFERRED CARE HOME HEALTH SERVICES - 109423</t>
  </si>
  <si>
    <t>109423</t>
  </si>
  <si>
    <t>Florida - PREFERRED HOME CARE OF FLORIDA - 109668</t>
  </si>
  <si>
    <t>109668</t>
  </si>
  <si>
    <t>Florida - PREFERRED HOME HEALTH PROVIDERS INC - 108261</t>
  </si>
  <si>
    <t>108261</t>
  </si>
  <si>
    <t>Florida - PREFERRED NURSING SERVICES INC - 108153</t>
  </si>
  <si>
    <t>108153</t>
  </si>
  <si>
    <t>Florida - PREMIER CARE HOMECARE LLC - 108410</t>
  </si>
  <si>
    <t>108410</t>
  </si>
  <si>
    <t>Florida - PRESTIGE HOME CARE SERVICES OF BROWARD, INC. - 109016</t>
  </si>
  <si>
    <t>109016</t>
  </si>
  <si>
    <t>Florida - PRIMARY MEDICAL STAFFING INC - 108412</t>
  </si>
  <si>
    <t>108412</t>
  </si>
  <si>
    <t>Florida - PRIMARY MEDICAL STAFFING INC - 109414</t>
  </si>
  <si>
    <t>109414</t>
  </si>
  <si>
    <t>Florida - PRIMECARE HOME HEALTH - 103197</t>
  </si>
  <si>
    <t>103197</t>
  </si>
  <si>
    <t>Florida - PRINCESS HOME HEALTH AGENCY INC - 109230</t>
  </si>
  <si>
    <t>109230</t>
  </si>
  <si>
    <t>Florida - PRINCIPLE HEALTH SERVICES - 107694</t>
  </si>
  <si>
    <t>107694</t>
  </si>
  <si>
    <t>Florida - PRN HOME CARE INC - 108053</t>
  </si>
  <si>
    <t>108053</t>
  </si>
  <si>
    <t>Florida - PROFESSIONAL HOME HEALTH SERVICES LLC - 687048</t>
  </si>
  <si>
    <t>687048</t>
  </si>
  <si>
    <t>Florida - PROFESSIONAL HOME SERVICES, INC. - 107793</t>
  </si>
  <si>
    <t>107793</t>
  </si>
  <si>
    <t>Florida - PROFESSIONAL NURSES HOME CARE INC - 103191</t>
  </si>
  <si>
    <t>103191</t>
  </si>
  <si>
    <t>Florida - PROFESSIONAL PLUS HOME HEALTH INC - 109703</t>
  </si>
  <si>
    <t>109703</t>
  </si>
  <si>
    <t>Florida - PROFESSIONAL SOLUTIONS HOME HEALTH AGENCY INC - 109172</t>
  </si>
  <si>
    <t>109172</t>
  </si>
  <si>
    <t>Florida - PROHEALTH HOME HEALTH SERVICES INC - 683166</t>
  </si>
  <si>
    <t>683166</t>
  </si>
  <si>
    <t>Florida - PSYCHACCESS HOME HEALTH CARE - 687026</t>
  </si>
  <si>
    <t>687026</t>
  </si>
  <si>
    <t>Florida - QUALI-CARE HOME HEALTH AGENCY - 107691</t>
  </si>
  <si>
    <t>107691</t>
  </si>
  <si>
    <t>Florida - READY CARE HOME HEALTH, INC - 109002</t>
  </si>
  <si>
    <t>109002</t>
  </si>
  <si>
    <t>Florida - REAL BEST HOME HEALTH SERVICES, INC - 107770</t>
  </si>
  <si>
    <t>107770</t>
  </si>
  <si>
    <t>Florida - REAL SOLUTIONS HOME HEALTH CARE INC - 103125</t>
  </si>
  <si>
    <t>103125</t>
  </si>
  <si>
    <t>Florida - REHAB HOME HEALTH INC - 109782</t>
  </si>
  <si>
    <t>109782</t>
  </si>
  <si>
    <t>Florida - RELIANCE HOME HEALTH CARE, LLC - 108315</t>
  </si>
  <si>
    <t>108315</t>
  </si>
  <si>
    <t>Florida - RENAISSANCE HOME HEALTH CARE, INC. - 108150</t>
  </si>
  <si>
    <t>108150</t>
  </si>
  <si>
    <t>Florida - RX HOME HEALTH SERVICES INC - 108422</t>
  </si>
  <si>
    <t>108422</t>
  </si>
  <si>
    <t>Florida - S E T HOME HEALTH - 109342</t>
  </si>
  <si>
    <t>109342</t>
  </si>
  <si>
    <t>Florida - SAINT PETER HOME HEALTH CARE AGENCY, INC. - 109653</t>
  </si>
  <si>
    <t>109653</t>
  </si>
  <si>
    <t>Florida - SANTA FE HOME HEALTH CARE INC - 108339</t>
  </si>
  <si>
    <t>108339</t>
  </si>
  <si>
    <t>Florida - SARASOTA HOME HEALTH CARE AGENCY LLC - 109119</t>
  </si>
  <si>
    <t>109119</t>
  </si>
  <si>
    <t>Florida - SARASOTA HOME HEALTH CARE AGENCY LLC - 109793</t>
  </si>
  <si>
    <t>109793</t>
  </si>
  <si>
    <t>Florida - SARASOTA MEMORIAL HOMECARE - 107710</t>
  </si>
  <si>
    <t>107710</t>
  </si>
  <si>
    <t>Florida - SEASIDE HOME HEALTH LLC - 687030</t>
  </si>
  <si>
    <t>687030</t>
  </si>
  <si>
    <t>Florida - SILVEROAK HOME HEALTH CARE SERVICES INC - 108304</t>
  </si>
  <si>
    <t>108304</t>
  </si>
  <si>
    <t>Florida - SIMPLY HOME CARE AGENCY CORP - 687051</t>
  </si>
  <si>
    <t>687051</t>
  </si>
  <si>
    <t>Florida - SL ASKLEPIOS HOME HEALTH INC - 109309</t>
  </si>
  <si>
    <t>109309</t>
  </si>
  <si>
    <t>Florida - SOUTH BEST HOME CARE INC - 109046</t>
  </si>
  <si>
    <t>109046</t>
  </si>
  <si>
    <t>Florida - SOUTHWEST FLORIDA HOME CARE INC - 107749</t>
  </si>
  <si>
    <t>107749</t>
  </si>
  <si>
    <t>Florida - SOUTHWEST FLORIDA HOME CARE INC - 687063</t>
  </si>
  <si>
    <t>687063</t>
  </si>
  <si>
    <t>Florida - SPECIALIZED NURSING SERVICES INC. - 108152</t>
  </si>
  <si>
    <t>108152</t>
  </si>
  <si>
    <t>Florida - ST FRANCIS HOME HEALTH INC - 108313</t>
  </si>
  <si>
    <t>108313</t>
  </si>
  <si>
    <t>Florida - ST VINCENTS HOME HEALTH - 108215</t>
  </si>
  <si>
    <t>108215</t>
  </si>
  <si>
    <t>Florida - STAT HOME HEALTH FLORIDA PANHANDLE LLC - 103138</t>
  </si>
  <si>
    <t>103138</t>
  </si>
  <si>
    <t>Florida - STRIVING FOR EXCELLENCE HOME HEALTH CARE INC - 103157</t>
  </si>
  <si>
    <t>103157</t>
  </si>
  <si>
    <t>Florida - SUNCREST OMNI - 107690</t>
  </si>
  <si>
    <t>107690</t>
  </si>
  <si>
    <t>Florida - SUNCREST OMNI - 108120</t>
  </si>
  <si>
    <t>108120</t>
  </si>
  <si>
    <t>Florida - SUNCREST OMNI - 108168</t>
  </si>
  <si>
    <t>108168</t>
  </si>
  <si>
    <t>Florida - SUNCREST OMNI - 109670</t>
  </si>
  <si>
    <t>109670</t>
  </si>
  <si>
    <t>Florida - SUNRISE HOME HEALTH &amp; SUPPLIES LLC - 107716</t>
  </si>
  <si>
    <t>107716</t>
  </si>
  <si>
    <t>Florida - SUNSET HOME HEALTH SERVICES - 109719</t>
  </si>
  <si>
    <t>109719</t>
  </si>
  <si>
    <t>Florida - SUPRA HOME HEALTH, INC - 109056</t>
  </si>
  <si>
    <t>109056</t>
  </si>
  <si>
    <t>Florida - SUWANNEE MEDICAL PERSONNEL - 108010</t>
  </si>
  <si>
    <t>108010</t>
  </si>
  <si>
    <t>Florida - TALLAHASSEE MEMORIAL HOME HEALTH CARE - 107115</t>
  </si>
  <si>
    <t>107115</t>
  </si>
  <si>
    <t>Florida - TEHC LLC - 107704</t>
  </si>
  <si>
    <t>107704</t>
  </si>
  <si>
    <t>Florida - TEHC LLC - 107717</t>
  </si>
  <si>
    <t>107717</t>
  </si>
  <si>
    <t>Florida - TEHC LLC - 107718</t>
  </si>
  <si>
    <t>107718</t>
  </si>
  <si>
    <t>Florida - TEHC LLC - 107773</t>
  </si>
  <si>
    <t>107773</t>
  </si>
  <si>
    <t>Florida - TENDER TOUCH HEALTH CARE SERVICES - 107791</t>
  </si>
  <si>
    <t>107791</t>
  </si>
  <si>
    <t>Florida - THE NURSES GUILD - 108276</t>
  </si>
  <si>
    <t>108276</t>
  </si>
  <si>
    <t>Florida - THE NURSES GUILD OF THE PALM BEACHES INC - 109701</t>
  </si>
  <si>
    <t>109701</t>
  </si>
  <si>
    <t>Florida - THE PALACE AT HOME - 107653</t>
  </si>
  <si>
    <t>107653</t>
  </si>
  <si>
    <t>Florida - THE PALACE AT HOME - 108257</t>
  </si>
  <si>
    <t>108257</t>
  </si>
  <si>
    <t>Florida - THE ROADS HOME HEALTH BROWARD - 103178</t>
  </si>
  <si>
    <t>103178</t>
  </si>
  <si>
    <t>Florida - THE ROADS HOME HEALTH CARE INC - 109122</t>
  </si>
  <si>
    <t>109122</t>
  </si>
  <si>
    <t>Florida - THE ROADS HOME HEALTH PALM BEACH - 109344</t>
  </si>
  <si>
    <t>109344</t>
  </si>
  <si>
    <t>Florida - THE ROADS HOME HEALTH SOUTHWEST FLORIDA - 683106</t>
  </si>
  <si>
    <t>683106</t>
  </si>
  <si>
    <t>Florida - THERAPYCARE HOME HEALTH LLC - 683110</t>
  </si>
  <si>
    <t>683110</t>
  </si>
  <si>
    <t>Florida - TLAY HEALTHCARE SERVICES INC - 683128</t>
  </si>
  <si>
    <t>683128</t>
  </si>
  <si>
    <t>Florida - TODAY'S HOME HEALTH SERVICES, INC - 109343</t>
  </si>
  <si>
    <t>109343</t>
  </si>
  <si>
    <t>Florida - TOTAL NURSING SERVICES, INC. - 107769</t>
  </si>
  <si>
    <t>107769</t>
  </si>
  <si>
    <t>Florida - TOWERS HOME CARE - 107510</t>
  </si>
  <si>
    <t>107510</t>
  </si>
  <si>
    <t>Florida - TRANSITIONS FAMILY HEALTH CARE CORP - 683146</t>
  </si>
  <si>
    <t>683146</t>
  </si>
  <si>
    <t>Florida - TRANSITIONS HOME HEALTH - 108002</t>
  </si>
  <si>
    <t>108002</t>
  </si>
  <si>
    <t>Florida - TRILOGY HOME HEALTHCARE - 103145</t>
  </si>
  <si>
    <t>103145</t>
  </si>
  <si>
    <t>Florida - TRILOGY HOME HEALTHCARE - 103167</t>
  </si>
  <si>
    <t>103167</t>
  </si>
  <si>
    <t>Florida - TRILOGY HOME HEALTHCARE - 103175</t>
  </si>
  <si>
    <t>103175</t>
  </si>
  <si>
    <t>Florida - TRILOGY HOME HEALTHCARE - 107689</t>
  </si>
  <si>
    <t>107689</t>
  </si>
  <si>
    <t>Florida - TRILOGY HOME HEALTHCARE - 107714</t>
  </si>
  <si>
    <t>107714</t>
  </si>
  <si>
    <t>Florida - TRILOGY HOME HEALTHCARE - 108061</t>
  </si>
  <si>
    <t>108061</t>
  </si>
  <si>
    <t>Florida - TRILOGY HOME HEALTHCARE - 108173</t>
  </si>
  <si>
    <t>108173</t>
  </si>
  <si>
    <t>Florida - TRILOGY HOME HEALTHCARE - 109270</t>
  </si>
  <si>
    <t>109270</t>
  </si>
  <si>
    <t>Florida - TRILOGY HOME HEALTHCARE - 109371</t>
  </si>
  <si>
    <t>109371</t>
  </si>
  <si>
    <t>Florida - TRILOGY HOME HEALTHCARE - 683131</t>
  </si>
  <si>
    <t>683131</t>
  </si>
  <si>
    <t>Florida - TRUCARE HOME HEALTH SOLUTIONS LLC - 687014</t>
  </si>
  <si>
    <t>687014</t>
  </si>
  <si>
    <t>Florida - TRUST USA HOME HEALTH LLC - 109594</t>
  </si>
  <si>
    <t>109594</t>
  </si>
  <si>
    <t>Florida - UCI HOME HEALTH SERVICES - 683119</t>
  </si>
  <si>
    <t>683119</t>
  </si>
  <si>
    <t>Florida - UF HEALTH HOME CARE - JACKSONVILLE - 107125</t>
  </si>
  <si>
    <t>107125</t>
  </si>
  <si>
    <t>Florida - UF HEALTH SHANDS HOMECARE - 107142</t>
  </si>
  <si>
    <t>107142</t>
  </si>
  <si>
    <t>Florida - ULTIMATE HOME CARE INC - 109781</t>
  </si>
  <si>
    <t>109781</t>
  </si>
  <si>
    <t>Florida - ULTIMATE HOME CARE, INC - 108450</t>
  </si>
  <si>
    <t>108450</t>
  </si>
  <si>
    <t>Florida - ULTRA HEALTH CARE, INC. - 108388</t>
  </si>
  <si>
    <t>108388</t>
  </si>
  <si>
    <t>Florida - UNITED CARE HOME HEALTH SERVICES LLC - 109076</t>
  </si>
  <si>
    <t>109076</t>
  </si>
  <si>
    <t>Florida - UNITED HOME CARE SERVICES INC - 107594</t>
  </si>
  <si>
    <t>107594</t>
  </si>
  <si>
    <t>Florida - UNITED HOME HEALTH SOLUTIONS INC - 109557</t>
  </si>
  <si>
    <t>109557</t>
  </si>
  <si>
    <t>Florida - UNLIMITED HEALTH CARE SERVICES, INC. - 109768</t>
  </si>
  <si>
    <t>109768</t>
  </si>
  <si>
    <t>Florida - UNLIMITED HOME HEALTH SERVICES CORP - 109707</t>
  </si>
  <si>
    <t>109707</t>
  </si>
  <si>
    <t>Florida - UNS UNITED NURSING SERVICES - 107752</t>
  </si>
  <si>
    <t>107752</t>
  </si>
  <si>
    <t>Florida - URRA HOME HEALTH CORP - 109612</t>
  </si>
  <si>
    <t>109612</t>
  </si>
  <si>
    <t>Florida - USA HOME HEALTH SERVICES - 107088</t>
  </si>
  <si>
    <t>107088</t>
  </si>
  <si>
    <t>Florida - USA HOME HEALTH SERVICES - 107397</t>
  </si>
  <si>
    <t>107397</t>
  </si>
  <si>
    <t>Florida - USA HOME HEALTH SERVICES, INC. - 107785</t>
  </si>
  <si>
    <t>107785</t>
  </si>
  <si>
    <t>Florida - VALOR HOMECARE LLC - 687052</t>
  </si>
  <si>
    <t>687052</t>
  </si>
  <si>
    <t>Florida - VENNUS HOME HEALTH INC - 109265</t>
  </si>
  <si>
    <t>109265</t>
  </si>
  <si>
    <t>Florida - VERITAS HOME CARE INC - 109722</t>
  </si>
  <si>
    <t>109722</t>
  </si>
  <si>
    <t>Florida - VILLAGE HOME CARE LLC - 108125</t>
  </si>
  <si>
    <t>108125</t>
  </si>
  <si>
    <t>Florida - VILLAGE HOME CARE OF THE PALM BEACHES LLC - 108378</t>
  </si>
  <si>
    <t>108378</t>
  </si>
  <si>
    <t>Florida - VIRGIN HEALTH CORPORATION INC - 108302</t>
  </si>
  <si>
    <t>108302</t>
  </si>
  <si>
    <t>Florida - VISIONS HEALTH SYSTEMS, LLC - 109661</t>
  </si>
  <si>
    <t>109661</t>
  </si>
  <si>
    <t>Florida - VISITING NURSE ASSOC. OF INDIAN RIVER COUNTY, INC. - 107134</t>
  </si>
  <si>
    <t>107134</t>
  </si>
  <si>
    <t>Florida - VISITING NURSE ASSOCIATION OF FLORIDA INC - 107177</t>
  </si>
  <si>
    <t>107177</t>
  </si>
  <si>
    <t>Florida - VISITING NURSE ASSOCIATION OF FLORIDA INC - 107527</t>
  </si>
  <si>
    <t>107527</t>
  </si>
  <si>
    <t>Florida - VISITING NURSE ASSOCIATION OF FLORIDA INC - 107609</t>
  </si>
  <si>
    <t>107609</t>
  </si>
  <si>
    <t>Florida - VISITING NURSE ASSOCIATION OF FLORIDA INC - 107614</t>
  </si>
  <si>
    <t>107614</t>
  </si>
  <si>
    <t>Florida - VITAL HEALTH SERVICES INCORPORATED - 108323</t>
  </si>
  <si>
    <t>108323</t>
  </si>
  <si>
    <t>Florida - VNA SPACE COAST INC - 107632</t>
  </si>
  <si>
    <t>107632</t>
  </si>
  <si>
    <t>Florida - WATERMAN VILLAGE HOME CARE - 109450</t>
  </si>
  <si>
    <t>109450</t>
  </si>
  <si>
    <t>Florida - WAYPOINT HOME HEALTH CARE - 109776</t>
  </si>
  <si>
    <t>109776</t>
  </si>
  <si>
    <t>Florida - WAYPOINT HOME HEALTH CARE - 687025</t>
  </si>
  <si>
    <t>687025</t>
  </si>
  <si>
    <t>Florida - WELCOME HOMECARE - 107436</t>
  </si>
  <si>
    <t>107436</t>
  </si>
  <si>
    <t>Florida - WELL DONE HOME CARE INC - 107723</t>
  </si>
  <si>
    <t>107723</t>
  </si>
  <si>
    <t>Florida - WEST COAST HOME HEALTH CARE AGENCY INC - 109033</t>
  </si>
  <si>
    <t>109033</t>
  </si>
  <si>
    <t>Florida - WEST HOME CARE INC - 108473</t>
  </si>
  <si>
    <t>108473</t>
  </si>
  <si>
    <t>Florida - WONDERFUL CARE HOME HEALTH INC - 109235</t>
  </si>
  <si>
    <t>109235</t>
  </si>
  <si>
    <t>Florida - WUESTHOFF HEALTH SYSTEM HOME HEALTH - 107217</t>
  </si>
  <si>
    <t>107217</t>
  </si>
  <si>
    <t>Florida - YFS HOME HEALTH CARE INC - 109236</t>
  </si>
  <si>
    <t>109236</t>
  </si>
  <si>
    <t>Georgia - ADVANTAGE HOME HEALTH - 117088</t>
  </si>
  <si>
    <t>117088</t>
  </si>
  <si>
    <t>Georgia - ADVENT HEALTH HOME CARE GORDON - 117106</t>
  </si>
  <si>
    <t>117106</t>
  </si>
  <si>
    <t>Georgia - ALTAMAHA HOMECARE, INC - 117074</t>
  </si>
  <si>
    <t>117074</t>
  </si>
  <si>
    <t>Georgia - AMEDISYS HOME HEALTH - 117075</t>
  </si>
  <si>
    <t>117075</t>
  </si>
  <si>
    <t>Georgia - AMEDISYS HOME HEALTH - 117076</t>
  </si>
  <si>
    <t>117076</t>
  </si>
  <si>
    <t>Georgia - AMEDISYS HOME HEALTH - 117077</t>
  </si>
  <si>
    <t>117077</t>
  </si>
  <si>
    <t>Georgia - AMEDISYS HOME HEALTH - 117078</t>
  </si>
  <si>
    <t>117078</t>
  </si>
  <si>
    <t>Georgia - AMEDISYS HOME HEALTH CARE - 117081</t>
  </si>
  <si>
    <t>117081</t>
  </si>
  <si>
    <t>Georgia - AMEDISYS HOME HEALTH OF COVINGTON - 117065</t>
  </si>
  <si>
    <t>117065</t>
  </si>
  <si>
    <t>Georgia - AMEDISYS HOME HEALTH OF GRIFFIN - 117045</t>
  </si>
  <si>
    <t>117045</t>
  </si>
  <si>
    <t>Georgia - AMEDISYS HOME HEALTH OF MACON - 117093</t>
  </si>
  <si>
    <t>117093</t>
  </si>
  <si>
    <t>Georgia - AMEDISYS HOME HEALTH OF VALDOSTA - 117114</t>
  </si>
  <si>
    <t>117114</t>
  </si>
  <si>
    <t>Georgia - AMEDISYS NORTHWEST HOME HEALTH - 117064</t>
  </si>
  <si>
    <t>117064</t>
  </si>
  <si>
    <t>Georgia - ARCHBOLD HOME HEALTH SERVICES - 117024</t>
  </si>
  <si>
    <t>117024</t>
  </si>
  <si>
    <t>Georgia - ATKINSON VISITING NURSES SERVICE, INC - 117316</t>
  </si>
  <si>
    <t>117316</t>
  </si>
  <si>
    <t>Georgia - BRIDGEWAY HOME HEALTH - 117111</t>
  </si>
  <si>
    <t>117111</t>
  </si>
  <si>
    <t>Georgia - BRIDGEWAY HOME HEALTH - 117157</t>
  </si>
  <si>
    <t>117157</t>
  </si>
  <si>
    <t>Georgia - CARESOUTH, AN AFFILIATE OF CRISP REG HOSPITAL - 117309</t>
  </si>
  <si>
    <t>117309</t>
  </si>
  <si>
    <t>Georgia - CENTRAL HH CARE, AN AMEDISYS COMPANY - 117039</t>
  </si>
  <si>
    <t>117039</t>
  </si>
  <si>
    <t>Georgia - CENTRAL HOME HEALTH CARE, AN AMEDISYS COMPANY - 117026</t>
  </si>
  <si>
    <t>117026</t>
  </si>
  <si>
    <t>Georgia - CENTRAL HOME HEALTH CARE, AN AMEDISYS COMPANY - 117050</t>
  </si>
  <si>
    <t>117050</t>
  </si>
  <si>
    <t>Georgia - CHARLTON VISITING NURSES SERVICE - 117317</t>
  </si>
  <si>
    <t>117317</t>
  </si>
  <si>
    <t>Georgia - CHSGA HOME HEALTH - 117054</t>
  </si>
  <si>
    <t>117054</t>
  </si>
  <si>
    <t>Georgia - CHSGA HOME HEALTH - 117147</t>
  </si>
  <si>
    <t>117147</t>
  </si>
  <si>
    <t>Georgia - COLQUITT REGIONAL HOME CARE - 117044</t>
  </si>
  <si>
    <t>117044</t>
  </si>
  <si>
    <t>Georgia - COMMUNITY HOME CARE - 117012</t>
  </si>
  <si>
    <t>117012</t>
  </si>
  <si>
    <t>Georgia - COMMUNITY HOME HEALTH, AN AMEDISYS COMPANY - 117130</t>
  </si>
  <si>
    <t>117130</t>
  </si>
  <si>
    <t>Georgia - COOSA VALLEY HOME HEALTH, AN AMEDISYS - 117041</t>
  </si>
  <si>
    <t>117041</t>
  </si>
  <si>
    <t>Georgia - CSRA HOME HEALTH AGENCY COLUMBIA - 117108</t>
  </si>
  <si>
    <t>117108</t>
  </si>
  <si>
    <t>Georgia - ENCOMPASS HEALTH HOME HEALTH - 117021</t>
  </si>
  <si>
    <t>117021</t>
  </si>
  <si>
    <t>Georgia - ENCOMPASS HEALTH HOME HEALTH - 117069</t>
  </si>
  <si>
    <t>117069</t>
  </si>
  <si>
    <t>Georgia - ENCOMPASS HEALTH HOME HEALTH - 117149</t>
  </si>
  <si>
    <t>117149</t>
  </si>
  <si>
    <t>Georgia - ENCOMPASS HEALTH HOME HEALTH - 117150</t>
  </si>
  <si>
    <t>117150</t>
  </si>
  <si>
    <t>Georgia - ENCOMPASS HEALTH HOME HEALTH - 117152</t>
  </si>
  <si>
    <t>117152</t>
  </si>
  <si>
    <t>Georgia - ENCOMPASS HEALTH HOME HEALTH - 117155</t>
  </si>
  <si>
    <t>117155</t>
  </si>
  <si>
    <t>Georgia - ENCOMPASS HEALTH HOME HEALTH - 117306</t>
  </si>
  <si>
    <t>117306</t>
  </si>
  <si>
    <t>Georgia - FIVE POINTS HOME HEALTH - 117336</t>
  </si>
  <si>
    <t>117336</t>
  </si>
  <si>
    <t>Georgia - FIVE POINTS HOME HEALTH - 117337</t>
  </si>
  <si>
    <t>117337</t>
  </si>
  <si>
    <t>Georgia - FLOYD HOMECARE - 117010</t>
  </si>
  <si>
    <t>117010</t>
  </si>
  <si>
    <t>Georgia - GEORGIA HOME HEALTH - 117096</t>
  </si>
  <si>
    <t>117096</t>
  </si>
  <si>
    <t>Georgia - GEORGIA HOME HEALTH - 117318</t>
  </si>
  <si>
    <t>117318</t>
  </si>
  <si>
    <t>Georgia - GEORGIA HOME HEALTH SERVICES - 117058</t>
  </si>
  <si>
    <t>117058</t>
  </si>
  <si>
    <t>Georgia - GUARDIAN HOME CARE OF CENTRAL GEORGIA - 117145</t>
  </si>
  <si>
    <t>117145</t>
  </si>
  <si>
    <t>Georgia - GUARDIAN HOME CARE OF NORTHEAST GEORGIA - 117139</t>
  </si>
  <si>
    <t>117139</t>
  </si>
  <si>
    <t>Georgia - GUARDIAN HOME CARE, LLC - 117131</t>
  </si>
  <si>
    <t>117131</t>
  </si>
  <si>
    <t>Georgia - HAMILTON HOME HEALTH - 117062</t>
  </si>
  <si>
    <t>117062</t>
  </si>
  <si>
    <t>Georgia - HMC HOME CARE - 117101</t>
  </si>
  <si>
    <t>117101</t>
  </si>
  <si>
    <t>Georgia - HOME CARE SOLUTIONS - 117308</t>
  </si>
  <si>
    <t>117308</t>
  </si>
  <si>
    <t>Georgia - INTERIM HEALTHCARE OF ATLANTA INC - 117067</t>
  </si>
  <si>
    <t>117067</t>
  </si>
  <si>
    <t>Georgia - INTREPID USA HEALTHCARE SERVICES - 117073</t>
  </si>
  <si>
    <t>117073</t>
  </si>
  <si>
    <t>Georgia - INTREPID USA HEALTHCARE SERVICES - 117141</t>
  </si>
  <si>
    <t>117141</t>
  </si>
  <si>
    <t>Georgia - INTREPID USA HEALTHCARE SERVICES - 117144</t>
  </si>
  <si>
    <t>117144</t>
  </si>
  <si>
    <t>Georgia - ISLAND HEALTH CARE, INC. - 117002</t>
  </si>
  <si>
    <t>117002</t>
  </si>
  <si>
    <t>Georgia - KINDRED AT HOME - 117027</t>
  </si>
  <si>
    <t>117027</t>
  </si>
  <si>
    <t>Georgia - KINDRED AT HOME - 117033</t>
  </si>
  <si>
    <t>117033</t>
  </si>
  <si>
    <t>Georgia - KINDRED AT HOME - 117056</t>
  </si>
  <si>
    <t>117056</t>
  </si>
  <si>
    <t>Georgia - KINDRED AT HOME - 117090</t>
  </si>
  <si>
    <t>117090</t>
  </si>
  <si>
    <t>Georgia - KINDRED AT HOME - 117132</t>
  </si>
  <si>
    <t>117132</t>
  </si>
  <si>
    <t>Georgia - KINDRED AT HOME - 117136</t>
  </si>
  <si>
    <t>117136</t>
  </si>
  <si>
    <t>Georgia - KINDRED AT HOME - 117137</t>
  </si>
  <si>
    <t>117137</t>
  </si>
  <si>
    <t>Georgia - KINDRED AT HOME - 117151</t>
  </si>
  <si>
    <t>117151</t>
  </si>
  <si>
    <t>Georgia - MEDSIDE HOME HEALTH AGENCY - 117126</t>
  </si>
  <si>
    <t>117126</t>
  </si>
  <si>
    <t>Georgia - MOUNTAIN HOME HEALTH - 117095</t>
  </si>
  <si>
    <t>117095</t>
  </si>
  <si>
    <t>Georgia - NAVICENT HOME HEALTH - 117023</t>
  </si>
  <si>
    <t>117023</t>
  </si>
  <si>
    <t>Georgia - NORTH GEORGIA HOME HEALTH AGENCY, AN AMEDYSIS COMP - 117028</t>
  </si>
  <si>
    <t>117028</t>
  </si>
  <si>
    <t>Georgia - NORTHEAST GEORGIA HOME HEALTH - 117156</t>
  </si>
  <si>
    <t>117156</t>
  </si>
  <si>
    <t>Georgia - PHOEBE HOME HEALTH - 117100</t>
  </si>
  <si>
    <t>117100</t>
  </si>
  <si>
    <t>Georgia - PIEDMONT HOME HEALTH - 117125</t>
  </si>
  <si>
    <t>117125</t>
  </si>
  <si>
    <t>Georgia - PRUITTHEALTH  AT HOME  - CUMMING - 117080</t>
  </si>
  <si>
    <t>117080</t>
  </si>
  <si>
    <t>Georgia - PRUITTHEALTH AT HOME - ATLANTA - 117118</t>
  </si>
  <si>
    <t>117118</t>
  </si>
  <si>
    <t>Georgia - PRUITTHEALTH AT HOME - GAINESVILLE - 117129</t>
  </si>
  <si>
    <t>117129</t>
  </si>
  <si>
    <t>Georgia - PRUITTHEALTH AT HOME - GRIFFIN - 117092</t>
  </si>
  <si>
    <t>117092</t>
  </si>
  <si>
    <t>Georgia - PRUITTHEALTH AT HOME - ROME - 117148</t>
  </si>
  <si>
    <t>117148</t>
  </si>
  <si>
    <t>Georgia - PUBLIC HEALTH HOME HEALTH INC - 117009</t>
  </si>
  <si>
    <t>117009</t>
  </si>
  <si>
    <t>Georgia - ST JOSEPH'S/ CANDLER HOME HEALTHCARE - 117082</t>
  </si>
  <si>
    <t>117082</t>
  </si>
  <si>
    <t>Georgia - ST JOSEPH'S/CANDLER HOME HEALTHCARE, INC - 117143</t>
  </si>
  <si>
    <t>117143</t>
  </si>
  <si>
    <t>Georgia - ST MARY'S HOME HEALTH SERVICES - 117019</t>
  </si>
  <si>
    <t>117019</t>
  </si>
  <si>
    <t>Georgia - STAFF BUILDERS HOME HEALTH, AN AMEDISYS COMPANY - 117083</t>
  </si>
  <si>
    <t>117083</t>
  </si>
  <si>
    <t>Georgia - SUNCREST HOME HEALTH - 117087</t>
  </si>
  <si>
    <t>117087</t>
  </si>
  <si>
    <t>Georgia - SUNCREST HOME HEALTH - 117105</t>
  </si>
  <si>
    <t>117105</t>
  </si>
  <si>
    <t>Georgia - SUNCREST HOME HEALTH - 117127</t>
  </si>
  <si>
    <t>117127</t>
  </si>
  <si>
    <t>Georgia - SUNCREST HOME HEALTH - 117153</t>
  </si>
  <si>
    <t>117153</t>
  </si>
  <si>
    <t>Georgia - SUNCREST HOME HEALTH - 117158</t>
  </si>
  <si>
    <t>117158</t>
  </si>
  <si>
    <t>Georgia - TANNER HOME HEALTH SERVICES - 117319</t>
  </si>
  <si>
    <t>117319</t>
  </si>
  <si>
    <t>Georgia - THREE RIVERS HOME HEALTH SERVICES, INC - 117053</t>
  </si>
  <si>
    <t>117053</t>
  </si>
  <si>
    <t>Georgia - THREE RIVERS HOME HEALTH SERVICES, INC - 117123</t>
  </si>
  <si>
    <t>117123</t>
  </si>
  <si>
    <t>Georgia - THREE RIVERS HOME HEALTH SERVICES, INC - 117135</t>
  </si>
  <si>
    <t>117135</t>
  </si>
  <si>
    <t>Georgia - TRINITY HOME HEALTH - 117025</t>
  </si>
  <si>
    <t>117025</t>
  </si>
  <si>
    <t>Georgia - TUGALOO HOME HEALTH AGENCY, AN AMEDISY COMPANY - 117305</t>
  </si>
  <si>
    <t>117305</t>
  </si>
  <si>
    <t>Georgia - TUGALOO HOME HEALTH AGENCY, AN AMEDISYS COMPANY - 117036</t>
  </si>
  <si>
    <t>117036</t>
  </si>
  <si>
    <t>Georgia - ULTRA CARE OF GEORGIA, INC - 117140</t>
  </si>
  <si>
    <t>117140</t>
  </si>
  <si>
    <t>Georgia - UNIVERSITY HOME HEALTH SERVICES - 117031</t>
  </si>
  <si>
    <t>117031</t>
  </si>
  <si>
    <t>Georgia - UNIVERSITY HOME HEALTH SERVICES - 117068</t>
  </si>
  <si>
    <t>117068</t>
  </si>
  <si>
    <t>Georgia - VISITING NURSE HEALTH SYSTEM - 117000</t>
  </si>
  <si>
    <t>117000</t>
  </si>
  <si>
    <t>Georgia - WARE VISITING NURSES SERVICE, INC - 117142</t>
  </si>
  <si>
    <t>117142</t>
  </si>
  <si>
    <t>Georgia - WELLSTAR HOME HEALTH, LLC - 117102</t>
  </si>
  <si>
    <t>117102</t>
  </si>
  <si>
    <t>Georgia - WEST GEORGIA HOME CARE - 117032</t>
  </si>
  <si>
    <t>117032</t>
  </si>
  <si>
    <t>Hawaii - ADVENTIST HEALTH HOME CARE SERVICES - 127017</t>
  </si>
  <si>
    <t>127017</t>
  </si>
  <si>
    <t>Hawaii - BAYADA HOME HEALTH CARE - 127309</t>
  </si>
  <si>
    <t>127309</t>
  </si>
  <si>
    <t>Hawaii - BAYADA HOME HEALTH CARE - 127310</t>
  </si>
  <si>
    <t>127310</t>
  </si>
  <si>
    <t>Hawaii - BAYADA HOME HEALTH CARE - 127312</t>
  </si>
  <si>
    <t>127312</t>
  </si>
  <si>
    <t>Hawaii - CARERESOURCE HAWAII - 127013</t>
  </si>
  <si>
    <t>127013</t>
  </si>
  <si>
    <t>Hawaii - HALE MAKUA HOME HEALTH SERVICE - 127003</t>
  </si>
  <si>
    <t>127003</t>
  </si>
  <si>
    <t>Hawaii - KAISER HOME HEALTH AGENCY - OAHU - 127022</t>
  </si>
  <si>
    <t>127022</t>
  </si>
  <si>
    <t>Hawaii - KAISER PERMANENTE HOME HEALTH AGENCY MAUI - 127023</t>
  </si>
  <si>
    <t>127023</t>
  </si>
  <si>
    <t>Hawaii - KOHALA HOME HEALTH CARE OF NORTH HI COMM HOSP - 127019</t>
  </si>
  <si>
    <t>127019</t>
  </si>
  <si>
    <t>Hawaii - OAHU HOME HEALTHCARE, LLC - 127313</t>
  </si>
  <si>
    <t>127313</t>
  </si>
  <si>
    <t>Hawaii - PRIME CARE SERVICES HAWAII INC - 127025</t>
  </si>
  <si>
    <t>127025</t>
  </si>
  <si>
    <t>Hawaii - STAY AT HOME HEALTHCARE SERVICES LLC - 127311</t>
  </si>
  <si>
    <t>127311</t>
  </si>
  <si>
    <t>Idaho - ABILITY HOME HEALTH - 137139</t>
  </si>
  <si>
    <t>137139</t>
  </si>
  <si>
    <t>Idaho - ADVANCED HOME CARE OF COEUR D'ALENE - 137130</t>
  </si>
  <si>
    <t>137130</t>
  </si>
  <si>
    <t>Idaho - ADVANCED HOME HEALTH - 137116</t>
  </si>
  <si>
    <t>137116</t>
  </si>
  <si>
    <t>Idaho - ALL CARE HEALTH SOLUTIONS - 137121</t>
  </si>
  <si>
    <t>137121</t>
  </si>
  <si>
    <t>Idaho - ALLIANCE HOME HEALTH CARE - 137133</t>
  </si>
  <si>
    <t>137133</t>
  </si>
  <si>
    <t>Idaho - ASPEN HOME CARE - 137091</t>
  </si>
  <si>
    <t>137091</t>
  </si>
  <si>
    <t>Idaho - ASPEN HOME HEALTH SERVICES - 137081</t>
  </si>
  <si>
    <t>137081</t>
  </si>
  <si>
    <t>Idaho - AUBURN CREST HOME HEALTH LLC - 137132</t>
  </si>
  <si>
    <t>137132</t>
  </si>
  <si>
    <t>Idaho - BEAR LAKE MEMORIAL HOSPITAL HOME HEALTH - 137069</t>
  </si>
  <si>
    <t>137069</t>
  </si>
  <si>
    <t>Idaho - BRIO IDAHO HOME HEALTH LLC - 137128</t>
  </si>
  <si>
    <t>137128</t>
  </si>
  <si>
    <t>Idaho - CANYON HOME CARE &amp; HOSPICE - 137068</t>
  </si>
  <si>
    <t>137068</t>
  </si>
  <si>
    <t>Idaho - CREST HOME HEALTH &amp; HOSPICE, LLC - 137070</t>
  </si>
  <si>
    <t>137070</t>
  </si>
  <si>
    <t>137119</t>
  </si>
  <si>
    <t>Idaho - EDEN HOME HEALTH - 137122</t>
  </si>
  <si>
    <t>137122</t>
  </si>
  <si>
    <t>Idaho - ENCOMPASS HEALTH HOME HEALTH OF EASTERN IDAHO - 137105</t>
  </si>
  <si>
    <t>137105</t>
  </si>
  <si>
    <t>Idaho - ENCOMPASS HEALTH HOME HEALTH OF IDAHO - 137100</t>
  </si>
  <si>
    <t>137100</t>
  </si>
  <si>
    <t>Idaho - ENCOMPASS HEALTH HOME HEALTH OF WESTERN IDAHO - 137113</t>
  </si>
  <si>
    <t>137113</t>
  </si>
  <si>
    <t>Idaho - FIRST CHOICE HOME CARE - 137108</t>
  </si>
  <si>
    <t>137108</t>
  </si>
  <si>
    <t>Idaho - FRANKLIN COUNTY MEDICAL CENTER HOME CARE - 137058</t>
  </si>
  <si>
    <t>137058</t>
  </si>
  <si>
    <t>Idaho - HANDS OF HOPE HOME HEALTH, INC - 137120</t>
  </si>
  <si>
    <t>137120</t>
  </si>
  <si>
    <t>Idaho - HERITAGE HOME HEALTH - 137117</t>
  </si>
  <si>
    <t>137117</t>
  </si>
  <si>
    <t>Idaho - HOMESTEAD HOME HEALTH &amp; HOSPICE, LLC - 137129</t>
  </si>
  <si>
    <t>137129</t>
  </si>
  <si>
    <t>Idaho - HORIZON HOME HEALTH - 137065</t>
  </si>
  <si>
    <t>137065</t>
  </si>
  <si>
    <t>Idaho - HORIZON HOME HEALTH EAST - 137114</t>
  </si>
  <si>
    <t>137114</t>
  </si>
  <si>
    <t>Idaho - IDAHO HOME HEALTH &amp; HOSPICE - 137014</t>
  </si>
  <si>
    <t>137014</t>
  </si>
  <si>
    <t>Idaho - INTERMOUNTAIN HOME CARE OF CASSIA - 137016</t>
  </si>
  <si>
    <t>137016</t>
  </si>
  <si>
    <t>Idaho - KINDRED AT HOME - 137112</t>
  </si>
  <si>
    <t>137112</t>
  </si>
  <si>
    <t>Idaho - LOVING CARE AND MORE - 137074</t>
  </si>
  <si>
    <t>137074</t>
  </si>
  <si>
    <t>Idaho - MULTICARE HOME HEALTH SERVICES, INC - 137093</t>
  </si>
  <si>
    <t>137093</t>
  </si>
  <si>
    <t>Idaho - NORTH IDAHO HOME HEALTH - 137019</t>
  </si>
  <si>
    <t>137019</t>
  </si>
  <si>
    <t>Idaho - ONESOURCE HOME HEALTH - 137111</t>
  </si>
  <si>
    <t>137111</t>
  </si>
  <si>
    <t>Idaho - PANHANDLE HEALTH DISTRICT - 137002</t>
  </si>
  <si>
    <t>137002</t>
  </si>
  <si>
    <t>137049</t>
  </si>
  <si>
    <t>Idaho - RELIANT HEALTHCARE, INC - 137126</t>
  </si>
  <si>
    <t>137126</t>
  </si>
  <si>
    <t>Idaho - REXBURG HOME HEALTH - 137090</t>
  </si>
  <si>
    <t>137090</t>
  </si>
  <si>
    <t>Idaho - SAINT ALPHONSUS HOME HEALTH AND HOSPICE - 137006</t>
  </si>
  <si>
    <t>137006</t>
  </si>
  <si>
    <t>Idaho - SALMON VALLEY HOME HEALTH LLC - 137141</t>
  </si>
  <si>
    <t>137141</t>
  </si>
  <si>
    <t>Idaho - SIGNATURE HEALTHCARE AT HOME - 137135</t>
  </si>
  <si>
    <t>137135</t>
  </si>
  <si>
    <t>Idaho - ST LUKES HOME CARE AND HOSPICE - 137028</t>
  </si>
  <si>
    <t>137028</t>
  </si>
  <si>
    <t>Idaho - ST LUKES MAGIC VALLEY HOME HEALTH - 137034</t>
  </si>
  <si>
    <t>137034</t>
  </si>
  <si>
    <t>Idaho - SYMBII HOME HEALTH - 137110</t>
  </si>
  <si>
    <t>137110</t>
  </si>
  <si>
    <t>Idaho - TERRACE HOME HEALTH - 137140</t>
  </si>
  <si>
    <t>137140</t>
  </si>
  <si>
    <t>Idaho - TOUCHMARK HOME HEALTH - 137092</t>
  </si>
  <si>
    <t>137092</t>
  </si>
  <si>
    <t>Idaho - VISIONS HOME HEALTH &amp; VISIONS HOME CARE LLC - 137107</t>
  </si>
  <si>
    <t>137107</t>
  </si>
  <si>
    <t>Idaho - WELCOME HOME HEALTHCARE SERVICES, LLC - 137131</t>
  </si>
  <si>
    <t>137131</t>
  </si>
  <si>
    <t>Illinois - 1ST ASSIST HOME HEALTHCARE, LLC - 147909</t>
  </si>
  <si>
    <t>147909</t>
  </si>
  <si>
    <t>Illinois - 1ST CHOICE HOME HEALTH PROVIDERS, LLC - 148344</t>
  </si>
  <si>
    <t>148344</t>
  </si>
  <si>
    <t>Illinois - 2 SISTERS HOME HEALTHCARE INC - 148371</t>
  </si>
  <si>
    <t>148371</t>
  </si>
  <si>
    <t>Illinois - 24 HOUR CARE, LLC - 148362</t>
  </si>
  <si>
    <t>148362</t>
  </si>
  <si>
    <t>Illinois - 5 STAR HEALTHCARE, INC - 147766</t>
  </si>
  <si>
    <t>147766</t>
  </si>
  <si>
    <t>Illinois - A-CURE HEALTHCARE SOLUTIONS, INC - 148098</t>
  </si>
  <si>
    <t>148098</t>
  </si>
  <si>
    <t>Illinois - A2Z HEALTHCARE SERVICES, LLC - 148281</t>
  </si>
  <si>
    <t>148281</t>
  </si>
  <si>
    <t>Illinois - ABILITY HOME HEALTH CARE, INC - 148347</t>
  </si>
  <si>
    <t>148347</t>
  </si>
  <si>
    <t>Illinois - ABLE HOME HEALTH, LLC - 147734</t>
  </si>
  <si>
    <t>147734</t>
  </si>
  <si>
    <t>Illinois - ABUNDANT HOME HEALTH CARE, INC - 148068</t>
  </si>
  <si>
    <t>148068</t>
  </si>
  <si>
    <t>Illinois - ACACIA HOME HEALTH AGENCY - 147985</t>
  </si>
  <si>
    <t>147985</t>
  </si>
  <si>
    <t>Illinois - ACCELERATED HOME CARE, LLC - 148012</t>
  </si>
  <si>
    <t>148012</t>
  </si>
  <si>
    <t>Illinois - ACCESS LIFE CARE, LTD - 148267</t>
  </si>
  <si>
    <t>148267</t>
  </si>
  <si>
    <t>Illinois - ACCORD HOME HEALTH SERVICES, INC - 147859</t>
  </si>
  <si>
    <t>147859</t>
  </si>
  <si>
    <t>Illinois - ACCUCARE HOME HEALTH SERVICES, INC - 147926</t>
  </si>
  <si>
    <t>147926</t>
  </si>
  <si>
    <t>Illinois - ACCURATE CARE HOME HEALTH SERVICES - 147950</t>
  </si>
  <si>
    <t>147950</t>
  </si>
  <si>
    <t>Illinois - ACE HEALTH CARE SERVICES, LLC - 148274</t>
  </si>
  <si>
    <t>148274</t>
  </si>
  <si>
    <t>Illinois - ACTIVE HOME HEALTH CARE SERV - 148218</t>
  </si>
  <si>
    <t>148218</t>
  </si>
  <si>
    <t>Illinois - ADMIRE HOME HEALTHCARE AGENCY, INC - 147818</t>
  </si>
  <si>
    <t>147818</t>
  </si>
  <si>
    <t>Illinois - ADVANCARE HEALTHCARE SERVICES - 147814</t>
  </si>
  <si>
    <t>147814</t>
  </si>
  <si>
    <t>Illinois - ADVANCE CARE HOME HEALTH, INC - 147866</t>
  </si>
  <si>
    <t>147866</t>
  </si>
  <si>
    <t>Illinois - ADVANCE HOME HEALTH CARE PROVIDER CORP - 148071</t>
  </si>
  <si>
    <t>148071</t>
  </si>
  <si>
    <t>Illinois - ADVANCE HOME HEALTH CARE, LTD - 147769</t>
  </si>
  <si>
    <t>147769</t>
  </si>
  <si>
    <t>Illinois - ADVANCE HOME HEALTH,  INC - 147993</t>
  </si>
  <si>
    <t>147993</t>
  </si>
  <si>
    <t>Illinois - ADVANCED FAMILY HOME HEALTH 1, INC - 148244</t>
  </si>
  <si>
    <t>148244</t>
  </si>
  <si>
    <t>Illinois - ADVANCED HEALTHCARE SERVICES, LLC - 147945</t>
  </si>
  <si>
    <t>147945</t>
  </si>
  <si>
    <t>Illinois - ADVANCED HOME HEALTH SERVICES, INC - 147815</t>
  </si>
  <si>
    <t>147815</t>
  </si>
  <si>
    <t>Illinois - ADVANTA HOME HEALTH CARE, INC - 147887</t>
  </si>
  <si>
    <t>147887</t>
  </si>
  <si>
    <t>Illinois - ADVANTAGE HOME HEALTH PLUS, INC - 147918</t>
  </si>
  <si>
    <t>147918</t>
  </si>
  <si>
    <t>Illinois - ADVENT HOME HEALTH SERVICES, INC - 147874</t>
  </si>
  <si>
    <t>147874</t>
  </si>
  <si>
    <t>Illinois - ADVENTIST HEALTH CARE AT HOME - 147207</t>
  </si>
  <si>
    <t>147207</t>
  </si>
  <si>
    <t>Illinois - ADVOCATE HOME HEALTH CARE SERV - 147150</t>
  </si>
  <si>
    <t>147150</t>
  </si>
  <si>
    <t>Illinois - AFFINITY HOME HEALTH SERVICES, INC - 148104</t>
  </si>
  <si>
    <t>148104</t>
  </si>
  <si>
    <t>Illinois - AFTER CARE HOME HEALTH, INC - 148201</t>
  </si>
  <si>
    <t>148201</t>
  </si>
  <si>
    <t>Illinois - AIM HOME HEALTH, INC - 148129</t>
  </si>
  <si>
    <t>148129</t>
  </si>
  <si>
    <t>Illinois - AL-SHAFA HEALTH CARE, INC - 148203</t>
  </si>
  <si>
    <t>148203</t>
  </si>
  <si>
    <t>Illinois - ALC HOME HEALTH - 147911</t>
  </si>
  <si>
    <t>147911</t>
  </si>
  <si>
    <t>Illinois - ALEDLI HOME HEALTHCARE, INC - 148315</t>
  </si>
  <si>
    <t>148315</t>
  </si>
  <si>
    <t>Illinois - ALERT HOME HEALTH CARE, INC - 147844</t>
  </si>
  <si>
    <t>147844</t>
  </si>
  <si>
    <t>Illinois - ALEXIAN BROTHERS HOME HEALTH - 147583</t>
  </si>
  <si>
    <t>147583</t>
  </si>
  <si>
    <t>Illinois - ALL ABOUT HEALTHCARE, INC - 147850</t>
  </si>
  <si>
    <t>147850</t>
  </si>
  <si>
    <t>Illinois - ALL AMERICAN HOME CARE, INC - 147758</t>
  </si>
  <si>
    <t>147758</t>
  </si>
  <si>
    <t>Illinois - ALL FAMILY HEALTH CARE, INC - 147783</t>
  </si>
  <si>
    <t>147783</t>
  </si>
  <si>
    <t>Illinois - ALL QUALITY HOME HEALTH CARE, LLC - 148351</t>
  </si>
  <si>
    <t>148351</t>
  </si>
  <si>
    <t>Illinois - ALL SOLUTIONS HEALTHCARE, INC - 148232</t>
  </si>
  <si>
    <t>148232</t>
  </si>
  <si>
    <t>Illinois - ALLBEST HOME HEALTH CARE, INC - 147567</t>
  </si>
  <si>
    <t>147567</t>
  </si>
  <si>
    <t>Illinois - ALLIEDCARE HOME HEALTH OF ILLINOIS, LLC - 148193</t>
  </si>
  <si>
    <t>148193</t>
  </si>
  <si>
    <t>Illinois - ALPHA HOME HEALTH, INC - 148094</t>
  </si>
  <si>
    <t>148094</t>
  </si>
  <si>
    <t>Illinois - ALPHAZETA HEALTHCARE SERVICES, LLC - 148124</t>
  </si>
  <si>
    <t>148124</t>
  </si>
  <si>
    <t>Illinois - ALPHONSA HOME HEALTH CARE, INC - 148137</t>
  </si>
  <si>
    <t>148137</t>
  </si>
  <si>
    <t>Illinois - ALTERNACARE HOME HEALTH SC - 148209</t>
  </si>
  <si>
    <t>148209</t>
  </si>
  <si>
    <t>Illinois - ALTERNATIVE HOME HEALTH + CARE, INC - 148192</t>
  </si>
  <si>
    <t>148192</t>
  </si>
  <si>
    <t>Illinois - AMEDISYS HOME HEALTH - 147285</t>
  </si>
  <si>
    <t>147285</t>
  </si>
  <si>
    <t>Illinois - AMEDISYS HOME HEALTH - 147407</t>
  </si>
  <si>
    <t>147407</t>
  </si>
  <si>
    <t>Illinois - AMEDISYS HOME HEALTH - 148004</t>
  </si>
  <si>
    <t>148004</t>
  </si>
  <si>
    <t>Illinois - AMERICAN FAMILY HOME HEALTH SERVICES LLC - 148370</t>
  </si>
  <si>
    <t>148370</t>
  </si>
  <si>
    <t>Illinois - AMERICAN HOME CARE EXPRESS INC - 147655</t>
  </si>
  <si>
    <t>147655</t>
  </si>
  <si>
    <t>Illinois - AMERICHOICE HEALTH CARE, INC - 148214</t>
  </si>
  <si>
    <t>148214</t>
  </si>
  <si>
    <t>Illinois - AMICUS HOME HEALTH LLC - 148380</t>
  </si>
  <si>
    <t>148380</t>
  </si>
  <si>
    <t>Illinois - AMMA HOME HEALTH CARE, INC - 148284</t>
  </si>
  <si>
    <t>148284</t>
  </si>
  <si>
    <t>Illinois - ANCHOR HOME HEALTH CARE AGENCY, INC - 147845</t>
  </si>
  <si>
    <t>147845</t>
  </si>
  <si>
    <t>Illinois - ANDERSON HOME HEALTH SERVICES - 147420</t>
  </si>
  <si>
    <t>147420</t>
  </si>
  <si>
    <t>Illinois - ANGEL HEALTH CARE, LLC - 148257</t>
  </si>
  <si>
    <t>148257</t>
  </si>
  <si>
    <t>Illinois - ANGEL'S CARE HOME HEALTH SERVICES, INC - 148276</t>
  </si>
  <si>
    <t>148276</t>
  </si>
  <si>
    <t>Illinois - APEX HOME HEALTH CARE, INC - 147921</t>
  </si>
  <si>
    <t>147921</t>
  </si>
  <si>
    <t>Illinois - APOLLO HOME CARE, INC - 148078</t>
  </si>
  <si>
    <t>148078</t>
  </si>
  <si>
    <t>Illinois - APPLE HOME HEALTHCARE - 147569</t>
  </si>
  <si>
    <t>147569</t>
  </si>
  <si>
    <t>Illinois - ARDENT HOME HEALTH CARE INC - 147658</t>
  </si>
  <si>
    <t>147658</t>
  </si>
  <si>
    <t>Illinois - ASPIRE HOME HEALTHCARE, LLC - 148139</t>
  </si>
  <si>
    <t>148139</t>
  </si>
  <si>
    <t>Illinois - ASSOCIATES HOME HEALTH, INC - 147831</t>
  </si>
  <si>
    <t>147831</t>
  </si>
  <si>
    <t>Illinois - ASSURE HOME HEALTHCARE, INC - 147794</t>
  </si>
  <si>
    <t>147794</t>
  </si>
  <si>
    <t>Illinois - ASSURECARE HOME HEALTH, INC - 148320</t>
  </si>
  <si>
    <t>148320</t>
  </si>
  <si>
    <t>Illinois - ASTER HOME HEALTH SERVICES, LLC - 148307</t>
  </si>
  <si>
    <t>148307</t>
  </si>
  <si>
    <t>Illinois - ASTRA HEALTH - 148259</t>
  </si>
  <si>
    <t>148259</t>
  </si>
  <si>
    <t>Illinois - AT HOME HEALTH CARE - 147694</t>
  </si>
  <si>
    <t>147694</t>
  </si>
  <si>
    <t>Illinois - AT HOME QUALITY CARE - MORRIS - 147263</t>
  </si>
  <si>
    <t>147263</t>
  </si>
  <si>
    <t>Illinois - AT HOMEHEALTH, INC - 148007</t>
  </si>
  <si>
    <t>148007</t>
  </si>
  <si>
    <t>Illinois - ATI HOME HEALTH - 147416</t>
  </si>
  <si>
    <t>147416</t>
  </si>
  <si>
    <t>Illinois - ATNT HOME CARE, INC - 147915</t>
  </si>
  <si>
    <t>147915</t>
  </si>
  <si>
    <t>Illinois - ATRIUM HOME HEALTH SYSTEMS, INC - 148109</t>
  </si>
  <si>
    <t>148109</t>
  </si>
  <si>
    <t>Illinois - ATTENTIVE SERVICES HOME HEALTH II, INC - 147879</t>
  </si>
  <si>
    <t>147879</t>
  </si>
  <si>
    <t>Illinois - AUXILIUM HEALTHCARE SERVICES, INC - 148308</t>
  </si>
  <si>
    <t>148308</t>
  </si>
  <si>
    <t>Illinois - AVANT CARE HOME HEALTH CARE, INC - 147927</t>
  </si>
  <si>
    <t>147927</t>
  </si>
  <si>
    <t>Illinois - AVESENA HOME HEALTH CARE - 147802</t>
  </si>
  <si>
    <t>147802</t>
  </si>
  <si>
    <t>Illinois - AVOTRE HOME HEALTH INC - 148382</t>
  </si>
  <si>
    <t>148382</t>
  </si>
  <si>
    <t>Illinois - AWESOME HOME HEALTH CARE, INC - 148231</t>
  </si>
  <si>
    <t>148231</t>
  </si>
  <si>
    <t>Illinois - BAY GROUP HEALTH CARE, LLC - 147914</t>
  </si>
  <si>
    <t>147914</t>
  </si>
  <si>
    <t>Illinois - BENCHMARK HOME HEALTH CARE - 147916</t>
  </si>
  <si>
    <t>147916</t>
  </si>
  <si>
    <t>Illinois - BEST CARE HOME HEALTH, INC. - 147623</t>
  </si>
  <si>
    <t>147623</t>
  </si>
  <si>
    <t>Illinois - BEST HOME HEALTHCARE NETWORK, INC - 148081</t>
  </si>
  <si>
    <t>148081</t>
  </si>
  <si>
    <t>Illinois - BEST ILLINOIS HOME HEALTH CARE, INC - 148363</t>
  </si>
  <si>
    <t>148363</t>
  </si>
  <si>
    <t>Illinois - BETTER CARE HOME HEALTH, INC - 148227</t>
  </si>
  <si>
    <t>148227</t>
  </si>
  <si>
    <t>Illinois - BETTER CHOICE HOME HEALTH, INC - 148313</t>
  </si>
  <si>
    <t>148313</t>
  </si>
  <si>
    <t>Illinois - BG HOME HEALTH PROVIDERS, LLC - 148015</t>
  </si>
  <si>
    <t>148015</t>
  </si>
  <si>
    <t>Illinois - BLESSING HOME CARE - 147031</t>
  </si>
  <si>
    <t>147031</t>
  </si>
  <si>
    <t>Illinois - BOND COUNTY HEALTH DEPARTMENT - 147023</t>
  </si>
  <si>
    <t>147023</t>
  </si>
  <si>
    <t>Illinois - BOWES IN-HOME CARE, INC - 147813</t>
  </si>
  <si>
    <t>147813</t>
  </si>
  <si>
    <t>Illinois - BRIDGING CARE HOME HEALTH PLUS - 148275</t>
  </si>
  <si>
    <t>148275</t>
  </si>
  <si>
    <t>Illinois - BRIGHTER DAYS HOME HEALTH AGENCY - 147795</t>
  </si>
  <si>
    <t>147795</t>
  </si>
  <si>
    <t>Illinois - BROOKDALE HOME HEALTH - 147878</t>
  </si>
  <si>
    <t>147878</t>
  </si>
  <si>
    <t>Illinois - CALHOUN COUNTY HEALTH DEPARTMENT - 147052</t>
  </si>
  <si>
    <t>147052</t>
  </si>
  <si>
    <t>Illinois - CANDLELIGHT HOME HEALTHCARE LLC - 148375</t>
  </si>
  <si>
    <t>148375</t>
  </si>
  <si>
    <t>Illinois - CARDIO CARE INC. - 147411</t>
  </si>
  <si>
    <t>147411</t>
  </si>
  <si>
    <t>Illinois - CARE CHOICE HOME HEALTH, INC - 147760</t>
  </si>
  <si>
    <t>147760</t>
  </si>
  <si>
    <t>Illinois - CARE CONNECT HOME HEALTHCARE INC - 148282</t>
  </si>
  <si>
    <t>148282</t>
  </si>
  <si>
    <t>Illinois - CARE FOR LIFE HOME HEALTH - 147933</t>
  </si>
  <si>
    <t>147933</t>
  </si>
  <si>
    <t>Illinois - CARE IN THE HOME HEALTH SERVIC - 147719</t>
  </si>
  <si>
    <t>147719</t>
  </si>
  <si>
    <t>Illinois - CARE ONE HOME HEALTH SERVICES, INC - 147872</t>
  </si>
  <si>
    <t>147872</t>
  </si>
  <si>
    <t>Illinois - CARE SOLUTIONS, INC - 147855</t>
  </si>
  <si>
    <t>147855</t>
  </si>
  <si>
    <t>Illinois - CAREFORCE HOMEHEALTH, INC - 148325</t>
  </si>
  <si>
    <t>148325</t>
  </si>
  <si>
    <t>Illinois - CARELINK HOME HEALTH, LLC - 148016</t>
  </si>
  <si>
    <t>148016</t>
  </si>
  <si>
    <t>Illinois - CARESS HOME HEALTH CARE INC - 147747</t>
  </si>
  <si>
    <t>147747</t>
  </si>
  <si>
    <t>Illinois - CARETENDERS VISITING SERVICES OF SOUTHERN ILLINOIS - 147289</t>
  </si>
  <si>
    <t>147289</t>
  </si>
  <si>
    <t>Illinois - CARING ANGELS HOME HEALTH SERVICES, INC - 148216</t>
  </si>
  <si>
    <t>148216</t>
  </si>
  <si>
    <t>Illinois - CARING PROFESSIONALS HOME CARE - 147545</t>
  </si>
  <si>
    <t>147545</t>
  </si>
  <si>
    <t>Illinois - CARING TOUCH, INC. - 147706</t>
  </si>
  <si>
    <t>147706</t>
  </si>
  <si>
    <t>Illinois - CARLE HOME CARE - 147241</t>
  </si>
  <si>
    <t>147241</t>
  </si>
  <si>
    <t>Illinois - CASS COUNTY HOME HEALTH AGENCY - 147221</t>
  </si>
  <si>
    <t>147221</t>
  </si>
  <si>
    <t>Illinois - CASTOR HOME NURSING INC - 148383</t>
  </si>
  <si>
    <t>148383</t>
  </si>
  <si>
    <t>Illinois - CELTIC HEALTHCARE OF S. IL, LLC - 147039</t>
  </si>
  <si>
    <t>147039</t>
  </si>
  <si>
    <t>Illinois - CELTIC HEALTHCARE OF S. IL, LLC - 147112</t>
  </si>
  <si>
    <t>147112</t>
  </si>
  <si>
    <t>Illinois - CENTER OF ILLINOIS HOME HEALTHCARE, INC - 148212</t>
  </si>
  <si>
    <t>148212</t>
  </si>
  <si>
    <t>Illinois - CENTRAL HEALTHCARE, INC - 148248</t>
  </si>
  <si>
    <t>148248</t>
  </si>
  <si>
    <t>Illinois - CGH HOME NURSING - 147562</t>
  </si>
  <si>
    <t>147562</t>
  </si>
  <si>
    <t>Illinois - CHICAGO HEALTH, INC - 147881</t>
  </si>
  <si>
    <t>147881</t>
  </si>
  <si>
    <t>Illinois - CHICAGO MIDWEST HOME HEALTH, INC - 148063</t>
  </si>
  <si>
    <t>148063</t>
  </si>
  <si>
    <t>Illinois - CHICAGOLAND HOME HEALTH PROVIDER, INC - 147854</t>
  </si>
  <si>
    <t>147854</t>
  </si>
  <si>
    <t>Illinois - CHITOWN HOME HEALTH - 148376</t>
  </si>
  <si>
    <t>148376</t>
  </si>
  <si>
    <t>Illinois - CHOICE HOME HEALTH SERVICES, INC - 147972</t>
  </si>
  <si>
    <t>147972</t>
  </si>
  <si>
    <t>Illinois - CHOICECARE HOME HEALTH, INC - 147720</t>
  </si>
  <si>
    <t>147720</t>
  </si>
  <si>
    <t>Illinois - CITYWIDE HOME HEALTH SERVICES, INC - 148138</t>
  </si>
  <si>
    <t>148138</t>
  </si>
  <si>
    <t>Illinois - CLASSIC HEALTH SERVICES, INC, - 147901</t>
  </si>
  <si>
    <t>147901</t>
  </si>
  <si>
    <t>Illinois - CLAY HOME HEALTH SERVICES - 147086</t>
  </si>
  <si>
    <t>147086</t>
  </si>
  <si>
    <t>Illinois - CLIENT HOME HEALTHCARE, INC - 148200</t>
  </si>
  <si>
    <t>148200</t>
  </si>
  <si>
    <t>Illinois - COMFORT CARE HOME HEALTH CARE - 148295</t>
  </si>
  <si>
    <t>148295</t>
  </si>
  <si>
    <t>Illinois - COMMUNITY CARE HOME HEALTH SERVICES, INC - 148075</t>
  </si>
  <si>
    <t>148075</t>
  </si>
  <si>
    <t>Illinois - COMMUNITY HEALTH SERVICES, LLC - 148287</t>
  </si>
  <si>
    <t>148287</t>
  </si>
  <si>
    <t>Illinois - COMMUNITY HOME HEALTH CARE, INC - 148035</t>
  </si>
  <si>
    <t>148035</t>
  </si>
  <si>
    <t>Illinois - COMMUNITY HOMECARE, INC - 147774</t>
  </si>
  <si>
    <t>147774</t>
  </si>
  <si>
    <t>Illinois - COMPASSIONATE PROFESSIONAL HOME CARE, INC - 147752</t>
  </si>
  <si>
    <t>147752</t>
  </si>
  <si>
    <t>Illinois - COMPLETE HOME HEALTH SERVICES, INC - 148219</t>
  </si>
  <si>
    <t>148219</t>
  </si>
  <si>
    <t>Illinois - COMPMED HOME HEALTH, INC - 147780</t>
  </si>
  <si>
    <t>147780</t>
  </si>
  <si>
    <t>Illinois - COMPREHENSIVE HOME CARE INC. - 147589</t>
  </si>
  <si>
    <t>147589</t>
  </si>
  <si>
    <t>Illinois - COMPREHENSIVE QUALITY CARE, INC FOUNDATION - 147762</t>
  </si>
  <si>
    <t>147762</t>
  </si>
  <si>
    <t>Illinois - COREBELL HEALTH CARE INC - 147983</t>
  </si>
  <si>
    <t>147983</t>
  </si>
  <si>
    <t>Illinois - CORLAN HOME HEALTH, INC - 148310</t>
  </si>
  <si>
    <t>148310</t>
  </si>
  <si>
    <t>Illinois - CORNERSTONE HOME HEALTHCARE, LLC - 148180</t>
  </si>
  <si>
    <t>148180</t>
  </si>
  <si>
    <t>Illinois - COTTAGE HOME HEALTH - 147611</t>
  </si>
  <si>
    <t>147611</t>
  </si>
  <si>
    <t>Illinois - COVENANT HOME HEALTH CARE, INC - 148079</t>
  </si>
  <si>
    <t>148079</t>
  </si>
  <si>
    <t>Illinois - COVENANTCARE AT HOME - 147618</t>
  </si>
  <si>
    <t>147618</t>
  </si>
  <si>
    <t>Illinois - CRAWFORD MEMORIAL HOME HEALTH - 147175</t>
  </si>
  <si>
    <t>147175</t>
  </si>
  <si>
    <t>Illinois - CRESCENT HOME HEALTH AGENCY, LLC - 148190</t>
  </si>
  <si>
    <t>148190</t>
  </si>
  <si>
    <t>Illinois - CRESCENT HOME HEALTHCARE, INC - 147990</t>
  </si>
  <si>
    <t>147990</t>
  </si>
  <si>
    <t>Illinois - CROWN HOME HEALTH AGENCY, INC. - 147587</t>
  </si>
  <si>
    <t>147587</t>
  </si>
  <si>
    <t>Illinois - CROWN HOME HEALTH SERVICES INC - 148150</t>
  </si>
  <si>
    <t>148150</t>
  </si>
  <si>
    <t>Illinois - CRYSTAL HOME HEALTH CARE, LLC - 148073</t>
  </si>
  <si>
    <t>148073</t>
  </si>
  <si>
    <t>Illinois - D &amp; D HOME HEALTHCARE, INC - 148093</t>
  </si>
  <si>
    <t>148093</t>
  </si>
  <si>
    <t>Illinois - DARIEN HOME HEALTHCARE, INC. - 147632</t>
  </si>
  <si>
    <t>147632</t>
  </si>
  <si>
    <t>Illinois - DELIVERANCE HOME HEALTH CARE, INC - 148123</t>
  </si>
  <si>
    <t>148123</t>
  </si>
  <si>
    <t>Illinois - DELTA HOME HEALTH CARE, INC - 148048</t>
  </si>
  <si>
    <t>148048</t>
  </si>
  <si>
    <t>Illinois - DELUXE HOME HEALTH CARE, LLC - 148286</t>
  </si>
  <si>
    <t>148286</t>
  </si>
  <si>
    <t>Illinois - DEPENDABLE NURSING HOME HEALTH SERVICES INC - 147624</t>
  </si>
  <si>
    <t>147624</t>
  </si>
  <si>
    <t>Illinois - DESTINY HEALTHCARE SERVICES, INC - 148341</t>
  </si>
  <si>
    <t>148341</t>
  </si>
  <si>
    <t>Illinois - DEVOTED HEALTHCARE, INC - 148031</t>
  </si>
  <si>
    <t>148031</t>
  </si>
  <si>
    <t>Illinois - DIMENSIONS HOME HEALTH CARE LLC - 147211</t>
  </si>
  <si>
    <t>147211</t>
  </si>
  <si>
    <t>Illinois - DINAMIC HEALTH CARE - 148040</t>
  </si>
  <si>
    <t>148040</t>
  </si>
  <si>
    <t>Illinois - DIRECT HOME HEALTHCARE, INC - 147847</t>
  </si>
  <si>
    <t>147847</t>
  </si>
  <si>
    <t>Illinois - DIRECTMED HEALTH SERVICES, LLC - 147822</t>
  </si>
  <si>
    <t>147822</t>
  </si>
  <si>
    <t>Illinois - DISTINCT HOME HEALTH CARE, LLC - 148238</t>
  </si>
  <si>
    <t>148238</t>
  </si>
  <si>
    <t>Illinois - DIVERSIFIED HOME CARE, INC - 148029</t>
  </si>
  <si>
    <t>148029</t>
  </si>
  <si>
    <t>Illinois - DMJ HOME HEALTH SERVICES, INC - 147997</t>
  </si>
  <si>
    <t>147997</t>
  </si>
  <si>
    <t>Illinois - DOMINION HOME HEALTH CARE, INC - 148236</t>
  </si>
  <si>
    <t>148236</t>
  </si>
  <si>
    <t>Illinois - DR HOME HEALTHCARE, LLC - 148272</t>
  </si>
  <si>
    <t>148272</t>
  </si>
  <si>
    <t>Illinois - EBENEZER HOME HEALTH SERVICE, LLC - 148022</t>
  </si>
  <si>
    <t>148022</t>
  </si>
  <si>
    <t>Illinois - ECS HEALTH CARE AGENCY AND HOME HEALTH SERVICES - 148364</t>
  </si>
  <si>
    <t>148364</t>
  </si>
  <si>
    <t>Illinois - EGYPTIAN HEALTH DEPARTMENT - 147034</t>
  </si>
  <si>
    <t>147034</t>
  </si>
  <si>
    <t>Illinois - ELARA CARING - 147669</t>
  </si>
  <si>
    <t>147669</t>
  </si>
  <si>
    <t>Illinois - ELARA CARING III - 147862</t>
  </si>
  <si>
    <t>147862</t>
  </si>
  <si>
    <t>Illinois - ELARA CARING V - 148086</t>
  </si>
  <si>
    <t>148086</t>
  </si>
  <si>
    <t>Illinois - ELITE CARE AT HOME, INC - 148095</t>
  </si>
  <si>
    <t>148095</t>
  </si>
  <si>
    <t>148096</t>
  </si>
  <si>
    <t>Illinois - ELITE HOME HEALTH CARE, INC - 147756</t>
  </si>
  <si>
    <t>147756</t>
  </si>
  <si>
    <t>Illinois - EMMANUEL HOME HEALTH, INC - 147973</t>
  </si>
  <si>
    <t>147973</t>
  </si>
  <si>
    <t>Illinois - EMPOWER HOME HEALTH SERVICES INC - 147852</t>
  </si>
  <si>
    <t>147852</t>
  </si>
  <si>
    <t>Illinois - ENCOMPASS HEALTH HOME HEALTH - 147292</t>
  </si>
  <si>
    <t>147292</t>
  </si>
  <si>
    <t>Illinois - ENCOMPASS HEALTH HOME HEALTH - 147708</t>
  </si>
  <si>
    <t>147708</t>
  </si>
  <si>
    <t>Illinois - ENTERA HEALTHCARE SOUTH - 147777</t>
  </si>
  <si>
    <t>147777</t>
  </si>
  <si>
    <t>Illinois - EPIC HOME CARE, INC - 148237</t>
  </si>
  <si>
    <t>148237</t>
  </si>
  <si>
    <t>Illinois - ESPERANZA HOME HEALTH CARE, INC - 148066</t>
  </si>
  <si>
    <t>148066</t>
  </si>
  <si>
    <t>Illinois - ESSENTIAL HOME CARE, INC - 147940</t>
  </si>
  <si>
    <t>147940</t>
  </si>
  <si>
    <t>Illinois - ESSENTIAL HOME HEALTHCARE, INC - 148092</t>
  </si>
  <si>
    <t>148092</t>
  </si>
  <si>
    <t>Illinois - ESSENTIAL PREVENTIVE HEALTH CARE, LLC - 148197</t>
  </si>
  <si>
    <t>148197</t>
  </si>
  <si>
    <t>Illinois - EVANGEL HOME HEALTH SERVICES, INC - 147944</t>
  </si>
  <si>
    <t>147944</t>
  </si>
  <si>
    <t>Illinois - EVERGREEN HOME CARE - 147888</t>
  </si>
  <si>
    <t>147888</t>
  </si>
  <si>
    <t>Illinois - EVERGREEN HOME HEALTH CARE/ASTRA HEALTH WEST - 148172</t>
  </si>
  <si>
    <t>148172</t>
  </si>
  <si>
    <t>Illinois - EVOLUTION HOME HEALTH CARE, INC - 148043</t>
  </si>
  <si>
    <t>148043</t>
  </si>
  <si>
    <t>Illinois - EXCEL CARE HEALTH SERVICES, INC - 147977</t>
  </si>
  <si>
    <t>147977</t>
  </si>
  <si>
    <t>Illinois - EXCELCARE HOME HEALTH - 148336</t>
  </si>
  <si>
    <t>148336</t>
  </si>
  <si>
    <t>Illinois - EXCELL HOME HEALTH PLUS - 147892</t>
  </si>
  <si>
    <t>147892</t>
  </si>
  <si>
    <t>Illinois - EXCELLENT CARE HEALTH SERVICES, INC - 148316</t>
  </si>
  <si>
    <t>148316</t>
  </si>
  <si>
    <t>Illinois - EXCELLENT HOME HEALTH CARE, INC - 147751</t>
  </si>
  <si>
    <t>147751</t>
  </si>
  <si>
    <t>Illinois - EXPRESS PROF HOME HEALTH SERV INC - 147868</t>
  </si>
  <si>
    <t>147868</t>
  </si>
  <si>
    <t>Illinois - F J HOME HEALTH CARE INC - 147737</t>
  </si>
  <si>
    <t>147737</t>
  </si>
  <si>
    <t>Illinois - FAIRFIELD MEMORIAL HOSPITAL - 147612</t>
  </si>
  <si>
    <t>147612</t>
  </si>
  <si>
    <t>Illinois - FAMILY HOME HEALTH CARE PROFESSIONALS, INC - 148019</t>
  </si>
  <si>
    <t>148019</t>
  </si>
  <si>
    <t>Illinois - FAMILY HOME HEALTH SERVICES - 147712</t>
  </si>
  <si>
    <t>147712</t>
  </si>
  <si>
    <t>Illinois - FAYETTE COUNTY HEALTH DEPT - 147147</t>
  </si>
  <si>
    <t>147147</t>
  </si>
  <si>
    <t>Illinois - FIRST VENTURE HOME HEALTH CARE, INC - 148264</t>
  </si>
  <si>
    <t>148264</t>
  </si>
  <si>
    <t>Illinois - FMR HOME HEALTH, INC - 148271</t>
  </si>
  <si>
    <t>148271</t>
  </si>
  <si>
    <t>Illinois - FOCUS HOME HEALTH CARE, INC - 147947</t>
  </si>
  <si>
    <t>147947</t>
  </si>
  <si>
    <t>Illinois - FOUR SEASONS HOME HEALTHCARE, INC - 148044</t>
  </si>
  <si>
    <t>148044</t>
  </si>
  <si>
    <t>Illinois - FRANKLIN WILLIAMSON BI COUNTY - 147027</t>
  </si>
  <si>
    <t>147027</t>
  </si>
  <si>
    <t>Illinois - GAFFEY HOME NURSING &amp; HOSPICE - 147503</t>
  </si>
  <si>
    <t>147503</t>
  </si>
  <si>
    <t>Illinois - GATEWAY REGIONAL HOME HEALTH - GRANITE CITY - 147729</t>
  </si>
  <si>
    <t>147729</t>
  </si>
  <si>
    <t>Illinois - GET WELL HOME HEALTH CARE - 148293</t>
  </si>
  <si>
    <t>148293</t>
  </si>
  <si>
    <t>Illinois - GL HEALTHCARE, INC - 148151</t>
  </si>
  <si>
    <t>148151</t>
  </si>
  <si>
    <t>Illinois - GLORY HOME HEALTH CARE MANAGEMENT, INC - 147907</t>
  </si>
  <si>
    <t>147907</t>
  </si>
  <si>
    <t>Illinois - GOLD COAST HOME HEALTH, INC - 148121</t>
  </si>
  <si>
    <t>148121</t>
  </si>
  <si>
    <t>Illinois - GOLD HEALTH HOME CARE CORP - 147749</t>
  </si>
  <si>
    <t>147749</t>
  </si>
  <si>
    <t>Illinois - GOLDEN HAVEN CARE, INC - 147768</t>
  </si>
  <si>
    <t>147768</t>
  </si>
  <si>
    <t>Illinois - GOOD HEALTH HOME CARE, INC - 148346</t>
  </si>
  <si>
    <t>148346</t>
  </si>
  <si>
    <t>Illinois - GOOD HEART HOME HEALTH CARE, INC - 147817</t>
  </si>
  <si>
    <t>147817</t>
  </si>
  <si>
    <t>Illinois - GOOD LIFE HOME HEALTH CARE, INC - 148210</t>
  </si>
  <si>
    <t>148210</t>
  </si>
  <si>
    <t>Illinois - GOOD SAMARITAN HOME CARE SERVICES - 148377</t>
  </si>
  <si>
    <t>148377</t>
  </si>
  <si>
    <t>Illinois - GOOD SHEPHERD HEALTHCARE, LLC - 148113</t>
  </si>
  <si>
    <t>148113</t>
  </si>
  <si>
    <t>Illinois - GOVVAS HEALTH CARE SERVICES, INC - 148206</t>
  </si>
  <si>
    <t>148206</t>
  </si>
  <si>
    <t>Illinois - GRACE HOME HEALTH CARE, INC - 148297</t>
  </si>
  <si>
    <t>148297</t>
  </si>
  <si>
    <t>Illinois - GREATLAND HOME HEALTH SERVICES, INC - 147819</t>
  </si>
  <si>
    <t>147819</t>
  </si>
  <si>
    <t>Illinois - GREENE COUNTY HEALTH DEPT - 147091</t>
  </si>
  <si>
    <t>147091</t>
  </si>
  <si>
    <t>Illinois - GREENPATH HEALTH GROUP, LLC - 147971</t>
  </si>
  <si>
    <t>147971</t>
  </si>
  <si>
    <t>Illinois - GUARDIAN ANGEL HOME CARE, INC - 148011</t>
  </si>
  <si>
    <t>148011</t>
  </si>
  <si>
    <t>Illinois - GUARDIAN HOME HEALTH CARE, LLC - 147785</t>
  </si>
  <si>
    <t>147785</t>
  </si>
  <si>
    <t>Illinois - HANCOCK COUNTY HEALTH DEPARTME - 147159</t>
  </si>
  <si>
    <t>147159</t>
  </si>
  <si>
    <t>Illinois - HANDS AND HEART HOME HEALTH, INC - 148220</t>
  </si>
  <si>
    <t>148220</t>
  </si>
  <si>
    <t>Illinois - HANDS OF WELLNESS, INC - 148041</t>
  </si>
  <si>
    <t>148041</t>
  </si>
  <si>
    <t>Illinois - HARMONY HOME HEALTH AGENCY, INC - 147929</t>
  </si>
  <si>
    <t>147929</t>
  </si>
  <si>
    <t>Illinois - HAVE A HEART HEALTH CARE, LTD - 147823</t>
  </si>
  <si>
    <t>147823</t>
  </si>
  <si>
    <t>Illinois - HEALING HANDS HOME CARE, INC - 147727</t>
  </si>
  <si>
    <t>147727</t>
  </si>
  <si>
    <t>Illinois - HEALING TOUCH HOMEHEALTH SERVICES, INC - 148005</t>
  </si>
  <si>
    <t>148005</t>
  </si>
  <si>
    <t>Illinois - HEALTH AT HOME - 147664</t>
  </si>
  <si>
    <t>147664</t>
  </si>
  <si>
    <t>Illinois - HEALTH FIRST HOME HEALTH INC - 148266</t>
  </si>
  <si>
    <t>148266</t>
  </si>
  <si>
    <t>Illinois - HEALTHCARE PLUS CORPORATION - 147738</t>
  </si>
  <si>
    <t>147738</t>
  </si>
  <si>
    <t>Illinois - HEALTHY HEALTH HOME HEALTH, INC - 148240</t>
  </si>
  <si>
    <t>148240</t>
  </si>
  <si>
    <t>Illinois - HEALTHY HEART NURSE, INC - 148125</t>
  </si>
  <si>
    <t>148125</t>
  </si>
  <si>
    <t>Illinois - HEAVEN'S ANGELS HEALTH CARE SERVICES INC - 148054</t>
  </si>
  <si>
    <t>148054</t>
  </si>
  <si>
    <t>Illinois - HELPING HANDS HOME HEALTHCARE AND STAFFING , LLC - 148352</t>
  </si>
  <si>
    <t>148352</t>
  </si>
  <si>
    <t>Illinois - HERITAGE HOME HEALTH CARE, INC - 147894</t>
  </si>
  <si>
    <t>147894</t>
  </si>
  <si>
    <t>Illinois - HEROES HOME HEALTH - 148000</t>
  </si>
  <si>
    <t>148000</t>
  </si>
  <si>
    <t>Illinois - HIS GRACE HOME HEALTHCARE, INC - 147932</t>
  </si>
  <si>
    <t>147932</t>
  </si>
  <si>
    <t>Illinois - HOLISTIC HEALTH PARTNERS, INC - 147966</t>
  </si>
  <si>
    <t>147966</t>
  </si>
  <si>
    <t>Illinois - HOLY MARY HOMEHEALTH CARE, INC - 148290</t>
  </si>
  <si>
    <t>148290</t>
  </si>
  <si>
    <t>Illinois - HOME HEALTH ADVANTAGE, INC - 148110</t>
  </si>
  <si>
    <t>148110</t>
  </si>
  <si>
    <t>Illinois - HOME HEALTH CARE OF KSB HOSPITAL - 147131</t>
  </si>
  <si>
    <t>147131</t>
  </si>
  <si>
    <t>Illinois - HOME HEALTH CONNECT, INC - 148069</t>
  </si>
  <si>
    <t>148069</t>
  </si>
  <si>
    <t>Illinois - HOME HEALTH ONE, LTD - 147999</t>
  </si>
  <si>
    <t>147999</t>
  </si>
  <si>
    <t>Illinois - HOME HEALTH PROVIDERS, PC - 147886</t>
  </si>
  <si>
    <t>147886</t>
  </si>
  <si>
    <t>Illinois - HOME HEALTHCARE RENEWAL SERVICES, INC - 147214</t>
  </si>
  <si>
    <t>147214</t>
  </si>
  <si>
    <t>Illinois - HOME HEALTHCARE SOLUTIONS COMPANY LLC - 147930</t>
  </si>
  <si>
    <t>147930</t>
  </si>
  <si>
    <t>Illinois - HOME HLTH SVCE OF HAMMOND HENR - 147450</t>
  </si>
  <si>
    <t>147450</t>
  </si>
  <si>
    <t>Illinois - HOME LIFE HEALTHCARE, CORP - 148166</t>
  </si>
  <si>
    <t>148166</t>
  </si>
  <si>
    <t>Illinois - HOME TOUCH HEALTHCARE, INC - 148134</t>
  </si>
  <si>
    <t>148134</t>
  </si>
  <si>
    <t>Illinois - HOMELAND HOME HEALTH PROVIDER, INC - 148205</t>
  </si>
  <si>
    <t>148205</t>
  </si>
  <si>
    <t>Illinois - HOPE HOME HEALTH SERVICES, INC - 148001</t>
  </si>
  <si>
    <t>148001</t>
  </si>
  <si>
    <t>Illinois - HOPE HOME HEALTH, INC - 148132</t>
  </si>
  <si>
    <t>148132</t>
  </si>
  <si>
    <t>Illinois - HORIZON HOME HEALTH CARE, INC - 147829</t>
  </si>
  <si>
    <t>147829</t>
  </si>
  <si>
    <t>Illinois - HRS HOME HEALTH - 147811</t>
  </si>
  <si>
    <t>147811</t>
  </si>
  <si>
    <t>Illinois - HSHS HOME CARE SOUTHERN ILLINOIS - 147661</t>
  </si>
  <si>
    <t>147661</t>
  </si>
  <si>
    <t>Illinois - HUMAN TOUCH HOME HEALTH, INC - 147891</t>
  </si>
  <si>
    <t>147891</t>
  </si>
  <si>
    <t>Illinois - HUMANITY HOME HEALTH LLC - 147964</t>
  </si>
  <si>
    <t>147964</t>
  </si>
  <si>
    <t>Illinois - I J HEALTHCARE NURSING RESOURCE INC - 147939</t>
  </si>
  <si>
    <t>147939</t>
  </si>
  <si>
    <t>Illinois - ICARE HOME HEALTH - 148039</t>
  </si>
  <si>
    <t>148039</t>
  </si>
  <si>
    <t>Illinois - ICO CARE HOME HEALTH, INC - 148335</t>
  </si>
  <si>
    <t>148335</t>
  </si>
  <si>
    <t>Illinois - IDEAL CARE HOME HEALTH, INC - 148202</t>
  </si>
  <si>
    <t>148202</t>
  </si>
  <si>
    <t>Illinois - ILLINOIS HEALTH CARE SERVICES, LLC - 148179</t>
  </si>
  <si>
    <t>148179</t>
  </si>
  <si>
    <t>Illinois - ILLINOIS PROFESSIONAL HOME HEALTH, INC - 148165</t>
  </si>
  <si>
    <t>148165</t>
  </si>
  <si>
    <t>Illinois - IMMACULATE HOME HEALTH, INC - 148303</t>
  </si>
  <si>
    <t>148303</t>
  </si>
  <si>
    <t>Illinois - IMMANUEL HOME CARE SERVICES, INC - 148038</t>
  </si>
  <si>
    <t>148038</t>
  </si>
  <si>
    <t>Illinois - IN-HOME CARE CONNECTION HOME HEALTH SERVICES - 148146</t>
  </si>
  <si>
    <t>148146</t>
  </si>
  <si>
    <t>Illinois - INDEPENDENCE PLUS  INC. - 147504</t>
  </si>
  <si>
    <t>147504</t>
  </si>
  <si>
    <t>Illinois - INFINITY HOME HEALTH CARE, INC - 147834</t>
  </si>
  <si>
    <t>147834</t>
  </si>
  <si>
    <t>Illinois - INGALLS HOME CARE INC. - 147435</t>
  </si>
  <si>
    <t>147435</t>
  </si>
  <si>
    <t>Illinois - INNOVA CARE - 147733</t>
  </si>
  <si>
    <t>147733</t>
  </si>
  <si>
    <t>Illinois - INTEGRATED HOME HEALTHCARE SERVICES, CORP - 147976</t>
  </si>
  <si>
    <t>147976</t>
  </si>
  <si>
    <t>Illinois - INTEGRITY HOME HEALTHCARE, INC - 148255</t>
  </si>
  <si>
    <t>148255</t>
  </si>
  <si>
    <t>Illinois - INTERIM HEALTHCARE INC. - 147182</t>
  </si>
  <si>
    <t>147182</t>
  </si>
  <si>
    <t>Illinois - INTERIM HEALTHCARE OF LAKE COUNTY - 148381</t>
  </si>
  <si>
    <t>148381</t>
  </si>
  <si>
    <t>Illinois - IRIS HOME HEALTH SERVICES, LLC - 148337</t>
  </si>
  <si>
    <t>148337</t>
  </si>
  <si>
    <t>Illinois - IROQUOIS HOME HEALTH - 147586</t>
  </si>
  <si>
    <t>147586</t>
  </si>
  <si>
    <t>Illinois - JERSEY COUNTY HEALTH DEPT - 147063</t>
  </si>
  <si>
    <t>147063</t>
  </si>
  <si>
    <t>Illinois - KINDRED AT HOME - 147428</t>
  </si>
  <si>
    <t>147428</t>
  </si>
  <si>
    <t>Illinois - KINDRED AT HOME I - 147726</t>
  </si>
  <si>
    <t>147726</t>
  </si>
  <si>
    <t>Illinois - KINDRED AT HOME II - 147979</t>
  </si>
  <si>
    <t>147979</t>
  </si>
  <si>
    <t>Illinois - LAWRENCE COUNTY HEALTH DEPT - 147006</t>
  </si>
  <si>
    <t>147006</t>
  </si>
  <si>
    <t>Illinois - LHC - ILLINOIS HOME HEALTH CARE - 148260</t>
  </si>
  <si>
    <t>148260</t>
  </si>
  <si>
    <t>Illinois - LHC-ILLINOIS HOME HEALTH CARE - 147683</t>
  </si>
  <si>
    <t>147683</t>
  </si>
  <si>
    <t>Illinois - LHC-ILLINOIS HOME HEALTH CARE - 147716</t>
  </si>
  <si>
    <t>147716</t>
  </si>
  <si>
    <t>Illinois - LHC-ILLINOIS HOME HEALTH CARE - 147799</t>
  </si>
  <si>
    <t>147799</t>
  </si>
  <si>
    <t>Illinois - LIBERTY HOME HEALTH CARE, INC - 147825</t>
  </si>
  <si>
    <t>147825</t>
  </si>
  <si>
    <t>Illinois - LIFE PLUS HEALTH CARE, INC - 147773</t>
  </si>
  <si>
    <t>147773</t>
  </si>
  <si>
    <t>Illinois - LIFECARE HOME HEALTH SERVICES INC - 147889</t>
  </si>
  <si>
    <t>147889</t>
  </si>
  <si>
    <t>Illinois - LINCOLN HOME HEALTH CARE, INC - 148189</t>
  </si>
  <si>
    <t>148189</t>
  </si>
  <si>
    <t>Illinois - LINCOLNLAND HOME CARE OF SBL - 147594</t>
  </si>
  <si>
    <t>147594</t>
  </si>
  <si>
    <t>Illinois - LION'S HEART HOME HEALTH, INC - 148131</t>
  </si>
  <si>
    <t>148131</t>
  </si>
  <si>
    <t>Illinois - LIVING SPRING HOME HEALTH CARE, INC - 148140</t>
  </si>
  <si>
    <t>148140</t>
  </si>
  <si>
    <t>Illinois - LOVING HOME HEALTH CARE - 147651</t>
  </si>
  <si>
    <t>147651</t>
  </si>
  <si>
    <t>Illinois - LOYOLA MEDICINE HOME CARE - 147257</t>
  </si>
  <si>
    <t>147257</t>
  </si>
  <si>
    <t>Illinois - MARIAN HEALTHCARE SERVICES, LLC - 147830</t>
  </si>
  <si>
    <t>147830</t>
  </si>
  <si>
    <t>Illinois - MASON DISTRICT HOSPITAL HOME HEALTH - 147202</t>
  </si>
  <si>
    <t>147202</t>
  </si>
  <si>
    <t>Illinois - MAX CARE HOME HEALTH - 148256</t>
  </si>
  <si>
    <t>148256</t>
  </si>
  <si>
    <t>Illinois - MAXICARE HOME HEALTH SERVICES - 148021</t>
  </si>
  <si>
    <t>148021</t>
  </si>
  <si>
    <t>Illinois - MAXIMUM HOME HEALTH CARE, INC. - 147718</t>
  </si>
  <si>
    <t>147718</t>
  </si>
  <si>
    <t>Illinois - MCM LOVING HEALTHCARE, INC - 148184</t>
  </si>
  <si>
    <t>148184</t>
  </si>
  <si>
    <t>Illinois - MDH HOME HEALTH CARE - 147293</t>
  </si>
  <si>
    <t>147293</t>
  </si>
  <si>
    <t>Illinois - MED CARE HMC - 147899</t>
  </si>
  <si>
    <t>147899</t>
  </si>
  <si>
    <t>Illinois - MEDCORE HOME HEALTH CARE, INC - 148087</t>
  </si>
  <si>
    <t>148087</t>
  </si>
  <si>
    <t>Illinois - MEDI LINK HEALTH SERVICES, LLC - 148233</t>
  </si>
  <si>
    <t>148233</t>
  </si>
  <si>
    <t>Illinois - MEDIC HOME HEALTH CARE, LLC - 148278</t>
  </si>
  <si>
    <t>148278</t>
  </si>
  <si>
    <t>Illinois - MEDLIFE HOME HEALTH INC - 147841</t>
  </si>
  <si>
    <t>147841</t>
  </si>
  <si>
    <t>Illinois - MEDPRO HEALTH PROVIDERS - 148246</t>
  </si>
  <si>
    <t>148246</t>
  </si>
  <si>
    <t>Illinois - MEDTEC HOME HEALTH AGENCY, INC - 147739</t>
  </si>
  <si>
    <t>147739</t>
  </si>
  <si>
    <t>Illinois - MEMORIAL HOME SERVICES - 147003</t>
  </si>
  <si>
    <t>147003</t>
  </si>
  <si>
    <t>Illinois - MERCYHEALTH AT HOME - 147029</t>
  </si>
  <si>
    <t>147029</t>
  </si>
  <si>
    <t>Illinois - MERIDIAN HOME HEALTH CARE SERVICES, INC - 148006</t>
  </si>
  <si>
    <t>148006</t>
  </si>
  <si>
    <t>Illinois - METHODIST HOME HEALTH CERTIFIED - 147259</t>
  </si>
  <si>
    <t>147259</t>
  </si>
  <si>
    <t>Illinois - METRO HOME HEALTH CARE NFP - 147851</t>
  </si>
  <si>
    <t>147851</t>
  </si>
  <si>
    <t>Illinois - METROPOLITAN HOME HEALTH CARE, INC - 147786</t>
  </si>
  <si>
    <t>147786</t>
  </si>
  <si>
    <t>Illinois - MHN MY HOME NURSES - 148379</t>
  </si>
  <si>
    <t>148379</t>
  </si>
  <si>
    <t>Illinois - MID AMERICA HOME HEALTH CARE, INC - 148250</t>
  </si>
  <si>
    <t>148250</t>
  </si>
  <si>
    <t>Illinois - MIDWEST HEALTHCARE PROVIDER INC - 148077</t>
  </si>
  <si>
    <t>148077</t>
  </si>
  <si>
    <t>Illinois - MIDWEST HOME HEALTHCARE, INC - 147837</t>
  </si>
  <si>
    <t>147837</t>
  </si>
  <si>
    <t>Illinois - MIDWESTERN HEALTHCARE, LTD - 148168</t>
  </si>
  <si>
    <t>148168</t>
  </si>
  <si>
    <t>Illinois - MIRANDA HOME HEALTH CARE - 148085</t>
  </si>
  <si>
    <t>148085</t>
  </si>
  <si>
    <t>Illinois - MJM HEALTH AGENCY, INC - 147956</t>
  </si>
  <si>
    <t>147956</t>
  </si>
  <si>
    <t>Illinois - N.O.S. HEALTHCARE  INC. - 147674</t>
  </si>
  <si>
    <t>147674</t>
  </si>
  <si>
    <t>Illinois - NATIONAL HOME HEALTH CARE SERV - 147642</t>
  </si>
  <si>
    <t>147642</t>
  </si>
  <si>
    <t>Illinois - NEIGHBORHOOD HEALTH CARE, LLC - 147728</t>
  </si>
  <si>
    <t>147728</t>
  </si>
  <si>
    <t>Illinois - NEW HAVEN HOME HEALTH CARE, INC - 148060</t>
  </si>
  <si>
    <t>148060</t>
  </si>
  <si>
    <t>Illinois - NEXUS HOME HEALTH, INC - 147920</t>
  </si>
  <si>
    <t>147920</t>
  </si>
  <si>
    <t>Illinois - NIGHTENGALE OF CHICAGO  INC. - 147498</t>
  </si>
  <si>
    <t>147498</t>
  </si>
  <si>
    <t>Illinois - NORMALCY HOME HEALTH, INC - 148285</t>
  </si>
  <si>
    <t>148285</t>
  </si>
  <si>
    <t>Illinois - NORTH SHORE HEALTHCARE, INC - 148326</t>
  </si>
  <si>
    <t>148326</t>
  </si>
  <si>
    <t>Illinois - NORTHSHORE HOME HEALTH CARE, INC - 147917</t>
  </si>
  <si>
    <t>147917</t>
  </si>
  <si>
    <t>Illinois - NORTHSHORE UNIVERSITY HEALTHSYSTEM HOME &amp; HOSPICE - 147001</t>
  </si>
  <si>
    <t>147001</t>
  </si>
  <si>
    <t>Illinois - NORTHWEST COMMUNITY HOSPITAL H - 147094</t>
  </si>
  <si>
    <t>147094</t>
  </si>
  <si>
    <t>Illinois - NORTHWEST HOME CARE, INC - 148229</t>
  </si>
  <si>
    <t>148229</t>
  </si>
  <si>
    <t>Illinois - NORTHWEST HOME HEALTH &amp; REHAB - 147824</t>
  </si>
  <si>
    <t>147824</t>
  </si>
  <si>
    <t>Illinois - NORTHWESTERN ILLINOIS HOME HEALTH - 147619</t>
  </si>
  <si>
    <t>147619</t>
  </si>
  <si>
    <t>Illinois - NOVA HOME HEALTHCARE, INC - 148263</t>
  </si>
  <si>
    <t>148263</t>
  </si>
  <si>
    <t>Illinois - NURSE EXPERTS LLC - 147937</t>
  </si>
  <si>
    <t>147937</t>
  </si>
  <si>
    <t>Illinois - NURSING RESOURCE HOME HEALTH - 147597</t>
  </si>
  <si>
    <t>147597</t>
  </si>
  <si>
    <t>Illinois - NURTURE CARE HOME HEALTH, INC - 148254</t>
  </si>
  <si>
    <t>148254</t>
  </si>
  <si>
    <t>Illinois - O &amp; P HOME HEALTH CARE, INC - 147812</t>
  </si>
  <si>
    <t>147812</t>
  </si>
  <si>
    <t>Illinois - OMNICARE HOME HEALTH, INC - 147925</t>
  </si>
  <si>
    <t>147925</t>
  </si>
  <si>
    <t>Illinois - ONE HOME HEALTH AGENCY, LTD - 148296</t>
  </si>
  <si>
    <t>148296</t>
  </si>
  <si>
    <t>Illinois - OPTIMUM HEALTHCARE SERVICES, INC OF IL - 147816</t>
  </si>
  <si>
    <t>147816</t>
  </si>
  <si>
    <t>Illinois - OPTIMUM HOME HEALTH CARE, INC - 148034</t>
  </si>
  <si>
    <t>148034</t>
  </si>
  <si>
    <t>Illinois - ORACLE HEALTHCARE INC - 147561</t>
  </si>
  <si>
    <t>147561</t>
  </si>
  <si>
    <t>Illinois - ORION HOME HEALTH INC - 147778</t>
  </si>
  <si>
    <t>147778</t>
  </si>
  <si>
    <t>Illinois - OSF HOME HEALTH - 147404</t>
  </si>
  <si>
    <t>147404</t>
  </si>
  <si>
    <t>Illinois - OSF HOME HEALTH - URBANA - 147132</t>
  </si>
  <si>
    <t>147132</t>
  </si>
  <si>
    <t>Illinois - OSF HOME HEALTH-EASTERN REGION - 147451</t>
  </si>
  <si>
    <t>147451</t>
  </si>
  <si>
    <t>Illinois - OSF HOME HEALTH-WESTERN REGION - 147430</t>
  </si>
  <si>
    <t>147430</t>
  </si>
  <si>
    <t>Illinois - OSF SAINT ANTHONY'S HOME HEALTH - 147113</t>
  </si>
  <si>
    <t>147113</t>
  </si>
  <si>
    <t>Illinois - P W HOME HEALTH, INC - 147832</t>
  </si>
  <si>
    <t>147832</t>
  </si>
  <si>
    <t>Illinois - PALOS COMMUNITY HOSPITAL HOME HEALTH CARE - 147470</t>
  </si>
  <si>
    <t>147470</t>
  </si>
  <si>
    <t>Illinois - PANOPTIC HEALTH SERVICE - 148367</t>
  </si>
  <si>
    <t>148367</t>
  </si>
  <si>
    <t>Illinois - PATIENT PLUS HOMEHEALTH CARE, INC - 148156</t>
  </si>
  <si>
    <t>148156</t>
  </si>
  <si>
    <t>Illinois - PEAK HOME HEALTH CARE, LLC - 148208</t>
  </si>
  <si>
    <t>148208</t>
  </si>
  <si>
    <t>Illinois - PERRY COUNTY HEALTH DEPARTMENT - 147161</t>
  </si>
  <si>
    <t>147161</t>
  </si>
  <si>
    <t>147730</t>
  </si>
  <si>
    <t>Illinois - PHYSICIANS PREFERRED HOME CARE, INC - 148228</t>
  </si>
  <si>
    <t>148228</t>
  </si>
  <si>
    <t>Illinois - PIKE COUNTY HEALTH DEPARTMENT - 147065</t>
  </si>
  <si>
    <t>147065</t>
  </si>
  <si>
    <t>Illinois - PLATINUM HOME HEALTH CARE, INC - 147864</t>
  </si>
  <si>
    <t>147864</t>
  </si>
  <si>
    <t>Illinois - PRAIRIELAND HOME CARE - 147459</t>
  </si>
  <si>
    <t>147459</t>
  </si>
  <si>
    <t>Illinois - PRECIOUS LIFE HOME HEALTH, LLC - 148301</t>
  </si>
  <si>
    <t>148301</t>
  </si>
  <si>
    <t>Illinois - PREMIER POINT HOME HEALTH, INC - 148025</t>
  </si>
  <si>
    <t>148025</t>
  </si>
  <si>
    <t>Illinois - PRESENCE HOME CARE JOLIET - 147481</t>
  </si>
  <si>
    <t>147481</t>
  </si>
  <si>
    <t>Illinois - PRESENCE HOME CARE-CHICAGOLAND - 147454</t>
  </si>
  <si>
    <t>147454</t>
  </si>
  <si>
    <t>Illinois - PRESENCE HOME CARE-KANKAKEE - 147105</t>
  </si>
  <si>
    <t>147105</t>
  </si>
  <si>
    <t>Illinois - PRESTIGE HOME HEALTH CARE, INC - 148045</t>
  </si>
  <si>
    <t>148045</t>
  </si>
  <si>
    <t>Illinois - PRESTIGE HOME HEALTH SERVICES, INC - 147742</t>
  </si>
  <si>
    <t>147742</t>
  </si>
  <si>
    <t>Illinois - PRIME CARE RESOURCE,  INC - 147601</t>
  </si>
  <si>
    <t>147601</t>
  </si>
  <si>
    <t>Illinois - PRIME HOME HEALTH SERVICES, INC - 147865</t>
  </si>
  <si>
    <t>147865</t>
  </si>
  <si>
    <t>Illinois - PRIMECARE HOME HEALTH SERVICES, INC - 147960</t>
  </si>
  <si>
    <t>147960</t>
  </si>
  <si>
    <t>Illinois - PROFESSIONAL HOME CARE ADVANTA - 147660</t>
  </si>
  <si>
    <t>147660</t>
  </si>
  <si>
    <t>Illinois - PROGRESSIVE HOME HEALTH CARE - 147697</t>
  </si>
  <si>
    <t>147697</t>
  </si>
  <si>
    <t>Illinois - PROVIDENCE AT HOME - 147559</t>
  </si>
  <si>
    <t>147559</t>
  </si>
  <si>
    <t>Illinois - PROVIDENCE HOME HEALTH CARE, I - 147710</t>
  </si>
  <si>
    <t>147710</t>
  </si>
  <si>
    <t>Illinois - PRUDENTIAL HOME HEALTH CORPORATION - 147922</t>
  </si>
  <si>
    <t>147922</t>
  </si>
  <si>
    <t>Illinois - QUAD COUNTY HOME HEALTH AGENCY - 147299</t>
  </si>
  <si>
    <t>147299</t>
  </si>
  <si>
    <t>Illinois - QUALITY HOME HEALTH CARE, LLC - 148234</t>
  </si>
  <si>
    <t>148234</t>
  </si>
  <si>
    <t>Illinois - QUALITY LIFE HEALTH CARE SERV LLC - 148185</t>
  </si>
  <si>
    <t>148185</t>
  </si>
  <si>
    <t>Illinois - R.M.C. HOME HEALTH CARE - 147400</t>
  </si>
  <si>
    <t>147400</t>
  </si>
  <si>
    <t>Illinois - RAINBOW HEALTH CARE SERVICES, P C - 147873</t>
  </si>
  <si>
    <t>147873</t>
  </si>
  <si>
    <t>Illinois - RED BUD REGIONAL HOME CARE - 147486</t>
  </si>
  <si>
    <t>147486</t>
  </si>
  <si>
    <t>Illinois - REGAL HOME HEALTHCARE, INC - 148155</t>
  </si>
  <si>
    <t>148155</t>
  </si>
  <si>
    <t>Illinois - REGENCY HOME HEALTH CARE, P C - 148032</t>
  </si>
  <si>
    <t>148032</t>
  </si>
  <si>
    <t>Illinois - REGIONAL HOME CARE - CROSSROADS - 147251</t>
  </si>
  <si>
    <t>147251</t>
  </si>
  <si>
    <t>Illinois - RELIABLE HOME CARE PROVIDER, INC - 148194</t>
  </si>
  <si>
    <t>148194</t>
  </si>
  <si>
    <t>Illinois - RELIABLE HOME HEALTH CARE, INC - 147853</t>
  </si>
  <si>
    <t>147853</t>
  </si>
  <si>
    <t>Illinois - RELIABLE MEDICAL SERVICES, INC - 148331</t>
  </si>
  <si>
    <t>148331</t>
  </si>
  <si>
    <t>Illinois - RELIANCE HOME HEALTH CARE, INC - 147991</t>
  </si>
  <si>
    <t>147991</t>
  </si>
  <si>
    <t>Illinois - RESIDENTIAL HOME HEALTH - 147568</t>
  </si>
  <si>
    <t>147568</t>
  </si>
  <si>
    <t>Illinois - RESILIENCE HOME HEALTH CORPORATION - 147998</t>
  </si>
  <si>
    <t>147998</t>
  </si>
  <si>
    <t>Illinois - RIGHTMED HOME HEALTHCARE, INC - 148300</t>
  </si>
  <si>
    <t>148300</t>
  </si>
  <si>
    <t>Illinois - ROYAL HELP HEALTH SERVICES, INC - 148126</t>
  </si>
  <si>
    <t>148126</t>
  </si>
  <si>
    <t>Illinois - SACRED HEART HOME HEALTH, INC - 148128</t>
  </si>
  <si>
    <t>148128</t>
  </si>
  <si>
    <t>Illinois - SAFE LIFE HOME HEALTH CARE, LLC - 148319</t>
  </si>
  <si>
    <t>148319</t>
  </si>
  <si>
    <t>Illinois - SAINT ANTHONY MEDICAL CENTER FOR HOME CARE - 147271</t>
  </si>
  <si>
    <t>147271</t>
  </si>
  <si>
    <t>Illinois - SAINT THOMAS HOME HEALTH, INC - 147961</t>
  </si>
  <si>
    <t>147961</t>
  </si>
  <si>
    <t>Illinois - SALUD Y VIDA HEALTH CARE, LLC - 148354</t>
  </si>
  <si>
    <t>148354</t>
  </si>
  <si>
    <t>Illinois - SELECT HOME CARE, INC - 148091</t>
  </si>
  <si>
    <t>148091</t>
  </si>
  <si>
    <t>Illinois - SENIOR CARE AT HOME, INC - 148350</t>
  </si>
  <si>
    <t>148350</t>
  </si>
  <si>
    <t>Illinois - SENIOR HOME HEALTH AGENCY - 148059</t>
  </si>
  <si>
    <t>148059</t>
  </si>
  <si>
    <t>Illinois - SENIORS CHOICE HEALTHCARE, INC - 148177</t>
  </si>
  <si>
    <t>148177</t>
  </si>
  <si>
    <t>Illinois - SHUREE HOME HEALTHCARE, INC - 148108</t>
  </si>
  <si>
    <t>148108</t>
  </si>
  <si>
    <t>Illinois - SILVER CROSS HOME HEALTH - 147452</t>
  </si>
  <si>
    <t>147452</t>
  </si>
  <si>
    <t>Illinois - SIMPLY HOME HEALTH HEALTHCARE PARTNERS MEDICAL LLC - 147958</t>
  </si>
  <si>
    <t>147958</t>
  </si>
  <si>
    <t>Illinois - SOLARIS HOME HEALTHCARE - 148280</t>
  </si>
  <si>
    <t>148280</t>
  </si>
  <si>
    <t>Illinois - SOMEONE WHO CARES HOME HEALTH - 148010</t>
  </si>
  <si>
    <t>148010</t>
  </si>
  <si>
    <t>Illinois - SOUTHWESTERN IL VISITING NURSE ASSOC - 147018</t>
  </si>
  <si>
    <t>147018</t>
  </si>
  <si>
    <t>Illinois - SPECTRUM NURSES, INC - 148176</t>
  </si>
  <si>
    <t>148176</t>
  </si>
  <si>
    <t>Illinois - SPOON RIVER HOME HLTH SERVICES - 147530</t>
  </si>
  <si>
    <t>147530</t>
  </si>
  <si>
    <t>Illinois - SPRING MEADOWS HOME HEALTH CARE, LLC - 148050</t>
  </si>
  <si>
    <t>148050</t>
  </si>
  <si>
    <t>Illinois - SSM HEALTH AT HOME HEALTH-ILLINOIS - 147088</t>
  </si>
  <si>
    <t>147088</t>
  </si>
  <si>
    <t>Illinois - ST FRANCIS OF ASSISI HEALTHCARE, INC - 148241</t>
  </si>
  <si>
    <t>148241</t>
  </si>
  <si>
    <t>Illinois - ST JAMES HOME HEALTH SERVICE - 147267</t>
  </si>
  <si>
    <t>147267</t>
  </si>
  <si>
    <t>Illinois - ST RITA HOME HEALTH CARE, INC - 147955</t>
  </si>
  <si>
    <t>147955</t>
  </si>
  <si>
    <t>Illinois - ST. FRANCIS MEDICAL CENTER - 147243</t>
  </si>
  <si>
    <t>147243</t>
  </si>
  <si>
    <t>Illinois - STAR HOME HEALTH SERVICES, INC - 148116</t>
  </si>
  <si>
    <t>148116</t>
  </si>
  <si>
    <t>Illinois - STELLAR HOME HEALTH CARE, INC - 148047</t>
  </si>
  <si>
    <t>148047</t>
  </si>
  <si>
    <t>Illinois - STERLING HOME HEALTH CARE, INC - 147807</t>
  </si>
  <si>
    <t>147807</t>
  </si>
  <si>
    <t>Illinois - SUNNY HILL HOME HEALTH CARE, INC - 148058</t>
  </si>
  <si>
    <t>148058</t>
  </si>
  <si>
    <t>Illinois - SUNSHINE HOME CARE, INC - 147745</t>
  </si>
  <si>
    <t>147745</t>
  </si>
  <si>
    <t>Illinois - SUPREME HOME HEALTH, INC - 147893</t>
  </si>
  <si>
    <t>147893</t>
  </si>
  <si>
    <t>Illinois - SWEDISHAMERICAN HH CARE MED S - 147448</t>
  </si>
  <si>
    <t>147448</t>
  </si>
  <si>
    <t>Illinois - SYMMETRIX HOME HEALTHCARE, INC - 147994</t>
  </si>
  <si>
    <t>147994</t>
  </si>
  <si>
    <t>Illinois - T &amp; N HEALTH SERVICES INC - 147626</t>
  </si>
  <si>
    <t>147626</t>
  </si>
  <si>
    <t>Illinois - TEC HOME HEALTH, LLC - 148317</t>
  </si>
  <si>
    <t>148317</t>
  </si>
  <si>
    <t>Illinois - TOTAL HEALTH HOME CARE SERVICES, INC - 148157</t>
  </si>
  <si>
    <t>148157</t>
  </si>
  <si>
    <t>Illinois - TRI-STATE HOME HEALTHCARE, LLC - 148365</t>
  </si>
  <si>
    <t>148365</t>
  </si>
  <si>
    <t>Illinois - TRU NORTH HOME HEALTH CORPORATION - 148355</t>
  </si>
  <si>
    <t>148355</t>
  </si>
  <si>
    <t>Illinois - TRU-CARE HOME HEALTH, INC - 148002</t>
  </si>
  <si>
    <t>148002</t>
  </si>
  <si>
    <t>Illinois - TRUELIFE HOME HEALTH CARE, INC - 148348</t>
  </si>
  <si>
    <t>148348</t>
  </si>
  <si>
    <t>Illinois - UCHANGE HOME HEALTH INC - 148273</t>
  </si>
  <si>
    <t>148273</t>
  </si>
  <si>
    <t>Illinois - ULTIMATE HOME HEALTH CARE, INC - 147704</t>
  </si>
  <si>
    <t>147704</t>
  </si>
  <si>
    <t>Illinois - ULTRA CARE HOME HEALTH, INC - 148008</t>
  </si>
  <si>
    <t>148008</t>
  </si>
  <si>
    <t>Illinois - UNITED CAREGIVERS, INC - 148223</t>
  </si>
  <si>
    <t>148223</t>
  </si>
  <si>
    <t>Illinois - UNITY POINT AT HOME - 147009</t>
  </si>
  <si>
    <t>147009</t>
  </si>
  <si>
    <t>Illinois - USA WE CARE HOME HEALTHCARE, INC - 147808</t>
  </si>
  <si>
    <t>147808</t>
  </si>
  <si>
    <t>Illinois - VALENTINE HOME HEALTH CARE, INC - 148373</t>
  </si>
  <si>
    <t>148373</t>
  </si>
  <si>
    <t>Illinois - VANGUARD HEALTH &amp; WELLNESS, LLC - 148311</t>
  </si>
  <si>
    <t>148311</t>
  </si>
  <si>
    <t>Illinois - VICTORIOUS HOME HEALTH AGENCY - 148323</t>
  </si>
  <si>
    <t>148323</t>
  </si>
  <si>
    <t>Illinois - VIRGOS HOME HEALTH CARE, INC - 148103</t>
  </si>
  <si>
    <t>148103</t>
  </si>
  <si>
    <t>Illinois - VISION HOME HEALTH CARE, INC - 148090</t>
  </si>
  <si>
    <t>148090</t>
  </si>
  <si>
    <t>Illinois - VITA HEALTH CARE, INC - 148153</t>
  </si>
  <si>
    <t>148153</t>
  </si>
  <si>
    <t>Illinois - VITACARE HEALTH SERVICES, INC - 148154</t>
  </si>
  <si>
    <t>148154</t>
  </si>
  <si>
    <t>Illinois - VITAL HOME AND HLTH CARE INC. - 147602</t>
  </si>
  <si>
    <t>147602</t>
  </si>
  <si>
    <t>Illinois - VOLNIK HOME HEALTHCARE, INC - 148339</t>
  </si>
  <si>
    <t>148339</t>
  </si>
  <si>
    <t>Illinois - WAILAI HOME HEALTH SERVICES - 147840</t>
  </si>
  <si>
    <t>147840</t>
  </si>
  <si>
    <t>Illinois - WELLCARE HOME HEALTH, INC - 147835</t>
  </si>
  <si>
    <t>147835</t>
  </si>
  <si>
    <t>Illinois - WELLNESS SPECIALISTS CORPORATION - 148207</t>
  </si>
  <si>
    <t>148207</t>
  </si>
  <si>
    <t>Illinois - WELLSPRING HEALTHCARE SERVICES, INC - 148027</t>
  </si>
  <si>
    <t>148027</t>
  </si>
  <si>
    <t>Illinois - WESLEY HOME HEALTH - 148366</t>
  </si>
  <si>
    <t>148366</t>
  </si>
  <si>
    <t>Illinois - WESTERN ILL HOME HLTH CARE  IN - 147204</t>
  </si>
  <si>
    <t>147204</t>
  </si>
  <si>
    <t>Illinois - WHITESTAR HOME HEALTH INC - 148187</t>
  </si>
  <si>
    <t>148187</t>
  </si>
  <si>
    <t>Indiana - 1ST CARE HOME HEALTH SERVICES - 157656</t>
  </si>
  <si>
    <t>157656</t>
  </si>
  <si>
    <t>Indiana - A PLUS HOME HEALTH CARE INCORPORATED - 157555</t>
  </si>
  <si>
    <t>157555</t>
  </si>
  <si>
    <t>Indiana - AAA HOOSIER HOME HEALTH CARE SPECIALISTS INC - 157525</t>
  </si>
  <si>
    <t>157525</t>
  </si>
  <si>
    <t>Indiana - ABILITY HOME HEALTH LLC - 157711</t>
  </si>
  <si>
    <t>157711</t>
  </si>
  <si>
    <t>Indiana - ADIEL HOME HEALTH SERVICES LLC - 157616</t>
  </si>
  <si>
    <t>157616</t>
  </si>
  <si>
    <t>Indiana - ALLIANCE HOME HEALTH SERVICES INC - 157252</t>
  </si>
  <si>
    <t>157252</t>
  </si>
  <si>
    <t>Indiana - ALLPOINTS HOME HEALTH CARE INC - 157541</t>
  </si>
  <si>
    <t>157541</t>
  </si>
  <si>
    <t>Indiana - ALPHA HOME HEALTH CARE INC - 157600</t>
  </si>
  <si>
    <t>157600</t>
  </si>
  <si>
    <t>Indiana - AMEDISYS HOME HEALTH - 157221</t>
  </si>
  <si>
    <t>157221</t>
  </si>
  <si>
    <t>Indiana - AMEDISYS HOME HEALTH - 157521</t>
  </si>
  <si>
    <t>157521</t>
  </si>
  <si>
    <t>Indiana - AMEDISYS HOME HEALTH - 157578</t>
  </si>
  <si>
    <t>157578</t>
  </si>
  <si>
    <t>Indiana - AMEDISYS HOME HEALTH - 157583</t>
  </si>
  <si>
    <t>157583</t>
  </si>
  <si>
    <t>Indiana - AMERICAN CHOICE HOME HEALTH CARE - 157612</t>
  </si>
  <si>
    <t>157612</t>
  </si>
  <si>
    <t>Indiana - AMERICAN HOME HEALTH SERVICES INC - 157573</t>
  </si>
  <si>
    <t>157573</t>
  </si>
  <si>
    <t>Indiana - AMERICAN NURSING CARE INC - 157077</t>
  </si>
  <si>
    <t>157077</t>
  </si>
  <si>
    <t>Indiana - AMORE HOME HEALTH CARE SERVICES, INC - 157626</t>
  </si>
  <si>
    <t>157626</t>
  </si>
  <si>
    <t>Indiana - ANCHOR HOME HEALTH CARE - 157163</t>
  </si>
  <si>
    <t>157163</t>
  </si>
  <si>
    <t>Indiana - ANEW HOME HEALTH - 157187</t>
  </si>
  <si>
    <t>157187</t>
  </si>
  <si>
    <t>Indiana - ANGELS CARE HOME HEALTH - 157702</t>
  </si>
  <si>
    <t>157702</t>
  </si>
  <si>
    <t>Indiana - ANGELS CARE HOME HEALTH - 157703</t>
  </si>
  <si>
    <t>157703</t>
  </si>
  <si>
    <t>Indiana - ANGELS OF MERCY HOMECARE - 157554</t>
  </si>
  <si>
    <t>157554</t>
  </si>
  <si>
    <t>Indiana - ANGELS OF MERCY HOMECARE - 157598</t>
  </si>
  <si>
    <t>157598</t>
  </si>
  <si>
    <t>Indiana - ANREX HOME CARE INC - 157561</t>
  </si>
  <si>
    <t>157561</t>
  </si>
  <si>
    <t>Indiana - ASCENSION AT HOME - 157059</t>
  </si>
  <si>
    <t>157059</t>
  </si>
  <si>
    <t>Indiana - ASCENSION AT HOME - 157083</t>
  </si>
  <si>
    <t>157083</t>
  </si>
  <si>
    <t>Indiana - ASCENSION AT HOME - 157281</t>
  </si>
  <si>
    <t>157281</t>
  </si>
  <si>
    <t>Indiana - ASSURED HOME HEALTHCARE INC - 157581</t>
  </si>
  <si>
    <t>157581</t>
  </si>
  <si>
    <t>Indiana - AT HOME QUALITY CARE - 157477</t>
  </si>
  <si>
    <t>157477</t>
  </si>
  <si>
    <t>Indiana - AUNOVA HOME CARE LLC - 157683</t>
  </si>
  <si>
    <t>157683</t>
  </si>
  <si>
    <t>Indiana - BAPTIST HEALTH HOME CARE FLOYD - 157152</t>
  </si>
  <si>
    <t>157152</t>
  </si>
  <si>
    <t>Indiana - BEST CHOICE HOME CARE - 157560</t>
  </si>
  <si>
    <t>157560</t>
  </si>
  <si>
    <t>Indiana - CANNAN HEALTHCARE SERVICES &amp; STAFFING INC - 157677</t>
  </si>
  <si>
    <t>157677</t>
  </si>
  <si>
    <t>Indiana - CARDINAL HOME HEALTH SERVICES INC - 157601</t>
  </si>
  <si>
    <t>157601</t>
  </si>
  <si>
    <t>Indiana - CARE PLUS HOMEHEALTH CARE INC - 157665</t>
  </si>
  <si>
    <t>157665</t>
  </si>
  <si>
    <t>Indiana - CAREFIRST REHAB LLC - 157657</t>
  </si>
  <si>
    <t>157657</t>
  </si>
  <si>
    <t>Indiana - CAREGIVERS INC - 157230</t>
  </si>
  <si>
    <t>157230</t>
  </si>
  <si>
    <t>Indiana - CARETENDERS - 157571</t>
  </si>
  <si>
    <t>157571</t>
  </si>
  <si>
    <t>Indiana - CARING FIRST HOME HEALTH LLC - 157603</t>
  </si>
  <si>
    <t>157603</t>
  </si>
  <si>
    <t>Indiana - CHRISTIAN HOME HEALTH SERVICES - 157537</t>
  </si>
  <si>
    <t>157537</t>
  </si>
  <si>
    <t>Indiana - CLINICAL HOME HEALTH CARE - 157240</t>
  </si>
  <si>
    <t>157240</t>
  </si>
  <si>
    <t>Indiana - COMMUNITY HEALTH AT HOME LLC - 157046</t>
  </si>
  <si>
    <t>157046</t>
  </si>
  <si>
    <t>Indiana - COMMUNITY HOME CARE SERVICES INC - 157078</t>
  </si>
  <si>
    <t>157078</t>
  </si>
  <si>
    <t>Indiana - COMMUNITY HOME HEALTH SERVICES - 157487</t>
  </si>
  <si>
    <t>157487</t>
  </si>
  <si>
    <t>Indiana - CORNERSTONE HOME HEALTHCARE - 157619</t>
  </si>
  <si>
    <t>157619</t>
  </si>
  <si>
    <t>Indiana - DEACONESS GIBSON HOME HEALTH - 157445</t>
  </si>
  <si>
    <t>157445</t>
  </si>
  <si>
    <t>Indiana - DEACONESS HOME HEALTH, LLC - 157565</t>
  </si>
  <si>
    <t>157565</t>
  </si>
  <si>
    <t>157055</t>
  </si>
  <si>
    <t>Indiana - DIVINE HOME HEALTH SERVICES INC - 157696</t>
  </si>
  <si>
    <t>157696</t>
  </si>
  <si>
    <t>Indiana - ELARA CARING - 157095</t>
  </si>
  <si>
    <t>157095</t>
  </si>
  <si>
    <t>Indiana - ELARA CARING - 157243</t>
  </si>
  <si>
    <t>157243</t>
  </si>
  <si>
    <t>Indiana - ELARA CARING - 157586</t>
  </si>
  <si>
    <t>157586</t>
  </si>
  <si>
    <t>Indiana - ELITE HOME REHAB AND HEALTHCARE CORP - 157692</t>
  </si>
  <si>
    <t>157692</t>
  </si>
  <si>
    <t>Indiana - ENCOMPASS HEALTH HOME HEALTH - 157569</t>
  </si>
  <si>
    <t>157569</t>
  </si>
  <si>
    <t>Indiana - EXCEL HOME HEALTH CARE LLC - 157594</t>
  </si>
  <si>
    <t>157594</t>
  </si>
  <si>
    <t>Indiana - FAVOR HEALTHCARE SERVICES INC - 157667</t>
  </si>
  <si>
    <t>157667</t>
  </si>
  <si>
    <t>Indiana - FOSTER HOME CARE SERVICES INC - 157697</t>
  </si>
  <si>
    <t>157697</t>
  </si>
  <si>
    <t>Indiana - FRANCISCAN HOME CARE - 157124</t>
  </si>
  <si>
    <t>157124</t>
  </si>
  <si>
    <t>Indiana - FRANCISCAN HOME CARE - 157145</t>
  </si>
  <si>
    <t>157145</t>
  </si>
  <si>
    <t>Indiana - FRANCISCAN VNS HOME CARE, INC - 157008</t>
  </si>
  <si>
    <t>157008</t>
  </si>
  <si>
    <t>Indiana - GOLDEN AGE HOME HEALTH CARE LLC - 157654</t>
  </si>
  <si>
    <t>157654</t>
  </si>
  <si>
    <t>Indiana - GOOD SAMARITAN HOME CARE SERVICES OF VINCENNES IN - 157217</t>
  </si>
  <si>
    <t>157217</t>
  </si>
  <si>
    <t>Indiana - GOSHEN HOME CARE &amp; HOSPICE - 157174</t>
  </si>
  <si>
    <t>157174</t>
  </si>
  <si>
    <t>Indiana - GREATLAND HOME HEALTH - 157704</t>
  </si>
  <si>
    <t>157704</t>
  </si>
  <si>
    <t>Indiana - GUARDIAN ANGEL HOME HEALTH CARE INC - 157503</t>
  </si>
  <si>
    <t>157503</t>
  </si>
  <si>
    <t>Indiana - HCMH HOME CARE - 157430</t>
  </si>
  <si>
    <t>157430</t>
  </si>
  <si>
    <t>Indiana - HEARTLAND HOME CARE - 157205</t>
  </si>
  <si>
    <t>157205</t>
  </si>
  <si>
    <t>Indiana - HEARTS WITH INTEGRITY - 157599</t>
  </si>
  <si>
    <t>157599</t>
  </si>
  <si>
    <t>Indiana - HERITAGE HOME HEALTH SERVICES LLC - 157090</t>
  </si>
  <si>
    <t>157090</t>
  </si>
  <si>
    <t>Indiana - HOME CARE SERVICES OF NORTHWEST INDIANA - 157533</t>
  </si>
  <si>
    <t>157533</t>
  </si>
  <si>
    <t>Indiana - HOME HEALTH ANGELS LLC - 157610</t>
  </si>
  <si>
    <t>157610</t>
  </si>
  <si>
    <t>Indiana - HOME HEALTH CARE SOLUTIONS LLC - 157597</t>
  </si>
  <si>
    <t>157597</t>
  </si>
  <si>
    <t>Indiana - HOME HEALTH CRUSADERS INC - 157471</t>
  </si>
  <si>
    <t>157471</t>
  </si>
  <si>
    <t>Indiana - HOME HEALTH OF ST MARY MEDICAL CENTER - 157313</t>
  </si>
  <si>
    <t>157313</t>
  </si>
  <si>
    <t>Indiana - HOME SERVICES UNLIMITED INC - 157495</t>
  </si>
  <si>
    <t>157495</t>
  </si>
  <si>
    <t>Indiana - HOOSIER HOMECARE SERVICES LLC - 157608</t>
  </si>
  <si>
    <t>157608</t>
  </si>
  <si>
    <t>Indiana - HOOSIER UPLANDS HOME HEALTH CARE - 157051</t>
  </si>
  <si>
    <t>157051</t>
  </si>
  <si>
    <t>Indiana - HOPE HOME HEALTH CARE INC - 157633</t>
  </si>
  <si>
    <t>157633</t>
  </si>
  <si>
    <t>Indiana - HORIZONS HOME CARE INC - 157664</t>
  </si>
  <si>
    <t>157664</t>
  </si>
  <si>
    <t>Indiana - HRS HOME HEALTH OF INDIANA, LLC - 157436</t>
  </si>
  <si>
    <t>157436</t>
  </si>
  <si>
    <t>Indiana - INDIANA HOME CARE PLUS - 157113</t>
  </si>
  <si>
    <t>157113</t>
  </si>
  <si>
    <t>Indiana - INDIANA HOMECARE NETWORK - 157553</t>
  </si>
  <si>
    <t>157553</t>
  </si>
  <si>
    <t>Indiana - INDIANA HOMECARE NORTHWEST - 157022</t>
  </si>
  <si>
    <t>157022</t>
  </si>
  <si>
    <t>Indiana - INDIANA HOMECARE NORTHWEST - 157034</t>
  </si>
  <si>
    <t>157034</t>
  </si>
  <si>
    <t>Indiana - INDIANA MASONIC HOME, INC - 157700</t>
  </si>
  <si>
    <t>157700</t>
  </si>
  <si>
    <t>Indiana - INDIANA UNIVERSITY HEALTH HOME CARE - 157158</t>
  </si>
  <si>
    <t>157158</t>
  </si>
  <si>
    <t>Indiana - INTERIM HEALTHCARE OF FORT WAYNE - 157627</t>
  </si>
  <si>
    <t>157627</t>
  </si>
  <si>
    <t>Indiana - INTERIM HEALTHCARE OF SE INDIANA INC - 157551</t>
  </si>
  <si>
    <t>157551</t>
  </si>
  <si>
    <t>Indiana - INTERIM HEALTHCARE OF SOUTH BEND - 157048</t>
  </si>
  <si>
    <t>157048</t>
  </si>
  <si>
    <t>Indiana - INTREPID USA HEALTHCARE SERVICES - 157213</t>
  </si>
  <si>
    <t>157213</t>
  </si>
  <si>
    <t>Indiana - INTREPID USA HEALTHCARE SERVICES - 157530</t>
  </si>
  <si>
    <t>157530</t>
  </si>
  <si>
    <t>Indiana - JOHNSON MEMORIAL HOME CARE SERVICES - 157510</t>
  </si>
  <si>
    <t>157510</t>
  </si>
  <si>
    <t>Indiana - KINDRED AT HOME - 157115</t>
  </si>
  <si>
    <t>157115</t>
  </si>
  <si>
    <t>Indiana - KINDRED AT HOME - 157180</t>
  </si>
  <si>
    <t>157180</t>
  </si>
  <si>
    <t>Indiana - KINDRED AT HOME - 157651</t>
  </si>
  <si>
    <t>157651</t>
  </si>
  <si>
    <t>Indiana - KING'S DAUGHTERS' HEALTH - 157141</t>
  </si>
  <si>
    <t>157141</t>
  </si>
  <si>
    <t>Indiana - KORT - REHAB AT HOME - 157660</t>
  </si>
  <si>
    <t>157660</t>
  </si>
  <si>
    <t>Indiana - LARRIS-IFY HOME CARE - 157676</t>
  </si>
  <si>
    <t>157676</t>
  </si>
  <si>
    <t>Indiana - LASIK HOME HEALTH CARE INC - 157694</t>
  </si>
  <si>
    <t>157694</t>
  </si>
  <si>
    <t>Indiana - LMR INDIANA HOME CARE INC - 157592</t>
  </si>
  <si>
    <t>157592</t>
  </si>
  <si>
    <t>Indiana - LUTHERAN HEALTH NETWORK HOME HEALTH - 157470</t>
  </si>
  <si>
    <t>157470</t>
  </si>
  <si>
    <t>Indiana - MAXIM HEALTHCARE SERVICES INC - 157679</t>
  </si>
  <si>
    <t>157679</t>
  </si>
  <si>
    <t>Indiana - MAXIM HEALTHCARE SERVICES INC - 157680</t>
  </si>
  <si>
    <t>157680</t>
  </si>
  <si>
    <t>Indiana - MEMORIAL HOME CARE - 157222</t>
  </si>
  <si>
    <t>157222</t>
  </si>
  <si>
    <t>Indiana - METHODIST HOME CARE SERVICES - 157536</t>
  </si>
  <si>
    <t>157536</t>
  </si>
  <si>
    <t>Indiana - MICHIANA HOME CARE - 157689</t>
  </si>
  <si>
    <t>157689</t>
  </si>
  <si>
    <t>Indiana - NORTHERN INDIANA HOME HEALTHCARE SYSTEMS, INC - 157709</t>
  </si>
  <si>
    <t>157709</t>
  </si>
  <si>
    <t>Indiana - NORTHWEST HOME HEALTH CARE INC - 157611</t>
  </si>
  <si>
    <t>157611</t>
  </si>
  <si>
    <t>Indiana - NURSE ON CALL - 157582</t>
  </si>
  <si>
    <t>157582</t>
  </si>
  <si>
    <t>Indiana - OMNI HOME CARE - 157563</t>
  </si>
  <si>
    <t>157563</t>
  </si>
  <si>
    <t>Indiana - OMNI HOME CARE - 157568</t>
  </si>
  <si>
    <t>157568</t>
  </si>
  <si>
    <t>Indiana - ONE HOME HEALTH, LLC - 157662</t>
  </si>
  <si>
    <t>157662</t>
  </si>
  <si>
    <t>Indiana - PARAGON HOME HEALTH CARE INC - 157643</t>
  </si>
  <si>
    <t>157643</t>
  </si>
  <si>
    <t>Indiana - PARAGON HOME HEALTHCARE - 157618</t>
  </si>
  <si>
    <t>157618</t>
  </si>
  <si>
    <t>Indiana - PARKVIEW HOME HEALTH &amp;  HOSPICE - 157423</t>
  </si>
  <si>
    <t>157423</t>
  </si>
  <si>
    <t>Indiana - PASSIONATE CARE INC - 157678</t>
  </si>
  <si>
    <t>157678</t>
  </si>
  <si>
    <t>Indiana - PERRY COUNTY MEMORIAL HOSPITAL HOME CARE SERVICES - 157177</t>
  </si>
  <si>
    <t>157177</t>
  </si>
  <si>
    <t>Indiana - PERSONAL TOUCH HOME CARE OF INDIANA INC - 157545</t>
  </si>
  <si>
    <t>157545</t>
  </si>
  <si>
    <t>Indiana - PHYSIOCARE HOME HEALTHCARE LLC - 157624</t>
  </si>
  <si>
    <t>157624</t>
  </si>
  <si>
    <t>Indiana - PINNACLE SENIOR CARE - 157693</t>
  </si>
  <si>
    <t>157693</t>
  </si>
  <si>
    <t>Indiana - PREFERRED HOME HEALTH CARE, INC - 157318</t>
  </si>
  <si>
    <t>157318</t>
  </si>
  <si>
    <t>Indiana - PREMIER HOME HEALTH CARE LLC - 157504</t>
  </si>
  <si>
    <t>157504</t>
  </si>
  <si>
    <t>Indiana - PREMIER HOME HEALTH INDIANA, LLC - 157691</t>
  </si>
  <si>
    <t>157691</t>
  </si>
  <si>
    <t>Indiana - PREMIER HOMECARE OF INDIANA - 157668</t>
  </si>
  <si>
    <t>157668</t>
  </si>
  <si>
    <t>Indiana - PRIME CARE HOME HEALTH SERVICES INC - 157543</t>
  </si>
  <si>
    <t>157543</t>
  </si>
  <si>
    <t>Indiana - PROCARE HOME HEALTH SERVICES - 157538</t>
  </si>
  <si>
    <t>157538</t>
  </si>
  <si>
    <t>Indiana - PROFESSIONAL CARE HOME HEALTH SERVICES - 157558</t>
  </si>
  <si>
    <t>157558</t>
  </si>
  <si>
    <t>Indiana - PROVIDENCE AT HOME INC - 157550</t>
  </si>
  <si>
    <t>157550</t>
  </si>
  <si>
    <t>Indiana - REID-ANC HOME CARE SERVICES LLC - 157231</t>
  </si>
  <si>
    <t>157231</t>
  </si>
  <si>
    <t>Indiana - REMEDY HOME HEALTHCARE, LLC - 157701</t>
  </si>
  <si>
    <t>157701</t>
  </si>
  <si>
    <t>Indiana - RESIDENTIAL CLINICAL SERVICES INC - 157116</t>
  </si>
  <si>
    <t>157116</t>
  </si>
  <si>
    <t>Indiana - SAINT JOSEPH VNA HOME CARE - 157005</t>
  </si>
  <si>
    <t>157005</t>
  </si>
  <si>
    <t>Indiana - SCHNECK MEDICAL CENTER HOME HEALTH CARE - 157155</t>
  </si>
  <si>
    <t>157155</t>
  </si>
  <si>
    <t>Indiana - SELECT HOME HEALTH SERVICES INC - 157635</t>
  </si>
  <si>
    <t>157635</t>
  </si>
  <si>
    <t>Indiana - SPECIALTY HOME HEALTH CARE INC - 157529</t>
  </si>
  <si>
    <t>157529</t>
  </si>
  <si>
    <t>Indiana - STAR HOME HEALTH INC - 157648</t>
  </si>
  <si>
    <t>157648</t>
  </si>
  <si>
    <t>Indiana - SUBURBAN HOME HEALTH LLC - 157092</t>
  </si>
  <si>
    <t>157092</t>
  </si>
  <si>
    <t>Indiana - SUNRISE HOME HEALTH CARE SERVICES INC - 157634</t>
  </si>
  <si>
    <t>157634</t>
  </si>
  <si>
    <t>Indiana - TENDERCARE HOME HEALTH SERVICES INC - 157401</t>
  </si>
  <si>
    <t>157401</t>
  </si>
  <si>
    <t>Indiana - TOTAL HOME HEALTH SERVICES INC - 157570</t>
  </si>
  <si>
    <t>157570</t>
  </si>
  <si>
    <t>Indiana - UNITED HOME HEALTH CARE LLC - 157699</t>
  </si>
  <si>
    <t>157699</t>
  </si>
  <si>
    <t>Indiana - VISITING NURSE ASSOCIATION OF THE WABASH VALLEY IN - 157015</t>
  </si>
  <si>
    <t>157015</t>
  </si>
  <si>
    <t>Indiana - VNA HEALTH AT HOME - 157584</t>
  </si>
  <si>
    <t>157584</t>
  </si>
  <si>
    <t>Iowa - ABOVE AND BEYOND HOME HEALTH - 167299</t>
  </si>
  <si>
    <t>167299</t>
  </si>
  <si>
    <t>Iowa - ADVANCED HOME HEALTH CARE INC - 167283</t>
  </si>
  <si>
    <t>167283</t>
  </si>
  <si>
    <t>Iowa - ANGELS CARE HOME HEALTH OF IOWA - 167292</t>
  </si>
  <si>
    <t>167292</t>
  </si>
  <si>
    <t>Iowa - ANGELS CARE HOME HEALTH OF IOWA - 167436</t>
  </si>
  <si>
    <t>167436</t>
  </si>
  <si>
    <t>Iowa - ANGELS CARE HOME HEALTH OF IOWA - 167437</t>
  </si>
  <si>
    <t>167437</t>
  </si>
  <si>
    <t>Iowa - AVERA AT HOME - 167120</t>
  </si>
  <si>
    <t>167120</t>
  </si>
  <si>
    <t>Iowa - AVERA AT HOME OF SPENCER HOSPITAL - 167030</t>
  </si>
  <si>
    <t>167030</t>
  </si>
  <si>
    <t>Iowa - BUENA VISTA COUNTY PUBLIC HEALTH AND HOME CARE - 167081</t>
  </si>
  <si>
    <t>167081</t>
  </si>
  <si>
    <t>Iowa - BURGESS HOME HEALTH - 167146</t>
  </si>
  <si>
    <t>167146</t>
  </si>
  <si>
    <t>Iowa - BUTLER COUNTY PHNS - 167095</t>
  </si>
  <si>
    <t>167095</t>
  </si>
  <si>
    <t>Iowa - CARE AT HOME IOWA - 167428</t>
  </si>
  <si>
    <t>167428</t>
  </si>
  <si>
    <t>Iowa - CAREGIVERS HOME HEALTH - 167423</t>
  </si>
  <si>
    <t>167423</t>
  </si>
  <si>
    <t>Iowa - CAREGIVERS HOME HEALTH OF CHARITON - 167293</t>
  </si>
  <si>
    <t>167293</t>
  </si>
  <si>
    <t>Iowa - CARROLL AREA NURSING SERVICES - 167213</t>
  </si>
  <si>
    <t>167213</t>
  </si>
  <si>
    <t>Iowa - CERRO GORDO COUNTY DEPARTMENT OF PUBLIC HEALTH - 167054</t>
  </si>
  <si>
    <t>167054</t>
  </si>
  <si>
    <t>167192</t>
  </si>
  <si>
    <t>Iowa - CHICKASAW CO PUBLIC HEALTH &amp; HOME CARE SERVICES - 167076</t>
  </si>
  <si>
    <t>167076</t>
  </si>
  <si>
    <t>Iowa - COMFORT CARE MEDICARE INC - 167267</t>
  </si>
  <si>
    <t>167267</t>
  </si>
  <si>
    <t>Iowa - COMMUNITY HEALTH SERVICES - 167077</t>
  </si>
  <si>
    <t>167077</t>
  </si>
  <si>
    <t>Iowa - COMMUNITY HEALTH SERVICES - 167166</t>
  </si>
  <si>
    <t>167166</t>
  </si>
  <si>
    <t>Iowa - CRAWFORD COUNTY HOME HEALTH, HOSPICE &amp; PUBLIC HEAL - 167066</t>
  </si>
  <si>
    <t>167066</t>
  </si>
  <si>
    <t>Iowa - EVERYSTEP - 167415</t>
  </si>
  <si>
    <t>167415</t>
  </si>
  <si>
    <t>Iowa - EVERYSTEP - 167430</t>
  </si>
  <si>
    <t>167430</t>
  </si>
  <si>
    <t>Iowa - FLOYD COUNTY PUBLIC HEALTH/ HOME HEALTH CARE - 167051</t>
  </si>
  <si>
    <t>167051</t>
  </si>
  <si>
    <t>Iowa - FLOYD VALLEY COMMUNITY HEALTH - 167105</t>
  </si>
  <si>
    <t>167105</t>
  </si>
  <si>
    <t>Iowa - GENESIS VNA - 167012</t>
  </si>
  <si>
    <t>167012</t>
  </si>
  <si>
    <t>Iowa - GOOD SAMARITAN SOCIETY - HOME CARE - 167185</t>
  </si>
  <si>
    <t>167185</t>
  </si>
  <si>
    <t>Iowa - GOOD SAMARITAN SOCIETY HOME CARE - 167407</t>
  </si>
  <si>
    <t>167407</t>
  </si>
  <si>
    <t>Iowa - GOOD SAMARITAN SOCIETY-HOME CARE - 167416</t>
  </si>
  <si>
    <t>167416</t>
  </si>
  <si>
    <t>167136</t>
  </si>
  <si>
    <t>Iowa - GREENBELT HOME CARE - 167056</t>
  </si>
  <si>
    <t>167056</t>
  </si>
  <si>
    <t>Iowa - GUNDERSEN PALMER LUTHERAN HOSP &amp; CLIN-HOME HEALTH - 167188</t>
  </si>
  <si>
    <t>167188</t>
  </si>
  <si>
    <t>Iowa - GUTHRIE COUNTY PHNS - 167108</t>
  </si>
  <si>
    <t>167108</t>
  </si>
  <si>
    <t>Iowa - HAMILTON COUNTY PUBLIC HEALTH NURSING SERVICES - 167087</t>
  </si>
  <si>
    <t>167087</t>
  </si>
  <si>
    <t>Iowa - HANCOCK COUNTY HEALTH SYSTEM COMMUNITY HEALTH - 167064</t>
  </si>
  <si>
    <t>167064</t>
  </si>
  <si>
    <t>Iowa - HARRISON COUNTY PUBLIC HEALTH - 167046</t>
  </si>
  <si>
    <t>167046</t>
  </si>
  <si>
    <t>Iowa - HEGG HOME HEALTH CARE - 167236</t>
  </si>
  <si>
    <t>167236</t>
  </si>
  <si>
    <t>Iowa - HEIGHTS HOME HEALTH, INC - 167402</t>
  </si>
  <si>
    <t>167402</t>
  </si>
  <si>
    <t>Iowa - HOME CARE SERVICES OF BOONE CO - 167034</t>
  </si>
  <si>
    <t>167034</t>
  </si>
  <si>
    <t>Iowa - HORN MEMORIAL HOSPITAL H H A - 167165</t>
  </si>
  <si>
    <t>167165</t>
  </si>
  <si>
    <t>Iowa - IOWA HOME CARE, L L C - 167288</t>
  </si>
  <si>
    <t>167288</t>
  </si>
  <si>
    <t>Iowa - IOWA HOME CARE, L L C - 167322</t>
  </si>
  <si>
    <t>167322</t>
  </si>
  <si>
    <t>Iowa - JOHNSON COUNTY VISITING NURSE ASSOCIATION - 167014</t>
  </si>
  <si>
    <t>167014</t>
  </si>
  <si>
    <t>Iowa - KEYSTONE HOME HEALTH - 167427</t>
  </si>
  <si>
    <t>167427</t>
  </si>
  <si>
    <t>Iowa - KINDRED AT HOME - 167124</t>
  </si>
  <si>
    <t>167124</t>
  </si>
  <si>
    <t>Iowa - KINDRED AT HOME - 167187</t>
  </si>
  <si>
    <t>167187</t>
  </si>
  <si>
    <t>Iowa - LAKES REGIONAL HEALTHCARE HOME CARE - 167106</t>
  </si>
  <si>
    <t>167106</t>
  </si>
  <si>
    <t>Iowa - LEE COUNTY HEALTH DEPARTMENT - 167055</t>
  </si>
  <si>
    <t>167055</t>
  </si>
  <si>
    <t>Iowa - MARY GREELEY HOME HEALTH SERVICES - 167024</t>
  </si>
  <si>
    <t>167024</t>
  </si>
  <si>
    <t>Iowa - MERCY HOME CARE - 167151</t>
  </si>
  <si>
    <t>167151</t>
  </si>
  <si>
    <t>Iowa - MERCY HOME CARE - DES MOINES - 167133</t>
  </si>
  <si>
    <t>167133</t>
  </si>
  <si>
    <t>Iowa - MERCY HOME CARE, SIOUX CITY - 167073</t>
  </si>
  <si>
    <t>167073</t>
  </si>
  <si>
    <t>Iowa - MERCY HOME HEALTH CARE - 167181</t>
  </si>
  <si>
    <t>167181</t>
  </si>
  <si>
    <t>Iowa - MERCYONE CLINTON HOME CARE &amp; HOSPICE - 167154</t>
  </si>
  <si>
    <t>167154</t>
  </si>
  <si>
    <t>Iowa - MERCYONE DUBUQUE HOME CARE - 167145</t>
  </si>
  <si>
    <t>167145</t>
  </si>
  <si>
    <t>Iowa - MERCYONE NORTH IOWA HOME CARE - 167140</t>
  </si>
  <si>
    <t>167140</t>
  </si>
  <si>
    <t>Iowa - MERCYONE WATERLOO HOME HEALTH CARE - 167186</t>
  </si>
  <si>
    <t>167186</t>
  </si>
  <si>
    <t>Iowa - MITCHELL COUNTY HOME HEALTH CARE/ PUBLIC HEALTH - 167042</t>
  </si>
  <si>
    <t>167042</t>
  </si>
  <si>
    <t>Iowa - MOBILE NURSING SERVICES - 167157</t>
  </si>
  <si>
    <t>167157</t>
  </si>
  <si>
    <t>Iowa - MYRTUE MED CENTER HOME HEALTH - 167071</t>
  </si>
  <si>
    <t>167071</t>
  </si>
  <si>
    <t>Iowa - NURSE AT HOME - 167429</t>
  </si>
  <si>
    <t>167429</t>
  </si>
  <si>
    <t>Iowa - OPTIMAE HOME HEALTH SERVICES - 167403</t>
  </si>
  <si>
    <t>167403</t>
  </si>
  <si>
    <t>Iowa - OPTIMAE HOME HEALTH SERVICES, CENTRAL IOWA - 167326</t>
  </si>
  <si>
    <t>167326</t>
  </si>
  <si>
    <t>Iowa - ORANGE CITY HOME HEALTH - 167243</t>
  </si>
  <si>
    <t>167243</t>
  </si>
  <si>
    <t>Iowa - PALO ALTO COMMUNITY HEALTH - 167049</t>
  </si>
  <si>
    <t>167049</t>
  </si>
  <si>
    <t>Iowa - PELLA REGIONAL HOME HEALTH AGENCY - 167220</t>
  </si>
  <si>
    <t>167220</t>
  </si>
  <si>
    <t>Iowa - PHYSMED HOME HEALTH CARE - 167438</t>
  </si>
  <si>
    <t>167438</t>
  </si>
  <si>
    <t>Iowa - POCAHONTAS COUNTY HEALTH DEPARTMENT - 167096</t>
  </si>
  <si>
    <t>167096</t>
  </si>
  <si>
    <t>Iowa - PURE HEALTH SERVICES, LLC - 167434</t>
  </si>
  <si>
    <t>167434</t>
  </si>
  <si>
    <t>Iowa - RECOVER HEALTH - 167226</t>
  </si>
  <si>
    <t>167226</t>
  </si>
  <si>
    <t>Iowa - RECOVER HEALTH - 167305</t>
  </si>
  <si>
    <t>167305</t>
  </si>
  <si>
    <t>Iowa - RECOVER HEALTH - 167313</t>
  </si>
  <si>
    <t>167313</t>
  </si>
  <si>
    <t>Iowa - RECOVER HEALTH - 167426</t>
  </si>
  <si>
    <t>167426</t>
  </si>
  <si>
    <t>Iowa - REGIONAL MEDICAL CENTER HOME CARE - 167156</t>
  </si>
  <si>
    <t>167156</t>
  </si>
  <si>
    <t>Iowa - SANFORD HOME HEALTH AND  HOSPICE SHELDON - 167167</t>
  </si>
  <si>
    <t>167167</t>
  </si>
  <si>
    <t>Iowa - SIOUX CENTER HOME HEALTH AND HOSPICE - 167164</t>
  </si>
  <si>
    <t>167164</t>
  </si>
  <si>
    <t>Iowa - SOUTHWEST IOWA HOME HEALTH SERVICES - 167127</t>
  </si>
  <si>
    <t>167127</t>
  </si>
  <si>
    <t>Iowa - ST ANTHONY HOME HEALTH AGENCY - 167207</t>
  </si>
  <si>
    <t>167207</t>
  </si>
  <si>
    <t>Iowa - SUNCREST HOME HEALTH - 167433</t>
  </si>
  <si>
    <t>167433</t>
  </si>
  <si>
    <t>Iowa - SUNNY BROOK HOME CARE INC - 167290</t>
  </si>
  <si>
    <t>167290</t>
  </si>
  <si>
    <t>Iowa - TAMA COUNTY PUBLIC HEALTH &amp; HO - 167061</t>
  </si>
  <si>
    <t>167061</t>
  </si>
  <si>
    <t>Iowa - TAYLOR COUNTY PUBLIC HEALTH AGENCY - 167074</t>
  </si>
  <si>
    <t>167074</t>
  </si>
  <si>
    <t>Iowa - THERAPY SOLUTIONS  INC - 167276</t>
  </si>
  <si>
    <t>167276</t>
  </si>
  <si>
    <t>Iowa - UNITYPOINT AT HOME - 167002</t>
  </si>
  <si>
    <t>167002</t>
  </si>
  <si>
    <t>Iowa - UNITYPOINT AT HOME - 167005</t>
  </si>
  <si>
    <t>167005</t>
  </si>
  <si>
    <t>Iowa - UNITYPOINT AT HOME - 167147</t>
  </si>
  <si>
    <t>167147</t>
  </si>
  <si>
    <t>Iowa - UNITYPOINT AT HOME - 167148</t>
  </si>
  <si>
    <t>167148</t>
  </si>
  <si>
    <t>Iowa - UNITYPOINT AT HOME - 167149</t>
  </si>
  <si>
    <t>167149</t>
  </si>
  <si>
    <t>Iowa - UNITYPOINT AT HOME - 167159</t>
  </si>
  <si>
    <t>167159</t>
  </si>
  <si>
    <t>Iowa - UNITYPOINT AT HOME - 167180</t>
  </si>
  <si>
    <t>167180</t>
  </si>
  <si>
    <t>Iowa - V M H COMUNITY &amp; HOME CARE - 167119</t>
  </si>
  <si>
    <t>167119</t>
  </si>
  <si>
    <t>Iowa - VIRGINIA GAY HOSPITAL HOME HEALTH AGENCY - 167063</t>
  </si>
  <si>
    <t>167063</t>
  </si>
  <si>
    <t>Iowa - WASHINGTON CO. PUBLIC HEALTH - 167109</t>
  </si>
  <si>
    <t>167109</t>
  </si>
  <si>
    <t>Iowa - WATERLOO VISITING NURSING ASSOCIATION - 167003</t>
  </si>
  <si>
    <t>167003</t>
  </si>
  <si>
    <t>Iowa - WAYNE COUNTY PUBLIC HEALTH NURSING SERVICE - 167045</t>
  </si>
  <si>
    <t>167045</t>
  </si>
  <si>
    <t>Iowa - WEL-HOME HEALTH OF LOGAN - 167287</t>
  </si>
  <si>
    <t>167287</t>
  </si>
  <si>
    <t>Iowa - WEL-HOME HEALTH OF RED OAK - 167282</t>
  </si>
  <si>
    <t>167282</t>
  </si>
  <si>
    <t>Iowa - WESLEY LIFE HOME HEALTH - 167295</t>
  </si>
  <si>
    <t>167295</t>
  </si>
  <si>
    <t>Iowa - WINNEBAGO COUNTY PHNS - 167035</t>
  </si>
  <si>
    <t>167035</t>
  </si>
  <si>
    <t>Iowa - WINNESHIEK COUNTY PHNS - 167039</t>
  </si>
  <si>
    <t>167039</t>
  </si>
  <si>
    <t>Iowa - WINNESHIEK MEDICAL CENTER HOME HEALTH - 167190</t>
  </si>
  <si>
    <t>167190</t>
  </si>
  <si>
    <t>Kansas - ACCESSIBLE HOME CARE, LLC - 178099</t>
  </si>
  <si>
    <t>178099</t>
  </si>
  <si>
    <t>Kansas - ADVENTHEALTH HOME CARE SHAWNEE MISSION - 178058</t>
  </si>
  <si>
    <t>178058</t>
  </si>
  <si>
    <t>178106</t>
  </si>
  <si>
    <t>Kansas - ALL SAINTS HEALTH CARE LLC - 178111</t>
  </si>
  <si>
    <t>178111</t>
  </si>
  <si>
    <t>Kansas - AMBERWELL HEALTH AT HOME - 177181</t>
  </si>
  <si>
    <t>177181</t>
  </si>
  <si>
    <t>Kansas - ANGEL ARMS HOME HEALTH - 178048</t>
  </si>
  <si>
    <t>178048</t>
  </si>
  <si>
    <t>Kansas - ANGELS CARE HOME HEALTH - 178060</t>
  </si>
  <si>
    <t>178060</t>
  </si>
  <si>
    <t>Kansas - ANGELS CARE HOME HEALTH - 178088</t>
  </si>
  <si>
    <t>178088</t>
  </si>
  <si>
    <t>Kansas - ANGELS CARE HOME HEALTH - 178114</t>
  </si>
  <si>
    <t>178114</t>
  </si>
  <si>
    <t>Kansas - ANGELS CARE HOME HEALTH OF DODGE CITY - 178116</t>
  </si>
  <si>
    <t>178116</t>
  </si>
  <si>
    <t>Kansas - AQUINAS HOME HEALTH - 178008</t>
  </si>
  <si>
    <t>178008</t>
  </si>
  <si>
    <t>Kansas - ASCENSION AT HOME - 177117</t>
  </si>
  <si>
    <t>177117</t>
  </si>
  <si>
    <t>Kansas - ASCENSION AT HOME - 177145</t>
  </si>
  <si>
    <t>177145</t>
  </si>
  <si>
    <t>Kansas - BROOKDALE HOME HEALTH KANSAS - 177187</t>
  </si>
  <si>
    <t>177187</t>
  </si>
  <si>
    <t>Kansas - BROOKDALE HOME HEALTH OVERLAND PARK - 178085</t>
  </si>
  <si>
    <t>178085</t>
  </si>
  <si>
    <t>Kansas - CAREGIVERS HOME HEALTH - 177242</t>
  </si>
  <si>
    <t>177242</t>
  </si>
  <si>
    <t>Kansas - CAREGIVERS HOME HEALTH GARDEN CITY - 178123</t>
  </si>
  <si>
    <t>178123</t>
  </si>
  <si>
    <t>Kansas - CARTER HEALTHCARE - 178051</t>
  </si>
  <si>
    <t>178051</t>
  </si>
  <si>
    <t>Kansas - COFFEYVILLE REGIONAL MEDICAL CENTER HHA - 177169</t>
  </si>
  <si>
    <t>177169</t>
  </si>
  <si>
    <t>Kansas - COMMUNITY HOMEHEALTH - 177159</t>
  </si>
  <si>
    <t>177159</t>
  </si>
  <si>
    <t>Kansas - COMMUNITY MEMORIAL HEALTHCARE HHA - 177101</t>
  </si>
  <si>
    <t>177101</t>
  </si>
  <si>
    <t>Kansas - CONTINUA HOME HEALTH - 178067</t>
  </si>
  <si>
    <t>178067</t>
  </si>
  <si>
    <t>Kansas - DONIPHAN CO HEALTH DEPT HHA - 177063</t>
  </si>
  <si>
    <t>177063</t>
  </si>
  <si>
    <t>Kansas - ENCOMPASS HEALTH HOME HEALTH - 177216</t>
  </si>
  <si>
    <t>177216</t>
  </si>
  <si>
    <t>Kansas - ENCOMPASS HEALTH HOME HEALTH - 178069</t>
  </si>
  <si>
    <t>178069</t>
  </si>
  <si>
    <t>Kansas - ENCOMPASS HEALTH HOME HEALTH - 178082</t>
  </si>
  <si>
    <t>178082</t>
  </si>
  <si>
    <t>Kansas - FAITH HOME HEALTH - 178119</t>
  </si>
  <si>
    <t>178119</t>
  </si>
  <si>
    <t>Kansas - FAITH HOME HEALTHCARE, INC - 178107</t>
  </si>
  <si>
    <t>178107</t>
  </si>
  <si>
    <t>Kansas - GOLDEN BELT HOME HEALTH - 177065</t>
  </si>
  <si>
    <t>177065</t>
  </si>
  <si>
    <t>Kansas - GOOD SAM SOCIETY HOME HEALTH OF CENTRAL KS - 178064</t>
  </si>
  <si>
    <t>178064</t>
  </si>
  <si>
    <t>Kansas - GOOD SAMARITAN SOCIETY NORTHWEST KANSAS HOME CARE - 178050</t>
  </si>
  <si>
    <t>178050</t>
  </si>
  <si>
    <t>Kansas - GREENWOOD COUNTY HOSPITAL HHA - 177243</t>
  </si>
  <si>
    <t>177243</t>
  </si>
  <si>
    <t>Kansas - GUARDIAN HOME CARE, LLC - 178121</t>
  </si>
  <si>
    <t>178121</t>
  </si>
  <si>
    <t>Kansas - HEALTH WATCH HEALTH CARE OF LIBERAL, LLC - 178061</t>
  </si>
  <si>
    <t>178061</t>
  </si>
  <si>
    <t>Kansas - HEALTH WATCH HOME HEALTH - 178063</t>
  </si>
  <si>
    <t>178063</t>
  </si>
  <si>
    <t>Kansas - HEALTHBACK HOME HEALTH OF KANSAS INC - 178078</t>
  </si>
  <si>
    <t>178078</t>
  </si>
  <si>
    <t>Kansas - HEARTLAND HH CARE &amp; HOSPICE - 177202</t>
  </si>
  <si>
    <t>177202</t>
  </si>
  <si>
    <t>Kansas - HHA OF HOSPITAL DISTRICT #1 OF CRAWFORD COUNTY - 177185</t>
  </si>
  <si>
    <t>177185</t>
  </si>
  <si>
    <t>Kansas - HOLTON COMMUNITY HOSPITAL HH &amp; HOSPICE AGENCY - 177272</t>
  </si>
  <si>
    <t>177272</t>
  </si>
  <si>
    <t>Kansas - HOME HEALTH &amp; HOSPICE OF DICKINSON COUNTY - 177106</t>
  </si>
  <si>
    <t>177106</t>
  </si>
  <si>
    <t>Kansas - HOME HEALTH &amp; HOSPICE OF KANSAS - 178087</t>
  </si>
  <si>
    <t>178087</t>
  </si>
  <si>
    <t>178068</t>
  </si>
  <si>
    <t>Kansas - HOSPICE AND HOMECARE OF RENO COUNTY - 177127</t>
  </si>
  <si>
    <t>177127</t>
  </si>
  <si>
    <t>Kansas - HOSPICE OF THE PRAIRIE - 178005</t>
  </si>
  <si>
    <t>178005</t>
  </si>
  <si>
    <t>Kansas - INFINITY HOME HEALTH, LLC - 178124</t>
  </si>
  <si>
    <t>178124</t>
  </si>
  <si>
    <t>Kansas - INMYHOME, A DIVISION OF OCCK, INC - 178109</t>
  </si>
  <si>
    <t>178109</t>
  </si>
  <si>
    <t>Kansas - INTEGRITY HOME CARE + HOSPICE - 177045</t>
  </si>
  <si>
    <t>177045</t>
  </si>
  <si>
    <t>Kansas - INTERIM HEALTHCARE OF KANSAS CITY - 177087</t>
  </si>
  <si>
    <t>177087</t>
  </si>
  <si>
    <t>Kansas - INTERIM HEALTHCARE OF TOPEKA - 178098</t>
  </si>
  <si>
    <t>178098</t>
  </si>
  <si>
    <t>Kansas - INTERIM HEALTHCARE OF WICHITA - 177090</t>
  </si>
  <si>
    <t>177090</t>
  </si>
  <si>
    <t>Kansas - JEFFERSON COUNTY HOME HEALTH AGENCY - 177030</t>
  </si>
  <si>
    <t>177030</t>
  </si>
  <si>
    <t>Kansas - KINDRED AT HOME - 177179</t>
  </si>
  <si>
    <t>177179</t>
  </si>
  <si>
    <t>Kansas - L &amp; C HOME HEALTH AGENCY INC - 178055</t>
  </si>
  <si>
    <t>178055</t>
  </si>
  <si>
    <t>Kansas - LABETTE HOME HEALTH - 177254</t>
  </si>
  <si>
    <t>177254</t>
  </si>
  <si>
    <t>Kansas - LAKEVIEW VILLAGE HOME HEALTH - 177286</t>
  </si>
  <si>
    <t>177286</t>
  </si>
  <si>
    <t>Kansas - LARKSFIELD PLACE HHA - 178112</t>
  </si>
  <si>
    <t>178112</t>
  </si>
  <si>
    <t>Kansas - LINCOLN PARK MANOR INC HHA - 177274</t>
  </si>
  <si>
    <t>177274</t>
  </si>
  <si>
    <t>Kansas - LOVE MY NURSE, LLC - 178104</t>
  </si>
  <si>
    <t>178104</t>
  </si>
  <si>
    <t>Kansas - MARION COUNTY HOME CARE SERVICES - 177079</t>
  </si>
  <si>
    <t>177079</t>
  </si>
  <si>
    <t>Kansas - MEADOWLARK HILLS HOME HEALTH - 177289</t>
  </si>
  <si>
    <t>177289</t>
  </si>
  <si>
    <t>Kansas - MIDLAND CARE HOME HEALTH - 178090</t>
  </si>
  <si>
    <t>178090</t>
  </si>
  <si>
    <t>Kansas - MIDWEST HEALTHCARE SERVICES - 178094</t>
  </si>
  <si>
    <t>178094</t>
  </si>
  <si>
    <t>Kansas - NEMAHA COUNTY HOME HEALTH &amp; HOSPICE - 177070</t>
  </si>
  <si>
    <t>177070</t>
  </si>
  <si>
    <t>Kansas - NMC HEALTH HOME CARE - 177059</t>
  </si>
  <si>
    <t>177059</t>
  </si>
  <si>
    <t>Kansas - NMRMC HOME HEALTH AGENCY - 177060</t>
  </si>
  <si>
    <t>177060</t>
  </si>
  <si>
    <t>Kansas - NORTHEAST KANSAS MULTI COUNTY HHA - 177031</t>
  </si>
  <si>
    <t>177031</t>
  </si>
  <si>
    <t>Kansas - OLATHE HEALTH HOME HEALTHCARE - 177193</t>
  </si>
  <si>
    <t>177193</t>
  </si>
  <si>
    <t>Kansas - PHOENIX HOME CARE - 178077</t>
  </si>
  <si>
    <t>178077</t>
  </si>
  <si>
    <t>Kansas - PHOENIX HOME CARE, INC - 178012</t>
  </si>
  <si>
    <t>178012</t>
  </si>
  <si>
    <t>Kansas - PLEASANT VIEW HOME HEALTH - 178110</t>
  </si>
  <si>
    <t>178110</t>
  </si>
  <si>
    <t>Kansas - PRATT REGIONAL MEDICAL CENTER HHA - 178000</t>
  </si>
  <si>
    <t>178000</t>
  </si>
  <si>
    <t>Kansas - PROFESSIONAL HOME HEALTH SERVICES - 177212</t>
  </si>
  <si>
    <t>177212</t>
  </si>
  <si>
    <t>Kansas - PROGRESSIVE HOME HEALTH &amp; HOSPICE - 177298</t>
  </si>
  <si>
    <t>177298</t>
  </si>
  <si>
    <t>Kansas - PROVIDENCE HOME HEALTH AND HOSPICE, LLC - 178105</t>
  </si>
  <si>
    <t>178105</t>
  </si>
  <si>
    <t>Kansas - SALINE COUNTY HEALTH DEPARTMENT - 177017</t>
  </si>
  <si>
    <t>177017</t>
  </si>
  <si>
    <t>Kansas - SERENITY HOME HEALTH LLC - 178072</t>
  </si>
  <si>
    <t>178072</t>
  </si>
  <si>
    <t>Kansas - SPECIALIZED HOME CARE - 178122</t>
  </si>
  <si>
    <t>178122</t>
  </si>
  <si>
    <t>Kansas - SPECTRUM HOME HEALTH, INC - 177234</t>
  </si>
  <si>
    <t>177234</t>
  </si>
  <si>
    <t>Kansas - STAFFORD COUNTY HOSPITAL HHA - 177295</t>
  </si>
  <si>
    <t>177295</t>
  </si>
  <si>
    <t>Kansas - STELLAR HOME HEALTH, LLC - 178120</t>
  </si>
  <si>
    <t>178120</t>
  </si>
  <si>
    <t>Kansas - SUMNER COUNTY HOME HEALTH AGENCY - 177062</t>
  </si>
  <si>
    <t>177062</t>
  </si>
  <si>
    <t>Kansas - SUNSHINE HOME HEALTH CARE - 178020</t>
  </si>
  <si>
    <t>178020</t>
  </si>
  <si>
    <t>Kansas - SUSAN B ALLEN MEM HOSPITAL HHA - 177053</t>
  </si>
  <si>
    <t>177053</t>
  </si>
  <si>
    <t>Kansas - VISITING NURSES ASSOCIATION (VNA) - 177034</t>
  </si>
  <si>
    <t>177034</t>
  </si>
  <si>
    <t>Kansas - WICHITA HOME HEALTH CARE, LLC - 178117</t>
  </si>
  <si>
    <t>178117</t>
  </si>
  <si>
    <t>Kansas - WILDCAT PT HOME HEALTH - 177195</t>
  </si>
  <si>
    <t>177195</t>
  </si>
  <si>
    <t>Kansas - WILLIAM NEWTON HOME HEALTH SERVICES - 177083</t>
  </si>
  <si>
    <t>177083</t>
  </si>
  <si>
    <t>Kentucky - ADVENTHEALTH HOME CARE MANCHESTER - 187052</t>
  </si>
  <si>
    <t>187052</t>
  </si>
  <si>
    <t>Kentucky - AMEDISYS HOME HEALTH - 187119</t>
  </si>
  <si>
    <t>187119</t>
  </si>
  <si>
    <t>Kentucky - AMEDISYS HOME HEALTH - 187163</t>
  </si>
  <si>
    <t>187163</t>
  </si>
  <si>
    <t>Kentucky - AMEDISYS HOME HEALTH - 187168</t>
  </si>
  <si>
    <t>187168</t>
  </si>
  <si>
    <t>Kentucky - AMEDISYS HOME HEALTH - 187302</t>
  </si>
  <si>
    <t>187302</t>
  </si>
  <si>
    <t>Kentucky - AMEDISYS HOME HEALTH CARE - 187306</t>
  </si>
  <si>
    <t>187306</t>
  </si>
  <si>
    <t>Kentucky - AMEDISYS HOME HEALTH CARE SERVICES - 187093</t>
  </si>
  <si>
    <t>187093</t>
  </si>
  <si>
    <t>Kentucky - AMEDISYS HOME HEALTH CARE SERVICES - 187143</t>
  </si>
  <si>
    <t>187143</t>
  </si>
  <si>
    <t>Kentucky - AMEDISYS HOME HEALTH CARE SERVICES - 187171</t>
  </si>
  <si>
    <t>187171</t>
  </si>
  <si>
    <t>Kentucky - AMEDISYS HOME HEALTH OF KENTUCKY - 187179</t>
  </si>
  <si>
    <t>187179</t>
  </si>
  <si>
    <t>Kentucky - AMEDISYS HOME HEALTH SERVICES - 187059</t>
  </si>
  <si>
    <t>187059</t>
  </si>
  <si>
    <t>Kentucky - ARH PIKE COUNTY HOME HEALTH AGENCY - 187015</t>
  </si>
  <si>
    <t>187015</t>
  </si>
  <si>
    <t>Kentucky - BAPTIST HEALTH HOME CARE - 187013</t>
  </si>
  <si>
    <t>187013</t>
  </si>
  <si>
    <t>Kentucky - BAPTIST HEALTH HOME CARE BRECKINRIDGE - 187118</t>
  </si>
  <si>
    <t>187118</t>
  </si>
  <si>
    <t>Kentucky - BAPTIST HEALTH HOME CARE LEXINGTON - 187104</t>
  </si>
  <si>
    <t>187104</t>
  </si>
  <si>
    <t>Kentucky - BAPTIST HEALTH HOME CARE LOUISVILLE - 187091</t>
  </si>
  <si>
    <t>187091</t>
  </si>
  <si>
    <t>Kentucky - BREATHITT COUNTY HHA - 187023</t>
  </si>
  <si>
    <t>187023</t>
  </si>
  <si>
    <t>Kentucky - CALDWELL COUNTY HOME HEALTH - 187102</t>
  </si>
  <si>
    <t>187102</t>
  </si>
  <si>
    <t>Kentucky - CARETENDERS - 187084</t>
  </si>
  <si>
    <t>187084</t>
  </si>
  <si>
    <t>Kentucky - CARETENDERS - 187145</t>
  </si>
  <si>
    <t>187145</t>
  </si>
  <si>
    <t>Kentucky - CARETENDERS - 187152</t>
  </si>
  <si>
    <t>187152</t>
  </si>
  <si>
    <t>Kentucky - CARETENDERS - 187159</t>
  </si>
  <si>
    <t>187159</t>
  </si>
  <si>
    <t>Kentucky - CARETENDERS - 187178</t>
  </si>
  <si>
    <t>187178</t>
  </si>
  <si>
    <t>Kentucky - CARETENDERS OF NORTHERN KENTUCKY - 187303</t>
  </si>
  <si>
    <t>187303</t>
  </si>
  <si>
    <t>Kentucky - COMMONWEALTH HOME HEALTH - 187109</t>
  </si>
  <si>
    <t>187109</t>
  </si>
  <si>
    <t>Kentucky - COMMONWEALTH HOME HEALTH - 187174</t>
  </si>
  <si>
    <t>187174</t>
  </si>
  <si>
    <t>Kentucky - CUMBERLAND VALLEY DISTRICT HEALTH DEPT HHA - 187049</t>
  </si>
  <si>
    <t>187049</t>
  </si>
  <si>
    <t>Kentucky - ENCOMPASS HEALTH HOME HEALTH - 187087</t>
  </si>
  <si>
    <t>187087</t>
  </si>
  <si>
    <t>Kentucky - ENCOMPASS HEALTH HOME HEALTH OF KENTUCKY - 187176</t>
  </si>
  <si>
    <t>187176</t>
  </si>
  <si>
    <t>Kentucky - HARLAN ARH HHA - 187025</t>
  </si>
  <si>
    <t>187025</t>
  </si>
  <si>
    <t>Kentucky - HAYSWOOD HOME HEALTH SERVICES - 187045</t>
  </si>
  <si>
    <t>187045</t>
  </si>
  <si>
    <t>Kentucky - HAZARD ARH HHA - 187027</t>
  </si>
  <si>
    <t>187027</t>
  </si>
  <si>
    <t>Kentucky - HIGHLANDS ARH HOME HEALTH - 187169</t>
  </si>
  <si>
    <t>187169</t>
  </si>
  <si>
    <t>Kentucky - HOME CARE HEALTH SERVICES, INC - 187077</t>
  </si>
  <si>
    <t>187077</t>
  </si>
  <si>
    <t>Kentucky - INTERIM HEALTHCARE OF NORTHERN KENTUCKY - 187184</t>
  </si>
  <si>
    <t>187184</t>
  </si>
  <si>
    <t>Kentucky - INTREPID USA HEALTHCARE SERVICES - 187022</t>
  </si>
  <si>
    <t>187022</t>
  </si>
  <si>
    <t>Kentucky - INTREPID USA HEALTHCARE SERVICES - 187085</t>
  </si>
  <si>
    <t>187085</t>
  </si>
  <si>
    <t>Kentucky - INTREPID USA HEALTHCARE SERVICES - 187110</t>
  </si>
  <si>
    <t>187110</t>
  </si>
  <si>
    <t>187117</t>
  </si>
  <si>
    <t>Kentucky - JENNIE STUART MEDICAL CENTER HHA - 187074</t>
  </si>
  <si>
    <t>187074</t>
  </si>
  <si>
    <t>Kentucky - JOHNSON-MAGOFFIN HOME HEALTH AGENCY - 187054</t>
  </si>
  <si>
    <t>187054</t>
  </si>
  <si>
    <t>Kentucky - KENTUCKY RIVER DISTRICT HHA - 187050</t>
  </si>
  <si>
    <t>187050</t>
  </si>
  <si>
    <t>Kentucky - KINDRED AT HOME - 187058</t>
  </si>
  <si>
    <t>187058</t>
  </si>
  <si>
    <t>Kentucky - KINDRED AT HOME - 187090</t>
  </si>
  <si>
    <t>187090</t>
  </si>
  <si>
    <t>Kentucky - KINDRED AT HOME - 187095</t>
  </si>
  <si>
    <t>187095</t>
  </si>
  <si>
    <t>Kentucky - KINDRED AT HOME - 187124</t>
  </si>
  <si>
    <t>187124</t>
  </si>
  <si>
    <t>Kentucky - KINDRED AT HOME - 187183</t>
  </si>
  <si>
    <t>187183</t>
  </si>
  <si>
    <t>Kentucky - KING'S DAUGHTERS' MED. CTR. HHA - 187047</t>
  </si>
  <si>
    <t>187047</t>
  </si>
  <si>
    <t>Kentucky - KNOX COUNTY HEALTH DEPARTMENT HHA - 187029</t>
  </si>
  <si>
    <t>187029</t>
  </si>
  <si>
    <t>Kentucky - LIFELINE HEALTH CARE OF FAYETTE - 187018</t>
  </si>
  <si>
    <t>187018</t>
  </si>
  <si>
    <t>Kentucky - LIFELINE HEALTH CARE OF LOGAN - 187128</t>
  </si>
  <si>
    <t>187128</t>
  </si>
  <si>
    <t>Kentucky - LIFELINE HEALTH CARE OF PULASKI - 187099</t>
  </si>
  <si>
    <t>187099</t>
  </si>
  <si>
    <t>Kentucky - LIFELINE HEALTH CARE OF WARREN - 187080</t>
  </si>
  <si>
    <t>187080</t>
  </si>
  <si>
    <t>Kentucky - LIFELINE HOME HEALTH - 187130</t>
  </si>
  <si>
    <t>187130</t>
  </si>
  <si>
    <t>Kentucky - LIFELINE HOME HEALTH CARE OF FULTON - 187181</t>
  </si>
  <si>
    <t>187181</t>
  </si>
  <si>
    <t>Kentucky - LIFELINE HOME HEALTH OF WESTERN KY - 187300</t>
  </si>
  <si>
    <t>187300</t>
  </si>
  <si>
    <t>Kentucky - LIFELINE OF JACKSON PURCHASE HOME HEALTH - 187182</t>
  </si>
  <si>
    <t>187182</t>
  </si>
  <si>
    <t>Kentucky - LIFELINE ROCKCASTLE HOME HEALTH - 187172</t>
  </si>
  <si>
    <t>187172</t>
  </si>
  <si>
    <t>Kentucky - MARION HOME HEALTH AGENCY - 187301</t>
  </si>
  <si>
    <t>187301</t>
  </si>
  <si>
    <t>Kentucky - MARSHALL COUNTY HOSPITAL HHA - 187161</t>
  </si>
  <si>
    <t>187161</t>
  </si>
  <si>
    <t>Kentucky - MARY BRECKINRIDGE ARH HOME HEALTH AGENCY - 187001</t>
  </si>
  <si>
    <t>187001</t>
  </si>
  <si>
    <t>Kentucky - MCDOWELL HOME HEALTH AGENCY - 187040</t>
  </si>
  <si>
    <t>187040</t>
  </si>
  <si>
    <t>Kentucky - MERCY HEALTH - HOME CARE, PADUCAH - 187100</t>
  </si>
  <si>
    <t>187100</t>
  </si>
  <si>
    <t>187136</t>
  </si>
  <si>
    <t>Kentucky - MIDDLESBORO ARH HOME HEALTH AGENCY - 187021</t>
  </si>
  <si>
    <t>187021</t>
  </si>
  <si>
    <t>Kentucky - MORGAN COUNTY ARH HHA - 187064</t>
  </si>
  <si>
    <t>187064</t>
  </si>
  <si>
    <t>Kentucky - NORTON HOME HEALTH - 187149</t>
  </si>
  <si>
    <t>187149</t>
  </si>
  <si>
    <t>Kentucky - NURSE ON CALL - 187129</t>
  </si>
  <si>
    <t>187129</t>
  </si>
  <si>
    <t>Kentucky - OWENSBORO HEALTH HOME CARE - 187112</t>
  </si>
  <si>
    <t>187112</t>
  </si>
  <si>
    <t>Kentucky - OWENSBORO HEALTH MUHLENBERG COMMUNITY HOSPITAL HOM - 187096</t>
  </si>
  <si>
    <t>187096</t>
  </si>
  <si>
    <t>Kentucky - PERSONAL TOUCH HOME CARE OF KY - 187127</t>
  </si>
  <si>
    <t>187127</t>
  </si>
  <si>
    <t>Kentucky - PERSONAL TOUCH HOME CARE OF KY - 187142</t>
  </si>
  <si>
    <t>187142</t>
  </si>
  <si>
    <t>Kentucky - PROFESSIONAL HOME HEALTH CARE, INC - 187146</t>
  </si>
  <si>
    <t>187146</t>
  </si>
  <si>
    <t>Kentucky - RAINBOW, LLC - 187188</t>
  </si>
  <si>
    <t>187188</t>
  </si>
  <si>
    <t>Kentucky - SOMC HOME HEALTH SERVICES - 187185</t>
  </si>
  <si>
    <t>187185</t>
  </si>
  <si>
    <t>Kentucky - ST CLAIRE MEDICAL CENTER HOME HEALTH - 187037</t>
  </si>
  <si>
    <t>187037</t>
  </si>
  <si>
    <t>Kentucky - ST ELIZABETH HOME CARE - 187075</t>
  </si>
  <si>
    <t>187075</t>
  </si>
  <si>
    <t>Kentucky - T. J. SAMSON COMM HOSP HOME CARE PROGRAM - 187062</t>
  </si>
  <si>
    <t>187062</t>
  </si>
  <si>
    <t>Kentucky - THE MEDICAL CENTER HOME CARE PROGRAM - 187044</t>
  </si>
  <si>
    <t>187044</t>
  </si>
  <si>
    <t>Kentucky - THREE RIVERS HOME CARE - 187160</t>
  </si>
  <si>
    <t>187160</t>
  </si>
  <si>
    <t>Kentucky - TWIN LAKES HOME HEALTH - 187106</t>
  </si>
  <si>
    <t>187106</t>
  </si>
  <si>
    <t>Kentucky - VNA HEALTH AT HOME - 187000</t>
  </si>
  <si>
    <t>187000</t>
  </si>
  <si>
    <t>Kentucky - VNA HEALTH AT HOME - 187113</t>
  </si>
  <si>
    <t>187113</t>
  </si>
  <si>
    <t>Kentucky - VNA HEALTH AT HOME 1 - 187041</t>
  </si>
  <si>
    <t>187041</t>
  </si>
  <si>
    <t>Kentucky - WEDCO DISTRICT HEALTH DEPARTMENT/HHA - 187055</t>
  </si>
  <si>
    <t>187055</t>
  </si>
  <si>
    <t>Kentucky - WHITESBURG ARH HHA - 187014</t>
  </si>
  <si>
    <t>187014</t>
  </si>
  <si>
    <t>Kentucky - WHITLEY COUNTY HOME HEALTH AGENCY - 187026</t>
  </si>
  <si>
    <t>187026</t>
  </si>
  <si>
    <t>197550</t>
  </si>
  <si>
    <t>Louisiana - ACADIAN HOMECARE / ABBEVILLE - 197769</t>
  </si>
  <si>
    <t>197769</t>
  </si>
  <si>
    <t>Louisiana - ACADIAN HOMECARE OF NEW IBERIA, LLC - 197718</t>
  </si>
  <si>
    <t>197718</t>
  </si>
  <si>
    <t>Louisiana - ACADIAN HOMECARE, LLC - 197060</t>
  </si>
  <si>
    <t>197060</t>
  </si>
  <si>
    <t>197211</t>
  </si>
  <si>
    <t>Louisiana - ALLEGIANCE HOME HEALTH OF SOUTHEAST LOUISIANA - 197480</t>
  </si>
  <si>
    <t>197480</t>
  </si>
  <si>
    <t>Louisiana - ALLEGIANCE HOME HEALTH OF SOUTHWEST LOUISIANA, LLC - 197520</t>
  </si>
  <si>
    <t>197520</t>
  </si>
  <si>
    <t>Louisiana - ALLEN PARISH HOME HEALTH - 197748</t>
  </si>
  <si>
    <t>197748</t>
  </si>
  <si>
    <t>Louisiana - ALPHACARE HOME HEALTH, INC. - 197491</t>
  </si>
  <si>
    <t>197491</t>
  </si>
  <si>
    <t>Louisiana - AMEDISYS HOME HEALTH - 197167</t>
  </si>
  <si>
    <t>197167</t>
  </si>
  <si>
    <t>Louisiana - AMEDISYS HOME HEALTH - 197242</t>
  </si>
  <si>
    <t>197242</t>
  </si>
  <si>
    <t>Louisiana - AMEDISYS HOME HEALTH - 197263</t>
  </si>
  <si>
    <t>197263</t>
  </si>
  <si>
    <t>Louisiana - AMEDISYS HOME HEALTH - 197437</t>
  </si>
  <si>
    <t>197437</t>
  </si>
  <si>
    <t>Louisiana - AMEDISYS HOME HEALTH - 197443</t>
  </si>
  <si>
    <t>197443</t>
  </si>
  <si>
    <t>Louisiana - AMEDISYS HOME HEALTH CARE - 197216</t>
  </si>
  <si>
    <t>197216</t>
  </si>
  <si>
    <t>Louisiana - AMEDISYS HOME HEALTH CARE - 197765</t>
  </si>
  <si>
    <t>197765</t>
  </si>
  <si>
    <t>Louisiana - AMEDISYS HOME HEALTH SERVICES - 197504</t>
  </si>
  <si>
    <t>197504</t>
  </si>
  <si>
    <t>Louisiana - AMERACARE HOME HEALTH - 197143</t>
  </si>
  <si>
    <t>197143</t>
  </si>
  <si>
    <t>Louisiana - APEX HOME HEALTH, LLC - 197123</t>
  </si>
  <si>
    <t>197123</t>
  </si>
  <si>
    <t>Louisiana - APEX HOME HEALTH-SOUTH, LLC - 197795</t>
  </si>
  <si>
    <t>197795</t>
  </si>
  <si>
    <t>Louisiana - ARK LA TEX HOME HEALTH,  INC. - 197247</t>
  </si>
  <si>
    <t>197247</t>
  </si>
  <si>
    <t>Louisiana - AT HOME HEALTHCARE - 197555</t>
  </si>
  <si>
    <t>197555</t>
  </si>
  <si>
    <t>Louisiana - AUDUBON HOME HEALTH - 197771</t>
  </si>
  <si>
    <t>197771</t>
  </si>
  <si>
    <t>Louisiana - AUDUBON HOME HEALTH OF HAMMOND - 197272</t>
  </si>
  <si>
    <t>197272</t>
  </si>
  <si>
    <t>Louisiana - AUDUBON HOME HEALTH OF LAFAYETTE - 197791</t>
  </si>
  <si>
    <t>197791</t>
  </si>
  <si>
    <t>Louisiana - BATON ROUGE GENERAL HOME HEALTH - 197163</t>
  </si>
  <si>
    <t>197163</t>
  </si>
  <si>
    <t>Louisiana - BAYOU HOME CARE - 197714</t>
  </si>
  <si>
    <t>197714</t>
  </si>
  <si>
    <t>Louisiana - BAYOU HOME CARE OF LOUISIANA - 197784</t>
  </si>
  <si>
    <t>197784</t>
  </si>
  <si>
    <t>Louisiana - BAYOU HOME CARE, LLC - 197476</t>
  </si>
  <si>
    <t>197476</t>
  </si>
  <si>
    <t>Louisiana - BEAUREGARD HOME HEALTH - 197183</t>
  </si>
  <si>
    <t>197183</t>
  </si>
  <si>
    <t>Louisiana - BEST HOME HEALTH - 197086</t>
  </si>
  <si>
    <t>197086</t>
  </si>
  <si>
    <t>Louisiana - BETTER CARE HOME HEALTH, INC. - 197204</t>
  </si>
  <si>
    <t>197204</t>
  </si>
  <si>
    <t>Louisiana - BRIDGES HOME HEALTH CARE, INC - 197444</t>
  </si>
  <si>
    <t>197444</t>
  </si>
  <si>
    <t>Louisiana - BUNKIE HOMECARE - 197114</t>
  </si>
  <si>
    <t>197114</t>
  </si>
  <si>
    <t>Louisiana - CENTRAL HOME HEALTH, LLC - 197779</t>
  </si>
  <si>
    <t>197779</t>
  </si>
  <si>
    <t>197199</t>
  </si>
  <si>
    <t>Louisiana - CHASE HEALTH CARE INC. - 197258</t>
  </si>
  <si>
    <t>197258</t>
  </si>
  <si>
    <t>Louisiana - CHRISTUS HOMECARE SCHUMPERT - 197074</t>
  </si>
  <si>
    <t>197074</t>
  </si>
  <si>
    <t>Louisiana - CHRISTUS HOMECARE ST PATRICK - 197015</t>
  </si>
  <si>
    <t>197015</t>
  </si>
  <si>
    <t>Louisiana - CLAIBORNE HOME HEALTH - 197259</t>
  </si>
  <si>
    <t>197259</t>
  </si>
  <si>
    <t>Louisiana - COMPLETE HOME HEALTH, INC. - 197456</t>
  </si>
  <si>
    <t>197456</t>
  </si>
  <si>
    <t>Louisiana - CONCEPTS OF CARE HOME HEALTH, INC - 197612</t>
  </si>
  <si>
    <t>197612</t>
  </si>
  <si>
    <t>Louisiana - CONCERNED CARE HOME HEALTH, INC - 197037</t>
  </si>
  <si>
    <t>197037</t>
  </si>
  <si>
    <t>Louisiana - COVENANT HOME HEALTH, LLC - 197790</t>
  </si>
  <si>
    <t>197790</t>
  </si>
  <si>
    <t>Louisiana - CYPRESS HOME HEALTH - 197200</t>
  </si>
  <si>
    <t>197200</t>
  </si>
  <si>
    <t>Louisiana - DELHI HOME CARE - 197089</t>
  </si>
  <si>
    <t>197089</t>
  </si>
  <si>
    <t>Louisiana - DIVINITY HOME HEALTH SERVICES, LLC - 197485</t>
  </si>
  <si>
    <t>197485</t>
  </si>
  <si>
    <t>Louisiana - EGAN OCHSNER HOME HEALTH NEW ORLEANS - 197195</t>
  </si>
  <si>
    <t>197195</t>
  </si>
  <si>
    <t>Louisiana - EGAN-OCHSNER HOME HEALTH NORTHSHORE - 197764</t>
  </si>
  <si>
    <t>197764</t>
  </si>
  <si>
    <t>Louisiana - EGAN-OCHSNER HOME HEALTH RIVER PARISHES - 197244</t>
  </si>
  <si>
    <t>197244</t>
  </si>
  <si>
    <t>Louisiana - ELARA CARING - 197062</t>
  </si>
  <si>
    <t>197062</t>
  </si>
  <si>
    <t>Louisiana - ELARA CARING - 197120</t>
  </si>
  <si>
    <t>197120</t>
  </si>
  <si>
    <t>Louisiana - ELARA CARING - 197161</t>
  </si>
  <si>
    <t>197161</t>
  </si>
  <si>
    <t>Louisiana - ELARA CARING - 197222</t>
  </si>
  <si>
    <t>197222</t>
  </si>
  <si>
    <t>Louisiana - ELARA CARING - 197226</t>
  </si>
  <si>
    <t>197226</t>
  </si>
  <si>
    <t>Louisiana - ELARA CARING - 197232</t>
  </si>
  <si>
    <t>197232</t>
  </si>
  <si>
    <t>Louisiana - ELARA CARING - 197252</t>
  </si>
  <si>
    <t>197252</t>
  </si>
  <si>
    <t>Louisiana - ELARA CARING - 197260</t>
  </si>
  <si>
    <t>197260</t>
  </si>
  <si>
    <t>Louisiana - ELARA CARING - 197276</t>
  </si>
  <si>
    <t>197276</t>
  </si>
  <si>
    <t>Louisiana - ELARA CARING - 197317</t>
  </si>
  <si>
    <t>197317</t>
  </si>
  <si>
    <t>Louisiana - ELARA CARING - 197417</t>
  </si>
  <si>
    <t>197417</t>
  </si>
  <si>
    <t>Louisiana - ELARA CARING - 197566</t>
  </si>
  <si>
    <t>197566</t>
  </si>
  <si>
    <t>Louisiana - ELARA CARING - 197643</t>
  </si>
  <si>
    <t>197643</t>
  </si>
  <si>
    <t>Louisiana - ELARA CARING - 197679</t>
  </si>
  <si>
    <t>197679</t>
  </si>
  <si>
    <t>Louisiana - ELARA CARING - 197778</t>
  </si>
  <si>
    <t>197778</t>
  </si>
  <si>
    <t>Louisiana - ENCOMPASS HEALTH HOME HEALTH OF THE NORTHSHORE - 197194</t>
  </si>
  <si>
    <t>197194</t>
  </si>
  <si>
    <t>Louisiana - EUNICE COMMUNITY HOME HEALTH - 197462</t>
  </si>
  <si>
    <t>197462</t>
  </si>
  <si>
    <t>Louisiana - EVANGELINE HOME HEALTH LLC - 197038</t>
  </si>
  <si>
    <t>197038</t>
  </si>
  <si>
    <t>Louisiana - FAMILY HOME HEALTH AGENCY - 197325</t>
  </si>
  <si>
    <t>197325</t>
  </si>
  <si>
    <t>Louisiana - FAMILY HOMECARE, INC. - 197558</t>
  </si>
  <si>
    <t>197558</t>
  </si>
  <si>
    <t>Louisiana - FELICIANA HOME HEALTH - 197099</t>
  </si>
  <si>
    <t>197099</t>
  </si>
  <si>
    <t>Louisiana - FELICIANA HOME HEALTH SOUTH - 197102</t>
  </si>
  <si>
    <t>197102</t>
  </si>
  <si>
    <t>Louisiana - FELICIANA HOME HEALTH WEST - 197181</t>
  </si>
  <si>
    <t>197181</t>
  </si>
  <si>
    <t>Louisiana - FIRST OPTION HOME HEALTH - 197454</t>
  </si>
  <si>
    <t>197454</t>
  </si>
  <si>
    <t>Louisiana - FOUR RIVERS HOME HEALTH OF LOU - 197451</t>
  </si>
  <si>
    <t>197451</t>
  </si>
  <si>
    <t>Louisiana - FRANKLIN HOMECARE - 197606</t>
  </si>
  <si>
    <t>197606</t>
  </si>
  <si>
    <t>Louisiana - GLENWOOD HOME HEALTH SERVICES - 197084</t>
  </si>
  <si>
    <t>197084</t>
  </si>
  <si>
    <t>Louisiana - GRACE HOME HEALTH - 197777</t>
  </si>
  <si>
    <t>197777</t>
  </si>
  <si>
    <t>Louisiana - GUARDIAN HOME HEALTH  CARE OF LA., INC. - 197758</t>
  </si>
  <si>
    <t>197758</t>
  </si>
  <si>
    <t>Louisiana - HAVEN HOME HEALTH INC - 197210</t>
  </si>
  <si>
    <t>197210</t>
  </si>
  <si>
    <t>Louisiana - HH AGENCY OF LAKE CHARLES MEMO - 197005</t>
  </si>
  <si>
    <t>197005</t>
  </si>
  <si>
    <t>Louisiana - HME HLTH DEPT WILLIS KNIGHTON - 197056</t>
  </si>
  <si>
    <t>197056</t>
  </si>
  <si>
    <t>Louisiana - HOME CARE TLC - 197113</t>
  </si>
  <si>
    <t>197113</t>
  </si>
  <si>
    <t>Louisiana - HOME HEALTH CARE 2000 - LAFAYETTE - 197453</t>
  </si>
  <si>
    <t>197453</t>
  </si>
  <si>
    <t>Louisiana - HOME HEALTH CARE 2000- OAKDALE - 197742</t>
  </si>
  <si>
    <t>197742</t>
  </si>
  <si>
    <t>Louisiana - HOME HEALTH CARE 2000-BATON ROUGE - 197775</t>
  </si>
  <si>
    <t>197775</t>
  </si>
  <si>
    <t>Louisiana - HOME HEALTH CARE 2000-LAKE CHARLES - 197265</t>
  </si>
  <si>
    <t>197265</t>
  </si>
  <si>
    <t>Louisiana - HOME HEALTH CTR OF THIBODAUX - 197187</t>
  </si>
  <si>
    <t>197187</t>
  </si>
  <si>
    <t>Louisiana - INTENSIVE HOME HEALTH CARE, INC - 197401</t>
  </si>
  <si>
    <t>197401</t>
  </si>
  <si>
    <t>Louisiana - INTREPID USA HEALTHCARE SERVICES - 197579</t>
  </si>
  <si>
    <t>197579</t>
  </si>
  <si>
    <t>Louisiana - JEFF DAVIS MD HOMECARE - 197039</t>
  </si>
  <si>
    <t>197039</t>
  </si>
  <si>
    <t>Louisiana - KEY HOME HEALTH CARE - 197727</t>
  </si>
  <si>
    <t>197727</t>
  </si>
  <si>
    <t>Louisiana - KINDRED AT HOME - 197044</t>
  </si>
  <si>
    <t>197044</t>
  </si>
  <si>
    <t>Louisiana - KINDRED AT HOME - 197124</t>
  </si>
  <si>
    <t>197124</t>
  </si>
  <si>
    <t>Louisiana - KINDRED AT HOME - 197215</t>
  </si>
  <si>
    <t>197215</t>
  </si>
  <si>
    <t>Louisiana - KINDRED AT HOME - 197253</t>
  </si>
  <si>
    <t>197253</t>
  </si>
  <si>
    <t>Louisiana - KINDRED AT HOME - 197315</t>
  </si>
  <si>
    <t>197315</t>
  </si>
  <si>
    <t>Louisiana - KINDRED AT HOME - 197334</t>
  </si>
  <si>
    <t>197334</t>
  </si>
  <si>
    <t>Louisiana - KINDRED AT HOME - 197470</t>
  </si>
  <si>
    <t>197470</t>
  </si>
  <si>
    <t>Louisiana - LADY OF THE SEA HOME HEALTH AGENCY - 197206</t>
  </si>
  <si>
    <t>197206</t>
  </si>
  <si>
    <t>Louisiana - LAGNIAPPE HOMECARE ALEXANDRIA - 197458</t>
  </si>
  <si>
    <t>197458</t>
  </si>
  <si>
    <t>Louisiana - LAGNIAPPE HOMECARE NORTHERN LOUISIANA - 197197</t>
  </si>
  <si>
    <t>197197</t>
  </si>
  <si>
    <t>Louisiana - LAGNIAPPE HOMECARE NORTHWEST LOUISIANA - 197478</t>
  </si>
  <si>
    <t>197478</t>
  </si>
  <si>
    <t>Louisiana - LAKESHORE HOME HEALTH - 197789</t>
  </si>
  <si>
    <t>197789</t>
  </si>
  <si>
    <t>Louisiana - LAMM FAMILY CARE HOME HEALTH - 197274</t>
  </si>
  <si>
    <t>197274</t>
  </si>
  <si>
    <t>Louisiana - LANE HOME HEALTH AN AFFILIATE OF LANE REG MEDICAL - 197149</t>
  </si>
  <si>
    <t>197149</t>
  </si>
  <si>
    <t>Louisiana - LASALLE GEN HOSP HOME HEALTH AGENCY - 197058</t>
  </si>
  <si>
    <t>197058</t>
  </si>
  <si>
    <t>Louisiana - LIFE SOURCE HOME HEALTH - 197019</t>
  </si>
  <si>
    <t>197019</t>
  </si>
  <si>
    <t>Louisiana - LOUISIANA HOME HEALTH - 197193</t>
  </si>
  <si>
    <t>197193</t>
  </si>
  <si>
    <t>Louisiana - LOUISIANA HOMECARE - 197052</t>
  </si>
  <si>
    <t>197052</t>
  </si>
  <si>
    <t>Louisiana - LOUISIANA HOMECARE OF ALEXANDRIA - 197159</t>
  </si>
  <si>
    <t>197159</t>
  </si>
  <si>
    <t>Louisiana - LOUISIANA HOMECARE OF MISS-LOU - 197063</t>
  </si>
  <si>
    <t>197063</t>
  </si>
  <si>
    <t>Louisiana - LOUISIANA HOMECARE/ SPRINGHILL - 197776</t>
  </si>
  <si>
    <t>197776</t>
  </si>
  <si>
    <t>Louisiana - LOURDES HOME HEALTH - 197057</t>
  </si>
  <si>
    <t>197057</t>
  </si>
  <si>
    <t>Louisiana - MAGNOLIA HOME HEALTH CARE, INC - 197447</t>
  </si>
  <si>
    <t>197447</t>
  </si>
  <si>
    <t>Louisiana - MANGHAM HOME CARE, INC. - 197295</t>
  </si>
  <si>
    <t>197295</t>
  </si>
  <si>
    <t>Louisiana - MERCY HOME HEALTH SERVICES - 197767</t>
  </si>
  <si>
    <t>197767</t>
  </si>
  <si>
    <t>Louisiana - MODERN HOME HEALTH, INC - 197667</t>
  </si>
  <si>
    <t>197667</t>
  </si>
  <si>
    <t>Louisiana - NATIONAL HOME CARE SERVICES - 197402</t>
  </si>
  <si>
    <t>197402</t>
  </si>
  <si>
    <t>Louisiana - NOTRE DAME HOME HEALTH - 197278</t>
  </si>
  <si>
    <t>197278</t>
  </si>
  <si>
    <t>Louisiana - NURSES REGISTRY HOME HEALTH, INC. - 197545</t>
  </si>
  <si>
    <t>197545</t>
  </si>
  <si>
    <t>Louisiana - NURSING CARE - 197403</t>
  </si>
  <si>
    <t>197403</t>
  </si>
  <si>
    <t>Louisiana - NURSING SPECIALTIES - 197297</t>
  </si>
  <si>
    <t>197297</t>
  </si>
  <si>
    <t>Louisiana - OCHSNER HOME HEALTH OF BATON ROUGE - 197192</t>
  </si>
  <si>
    <t>197192</t>
  </si>
  <si>
    <t>Louisiana - OCHSNER HOME HEALTH OF COVINGTON - 197156</t>
  </si>
  <si>
    <t>197156</t>
  </si>
  <si>
    <t>Louisiana - OCHSNER HOME HEALTH OF NEW ORLEANS - 197203</t>
  </si>
  <si>
    <t>197203</t>
  </si>
  <si>
    <t>Louisiana - OCHSNER HOME HEALTH OF RACELAND - 197119</t>
  </si>
  <si>
    <t>197119</t>
  </si>
  <si>
    <t>Louisiana - OMNI HOME CARE - 197097</t>
  </si>
  <si>
    <t>197097</t>
  </si>
  <si>
    <t>Louisiana - PINNACLE HOME HEALTH OF BATON ROUGE - 197770</t>
  </si>
  <si>
    <t>197770</t>
  </si>
  <si>
    <t>Louisiana - PINNACLE HOME HEALTH OF ZACHARY - 197607</t>
  </si>
  <si>
    <t>197607</t>
  </si>
  <si>
    <t>Louisiana - POINTE COUPEE HOMEBOUND HEALTH - 197154</t>
  </si>
  <si>
    <t>197154</t>
  </si>
  <si>
    <t>Louisiana - PRIMESTAR HOME HEALTH INC - 197426</t>
  </si>
  <si>
    <t>197426</t>
  </si>
  <si>
    <t>Louisiana - PRIMESTAR HOME HEALTH OF NWLA, INC - 197446</t>
  </si>
  <si>
    <t>197446</t>
  </si>
  <si>
    <t>Louisiana - PROFESSIONAL HH SERVICES OF NATCHITOCHES - 197014</t>
  </si>
  <si>
    <t>197014</t>
  </si>
  <si>
    <t>Louisiana - PROFESSIONAL HH SVC OF MINDEN - 197026</t>
  </si>
  <si>
    <t>197026</t>
  </si>
  <si>
    <t>Louisiana - PROFESSIONAL HHS OF SOUTHWEST LOUISIANA - 197024</t>
  </si>
  <si>
    <t>197024</t>
  </si>
  <si>
    <t>Louisiana - PROFESSIONAL HOME HEALTH SERVICES - 197018</t>
  </si>
  <si>
    <t>197018</t>
  </si>
  <si>
    <t>Louisiana - PULSE HOME HEALTH CARE - 197179</t>
  </si>
  <si>
    <t>197179</t>
  </si>
  <si>
    <t>Louisiana - RED RIVER HOME HEALTH CARE - 197787</t>
  </si>
  <si>
    <t>197787</t>
  </si>
  <si>
    <t>Louisiana - SERENITY HOMECARE - 197296</t>
  </si>
  <si>
    <t>197296</t>
  </si>
  <si>
    <t>Louisiana - SMART HEALTH CARE INC - 197729</t>
  </si>
  <si>
    <t>197729</t>
  </si>
  <si>
    <t>Louisiana - SMH-OCHSNER HOME HEALTH OF SLIDELL - 197104</t>
  </si>
  <si>
    <t>197104</t>
  </si>
  <si>
    <t>Louisiana - SOUTHEAST LOUISIANA HOME HEALTH, LLC - 197023</t>
  </si>
  <si>
    <t>197023</t>
  </si>
  <si>
    <t>Louisiana - SOUTHERN HOME HEALTH - 197766</t>
  </si>
  <si>
    <t>197766</t>
  </si>
  <si>
    <t>Louisiana - ST FRANCIS MEDICAL CENTER HOME HEALTH - 197091</t>
  </si>
  <si>
    <t>197091</t>
  </si>
  <si>
    <t>Louisiana - ST LANDRY HOMECARE - 197136</t>
  </si>
  <si>
    <t>197136</t>
  </si>
  <si>
    <t>Louisiana - ST MICHAEL'S HOME HEALTH - 197793</t>
  </si>
  <si>
    <t>197793</t>
  </si>
  <si>
    <t>Louisiana - ST. TAMMANY HOSPITAL HOME HEALTH - 197168</t>
  </si>
  <si>
    <t>197168</t>
  </si>
  <si>
    <t>Louisiana - STAT HOME HEALTH INNOVATIVE - 197419</t>
  </si>
  <si>
    <t>197419</t>
  </si>
  <si>
    <t>Louisiana - STAT HOME HEALTH NORTH, LLC - 197115</t>
  </si>
  <si>
    <t>197115</t>
  </si>
  <si>
    <t>Louisiana - STAT HOME HEALTH OF NORTHWEST LOUISIANA, LLC - 197594</t>
  </si>
  <si>
    <t>197594</t>
  </si>
  <si>
    <t>Louisiana - STAT HOME HEALTH OF SOUTHWEST LOUISIANA, LLC - 197792</t>
  </si>
  <si>
    <t>197792</t>
  </si>
  <si>
    <t>Louisiana - STAT HOME HEALTH TRITON - 197122</t>
  </si>
  <si>
    <t>197122</t>
  </si>
  <si>
    <t>Louisiana - STAT HOME HEALTH, LLC - 197549</t>
  </si>
  <si>
    <t>197549</t>
  </si>
  <si>
    <t>Louisiana - STAT HOME HEALTH-CENTRAL - 197517</t>
  </si>
  <si>
    <t>197517</t>
  </si>
  <si>
    <t>Louisiana - SUPERIOR HOME HEALTH CARE INC - 197425</t>
  </si>
  <si>
    <t>197425</t>
  </si>
  <si>
    <t>Louisiana - SUPREME HOME HEALTH SERVICE INC - 197095</t>
  </si>
  <si>
    <t>197095</t>
  </si>
  <si>
    <t>Louisiana - TERREBONNE HOMECARE, INC. - 197585</t>
  </si>
  <si>
    <t>197585</t>
  </si>
  <si>
    <t>Louisiana - THE MEDICAL TEAM INC - 197312</t>
  </si>
  <si>
    <t>197312</t>
  </si>
  <si>
    <t>Louisiana - TOTAL HOME HEALTH CARE, LLC - 197508</t>
  </si>
  <si>
    <t>197508</t>
  </si>
  <si>
    <t>Louisiana - TOURO AT HOME TOURO INFIRMARY - 197209</t>
  </si>
  <si>
    <t>197209</t>
  </si>
  <si>
    <t>Louisiana - TRUCARE HOME HEALTH, LLC - 197142</t>
  </si>
  <si>
    <t>197142</t>
  </si>
  <si>
    <t>Louisiana - UNITED HOME HEALTH CARE OF SHREVEPORT - 197170</t>
  </si>
  <si>
    <t>197170</t>
  </si>
  <si>
    <t>Louisiana - VERNON HOME HEALTH - 197413</t>
  </si>
  <si>
    <t>197413</t>
  </si>
  <si>
    <t>Louisiana - VITAL LINK HOME CARE-SOUTH - 197786</t>
  </si>
  <si>
    <t>197786</t>
  </si>
  <si>
    <t>Louisiana - VITAL LINK, A HOME CARE COMPANY - 197763</t>
  </si>
  <si>
    <t>197763</t>
  </si>
  <si>
    <t>Louisiana - WEST CALCASIEU CAMERON HOSPITAL HHA - 197178</t>
  </si>
  <si>
    <t>197178</t>
  </si>
  <si>
    <t>Louisiana - WEST CARROLL MEM. HOSPITAL HOME - 197135</t>
  </si>
  <si>
    <t>197135</t>
  </si>
  <si>
    <t>Maine - ABLE HOME HEALTH - 207074</t>
  </si>
  <si>
    <t>207074</t>
  </si>
  <si>
    <t>Maine - AMEDISYS HOME HEALTH - 207073</t>
  </si>
  <si>
    <t>207073</t>
  </si>
  <si>
    <t>Maine - AMEDISYS MAINE, PLLC - 207075</t>
  </si>
  <si>
    <t>207075</t>
  </si>
  <si>
    <t>Maine - ANDROSCOGGIN HOME HEALTHCARE AND HOSPICE - 207019</t>
  </si>
  <si>
    <t>207019</t>
  </si>
  <si>
    <t>Maine - CHANS HOME HEALTH CARE - 207012</t>
  </si>
  <si>
    <t>207012</t>
  </si>
  <si>
    <t>Maine - COMMUNITY HEALTH &amp; COUNSELING SERVICES - 207026</t>
  </si>
  <si>
    <t>207026</t>
  </si>
  <si>
    <t>Maine - ELARA CARING - 207080</t>
  </si>
  <si>
    <t>207080</t>
  </si>
  <si>
    <t>Maine - HEALTHREACH NETWORK - 207021</t>
  </si>
  <si>
    <t>207021</t>
  </si>
  <si>
    <t>Maine - KINDRED AT HOME - 207038</t>
  </si>
  <si>
    <t>207038</t>
  </si>
  <si>
    <t>Maine - KINDRED AT HOME - 207045</t>
  </si>
  <si>
    <t>207045</t>
  </si>
  <si>
    <t>Maine - MADIGAN HOME HEALTH CARE, INC. - 207062</t>
  </si>
  <si>
    <t>207062</t>
  </si>
  <si>
    <t>Maine - MAINEHEALTH CARE AT HOME - 207000</t>
  </si>
  <si>
    <t>207000</t>
  </si>
  <si>
    <t>Maine - MOUNT DESERT NURSING ASSOC - 207082</t>
  </si>
  <si>
    <t>207082</t>
  </si>
  <si>
    <t>Maine - NORTHERN LIGHT HOME CARE &amp; HOSPICE - 207020</t>
  </si>
  <si>
    <t>207020</t>
  </si>
  <si>
    <t>Maine - PROFESSIONAL HOME NURSING INC - 207055</t>
  </si>
  <si>
    <t>207055</t>
  </si>
  <si>
    <t>Maine - ST JOSEPH HOMECARE - 207033</t>
  </si>
  <si>
    <t>207033</t>
  </si>
  <si>
    <t>Maine - SUNRISE COUNTY HOMECARE SVCS. - 207051</t>
  </si>
  <si>
    <t>207051</t>
  </si>
  <si>
    <t>Maine - VALLEY HOME HEALTH SERVICES - 207054</t>
  </si>
  <si>
    <t>207054</t>
  </si>
  <si>
    <t>Maine - YORK HOSPITAL HOME CARE - 207070</t>
  </si>
  <si>
    <t>207070</t>
  </si>
  <si>
    <t>Maryland - ADVENTIST HOME HEALTH SERVICES - 217032</t>
  </si>
  <si>
    <t>217032</t>
  </si>
  <si>
    <t>Maryland - AMEDISYS HOME HEALTH - 217048</t>
  </si>
  <si>
    <t>217048</t>
  </si>
  <si>
    <t>Maryland - AMEDISYS HOME HEALTH - 217094</t>
  </si>
  <si>
    <t>217094</t>
  </si>
  <si>
    <t>Maryland - AMEDISYS HOME HEALTH - 217111</t>
  </si>
  <si>
    <t>217111</t>
  </si>
  <si>
    <t>Maryland - AMEDISYS HOME HEALTH - 217151</t>
  </si>
  <si>
    <t>217151</t>
  </si>
  <si>
    <t>Maryland - AMEDISYS HOME HEALTH CARE - 217149</t>
  </si>
  <si>
    <t>217149</t>
  </si>
  <si>
    <t>Maryland - AMEDISYS HOME HEALTH OF BALTIMORE - 217045</t>
  </si>
  <si>
    <t>217045</t>
  </si>
  <si>
    <t>Maryland - AMEDISYS HOME HEALTH OF MARYLAND - 217108</t>
  </si>
  <si>
    <t>217108</t>
  </si>
  <si>
    <t>Maryland - AMERICARE IN HOME NURSING - 217152</t>
  </si>
  <si>
    <t>217152</t>
  </si>
  <si>
    <t>Maryland - ASBURY HOME SERVICES - 217159</t>
  </si>
  <si>
    <t>217159</t>
  </si>
  <si>
    <t>Maryland - BAYADA HOME HEALTH CARE, INC - 217158</t>
  </si>
  <si>
    <t>217158</t>
  </si>
  <si>
    <t>Maryland - BAYADA HOME HEALTH, INC - 217101</t>
  </si>
  <si>
    <t>217101</t>
  </si>
  <si>
    <t>Maryland - CHARLESTOWN HOME HEALTH AGENCY - 217137</t>
  </si>
  <si>
    <t>217137</t>
  </si>
  <si>
    <t>Maryland - CHESAPEAKE POTOMAC HOME HEALTH AGENCY - 217138</t>
  </si>
  <si>
    <t>217138</t>
  </si>
  <si>
    <t>Maryland - CHESTER RIVER HOME CARE AND HOSPICE LLC - 217142</t>
  </si>
  <si>
    <t>217142</t>
  </si>
  <si>
    <t>Maryland - COMMUNITY HOME HEALTH OF MARYLAND - 217121</t>
  </si>
  <si>
    <t>217121</t>
  </si>
  <si>
    <t>Maryland - ENCOMPASS HEALTH HOME HEALTH - 217157</t>
  </si>
  <si>
    <t>217157</t>
  </si>
  <si>
    <t>Maryland - ENCOMPASS HEALTH HOME HEALTH - 217160</t>
  </si>
  <si>
    <t>217160</t>
  </si>
  <si>
    <t>Maryland - ENCOMPASS HEALTH HOME HEALTH - 217162</t>
  </si>
  <si>
    <t>217162</t>
  </si>
  <si>
    <t>Maryland - FREDERICK HEALTH HOME CARE - 217034</t>
  </si>
  <si>
    <t>217034</t>
  </si>
  <si>
    <t>Maryland - GARRETT COUNTY HEALTH DEPARTMENT - 217809</t>
  </si>
  <si>
    <t>217809</t>
  </si>
  <si>
    <t>Maryland - HOLY CROSS HOME CARE AND HOSPICE - 217030</t>
  </si>
  <si>
    <t>217030</t>
  </si>
  <si>
    <t>Maryland - HOME CALL - FREDERICK - 217040</t>
  </si>
  <si>
    <t>217040</t>
  </si>
  <si>
    <t>Maryland - HOME CALL, INC - 217115</t>
  </si>
  <si>
    <t>217115</t>
  </si>
  <si>
    <t>Maryland - HOMECALL - 217066</t>
  </si>
  <si>
    <t>217066</t>
  </si>
  <si>
    <t>Maryland - HOMECALL, INC - 217123</t>
  </si>
  <si>
    <t>217123</t>
  </si>
  <si>
    <t>Maryland - HOMECARE MARYLAND, LLC - 217107</t>
  </si>
  <si>
    <t>217107</t>
  </si>
  <si>
    <t>Maryland - HOMECENTRIS HOME HEALTH II - 217058</t>
  </si>
  <si>
    <t>217058</t>
  </si>
  <si>
    <t>Maryland - HUMAN TOUCH HOME HEALTH OF MARYLAND, INC - 217165</t>
  </si>
  <si>
    <t>217165</t>
  </si>
  <si>
    <t>Maryland - KINDRED AT HOME - 217071</t>
  </si>
  <si>
    <t>217071</t>
  </si>
  <si>
    <t>Maryland - MEDSTAR HEALTH HOME CARE - 217150</t>
  </si>
  <si>
    <t>217150</t>
  </si>
  <si>
    <t>Maryland - MEDSTAR HEALTH VNA - 217068</t>
  </si>
  <si>
    <t>217068</t>
  </si>
  <si>
    <t>Maryland - MERITUS MEDICAL CENTER, INC - 217085</t>
  </si>
  <si>
    <t>217085</t>
  </si>
  <si>
    <t>Maryland - OAK CREST VILLAGE - 217155</t>
  </si>
  <si>
    <t>217155</t>
  </si>
  <si>
    <t>Maryland - P-B  HEALTH HOME CARE - 217134</t>
  </si>
  <si>
    <t>217134</t>
  </si>
  <si>
    <t>Maryland - PENINSULA HOME CARE, LLC - 217079</t>
  </si>
  <si>
    <t>217079</t>
  </si>
  <si>
    <t>Maryland - PHR OF BALTIMORE, INC - 217036</t>
  </si>
  <si>
    <t>217036</t>
  </si>
  <si>
    <t>Maryland - PHR OF MARYLAND, INC - 217120</t>
  </si>
  <si>
    <t>217120</t>
  </si>
  <si>
    <t>Maryland - POTOMAC HOME HEALTH CARE - 217084</t>
  </si>
  <si>
    <t>217084</t>
  </si>
  <si>
    <t>Maryland - PROFESSIONAL HEALTHCARE RESOURCES OF MARYLAND, INC - 217154</t>
  </si>
  <si>
    <t>217154</t>
  </si>
  <si>
    <t>Maryland - REVIVAL HOMECARE AGENCY - 217047</t>
  </si>
  <si>
    <t>217047</t>
  </si>
  <si>
    <t>Maryland - RIDERWOOD VILLAGE, INC - 217156</t>
  </si>
  <si>
    <t>217156</t>
  </si>
  <si>
    <t>Maryland - SHORE HOME CARE - 217139</t>
  </si>
  <si>
    <t>217139</t>
  </si>
  <si>
    <t>Maryland - SPIRITRUST LUTHERAN HOME CARE &amp; HOSPICE - 217153</t>
  </si>
  <si>
    <t>217153</t>
  </si>
  <si>
    <t>Maryland - STELLA MARIS INC - 217072</t>
  </si>
  <si>
    <t>217072</t>
  </si>
  <si>
    <t>Maryland - THE JOHNS HOPKINS HOME HEALTH SERVICES, INC - 217081</t>
  </si>
  <si>
    <t>217081</t>
  </si>
  <si>
    <t>Maryland - VNA OF MARYLAND - 217008</t>
  </si>
  <si>
    <t>217008</t>
  </si>
  <si>
    <t>Maryland - WESTERN MARYLAND HEALTH SYSTEM HOME CARE - 217031</t>
  </si>
  <si>
    <t>217031</t>
  </si>
  <si>
    <t>Massachusetts - ABBOTT HOME HEALTH CARE, INC - 227513</t>
  </si>
  <si>
    <t>227513</t>
  </si>
  <si>
    <t>Massachusetts - ABLE HOME CARE, LLC - 227496</t>
  </si>
  <si>
    <t>227496</t>
  </si>
  <si>
    <t>Massachusetts - ABP BEST HOME CARE AGENCY, INC - 227478</t>
  </si>
  <si>
    <t>227478</t>
  </si>
  <si>
    <t>Massachusetts - ACCENTCARE HOME HEALTH OF MASSACHUSETTS - 227203</t>
  </si>
  <si>
    <t>227203</t>
  </si>
  <si>
    <t>Massachusetts - ACCLAIM HOME HEALTH CARE, INC - 227491</t>
  </si>
  <si>
    <t>227491</t>
  </si>
  <si>
    <t>Massachusetts - ACTON PUBLIC HEALTH NURSING SE - 227057</t>
  </si>
  <si>
    <t>227057</t>
  </si>
  <si>
    <t>Massachusetts - ADVANTAGE HOME HEALTH CARE SERVICES - 227510</t>
  </si>
  <si>
    <t>227510</t>
  </si>
  <si>
    <t>Massachusetts - ALL AT HOME HEALTH CARE LLC - 227550</t>
  </si>
  <si>
    <t>227550</t>
  </si>
  <si>
    <t>Massachusetts - ALL CARE VNA-GREATER LYNN INC - 227263</t>
  </si>
  <si>
    <t>227263</t>
  </si>
  <si>
    <t>Massachusetts - ALLIANCE HOME CARE VISITING NURSE AGENCY - 227519</t>
  </si>
  <si>
    <t>227519</t>
  </si>
  <si>
    <t>Massachusetts - ALPHACARE HOME HEALTH AGENCY - 227523</t>
  </si>
  <si>
    <t>227523</t>
  </si>
  <si>
    <t>Massachusetts - ALTERNATIVE HOME HEALTH CARE, LLC - 227538</t>
  </si>
  <si>
    <t>227538</t>
  </si>
  <si>
    <t>Massachusetts - AMEDISYS HOME HEALTH CARE - 227211</t>
  </si>
  <si>
    <t>227211</t>
  </si>
  <si>
    <t>Massachusetts - AMEDISYS HOME HEALTH CARE - 227288</t>
  </si>
  <si>
    <t>227288</t>
  </si>
  <si>
    <t>Massachusetts - ART OF CARE INC - 227494</t>
  </si>
  <si>
    <t>227494</t>
  </si>
  <si>
    <t>Massachusetts - AT HOME SENIOR CARE, INC - 227536</t>
  </si>
  <si>
    <t>227536</t>
  </si>
  <si>
    <t>Massachusetts - AVEANNA HEALTHCARE - 227407</t>
  </si>
  <si>
    <t>227407</t>
  </si>
  <si>
    <t>Massachusetts - BAYADA HOME HEALTH CARE , INC - 227466</t>
  </si>
  <si>
    <t>227466</t>
  </si>
  <si>
    <t>Massachusetts - BAYADA HOME HEALTH CARE INC - 227537</t>
  </si>
  <si>
    <t>227537</t>
  </si>
  <si>
    <t>Massachusetts - BAYADA HOME HEALTH CARE, INC - 227539</t>
  </si>
  <si>
    <t>227539</t>
  </si>
  <si>
    <t>Massachusetts - BAYADA HOME HEALTH CARE, INC - 227551</t>
  </si>
  <si>
    <t>227551</t>
  </si>
  <si>
    <t>Massachusetts - BAYADA HOME HEALTH CARE, INC - 227552</t>
  </si>
  <si>
    <t>227552</t>
  </si>
  <si>
    <t>Massachusetts - BAYADA HOME HEALTH CARE, INC - 227576</t>
  </si>
  <si>
    <t>227576</t>
  </si>
  <si>
    <t>Massachusetts - BAYSTATE HOME HEALTH - 227011</t>
  </si>
  <si>
    <t>227011</t>
  </si>
  <si>
    <t>Massachusetts - BERKSHIRE VISITING NURSE ASSOCIATION - 227122</t>
  </si>
  <si>
    <t>227122</t>
  </si>
  <si>
    <t>Massachusetts - BETH ISRAEL LAHEY HEALTH AT HOME - 227495</t>
  </si>
  <si>
    <t>227495</t>
  </si>
  <si>
    <t>Massachusetts - BETTER CARE HOME HEALTH INC - 227567</t>
  </si>
  <si>
    <t>227567</t>
  </si>
  <si>
    <t>Massachusetts - BLISSFUL HOMECARE, LLC - 227595</t>
  </si>
  <si>
    <t>227595</t>
  </si>
  <si>
    <t>Massachusetts - BOSTON HOME CARE, LLC - 227577</t>
  </si>
  <si>
    <t>227577</t>
  </si>
  <si>
    <t>Massachusetts - BROCKTON VNA - 227006</t>
  </si>
  <si>
    <t>227006</t>
  </si>
  <si>
    <t>Massachusetts - BROOKSBY VILLAGE, INC - 227486</t>
  </si>
  <si>
    <t>227486</t>
  </si>
  <si>
    <t>Massachusetts - CAPUANO HOME HEALTH CARE  INC - 227433</t>
  </si>
  <si>
    <t>227433</t>
  </si>
  <si>
    <t>Massachusetts - CARE FOR LIFE HOME HEALTH AGENCY LLC - 227529</t>
  </si>
  <si>
    <t>227529</t>
  </si>
  <si>
    <t>Massachusetts - CARETENDERS - 227269</t>
  </si>
  <si>
    <t>227269</t>
  </si>
  <si>
    <t>Massachusetts - CARETENDERS - 227584</t>
  </si>
  <si>
    <t>227584</t>
  </si>
  <si>
    <t>Massachusetts - CARING BEES HEALTHCARE INC - 227593</t>
  </si>
  <si>
    <t>227593</t>
  </si>
  <si>
    <t>Massachusetts - CENTRAL HOME HEALTH CARE, INC - 227532</t>
  </si>
  <si>
    <t>227532</t>
  </si>
  <si>
    <t>Massachusetts - CENTURY HOMECARE LLC - 227563</t>
  </si>
  <si>
    <t>227563</t>
  </si>
  <si>
    <t>Massachusetts - CHELSEA JEWISH VISITING NURSE AGENCY - 227450</t>
  </si>
  <si>
    <t>227450</t>
  </si>
  <si>
    <t>Massachusetts - COMFORT HOME CARE, LLC - 227505</t>
  </si>
  <si>
    <t>227505</t>
  </si>
  <si>
    <t>Massachusetts - COMFORT PLUS CAREGIVERS LLC - 227707</t>
  </si>
  <si>
    <t>227707</t>
  </si>
  <si>
    <t>Massachusetts - COMMUNITY NURSE HOME CARE - 227027</t>
  </si>
  <si>
    <t>227027</t>
  </si>
  <si>
    <t>Massachusetts - COMMUNITY VNA - 227104</t>
  </si>
  <si>
    <t>227104</t>
  </si>
  <si>
    <t>Massachusetts - COMPLETE VNA - 227602</t>
  </si>
  <si>
    <t>227602</t>
  </si>
  <si>
    <t>Massachusetts - CONSTELLATION HOME CARE - 227690</t>
  </si>
  <si>
    <t>227690</t>
  </si>
  <si>
    <t>Massachusetts - CROSSWAY HOMECARE LLC - 227648</t>
  </si>
  <si>
    <t>227648</t>
  </si>
  <si>
    <t>Massachusetts - EDEN HOME HEALTH CARE LLC - 227723</t>
  </si>
  <si>
    <t>227723</t>
  </si>
  <si>
    <t>Massachusetts - ELARA CARING - 227475</t>
  </si>
  <si>
    <t>227475</t>
  </si>
  <si>
    <t>Massachusetts - ELARA CARING - 227503</t>
  </si>
  <si>
    <t>227503</t>
  </si>
  <si>
    <t>Massachusetts - EMERSON HOSPITAL HOME CARE PROGRAM - 227072</t>
  </si>
  <si>
    <t>227072</t>
  </si>
  <si>
    <t>Massachusetts - ENCOMPASS HEALTH HOME HEALTH - 227500</t>
  </si>
  <si>
    <t>227500</t>
  </si>
  <si>
    <t>Massachusetts - ENCOMPASS HEALTH HOME HEALTH - 227570</t>
  </si>
  <si>
    <t>227570</t>
  </si>
  <si>
    <t>Massachusetts - ENCOMPASS HEALTH HOME HEALTH - 227611</t>
  </si>
  <si>
    <t>227611</t>
  </si>
  <si>
    <t>Massachusetts - EXCEL HOME CARE SERVICES INC - 227499</t>
  </si>
  <si>
    <t>227499</t>
  </si>
  <si>
    <t>Massachusetts - FAMILY CARE EXTENDED, INC - 227484</t>
  </si>
  <si>
    <t>227484</t>
  </si>
  <si>
    <t>Massachusetts - GENTIVA HEALTH SERVICES - 227219</t>
  </si>
  <si>
    <t>227219</t>
  </si>
  <si>
    <t>Massachusetts - GLOBAL CARE LLC - 227715</t>
  </si>
  <si>
    <t>227715</t>
  </si>
  <si>
    <t>Massachusetts - GREATER BOSTON HOME HEALTH CARE, LLC - 227507</t>
  </si>
  <si>
    <t>227507</t>
  </si>
  <si>
    <t>Massachusetts - GUARDIAN HEALTHCARE - 227516</t>
  </si>
  <si>
    <t>227516</t>
  </si>
  <si>
    <t>Massachusetts - GVNA HEALTHCARE INC - 227003</t>
  </si>
  <si>
    <t>227003</t>
  </si>
  <si>
    <t>Massachusetts - HEALTH ALLIANCE HOME HEALTH AND HOSPICE - 227009</t>
  </si>
  <si>
    <t>227009</t>
  </si>
  <si>
    <t>Massachusetts - HEALTH STAR HOME CARE LLC - 227647</t>
  </si>
  <si>
    <t>227647</t>
  </si>
  <si>
    <t>Massachusetts - HEALTHPOINT HOMECARE SERVICES LLC - 227677</t>
  </si>
  <si>
    <t>227677</t>
  </si>
  <si>
    <t>Massachusetts - HEBREW SENIORLIFE - HOME HEALTH CARE - 227422</t>
  </si>
  <si>
    <t>227422</t>
  </si>
  <si>
    <t>Massachusetts - HOLYOKE VISITING NURSE ASSOC - 227015</t>
  </si>
  <si>
    <t>227015</t>
  </si>
  <si>
    <t>Massachusetts - HOME CARE SOLUTIONS - 227456</t>
  </si>
  <si>
    <t>227456</t>
  </si>
  <si>
    <t>227206</t>
  </si>
  <si>
    <t>Massachusetts - INTERIM HEALTHCARE OF LEXINGTON MA - 227714</t>
  </si>
  <si>
    <t>227714</t>
  </si>
  <si>
    <t>Massachusetts - INTERNATIONAL HEALTH SOLUTIONS - 227476</t>
  </si>
  <si>
    <t>227476</t>
  </si>
  <si>
    <t>Massachusetts - INTERNATIONAL HEALTH SOLUTIONS - 227489</t>
  </si>
  <si>
    <t>227489</t>
  </si>
  <si>
    <t>Massachusetts - JHC HOMECARE - 227515</t>
  </si>
  <si>
    <t>227515</t>
  </si>
  <si>
    <t>Massachusetts - KINDRED AT HOME - 227260</t>
  </si>
  <si>
    <t>227260</t>
  </si>
  <si>
    <t>Massachusetts - KINDRED AT HOME - 227426</t>
  </si>
  <si>
    <t>227426</t>
  </si>
  <si>
    <t>Massachusetts - KINDRED AT HOME - 227479</t>
  </si>
  <si>
    <t>227479</t>
  </si>
  <si>
    <t>Massachusetts - LOYAL HOME CARE SERVICES - 227543</t>
  </si>
  <si>
    <t>227543</t>
  </si>
  <si>
    <t>Massachusetts - MAXIM HEALTHCARE SERVICES - 227251</t>
  </si>
  <si>
    <t>227251</t>
  </si>
  <si>
    <t>Massachusetts - METROWEST HOMECARE AND HOSPICE, AN AMEDISYS COMPAN - 227050</t>
  </si>
  <si>
    <t>227050</t>
  </si>
  <si>
    <t>Massachusetts - NASHOBA NURSING SERVICE - 227001</t>
  </si>
  <si>
    <t>227001</t>
  </si>
  <si>
    <t>Massachusetts - NATICK WALPOLE VISITING NURSE ASSOCIATION - 227139</t>
  </si>
  <si>
    <t>227139</t>
  </si>
  <si>
    <t>Massachusetts - NIGHTINGALE VISITING NURSES - 227215</t>
  </si>
  <si>
    <t>227215</t>
  </si>
  <si>
    <t>Massachusetts - NIZHONI HEALTH SYSTEMS - 227485</t>
  </si>
  <si>
    <t>227485</t>
  </si>
  <si>
    <t>Massachusetts - NORTH HILL HOME HEALTH CARE INC - 227462</t>
  </si>
  <si>
    <t>227462</t>
  </si>
  <si>
    <t>Massachusetts - NURSE ON CALL - 227302</t>
  </si>
  <si>
    <t>227302</t>
  </si>
  <si>
    <t>Massachusetts - NVNA AND HOSPICE - 227241</t>
  </si>
  <si>
    <t>227241</t>
  </si>
  <si>
    <t>Massachusetts - OMEGA HOMECARE SYSTEMS INC - 227644</t>
  </si>
  <si>
    <t>227644</t>
  </si>
  <si>
    <t>Massachusetts - OMEGA MEDICAL SERVICES INC - 227710</t>
  </si>
  <si>
    <t>227710</t>
  </si>
  <si>
    <t>Massachusetts - ORIOL HOME HEALTH, INC - 227728</t>
  </si>
  <si>
    <t>227728</t>
  </si>
  <si>
    <t>Massachusetts - OVERLOOK VISITING NURSE ASSOCIATION INC - 227465</t>
  </si>
  <si>
    <t>227465</t>
  </si>
  <si>
    <t>227207</t>
  </si>
  <si>
    <t>Massachusetts - PATHWAYS HEALTHCARE - 227569</t>
  </si>
  <si>
    <t>227569</t>
  </si>
  <si>
    <t>Massachusetts - PEACE AND HARMONY HOME CARE, LLC - 227547</t>
  </si>
  <si>
    <t>227547</t>
  </si>
  <si>
    <t>Massachusetts - PREFERRED TRANSITIONS HOME HEALTH CARE INC - 227666</t>
  </si>
  <si>
    <t>227666</t>
  </si>
  <si>
    <t>Massachusetts - PRESIDENTIAL HOME HEALTH CARE LLC - 227672</t>
  </si>
  <si>
    <t>227672</t>
  </si>
  <si>
    <t>Massachusetts - PRIMARY HOMECARE SPECIALTIES - 227509</t>
  </si>
  <si>
    <t>227509</t>
  </si>
  <si>
    <t>Massachusetts - RELIEF HOME HEALTH SERVICES, INC - 227520</t>
  </si>
  <si>
    <t>227520</t>
  </si>
  <si>
    <t>Massachusetts - SOUTH SHORE VISITING NURSE ASSOCIATION - 227082</t>
  </si>
  <si>
    <t>227082</t>
  </si>
  <si>
    <t>Massachusetts - SOUTHCOAST VISITING NURSE ASSOCIATION INC - 227101</t>
  </si>
  <si>
    <t>227101</t>
  </si>
  <si>
    <t>Massachusetts - SPECTRUM HHC - 227403</t>
  </si>
  <si>
    <t>227403</t>
  </si>
  <si>
    <t>Massachusetts - STOUGHTON PUBLIC HEALTH ASSOCIATION - 227144</t>
  </si>
  <si>
    <t>227144</t>
  </si>
  <si>
    <t>Massachusetts - SUBURBAN HOME HEALTH CARE, INC - 227290</t>
  </si>
  <si>
    <t>227290</t>
  </si>
  <si>
    <t>Massachusetts - TRANSITIONS HOME HEALTH &amp; PRIVATE CARE CO - 227730</t>
  </si>
  <si>
    <t>227730</t>
  </si>
  <si>
    <t>Massachusetts - TRINITY HEALTH OF NEW ENGLAND AT HOME - 227441</t>
  </si>
  <si>
    <t>227441</t>
  </si>
  <si>
    <t>Massachusetts - UNITING WITH YOU HOME CARE LLC - 227688</t>
  </si>
  <si>
    <t>227688</t>
  </si>
  <si>
    <t>Massachusetts - UPHAMS HOME HEALTH CARE - 227198</t>
  </si>
  <si>
    <t>227198</t>
  </si>
  <si>
    <t>Massachusetts - VISITING NURSE AND COMMUNITY CARE - 227053</t>
  </si>
  <si>
    <t>227053</t>
  </si>
  <si>
    <t>Massachusetts - VISITING NURSE ASSOCIATION OF BOSTON - 227068</t>
  </si>
  <si>
    <t>227068</t>
  </si>
  <si>
    <t>Massachusetts - VISITING REHAB AND NURSING SERVICES - 227555</t>
  </si>
  <si>
    <t>227555</t>
  </si>
  <si>
    <t>Massachusetts - VNA &amp; HOSPICE OF COOLEY DICKINSON - 227021</t>
  </si>
  <si>
    <t>227021</t>
  </si>
  <si>
    <t>Massachusetts - VNA AND HOSPICE OF GREATER MILFORD - 227063</t>
  </si>
  <si>
    <t>227063</t>
  </si>
  <si>
    <t>Massachusetts - VNA CARE NETWORK - 227098</t>
  </si>
  <si>
    <t>227098</t>
  </si>
  <si>
    <t>Massachusetts - VNA OF CAPE COD - 227067</t>
  </si>
  <si>
    <t>227067</t>
  </si>
  <si>
    <t>Massachusetts - VNA OF EASTERN MASSACHUSETTS - 227064</t>
  </si>
  <si>
    <t>227064</t>
  </si>
  <si>
    <t>Massachusetts - WHITTIER HOME HEALTH CARE AGENCY - 227283</t>
  </si>
  <si>
    <t>227283</t>
  </si>
  <si>
    <t>Massachusetts - ZEM HEALTH SYSTEMS LLC - 227713</t>
  </si>
  <si>
    <t>227713</t>
  </si>
  <si>
    <t>Michigan - 24-SEVEN HOME HEALTH CARE SERVICES - 237511</t>
  </si>
  <si>
    <t>237511</t>
  </si>
  <si>
    <t>Michigan - 7 SKY HOME HEALTH CARE - 239320</t>
  </si>
  <si>
    <t>239320</t>
  </si>
  <si>
    <t>Michigan - A PLUS HOME HEALTH CARE - 237552</t>
  </si>
  <si>
    <t>237552</t>
  </si>
  <si>
    <t>Michigan - A Z HOME HEALTH CARE - 237695</t>
  </si>
  <si>
    <t>237695</t>
  </si>
  <si>
    <t>Michigan - A&amp;D HEALTH CARE PROFESSIONAL - 237186</t>
  </si>
  <si>
    <t>237186</t>
  </si>
  <si>
    <t>Michigan - ABF HOME HEALTH SERVICES - 239176</t>
  </si>
  <si>
    <t>239176</t>
  </si>
  <si>
    <t>Michigan - ABSOLUTE HOME HEALTH CARE - 237732</t>
  </si>
  <si>
    <t>237732</t>
  </si>
  <si>
    <t>Michigan - ACADEMY HOME CARE - 239028</t>
  </si>
  <si>
    <t>239028</t>
  </si>
  <si>
    <t>Michigan - ACCELERATED HOMECARE SERVICES - 237557</t>
  </si>
  <si>
    <t>237557</t>
  </si>
  <si>
    <t>Michigan - ACE HOME CARE NETWORK - 237414</t>
  </si>
  <si>
    <t>237414</t>
  </si>
  <si>
    <t>Michigan - ACE HOME HEALTH CARE - 237548</t>
  </si>
  <si>
    <t>237548</t>
  </si>
  <si>
    <t>Michigan - ACHIEVE HOME HEALTH CARE - 239146</t>
  </si>
  <si>
    <t>239146</t>
  </si>
  <si>
    <t>Michigan - ACTIV-CARE HOME HEALTH SERVICES - 237645</t>
  </si>
  <si>
    <t>237645</t>
  </si>
  <si>
    <t>Michigan - ACTIVE COMMUNITY NURSING - 237614</t>
  </si>
  <si>
    <t>237614</t>
  </si>
  <si>
    <t>Michigan - ADOBE HOME HEALTH - 239225</t>
  </si>
  <si>
    <t>239225</t>
  </si>
  <si>
    <t>Michigan - ADVANCED HOME CARE - 237446</t>
  </si>
  <si>
    <t>237446</t>
  </si>
  <si>
    <t>Michigan - ADVANCED PROFESSIONAL HOME HEALTH CARE - 237075</t>
  </si>
  <si>
    <t>237075</t>
  </si>
  <si>
    <t>Michigan - ADVANTAGE HOMECARE - 237592</t>
  </si>
  <si>
    <t>237592</t>
  </si>
  <si>
    <t>Michigan - ADVISACARE - 237094</t>
  </si>
  <si>
    <t>237094</t>
  </si>
  <si>
    <t>Michigan - ADVISACARE - 237169</t>
  </si>
  <si>
    <t>237169</t>
  </si>
  <si>
    <t>Michigan - ADVISACARE SOLUTIONS OF KALAMAZOO - 237219</t>
  </si>
  <si>
    <t>237219</t>
  </si>
  <si>
    <t>Michigan - ADVISACARE SOLUTIONS OF NORTHERN MICHIGAN - 237042</t>
  </si>
  <si>
    <t>237042</t>
  </si>
  <si>
    <t>Michigan - AFFILIATED HOME HEALTH CARE - 239144</t>
  </si>
  <si>
    <t>239144</t>
  </si>
  <si>
    <t>Michigan - AFFINITY HOME CARE - 237502</t>
  </si>
  <si>
    <t>237502</t>
  </si>
  <si>
    <t>Michigan - AFFINITY HOME CARE AGENCY - 237619</t>
  </si>
  <si>
    <t>237619</t>
  </si>
  <si>
    <t>Michigan - AIMM HOME HEALTHCARE - 239107</t>
  </si>
  <si>
    <t>239107</t>
  </si>
  <si>
    <t>Michigan - ALL AMERICANS HOME HEALTH CARE - 239115</t>
  </si>
  <si>
    <t>239115</t>
  </si>
  <si>
    <t>Michigan - ALL NEEDS SENIOR SERVICES - 239305</t>
  </si>
  <si>
    <t>239305</t>
  </si>
  <si>
    <t>Michigan - ALL VALLEY HOME HEALTH CARE - 239325</t>
  </si>
  <si>
    <t>239325</t>
  </si>
  <si>
    <t>Michigan - ALLIANCE CARE SERVICES - 239160</t>
  </si>
  <si>
    <t>239160</t>
  </si>
  <si>
    <t>Michigan - ALLIED HOME HEALTH CARE &amp; NURSING SERVICES - 237791</t>
  </si>
  <si>
    <t>237791</t>
  </si>
  <si>
    <t>Michigan - ALPHA HOME CARE - 239181</t>
  </si>
  <si>
    <t>239181</t>
  </si>
  <si>
    <t>Michigan - AMBER HOME HEALTH CARE - 237527</t>
  </si>
  <si>
    <t>237527</t>
  </si>
  <si>
    <t>Michigan - AMERICA'S CHOICE HOME CARE - 237747</t>
  </si>
  <si>
    <t>237747</t>
  </si>
  <si>
    <t>Michigan - AMERICAN ADVANTAGE HOME CARE - 239295</t>
  </si>
  <si>
    <t>239295</t>
  </si>
  <si>
    <t>Michigan - AMERICAN ANGELS HOME CARE - 239207</t>
  </si>
  <si>
    <t>239207</t>
  </si>
  <si>
    <t>Michigan - AMERICAN HOME HEALTH CARE - 239279</t>
  </si>
  <si>
    <t>239279</t>
  </si>
  <si>
    <t>Michigan - AMERICAN NURSING HOME HEALTH CARE - 239284</t>
  </si>
  <si>
    <t>239284</t>
  </si>
  <si>
    <t>Michigan - AMERICANS HOME HEALTH CARE - 237549</t>
  </si>
  <si>
    <t>237549</t>
  </si>
  <si>
    <t>Michigan - APEX HOME HEALTHCARE - 239137</t>
  </si>
  <si>
    <t>239137</t>
  </si>
  <si>
    <t>Michigan - AQUARIUS HOME CARE - 239034</t>
  </si>
  <si>
    <t>239034</t>
  </si>
  <si>
    <t>Michigan - ARC VISTA HOME CARE - 237709</t>
  </si>
  <si>
    <t>237709</t>
  </si>
  <si>
    <t>Michigan - ASCENSION AT HOME - 237073</t>
  </si>
  <si>
    <t>237073</t>
  </si>
  <si>
    <t>Michigan - ASCENSION AT HOME - 237151</t>
  </si>
  <si>
    <t>237151</t>
  </si>
  <si>
    <t>Michigan - ASPIRUS AT HOME - 237212</t>
  </si>
  <si>
    <t>237212</t>
  </si>
  <si>
    <t>Michigan - ASSURED CARE HOME HEALTH SERVICES - 237439</t>
  </si>
  <si>
    <t>237439</t>
  </si>
  <si>
    <t>Michigan - AT HOME HEALTH SERVICES - 237618</t>
  </si>
  <si>
    <t>237618</t>
  </si>
  <si>
    <t>Michigan - AT HOME REHAB - 239184</t>
  </si>
  <si>
    <t>239184</t>
  </si>
  <si>
    <t>Michigan - ATLANTIC HOME HEALTH CARE - 239143</t>
  </si>
  <si>
    <t>239143</t>
  </si>
  <si>
    <t>Michigan - ATLAS HOME HEALTH CARE - 237724</t>
  </si>
  <si>
    <t>237724</t>
  </si>
  <si>
    <t>Michigan - ATRIO HOME HEALTH - 237208</t>
  </si>
  <si>
    <t>237208</t>
  </si>
  <si>
    <t>Michigan - ATRIO HOME HEALTH LAKESHORE - 237411</t>
  </si>
  <si>
    <t>237411</t>
  </si>
  <si>
    <t>Michigan - ATTENDANT CARE SERVICES OF MICHIGAN - 237587</t>
  </si>
  <si>
    <t>237587</t>
  </si>
  <si>
    <t>Michigan - AUNOVA HOME CARE - 239301</t>
  </si>
  <si>
    <t>239301</t>
  </si>
  <si>
    <t>Michigan - AXIOM HOME CARE - 239018</t>
  </si>
  <si>
    <t>239018</t>
  </si>
  <si>
    <t>Michigan - AYUDA HOME HEALTH CARE - 239221</t>
  </si>
  <si>
    <t>239221</t>
  </si>
  <si>
    <t>Michigan - BALAJIE HOME HEALTH CARE - 237603</t>
  </si>
  <si>
    <t>237603</t>
  </si>
  <si>
    <t>Michigan - BARAGA COUNTY HOMECARE &amp; HOSPICE - 237420</t>
  </si>
  <si>
    <t>237420</t>
  </si>
  <si>
    <t>Michigan - BAY NURSING - 237272</t>
  </si>
  <si>
    <t>237272</t>
  </si>
  <si>
    <t>Michigan - BEACON HOME CARE - 237440</t>
  </si>
  <si>
    <t>237440</t>
  </si>
  <si>
    <t>Michigan - BEAUMONT HOME HEALTH - 237112</t>
  </si>
  <si>
    <t>237112</t>
  </si>
  <si>
    <t>Michigan - BETHESDA HOME HEALTH - 239315</t>
  </si>
  <si>
    <t>239315</t>
  </si>
  <si>
    <t>Michigan - BRIARWOOD HOME HEALTHCARE - 239126</t>
  </si>
  <si>
    <t>239126</t>
  </si>
  <si>
    <t>Michigan - BRONSON AT HOME - 237028</t>
  </si>
  <si>
    <t>237028</t>
  </si>
  <si>
    <t>Michigan - BROOKDALE HOME HEALTH DETROIT - 237540</t>
  </si>
  <si>
    <t>237540</t>
  </si>
  <si>
    <t>Michigan - CAPITAL HOME HEALTH CARE - 239008</t>
  </si>
  <si>
    <t>239008</t>
  </si>
  <si>
    <t>Michigan - CARE FIRST HOME HEALTH SERVICES - 239170</t>
  </si>
  <si>
    <t>239170</t>
  </si>
  <si>
    <t>Michigan - CARE ONE HOME HEALTH SERVICES - 237647</t>
  </si>
  <si>
    <t>237647</t>
  </si>
  <si>
    <t>Michigan - CARING CHOICE NETWORK - 237526</t>
  </si>
  <si>
    <t>237526</t>
  </si>
  <si>
    <t>Michigan - CARING PROFESSIONALS HOME HEALTH CARE - 239322</t>
  </si>
  <si>
    <t>239322</t>
  </si>
  <si>
    <t>Michigan - CENTRAL HOME HEALTH CARE - 237180</t>
  </si>
  <si>
    <t>237180</t>
  </si>
  <si>
    <t>Michigan - CHIPPEWA COUNTY HEALTH DEPT - 237018</t>
  </si>
  <si>
    <t>237018</t>
  </si>
  <si>
    <t>Michigan - CLASSIC HOME CARE - 237507</t>
  </si>
  <si>
    <t>237507</t>
  </si>
  <si>
    <t>Michigan - CLASSIC HOME HEALTH SERVICES - 239224</t>
  </si>
  <si>
    <t>239224</t>
  </si>
  <si>
    <t>Michigan - CNS HOMECARE - 237750</t>
  </si>
  <si>
    <t>237750</t>
  </si>
  <si>
    <t>Michigan - COMFORT HOME HEALTHCARE - 237579</t>
  </si>
  <si>
    <t>237579</t>
  </si>
  <si>
    <t>Michigan - COMMUNITY CARE GIVERS - 237283</t>
  </si>
  <si>
    <t>237283</t>
  </si>
  <si>
    <t>Michigan - COMMUNITY FIRST HOMECARE - 239099</t>
  </si>
  <si>
    <t>239099</t>
  </si>
  <si>
    <t>Michigan - COMMUNITY HEALTH AND COMFORT CARE - 239311</t>
  </si>
  <si>
    <t>239311</t>
  </si>
  <si>
    <t>Michigan - COMMUNITY HEALTH CENTER OF BRANCH COUNTY - 237051</t>
  </si>
  <si>
    <t>237051</t>
  </si>
  <si>
    <t>Michigan - COMMUNITY HOME CARE SERVICES - 237035</t>
  </si>
  <si>
    <t>237035</t>
  </si>
  <si>
    <t>Michigan - COMMUNITY HOME CARE SERVICES - 239222</t>
  </si>
  <si>
    <t>239222</t>
  </si>
  <si>
    <t>Michigan - COMMUNITY HOME HEALTH OF WEST MICHIGAN - 239100</t>
  </si>
  <si>
    <t>239100</t>
  </si>
  <si>
    <t>Michigan - COMPLETE HOME HEALTH CARE - 237638</t>
  </si>
  <si>
    <t>237638</t>
  </si>
  <si>
    <t>Michigan - COMPREHENSIVE HOME CARE - 239163</t>
  </si>
  <si>
    <t>239163</t>
  </si>
  <si>
    <t>Michigan - CONTINENTAL HOME HEALTH CARE - 237597</t>
  </si>
  <si>
    <t>237597</t>
  </si>
  <si>
    <t>Michigan - CORPORE SANO HOME HEALTH CARE - 239254</t>
  </si>
  <si>
    <t>239254</t>
  </si>
  <si>
    <t>Michigan - COVENANT VISITING NURSE ASSOCIATION - 237431</t>
  </si>
  <si>
    <t>237431</t>
  </si>
  <si>
    <t>Michigan - CRITTENTON HOME CARE - 237124</t>
  </si>
  <si>
    <t>237124</t>
  </si>
  <si>
    <t>Michigan - CUSTOM HOME HEALTH - 237707</t>
  </si>
  <si>
    <t>237707</t>
  </si>
  <si>
    <t>Michigan - DANNY'S HOME HEALTH CARE - 239317</t>
  </si>
  <si>
    <t>239317</t>
  </si>
  <si>
    <t>Michigan - DELTA HOME HEALTH CARE - 239054</t>
  </si>
  <si>
    <t>239054</t>
  </si>
  <si>
    <t>Michigan - DIAMOND HOME HEALTH CARE - 237529</t>
  </si>
  <si>
    <t>237529</t>
  </si>
  <si>
    <t>Michigan - DIAMOND HOME HEALTH SERVICES - 237493</t>
  </si>
  <si>
    <t>237493</t>
  </si>
  <si>
    <t>Michigan - DICKINSON HOME HEALTH - 237292</t>
  </si>
  <si>
    <t>237292</t>
  </si>
  <si>
    <t>Michigan - DIVERSITY HOME CARE SERVICES - 239173</t>
  </si>
  <si>
    <t>239173</t>
  </si>
  <si>
    <t>Michigan - DIVINED HOME HEALTH CARE - 239270</t>
  </si>
  <si>
    <t>239270</t>
  </si>
  <si>
    <t>Michigan - DIVINITY HOME CARE - 237480</t>
  </si>
  <si>
    <t>237480</t>
  </si>
  <si>
    <t>Michigan - DOWNRIVER HOME HEALTH SERVICES - 239240</t>
  </si>
  <si>
    <t>239240</t>
  </si>
  <si>
    <t>Michigan - DYNAFLEX HOME HEALTH CARE - 239085</t>
  </si>
  <si>
    <t>239085</t>
  </si>
  <si>
    <t>Michigan - EAST WEST HEALTH SERVICES - 237621</t>
  </si>
  <si>
    <t>237621</t>
  </si>
  <si>
    <t>Michigan - EASTERN MICHIGAN HOME HEALTHCARE - 239079</t>
  </si>
  <si>
    <t>239079</t>
  </si>
  <si>
    <t>Michigan - ELARA CARING - 237274</t>
  </si>
  <si>
    <t>237274</t>
  </si>
  <si>
    <t>Michigan - ELARA CARING - 239000</t>
  </si>
  <si>
    <t>239000</t>
  </si>
  <si>
    <t>Michigan - ELARA CARING - 239005</t>
  </si>
  <si>
    <t>239005</t>
  </si>
  <si>
    <t>Michigan - EVERGREEN HEALTH SERVICES - 237675</t>
  </si>
  <si>
    <t>237675</t>
  </si>
  <si>
    <t>Michigan - EXCELLACARE SKILLED SERVICES - 237428</t>
  </si>
  <si>
    <t>237428</t>
  </si>
  <si>
    <t>Michigan - EXPERTCARE - 237751</t>
  </si>
  <si>
    <t>237751</t>
  </si>
  <si>
    <t>Michigan - EXPERTS IN HOME HEALTH MANAGEMENT - 237277</t>
  </si>
  <si>
    <t>237277</t>
  </si>
  <si>
    <t>Michigan - FAMILY FIRST HOME CARE - 239049</t>
  </si>
  <si>
    <t>239049</t>
  </si>
  <si>
    <t>Michigan - FIRST CARE INTEGRATED HEALTH SERVICES - 237509</t>
  </si>
  <si>
    <t>237509</t>
  </si>
  <si>
    <t>Michigan - FIRST HOME HEALTH CARE - 237489</t>
  </si>
  <si>
    <t>237489</t>
  </si>
  <si>
    <t>Michigan - FIRST STATE HOME HEALTH CARE - 239114</t>
  </si>
  <si>
    <t>239114</t>
  </si>
  <si>
    <t>239072</t>
  </si>
  <si>
    <t>Michigan - FLAGSTAR HOME HEALTH SERVICES - 237537</t>
  </si>
  <si>
    <t>237537</t>
  </si>
  <si>
    <t>Michigan - FOREVER HOME CARE - 239255</t>
  </si>
  <si>
    <t>239255</t>
  </si>
  <si>
    <t>Michigan - FOUR SEASONS HOME HEALTH CARE - 239206</t>
  </si>
  <si>
    <t>239206</t>
  </si>
  <si>
    <t>Michigan - FOX RUN HOME HEALTH AGENCY - 237708</t>
  </si>
  <si>
    <t>237708</t>
  </si>
  <si>
    <t>Michigan - FRANKLIN HOME HEALTH CARE - 239250</t>
  </si>
  <si>
    <t>239250</t>
  </si>
  <si>
    <t>Michigan - GENTLE TOUCH HOME HEALTH CARE - 239216</t>
  </si>
  <si>
    <t>239216</t>
  </si>
  <si>
    <t>Michigan - GLOBAL HOME CARE - 237252</t>
  </si>
  <si>
    <t>237252</t>
  </si>
  <si>
    <t>Michigan - GLOBAL HOME HEALTHCARE - 239023</t>
  </si>
  <si>
    <t>239023</t>
  </si>
  <si>
    <t>Michigan - GOLDEN PLUS HOME HEALTH CARE - 239217</t>
  </si>
  <si>
    <t>239217</t>
  </si>
  <si>
    <t>Michigan - GOOD HOPE HOME HEALTH SERVICES - 239283</t>
  </si>
  <si>
    <t>239283</t>
  </si>
  <si>
    <t>Michigan - GREAT LAKES CARING, A PART OF ELARA CARING NETWORK - 239308</t>
  </si>
  <si>
    <t>239308</t>
  </si>
  <si>
    <t>Michigan - GREAT LAKES HOME HEALTHCARE SERVICES - 239286</t>
  </si>
  <si>
    <t>239286</t>
  </si>
  <si>
    <t>Michigan - GREAT LAKES HOME HEALTHCARE SPECIALISTS - 239304</t>
  </si>
  <si>
    <t>239304</t>
  </si>
  <si>
    <t>237417</t>
  </si>
  <si>
    <t>237824</t>
  </si>
  <si>
    <t>Michigan - GUIDANCE HOME HEALTH SERVICES - 237728</t>
  </si>
  <si>
    <t>237728</t>
  </si>
  <si>
    <t>Michigan - HARBOR HEALTH SERVICES - 237430</t>
  </si>
  <si>
    <t>237430</t>
  </si>
  <si>
    <t>Michigan - HEALING HAND HOME HEALTH CARE - 239105</t>
  </si>
  <si>
    <t>239105</t>
  </si>
  <si>
    <t>Michigan - HEALING SERVICES NETWORK - 239271</t>
  </si>
  <si>
    <t>239271</t>
  </si>
  <si>
    <t>Michigan - HEALTH CHOICE HOME CARE SERVICE - 237630</t>
  </si>
  <si>
    <t>237630</t>
  </si>
  <si>
    <t>Michigan - HEALTH ONE HOMECARE - 237743</t>
  </si>
  <si>
    <t>237743</t>
  </si>
  <si>
    <t>Michigan - HEALTH RESOURCE SOLUTIONS - 239274</t>
  </si>
  <si>
    <t>239274</t>
  </si>
  <si>
    <t>Michigan - HEALTH SOURCE HOME CARE - 239131</t>
  </si>
  <si>
    <t>239131</t>
  </si>
  <si>
    <t>Michigan - HEALTH WISE HOME HEALTH CARE - 237485</t>
  </si>
  <si>
    <t>237485</t>
  </si>
  <si>
    <t>237162</t>
  </si>
  <si>
    <t>Michigan - HEARTLAND HOME CARE FLINT - 237336</t>
  </si>
  <si>
    <t>237336</t>
  </si>
  <si>
    <t>Michigan - HEARTLAND HOME CARE GRAND RAPIDS - 237331</t>
  </si>
  <si>
    <t>237331</t>
  </si>
  <si>
    <t>Michigan - HEARTLAND HOME HEALTH CARE - 237333</t>
  </si>
  <si>
    <t>237333</t>
  </si>
  <si>
    <t>Michigan - HEARTLAND HOME HEALTH CARE - 237423</t>
  </si>
  <si>
    <t>237423</t>
  </si>
  <si>
    <t>Michigan - HEARTLAND HOME HEALTH CARE - 237435</t>
  </si>
  <si>
    <t>237435</t>
  </si>
  <si>
    <t>Michigan - HENRY FORD ALLEGIANCE HOME CARE - 237405</t>
  </si>
  <si>
    <t>237405</t>
  </si>
  <si>
    <t>Michigan - HENRY FORD HOME HEALTH CARE - 237087</t>
  </si>
  <si>
    <t>237087</t>
  </si>
  <si>
    <t>Michigan - HERITAGE HOME HEALTH CARE SERVICES - 239044</t>
  </si>
  <si>
    <t>239044</t>
  </si>
  <si>
    <t>Michigan - HILLSDALE COMMUNITY HOME - 237409</t>
  </si>
  <si>
    <t>237409</t>
  </si>
  <si>
    <t>Michigan - HMT HOME HEALTHCARE - 239212</t>
  </si>
  <si>
    <t>239212</t>
  </si>
  <si>
    <t>Michigan - HOLLAND COMMUNITY HOSPITAL - 237226</t>
  </si>
  <si>
    <t>237226</t>
  </si>
  <si>
    <t>Michigan - HOME CARE CONNECT - 239157</t>
  </si>
  <si>
    <t>239157</t>
  </si>
  <si>
    <t>Michigan - HOME CARE EXPERTS - 239024</t>
  </si>
  <si>
    <t>239024</t>
  </si>
  <si>
    <t>Michigan - HOME CARE SOLUTIONS I I - 237569</t>
  </si>
  <si>
    <t>237569</t>
  </si>
  <si>
    <t>Michigan - HOME CARE WELLNESS - 239245</t>
  </si>
  <si>
    <t>239245</t>
  </si>
  <si>
    <t>Michigan - HOME PRO CARE - 237278</t>
  </si>
  <si>
    <t>237278</t>
  </si>
  <si>
    <t>Michigan - HONEST HOME CARE - 237774</t>
  </si>
  <si>
    <t>237774</t>
  </si>
  <si>
    <t>Michigan - HOPE AT HOME HEALTH CARE - 237554</t>
  </si>
  <si>
    <t>237554</t>
  </si>
  <si>
    <t>Michigan - HOPE HOME HEALTH CARE SERVICES - 239087</t>
  </si>
  <si>
    <t>239087</t>
  </si>
  <si>
    <t>Michigan - HORIZON HOME CARE - 237469</t>
  </si>
  <si>
    <t>237469</t>
  </si>
  <si>
    <t>Michigan - IDEAL HOME HEALTH SERVICES - 239158</t>
  </si>
  <si>
    <t>239158</t>
  </si>
  <si>
    <t>Michigan - INDIVIDUALIZED HOME HEALTH CARE - 239088</t>
  </si>
  <si>
    <t>239088</t>
  </si>
  <si>
    <t>Michigan - INFINITY HOME HEALTH SERVICES - 239130</t>
  </si>
  <si>
    <t>239130</t>
  </si>
  <si>
    <t>Michigan - INTEGRITY HOME HEALTH CARE - 237460</t>
  </si>
  <si>
    <t>237460</t>
  </si>
  <si>
    <t>Michigan - INTELICARE HEALTH SERVICES - 237541</t>
  </si>
  <si>
    <t>237541</t>
  </si>
  <si>
    <t>239059</t>
  </si>
  <si>
    <t>Michigan - INTERIM HEALTH CARE - 239282</t>
  </si>
  <si>
    <t>239282</t>
  </si>
  <si>
    <t>Michigan - JOHN PAUL HOME HEALTH CARE - 237659</t>
  </si>
  <si>
    <t>237659</t>
  </si>
  <si>
    <t>Michigan - KAIZEN HOME CARE - 239117</t>
  </si>
  <si>
    <t>239117</t>
  </si>
  <si>
    <t>Michigan - KINDRED AT HOME - 237085</t>
  </si>
  <si>
    <t>237085</t>
  </si>
  <si>
    <t>Michigan - KINDRED AT HOME - 237136</t>
  </si>
  <si>
    <t>237136</t>
  </si>
  <si>
    <t>Michigan - KINDRED AT HOME - 237222</t>
  </si>
  <si>
    <t>237222</t>
  </si>
  <si>
    <t>Michigan - LAKELAND HOSPITAL ST JOSEPH - 237163</t>
  </si>
  <si>
    <t>237163</t>
  </si>
  <si>
    <t>Michigan - LEADING HOME HEALTH SERVICES - 239189</t>
  </si>
  <si>
    <t>239189</t>
  </si>
  <si>
    <t>Michigan - LEGACY HOME HEALTHCARE - 239161</t>
  </si>
  <si>
    <t>239161</t>
  </si>
  <si>
    <t>Michigan - LIBERTY HOME CARE - 237543</t>
  </si>
  <si>
    <t>237543</t>
  </si>
  <si>
    <t>Michigan - MAPLE HOME HEALTH CARE - 239299</t>
  </si>
  <si>
    <t>239299</t>
  </si>
  <si>
    <t>Michigan - MARELI HOME CARE - 237752</t>
  </si>
  <si>
    <t>237752</t>
  </si>
  <si>
    <t>Michigan - MARY FREE BED AT HOME - 237203</t>
  </si>
  <si>
    <t>237203</t>
  </si>
  <si>
    <t>Michigan - MB HOME HEALTH CARE - 237782</t>
  </si>
  <si>
    <t>237782</t>
  </si>
  <si>
    <t>237160</t>
  </si>
  <si>
    <t>Michigan - MCLAREN HOME HEALTH - 237008</t>
  </si>
  <si>
    <t>237008</t>
  </si>
  <si>
    <t>Michigan - MCLAREN HOME HEALTH - 237010</t>
  </si>
  <si>
    <t>237010</t>
  </si>
  <si>
    <t>Michigan - MCLAREN HOME HEALTH - 237165</t>
  </si>
  <si>
    <t>237165</t>
  </si>
  <si>
    <t>Michigan - MCLAREN HOME HEALTH - 237172</t>
  </si>
  <si>
    <t>237172</t>
  </si>
  <si>
    <t>Michigan - MCLAREN VISITING NURSE &amp; HOSPICE - 237036</t>
  </si>
  <si>
    <t>237036</t>
  </si>
  <si>
    <t>Michigan - MED CARE HOME HEALTH CARE - 237639</t>
  </si>
  <si>
    <t>237639</t>
  </si>
  <si>
    <t>Michigan - MEDCO HOME HEALTHCARE - 239241</t>
  </si>
  <si>
    <t>239241</t>
  </si>
  <si>
    <t>Michigan - MEMORIAL HEALTHCARE HOME HEALTH AGENCY - 237101</t>
  </si>
  <si>
    <t>237101</t>
  </si>
  <si>
    <t>Michigan - MERCY HANDS HOME CARE - 237656</t>
  </si>
  <si>
    <t>237656</t>
  </si>
  <si>
    <t>Michigan - MERCY HEALTH HOME CARE, GRAND RAPIDS - 237217</t>
  </si>
  <si>
    <t>237217</t>
  </si>
  <si>
    <t>Michigan - MERCY HEALTH VNS - 237198</t>
  </si>
  <si>
    <t>237198</t>
  </si>
  <si>
    <t>Michigan - MERCY HOME HEALTH CARE - 239095</t>
  </si>
  <si>
    <t>239095</t>
  </si>
  <si>
    <t>Michigan - MICHIANA HOME CARE - 239228</t>
  </si>
  <si>
    <t>239228</t>
  </si>
  <si>
    <t>Michigan - MICHIGAN COMMUNITY VNA - 237016</t>
  </si>
  <si>
    <t>237016</t>
  </si>
  <si>
    <t>Michigan - MICHIGAN HOME HEALTH SERVICES - 237515</t>
  </si>
  <si>
    <t>237515</t>
  </si>
  <si>
    <t>Michigan - MID MICHIGAN HOME HEALTH CARE - 237704</t>
  </si>
  <si>
    <t>237704</t>
  </si>
  <si>
    <t>Michigan - MIDMICHIGAN HOME CARE - 237015</t>
  </si>
  <si>
    <t>237015</t>
  </si>
  <si>
    <t>Michigan - MIDMICHIGAN HOME CARE - 237235</t>
  </si>
  <si>
    <t>237235</t>
  </si>
  <si>
    <t>Michigan - MILLENNIUM HOME HEALTH CARE - 237449</t>
  </si>
  <si>
    <t>237449</t>
  </si>
  <si>
    <t>Michigan - MOBILITY PLUS HOME HEALTH CARE - 237473</t>
  </si>
  <si>
    <t>237473</t>
  </si>
  <si>
    <t>Michigan - MUNSON HOME CARE - 237025</t>
  </si>
  <si>
    <t>237025</t>
  </si>
  <si>
    <t>Michigan - NATIONAL HOME CARE - 239096</t>
  </si>
  <si>
    <t>239096</t>
  </si>
  <si>
    <t>Michigan - NATIONWIDE HOME HEALTHCARE - 239120</t>
  </si>
  <si>
    <t>239120</t>
  </si>
  <si>
    <t>Michigan - NEOCARE HOME CARE - 237413</t>
  </si>
  <si>
    <t>237413</t>
  </si>
  <si>
    <t>Michigan - NEW CENTURY HOME HEALTH CARE - 237453</t>
  </si>
  <si>
    <t>237453</t>
  </si>
  <si>
    <t>Michigan - NEW VISION HOMECARE - 239171</t>
  </si>
  <si>
    <t>239171</t>
  </si>
  <si>
    <t>Michigan - NORTH WOODS HOME NURSING - 237182</t>
  </si>
  <si>
    <t>237182</t>
  </si>
  <si>
    <t>Michigan - NORTHERN HOME CARE - 237243</t>
  </si>
  <si>
    <t>237243</t>
  </si>
  <si>
    <t>Michigan - NOVA HOME CARE - 239007</t>
  </si>
  <si>
    <t>239007</t>
  </si>
  <si>
    <t>Michigan - OAKLAND HOME CARE - 237547</t>
  </si>
  <si>
    <t>237547</t>
  </si>
  <si>
    <t>Michigan - OAKLAWN HOSPITAL HOMECARE - 237400</t>
  </si>
  <si>
    <t>237400</t>
  </si>
  <si>
    <t>Michigan - OHIOANS HOME HEALTHCARE - 239285</t>
  </si>
  <si>
    <t>239285</t>
  </si>
  <si>
    <t>Michigan - OMNI HOME HEALTH CARE - 237617</t>
  </si>
  <si>
    <t>237617</t>
  </si>
  <si>
    <t>Michigan - OPTIMAL CARE - 237504</t>
  </si>
  <si>
    <t>237504</t>
  </si>
  <si>
    <t>Michigan - OPTIMUM PLUS HOME CARE - 237652</t>
  </si>
  <si>
    <t>237652</t>
  </si>
  <si>
    <t>Michigan - PACE HOME HEALTH CARE - 237615</t>
  </si>
  <si>
    <t>237615</t>
  </si>
  <si>
    <t>Michigan - PARAGON HOME HEALTHCARE - 237692</t>
  </si>
  <si>
    <t>237692</t>
  </si>
  <si>
    <t>Michigan - PARALLEL HOME CARE SERVICES - 239312</t>
  </si>
  <si>
    <t>239312</t>
  </si>
  <si>
    <t>Michigan - PARC HOME CARE - 239272</t>
  </si>
  <si>
    <t>239272</t>
  </si>
  <si>
    <t>Michigan - PARRISH HOME HEALTHCARE - 237474</t>
  </si>
  <si>
    <t>237474</t>
  </si>
  <si>
    <t>Michigan - PATIENT FIRST HOME CARE - 237616</t>
  </si>
  <si>
    <t>237616</t>
  </si>
  <si>
    <t>Michigan - PEOPLE'S HOME CARE SERVICES - 237566</t>
  </si>
  <si>
    <t>237566</t>
  </si>
  <si>
    <t>Michigan - PERSONALIZE HOME CARE SERVICE - 237674</t>
  </si>
  <si>
    <t>237674</t>
  </si>
  <si>
    <t>Michigan - PHENOMENAL HOME HEALTH CARE - 239257</t>
  </si>
  <si>
    <t>239257</t>
  </si>
  <si>
    <t>Michigan - PINNACLE SENIOR CARE - 237202</t>
  </si>
  <si>
    <t>237202</t>
  </si>
  <si>
    <t>Michigan - PINNACLE SENIOR CARE - 237510</t>
  </si>
  <si>
    <t>237510</t>
  </si>
  <si>
    <t>Michigan - PINNACLE SENIOR CARE - 237676</t>
  </si>
  <si>
    <t>237676</t>
  </si>
  <si>
    <t>Michigan - PINNACLE SENIOR CARE - 237677</t>
  </si>
  <si>
    <t>237677</t>
  </si>
  <si>
    <t>Michigan - PINNACLE SENIOR CARE - 237678</t>
  </si>
  <si>
    <t>237678</t>
  </si>
  <si>
    <t>Michigan - PINNACLE SENIOR CARE - 239307</t>
  </si>
  <si>
    <t>239307</t>
  </si>
  <si>
    <t>Michigan - PLATINUM CARE HOME SERVICES - 237528</t>
  </si>
  <si>
    <t>237528</t>
  </si>
  <si>
    <t>Michigan - PLATINUM HOME CARE - 237580</t>
  </si>
  <si>
    <t>237580</t>
  </si>
  <si>
    <t>Michigan - PORTER HILLS HOME HEALTH CARE - 237255</t>
  </si>
  <si>
    <t>237255</t>
  </si>
  <si>
    <t>Michigan - PRECISE HOME CARE SERVICES - 237490</t>
  </si>
  <si>
    <t>237490</t>
  </si>
  <si>
    <t>Michigan - PREMIER HOME AND HEALTH CARE - 239232</t>
  </si>
  <si>
    <t>239232</t>
  </si>
  <si>
    <t>Michigan - PREMIER VISITING NURSE AND HOME HEALTH SERVICES - 237658</t>
  </si>
  <si>
    <t>237658</t>
  </si>
  <si>
    <t>Michigan - PREMIERCARE HOME HEALTH SOLUTIONS - 239190</t>
  </si>
  <si>
    <t>239190</t>
  </si>
  <si>
    <t>Michigan - PRIMARY HOME HEALTH CARE - 237702</t>
  </si>
  <si>
    <t>237702</t>
  </si>
  <si>
    <t>Michigan - PRIME HOMECARE AGENCY - 239027</t>
  </si>
  <si>
    <t>239027</t>
  </si>
  <si>
    <t>Michigan - PROFESSIONAL HOME HEALTH CARE - 237544</t>
  </si>
  <si>
    <t>237544</t>
  </si>
  <si>
    <t>Michigan - PROFESSIONAL NURSING SERVICES - 237664</t>
  </si>
  <si>
    <t>237664</t>
  </si>
  <si>
    <t>Michigan - PROFICIENT HOME HEALTH SERVICES - 239132</t>
  </si>
  <si>
    <t>239132</t>
  </si>
  <si>
    <t>Michigan - PROGRESS AT HOME - 239129</t>
  </si>
  <si>
    <t>239129</t>
  </si>
  <si>
    <t>237206</t>
  </si>
  <si>
    <t>Michigan - PROVIDERS HOME CARE - 237771</t>
  </si>
  <si>
    <t>237771</t>
  </si>
  <si>
    <t>Michigan - PURE HOME HEALTH CARE - 239032</t>
  </si>
  <si>
    <t>239032</t>
  </si>
  <si>
    <t>Michigan - PURPLE HEART HOME HEALTH CARE - 239264</t>
  </si>
  <si>
    <t>239264</t>
  </si>
  <si>
    <t>Michigan - QCN HOME CARE SYSTEM - 237434</t>
  </si>
  <si>
    <t>237434</t>
  </si>
  <si>
    <t>Michigan - RECOVERY HOME HEALTH - 239015</t>
  </si>
  <si>
    <t>239015</t>
  </si>
  <si>
    <t>Michigan - REFLEX HOME CARE - 239083</t>
  </si>
  <si>
    <t>239083</t>
  </si>
  <si>
    <t>Michigan - REHABILITATION ONE HOME HEALTH CARE - 237697</t>
  </si>
  <si>
    <t>237697</t>
  </si>
  <si>
    <t>Michigan - RELIABLE HOME HEALTH PATIENT CARE CO - 239113</t>
  </si>
  <si>
    <t>239113</t>
  </si>
  <si>
    <t>Michigan - RENEWCARE HOME HEALTH - 239135</t>
  </si>
  <si>
    <t>239135</t>
  </si>
  <si>
    <t>Michigan - RESIDENTIAL HOME HEALTH - 237459</t>
  </si>
  <si>
    <t>237459</t>
  </si>
  <si>
    <t>237495</t>
  </si>
  <si>
    <t>Michigan - RESTORING YOUR HEALTH HOME CARE - 239108</t>
  </si>
  <si>
    <t>239108</t>
  </si>
  <si>
    <t>Michigan - REVERENCE HOME HEALTH AND HOSPICE - 237006</t>
  </si>
  <si>
    <t>237006</t>
  </si>
  <si>
    <t>237081</t>
  </si>
  <si>
    <t>Michigan - REVIVAL HOME HEALTH CARE - 239291</t>
  </si>
  <si>
    <t>239291</t>
  </si>
  <si>
    <t>Michigan - RITE CHOICE HOME HEALTH CARE - 239013</t>
  </si>
  <si>
    <t>239013</t>
  </si>
  <si>
    <t>Michigan - RM HOME CARE - 237589</t>
  </si>
  <si>
    <t>237589</t>
  </si>
  <si>
    <t>Michigan - ROYALCARE - 237742</t>
  </si>
  <si>
    <t>237742</t>
  </si>
  <si>
    <t>Michigan - ROYALE HOME HEALTH CARE - 237525</t>
  </si>
  <si>
    <t>237525</t>
  </si>
  <si>
    <t>Michigan - SAFE CARE HOME HEALTH SERVICES - 239265</t>
  </si>
  <si>
    <t>239265</t>
  </si>
  <si>
    <t>Michigan - SAFE HANDS HOME HEALTH CARE - 239025</t>
  </si>
  <si>
    <t>239025</t>
  </si>
  <si>
    <t>Michigan - SCHOOLCRAFT MEMORIAL HOMECARE AND HOSPICE - 237279</t>
  </si>
  <si>
    <t>237279</t>
  </si>
  <si>
    <t>Michigan - SEASONS CHANGE HOME HEALTH CARE - 237462</t>
  </si>
  <si>
    <t>237462</t>
  </si>
  <si>
    <t>Michigan - SENIOR CITIZENS HOME HEALTH CARE - 237696</t>
  </si>
  <si>
    <t>237696</t>
  </si>
  <si>
    <t>Michigan - SENIOR HOME CARE CONNECTIONS - 239192</t>
  </si>
  <si>
    <t>239192</t>
  </si>
  <si>
    <t>Michigan - SENIORS HOME HEALTH CARE - 237691</t>
  </si>
  <si>
    <t>237691</t>
  </si>
  <si>
    <t>Michigan - SERENITY HOME HEALTH CARE AGENCY - 239009</t>
  </si>
  <si>
    <t>239009</t>
  </si>
  <si>
    <t>Michigan - SHARED SERVICES HOME HEALTH CARE - 237157</t>
  </si>
  <si>
    <t>237157</t>
  </si>
  <si>
    <t>Michigan - SIERRA PRIDE HOME HEALTHCARE AGENCY - 237758</t>
  </si>
  <si>
    <t>237758</t>
  </si>
  <si>
    <t>Michigan - SOMERSET HOME HEALTH CARE - 237711</t>
  </si>
  <si>
    <t>237711</t>
  </si>
  <si>
    <t>Michigan - SPARROW HOME CARE - 237164</t>
  </si>
  <si>
    <t>237164</t>
  </si>
  <si>
    <t>Michigan - SPECTRUM HEALTH VISITING NURSE ASSOCIATION - 237213</t>
  </si>
  <si>
    <t>237213</t>
  </si>
  <si>
    <t>Michigan - SPHINX HOME HEALTH CARE - 239017</t>
  </si>
  <si>
    <t>239017</t>
  </si>
  <si>
    <t>Michigan - ST FRANCIS HOME HEALTH CARE - 237239</t>
  </si>
  <si>
    <t>237239</t>
  </si>
  <si>
    <t>Michigan - ST JOSEPH MERCY HOME CARE, ANN ARBOR - 237069</t>
  </si>
  <si>
    <t>237069</t>
  </si>
  <si>
    <t>Michigan - SUNCARE HOME HEALTH - 239191</t>
  </si>
  <si>
    <t>239191</t>
  </si>
  <si>
    <t>Michigan - SUNSHINE HOME CARE OF MICHIGAN - 237714</t>
  </si>
  <si>
    <t>237714</t>
  </si>
  <si>
    <t>Michigan - SYNERGY HOME HEALTH CARE - 237607</t>
  </si>
  <si>
    <t>237607</t>
  </si>
  <si>
    <t>Michigan - THE CARE TEAM - 239070</t>
  </si>
  <si>
    <t>239070</t>
  </si>
  <si>
    <t>Michigan - THE CARE TEAM - 239226</t>
  </si>
  <si>
    <t>239226</t>
  </si>
  <si>
    <t>Michigan - THE MEDICAL TEAM - 237125</t>
  </si>
  <si>
    <t>237125</t>
  </si>
  <si>
    <t>Michigan - THREE RIVERS HEALTH HOMECARE &amp; HOSPICE - 237289</t>
  </si>
  <si>
    <t>237289</t>
  </si>
  <si>
    <t>Michigan - TLC HOME HEALTH CARE - 239122</t>
  </si>
  <si>
    <t>239122</t>
  </si>
  <si>
    <t>Michigan - TONE HOME HEALTH SERVICES - 237634</t>
  </si>
  <si>
    <t>237634</t>
  </si>
  <si>
    <t>Michigan - TOTAL CARE HOME HEALTH SERVICES - 239195</t>
  </si>
  <si>
    <t>239195</t>
  </si>
  <si>
    <t>Michigan - TRANSITION HOME HEALTH PARTNERS - 239055</t>
  </si>
  <si>
    <t>239055</t>
  </si>
  <si>
    <t>Michigan - TRUSTED HOME HEALTH CARE - 239230</t>
  </si>
  <si>
    <t>239230</t>
  </si>
  <si>
    <t>Michigan - UNICARE HOME HEALTH SYSTEMS - 237447</t>
  </si>
  <si>
    <t>237447</t>
  </si>
  <si>
    <t>Michigan - UNIQUE HOME HEALTH CARE AGENCY - 239215</t>
  </si>
  <si>
    <t>239215</t>
  </si>
  <si>
    <t>Michigan - UNITED HOME HEALTH SERVICES - 237144</t>
  </si>
  <si>
    <t>237144</t>
  </si>
  <si>
    <t>Michigan - UNIVERSAL HOME HEALTH CARE - 237476</t>
  </si>
  <si>
    <t>237476</t>
  </si>
  <si>
    <t>Michigan - UNIVERSAL IN HOME HEALTH CARE - 239258</t>
  </si>
  <si>
    <t>239258</t>
  </si>
  <si>
    <t>Michigan - UNIVERSITY HOME CARE - 239324</t>
  </si>
  <si>
    <t>239324</t>
  </si>
  <si>
    <t>Michigan - UNIVERSITY OF MICHIGAN-MICHIGAN VISITING NURSES - 237011</t>
  </si>
  <si>
    <t>237011</t>
  </si>
  <si>
    <t>Michigan - UP HEALTH SYSTEM HOME CARE AND HOSPICE - 237093</t>
  </si>
  <si>
    <t>237093</t>
  </si>
  <si>
    <t>Michigan - UP HEALTH SYSTEM HOME CARE AND HOSPICE PORTAGE - 237262</t>
  </si>
  <si>
    <t>237262</t>
  </si>
  <si>
    <t>Michigan - UPPER PENINSULA HOME HEALTH &amp; HOSPICE - 237187</t>
  </si>
  <si>
    <t>237187</t>
  </si>
  <si>
    <t>Michigan - VALERIE HOME HEALTH CARE SERVICES - 237720</t>
  </si>
  <si>
    <t>237720</t>
  </si>
  <si>
    <t>Michigan - VALLEY HOME HEALTH CARE - 239149</t>
  </si>
  <si>
    <t>239149</t>
  </si>
  <si>
    <t>Michigan - VISITING NURSE SERVICES OF WESTERN MICHIGAN - 237007</t>
  </si>
  <si>
    <t>237007</t>
  </si>
  <si>
    <t>Michigan - VN HOME HEALTH CARE - 237713</t>
  </si>
  <si>
    <t>237713</t>
  </si>
  <si>
    <t>Michigan - VNA HOME HEALTH CARE - 237059</t>
  </si>
  <si>
    <t>237059</t>
  </si>
  <si>
    <t>Michigan - WELLBEING HOME HEALTHCARE - 239196</t>
  </si>
  <si>
    <t>239196</t>
  </si>
  <si>
    <t>Michigan - WELLNESS HOME HEALTH CARE - 237666</t>
  </si>
  <si>
    <t>237666</t>
  </si>
  <si>
    <t>Michigan - WELLSPRING LUTHERAN SERVICES - 237242</t>
  </si>
  <si>
    <t>237242</t>
  </si>
  <si>
    <t>Minnesota - ABLE CARE CONNECT HOME HEALTH - 248123</t>
  </si>
  <si>
    <t>248123</t>
  </si>
  <si>
    <t>Minnesota - ACCENTCARE FAIRVIEW HOME HEALTH - EAST LLC - 247166</t>
  </si>
  <si>
    <t>247166</t>
  </si>
  <si>
    <t>Minnesota - ACCENTCARE FAIRVIEW HOME HEALTH - WEST, LLC - 247078</t>
  </si>
  <si>
    <t>247078</t>
  </si>
  <si>
    <t>Minnesota - ACCURATE HOME CARE LLC - 248129</t>
  </si>
  <si>
    <t>248129</t>
  </si>
  <si>
    <t>Minnesota - ADARA HOME HEALTH INC - 248056</t>
  </si>
  <si>
    <t>248056</t>
  </si>
  <si>
    <t>Minnesota - ADVANCED MEDICAL HOME CARE, LLC - 248137</t>
  </si>
  <si>
    <t>248137</t>
  </si>
  <si>
    <t>Minnesota - ALLINA HEALTH HOME HEALTH - 248091</t>
  </si>
  <si>
    <t>248091</t>
  </si>
  <si>
    <t>Minnesota - AVERA AT HOME MARSHALL - 248144</t>
  </si>
  <si>
    <t>248144</t>
  </si>
  <si>
    <t>Minnesota - BETHESDA HOME HEALTH - 247019</t>
  </si>
  <si>
    <t>247019</t>
  </si>
  <si>
    <t>Minnesota - BRANDONS ASSISTED LIVING - 248148</t>
  </si>
  <si>
    <t>248148</t>
  </si>
  <si>
    <t>Minnesota - BROOKDALE HOME HEALTH MINNESOTA - 248105</t>
  </si>
  <si>
    <t>248105</t>
  </si>
  <si>
    <t>Minnesota - CARING HANDS HOME CARE - 247071</t>
  </si>
  <si>
    <t>247071</t>
  </si>
  <si>
    <t>Minnesota - CARINGEDGE HEALTHCARE OF HERMANTOWN LLC - 248157</t>
  </si>
  <si>
    <t>248157</t>
  </si>
  <si>
    <t>Minnesota - CARRIS HEALTH - 247229</t>
  </si>
  <si>
    <t>247229</t>
  </si>
  <si>
    <t>Minnesota - CENTRACARE HOME HEALTH AND HOSPICE - 247117</t>
  </si>
  <si>
    <t>247117</t>
  </si>
  <si>
    <t>Minnesota - CHI HEALTH AT HOME - 247213</t>
  </si>
  <si>
    <t>247213</t>
  </si>
  <si>
    <t>Minnesota - CHI HEALTH AT HOME - 247279</t>
  </si>
  <si>
    <t>247279</t>
  </si>
  <si>
    <t>Minnesota - CHIPPEWA COUNTY MONTEVIDEO HOSPITAL HOME CARE - 247216</t>
  </si>
  <si>
    <t>247216</t>
  </si>
  <si>
    <t>Minnesota - COMFORT HEALTH - 247161</t>
  </si>
  <si>
    <t>247161</t>
  </si>
  <si>
    <t>Minnesota - COUNTRY MANOR EXTENDED SERVICES - 247137</t>
  </si>
  <si>
    <t>247137</t>
  </si>
  <si>
    <t>Minnesota - CUYUNA REG MED CTR HH PALLIATIVE &amp; HOSPICE CARE - 247171</t>
  </si>
  <si>
    <t>247171</t>
  </si>
  <si>
    <t>Minnesota - DIVINE HOME CARE INC - 248080</t>
  </si>
  <si>
    <t>248080</t>
  </si>
  <si>
    <t>Minnesota - ECUMEN HOME CARE - LAKESHORE - 247040</t>
  </si>
  <si>
    <t>247040</t>
  </si>
  <si>
    <t>Minnesota - ECUMEN HOME CARE AND HOSPICE - LITCHFIELD - 247217</t>
  </si>
  <si>
    <t>247217</t>
  </si>
  <si>
    <t>Minnesota - ECUMEN HOME CARE-PATHSTONE - 247224</t>
  </si>
  <si>
    <t>247224</t>
  </si>
  <si>
    <t>Minnesota - ESSENTIA HEALTH HOME CARE WEST - 248052</t>
  </si>
  <si>
    <t>248052</t>
  </si>
  <si>
    <t>Minnesota - ESSENTIA HEALTH MOOSE LAKE HOME CARE - 248051</t>
  </si>
  <si>
    <t>248051</t>
  </si>
  <si>
    <t>Minnesota - EVERYTIME HOME CARE - 248076</t>
  </si>
  <si>
    <t>248076</t>
  </si>
  <si>
    <t>Minnesota - GLACIAL RIDGE HOME CARE - 247212</t>
  </si>
  <si>
    <t>247212</t>
  </si>
  <si>
    <t>Minnesota - GOOD NEIGHBOR HHC OF BRAINERD - 247269</t>
  </si>
  <si>
    <t>247269</t>
  </si>
  <si>
    <t>Minnesota - GOOD SAM SOCIETY HOME CARE OF SW MN - 248061</t>
  </si>
  <si>
    <t>248061</t>
  </si>
  <si>
    <t>Minnesota - GOOD SAMARITAN SOCIETY - HOME CARE - 248086</t>
  </si>
  <si>
    <t>248086</t>
  </si>
  <si>
    <t>Minnesota - GOOD SAMARITAN SOCIETY HOME CARE &amp; HOSPICE - 248093</t>
  </si>
  <si>
    <t>248093</t>
  </si>
  <si>
    <t>Minnesota - GOOD SAMARITAN SOCIETY HOME CARE ST PETER - 248084</t>
  </si>
  <si>
    <t>248084</t>
  </si>
  <si>
    <t>Minnesota - GOOD SHEPHERD HOME HEALTH CARE - 247230</t>
  </si>
  <si>
    <t>247230</t>
  </si>
  <si>
    <t>Minnesota - GRAND ITASCA CLINIC &amp; HOSP HOMECARE - 247286</t>
  </si>
  <si>
    <t>247286</t>
  </si>
  <si>
    <t>Minnesota - GUARDIAN ANGELS ELIM HOME CARE - 247263</t>
  </si>
  <si>
    <t>247263</t>
  </si>
  <si>
    <t>Minnesota - HEALTHLINE HOMECARE - 247183</t>
  </si>
  <si>
    <t>247183</t>
  </si>
  <si>
    <t>Minnesota - HEALTHSTAR HOME HEALTH - 248124</t>
  </si>
  <si>
    <t>248124</t>
  </si>
  <si>
    <t>Minnesota - HEARTHSTONE HOME CARE - 248109</t>
  </si>
  <si>
    <t>248109</t>
  </si>
  <si>
    <t>Minnesota - HENNEPIN HOME HEALTH CARE INC - 247001</t>
  </si>
  <si>
    <t>247001</t>
  </si>
  <si>
    <t>Minnesota - HOME HEALTH CARE INC - 248037</t>
  </si>
  <si>
    <t>248037</t>
  </si>
  <si>
    <t>Minnesota - HORIZON HEALTH HOMECARE - 248027</t>
  </si>
  <si>
    <t>248027</t>
  </si>
  <si>
    <t>Minnesota - INTER COUNTY NURSING SERVICE - 247055</t>
  </si>
  <si>
    <t>247055</t>
  </si>
  <si>
    <t>Minnesota - INTERIM HEALTHCARE OF ROCHESTER - 248153</t>
  </si>
  <si>
    <t>248153</t>
  </si>
  <si>
    <t>Minnesota - INTERIM HEALTHCARE OF THE TWIN CITIES - 247104</t>
  </si>
  <si>
    <t>247104</t>
  </si>
  <si>
    <t>Minnesota - INTERNATIONAL QUALITY HOMECARE - 248078</t>
  </si>
  <si>
    <t>248078</t>
  </si>
  <si>
    <t>Minnesota - INTREPID USA HEALTHCARE SERVICES - 247093</t>
  </si>
  <si>
    <t>247093</t>
  </si>
  <si>
    <t>Minnesota - INTREPID USA HEALTHCARE SERVICES - 247154</t>
  </si>
  <si>
    <t>247154</t>
  </si>
  <si>
    <t>Minnesota - KANABEC COUNTY COMMUNITY HEALTH - 247126</t>
  </si>
  <si>
    <t>247126</t>
  </si>
  <si>
    <t>Minnesota - KINDRED AT HOME - 247145</t>
  </si>
  <si>
    <t>247145</t>
  </si>
  <si>
    <t>Minnesota - KINDRED AT HOME - 247241</t>
  </si>
  <si>
    <t>247241</t>
  </si>
  <si>
    <t>Minnesota - KITTSON MEMORIAL HOME HEALTHCARE - 247103</t>
  </si>
  <si>
    <t>247103</t>
  </si>
  <si>
    <t>Minnesota - KNUTE NELSON HOME CARE - 248096</t>
  </si>
  <si>
    <t>248096</t>
  </si>
  <si>
    <t>Minnesota - L B HOME CARE - 247196</t>
  </si>
  <si>
    <t>247196</t>
  </si>
  <si>
    <t>Minnesota - LAKEVIEW HOMECARE - 248008</t>
  </si>
  <si>
    <t>248008</t>
  </si>
  <si>
    <t>Minnesota - LAKEWOOD HEALTH SYSTEM HOME CARE &amp; HOSPICE - 247124</t>
  </si>
  <si>
    <t>247124</t>
  </si>
  <si>
    <t>Minnesota - LIFECARE HOME CARE - 247094</t>
  </si>
  <si>
    <t>247094</t>
  </si>
  <si>
    <t>Minnesota - LIFESPRK HOME HEALTH - 248118</t>
  </si>
  <si>
    <t>248118</t>
  </si>
  <si>
    <t>Minnesota - MADISON HOME HEALTH AGENCY - 247111</t>
  </si>
  <si>
    <t>247111</t>
  </si>
  <si>
    <t>Minnesota - MARY T HOME HEALTH - 247292</t>
  </si>
  <si>
    <t>247292</t>
  </si>
  <si>
    <t>Minnesota - MILLE LACS HOME CARE - 247194</t>
  </si>
  <si>
    <t>247194</t>
  </si>
  <si>
    <t>Minnesota - MVNA - 247008</t>
  </si>
  <si>
    <t>247008</t>
  </si>
  <si>
    <t>Minnesota - NEW DIMENSIONS HOME HLTH CARE - 248038</t>
  </si>
  <si>
    <t>248038</t>
  </si>
  <si>
    <t>Minnesota - NIGHTINGALE HOME HEALTHCARE - 248085</t>
  </si>
  <si>
    <t>248085</t>
  </si>
  <si>
    <t>Minnesota - NORTHFIELD HOME CARE - 247138</t>
  </si>
  <si>
    <t>247138</t>
  </si>
  <si>
    <t>Minnesota - OMEGA HOME HEALTHCARE LLC - 247011</t>
  </si>
  <si>
    <t>247011</t>
  </si>
  <si>
    <t>Minnesota - OUR LADY OF PEACE HOME CARE - 248088</t>
  </si>
  <si>
    <t>248088</t>
  </si>
  <si>
    <t>Minnesota - PARK NICOLLET METHODIST HOSPITAL CARE SVCS - 247151</t>
  </si>
  <si>
    <t>247151</t>
  </si>
  <si>
    <t>Minnesota - PATHWAYS TO ACHIEVEMENT - 248092</t>
  </si>
  <si>
    <t>248092</t>
  </si>
  <si>
    <t>Minnesota - PERHAM LIVING HOME CARE - 248060</t>
  </si>
  <si>
    <t>248060</t>
  </si>
  <si>
    <t>Minnesota - PIPESTONE CO HOME HLTH AGENCY - 247049</t>
  </si>
  <si>
    <t>247049</t>
  </si>
  <si>
    <t>Minnesota - PRESBYTERIAN HOMES HOME CARE - 247087</t>
  </si>
  <si>
    <t>247087</t>
  </si>
  <si>
    <t>Minnesota - PRESTON GOOD SAMARITAN SOCIETY HOME CARE - 248009</t>
  </si>
  <si>
    <t>248009</t>
  </si>
  <si>
    <t>Minnesota - RECOVER HEALTH - 247029</t>
  </si>
  <si>
    <t>247029</t>
  </si>
  <si>
    <t>Minnesota - RECOVER HEALTH - 247185</t>
  </si>
  <si>
    <t>247185</t>
  </si>
  <si>
    <t>Minnesota - RECOVER HEALTH - 247218</t>
  </si>
  <si>
    <t>247218</t>
  </si>
  <si>
    <t>Minnesota - RECOVER HEALTH - 247250</t>
  </si>
  <si>
    <t>247250</t>
  </si>
  <si>
    <t>Minnesota - RECOVER HEALTH - 248068</t>
  </si>
  <si>
    <t>248068</t>
  </si>
  <si>
    <t>Minnesota - RECOVER HEALTH - 248098</t>
  </si>
  <si>
    <t>248098</t>
  </si>
  <si>
    <t>Minnesota - RIDGEVIEW HOME CARE SERVICES - 247168</t>
  </si>
  <si>
    <t>247168</t>
  </si>
  <si>
    <t>248033</t>
  </si>
  <si>
    <t>Minnesota - RIVERVIEW HOME CARE - 247252</t>
  </si>
  <si>
    <t>247252</t>
  </si>
  <si>
    <t>Minnesota - SANFORD BEMIDJI HOME CARE AND HOSPICE - 247215</t>
  </si>
  <si>
    <t>247215</t>
  </si>
  <si>
    <t>Minnesota - SANFORD CANBY MEDICAL CENTER - 247160</t>
  </si>
  <si>
    <t>247160</t>
  </si>
  <si>
    <t>Minnesota - SANFORD WORTHINGTON  HOME CARE AGENCY - 247188</t>
  </si>
  <si>
    <t>247188</t>
  </si>
  <si>
    <t>Minnesota - SENIOR HOME HEALTH CARE LLC - 248131</t>
  </si>
  <si>
    <t>248131</t>
  </si>
  <si>
    <t>Minnesota - SHOLOM HOME CARE - 248132</t>
  </si>
  <si>
    <t>248132</t>
  </si>
  <si>
    <t>Minnesota - SPECTRUM COMMUNITY HEALTH INC - 247127</t>
  </si>
  <si>
    <t>247127</t>
  </si>
  <si>
    <t>Minnesota - SPOT REHABILITATION INC - 248082</t>
  </si>
  <si>
    <t>248082</t>
  </si>
  <si>
    <t>Minnesota - ST ELIZABETHS MEDICAL CENTER - 248028</t>
  </si>
  <si>
    <t>248028</t>
  </si>
  <si>
    <t>Minnesota - ST LUKES HOME CARE - 247098</t>
  </si>
  <si>
    <t>247098</t>
  </si>
  <si>
    <t>Minnesota - STANLEY JONES AND ASSOCIATES - 247180</t>
  </si>
  <si>
    <t>247180</t>
  </si>
  <si>
    <t>Minnesota - UNITED HOSPITAL DISTRICT INC - 247274</t>
  </si>
  <si>
    <t>247274</t>
  </si>
  <si>
    <t>Mississippi - ADORATION HOME HEALTH AND HOSPICE CARE MISSISSIPPI - 257101</t>
  </si>
  <si>
    <t>257101</t>
  </si>
  <si>
    <t>Mississippi - ADORATION HOME HEALTH CARE MISSISSIPPI - 257305</t>
  </si>
  <si>
    <t>257305</t>
  </si>
  <si>
    <t>Mississippi - AMEDISYS HOME HEALTH - 257121</t>
  </si>
  <si>
    <t>257121</t>
  </si>
  <si>
    <t>Mississippi - AMEDISYS HOME HEALTH OF BILOXI - 257100</t>
  </si>
  <si>
    <t>257100</t>
  </si>
  <si>
    <t>Mississippi - AMEDISYS HOME HEALTH OF COLLINS - 257087</t>
  </si>
  <si>
    <t>257087</t>
  </si>
  <si>
    <t>Mississippi - AMEDISYS HOME HEALTH OF VICKSBURG - 257103</t>
  </si>
  <si>
    <t>257103</t>
  </si>
  <si>
    <t>Mississippi - BAPTIST HOME CARE AND HOSPICE NORTH MISSISSIPPI - 257114</t>
  </si>
  <si>
    <t>257114</t>
  </si>
  <si>
    <t>Mississippi - COMFORTCARE HOME HEALTH - 257099</t>
  </si>
  <si>
    <t>257099</t>
  </si>
  <si>
    <t>Mississippi - DEACONESS HOMECARE- REGION I - 257085</t>
  </si>
  <si>
    <t>257085</t>
  </si>
  <si>
    <t>Mississippi - DEACONESS HOMECARE-REGION I I - 257135</t>
  </si>
  <si>
    <t>257135</t>
  </si>
  <si>
    <t>Mississippi - DELTA REGIONAL MED.CTR.HHA - 257098</t>
  </si>
  <si>
    <t>257098</t>
  </si>
  <si>
    <t>Mississippi - ENCOMPASS HEALTH HOME HEALTH OF GULF COAST - 257111</t>
  </si>
  <si>
    <t>257111</t>
  </si>
  <si>
    <t>Mississippi - ENCOMPASS HEALTH-HOME HEALTH &amp; HOSPICE - 257091</t>
  </si>
  <si>
    <t>257091</t>
  </si>
  <si>
    <t>Mississippi - ENCOMPASS HEALTH-HOME HEALTH - 257097</t>
  </si>
  <si>
    <t>257097</t>
  </si>
  <si>
    <t>Mississippi - FORREST GENERAL HOME CARE - 257127</t>
  </si>
  <si>
    <t>257127</t>
  </si>
  <si>
    <t>Mississippi - FORREST GENERAL HOME CARE OF MARION GENERAL - 257089</t>
  </si>
  <si>
    <t>257089</t>
  </si>
  <si>
    <t>Mississippi - HOMECHOICE HEALTH SERVICES, INC - 257034</t>
  </si>
  <si>
    <t>257034</t>
  </si>
  <si>
    <t>Mississippi - HOMECHOICE HEALTH SERVICES- HATTIESBURG - 257123</t>
  </si>
  <si>
    <t>257123</t>
  </si>
  <si>
    <t>Mississippi - KARE IN HOME HEALTH SERVICES - 257090</t>
  </si>
  <si>
    <t>257090</t>
  </si>
  <si>
    <t>Mississippi - KINDRED AT HOME - 257110</t>
  </si>
  <si>
    <t>257110</t>
  </si>
  <si>
    <t>Mississippi - KINDRED AT HOME - 257300</t>
  </si>
  <si>
    <t>257300</t>
  </si>
  <si>
    <t>Mississippi - KINDRED AT HOME - 257303</t>
  </si>
  <si>
    <t>257303</t>
  </si>
  <si>
    <t>Mississippi - KINDRED AT HOME - 257304</t>
  </si>
  <si>
    <t>257304</t>
  </si>
  <si>
    <t>Mississippi - KINDRED AT HOME - 257309</t>
  </si>
  <si>
    <t>257309</t>
  </si>
  <si>
    <t>Mississippi - KINDRED AT HOME -FLOWOOD - 257126</t>
  </si>
  <si>
    <t>257126</t>
  </si>
  <si>
    <t>Mississippi - MAGNOLIA REGIONAL HEALTH CENTER HH &amp; HOSPICE AGENC - 257117</t>
  </si>
  <si>
    <t>257117</t>
  </si>
  <si>
    <t>Mississippi - MID DELTA HH OF CHARLESTON INC - 257311</t>
  </si>
  <si>
    <t>257311</t>
  </si>
  <si>
    <t>Mississippi - MID DELTA HOME HEALTH AGENCY - 257115</t>
  </si>
  <si>
    <t>257115</t>
  </si>
  <si>
    <t>Mississippi - MISSISSIPPI HOMECARE -  VICKSBURG - 257107</t>
  </si>
  <si>
    <t>257107</t>
  </si>
  <si>
    <t>Mississippi - MISSISSIPPI HOMECARE OF EUPORA - 257122</t>
  </si>
  <si>
    <t>257122</t>
  </si>
  <si>
    <t>Mississippi - MISSISSIPPI HOMECARE OF JACKSON - 257082</t>
  </si>
  <si>
    <t>257082</t>
  </si>
  <si>
    <t>Mississippi - MISSISSIPPI HOMECARE OF PICAYUNE - 257141</t>
  </si>
  <si>
    <t>257141</t>
  </si>
  <si>
    <t>Mississippi - MISSISSIPPI HOMECARE OF RICHTON - 257120</t>
  </si>
  <si>
    <t>257120</t>
  </si>
  <si>
    <t>Mississippi - NORTH MISSISSIPPI MEDICAL CTR HHA - 257002</t>
  </si>
  <si>
    <t>257002</t>
  </si>
  <si>
    <t>Mississippi - PRO CARE HOME HEALTH - 257096</t>
  </si>
  <si>
    <t>257096</t>
  </si>
  <si>
    <t>Mississippi - SAADS HOME NURSING OF MS - 257128</t>
  </si>
  <si>
    <t>257128</t>
  </si>
  <si>
    <t>Mississippi - ST LUKE HOME HEALTH SERVICES - 257124</t>
  </si>
  <si>
    <t>257124</t>
  </si>
  <si>
    <t>Mississippi - STA HOME HEALTH AND HOSPICE - 257102</t>
  </si>
  <si>
    <t>257102</t>
  </si>
  <si>
    <t>Mississippi - STA HOME HEALTH AND HOSPICE - 257129</t>
  </si>
  <si>
    <t>257129</t>
  </si>
  <si>
    <t>Mississippi - STA HOME HEALTH AND HOSPICE - 257131</t>
  </si>
  <si>
    <t>257131</t>
  </si>
  <si>
    <t>Mississippi - SUNFLOWER HOME HEALTH - 257016</t>
  </si>
  <si>
    <t>257016</t>
  </si>
  <si>
    <t>Mississippi - TENDER LOVING CARE - 257143</t>
  </si>
  <si>
    <t>257143</t>
  </si>
  <si>
    <t>Mississippi - WAYNE GENERAL HOSPITAL HHA - 257088</t>
  </si>
  <si>
    <t>257088</t>
  </si>
  <si>
    <t>Missouri - ADAIR COUNTY HEALTH DEPARTMENT/ HOME HEALTH AGENCY - 267191</t>
  </si>
  <si>
    <t>267191</t>
  </si>
  <si>
    <t>Missouri - ADVANCE MEDICAL SERVICES, INC - 267525</t>
  </si>
  <si>
    <t>267525</t>
  </si>
  <si>
    <t>Missouri - ALL CARE HOME HEALTH, INC - 267664</t>
  </si>
  <si>
    <t>267664</t>
  </si>
  <si>
    <t>Missouri - ALPINE HOME HEALTH AGENCY, INC - 267642</t>
  </si>
  <si>
    <t>267642</t>
  </si>
  <si>
    <t>Missouri - ALTERNATIVE HOME HEALTH CARE - 267579</t>
  </si>
  <si>
    <t>267579</t>
  </si>
  <si>
    <t>Missouri - AMEDISYS HOME HEALTH OF MISSOURI - 267151</t>
  </si>
  <si>
    <t>267151</t>
  </si>
  <si>
    <t>Missouri - AMEDISYS HOME HEALTH OF MISSOURI - 267270</t>
  </si>
  <si>
    <t>267270</t>
  </si>
  <si>
    <t>Missouri - AMEDISYS HOME HEALTH OF MISSOURI - 267606</t>
  </si>
  <si>
    <t>267606</t>
  </si>
  <si>
    <t>Missouri - AMEDISYS HOME HEALTH OF MISSOURI - 267607</t>
  </si>
  <si>
    <t>267607</t>
  </si>
  <si>
    <t>Missouri - AMEDISYS HOME HEALTH OF MISSOURI - 267623</t>
  </si>
  <si>
    <t>267623</t>
  </si>
  <si>
    <t>Missouri - APOLLO MEDICAL - 267580</t>
  </si>
  <si>
    <t>267580</t>
  </si>
  <si>
    <t>Missouri - AW HEALTH CARE - 267585</t>
  </si>
  <si>
    <t>267585</t>
  </si>
  <si>
    <t>Missouri - BENDERS HOME CARE INC - 267250</t>
  </si>
  <si>
    <t>267250</t>
  </si>
  <si>
    <t>Missouri - BENTON COUNTY HEALTH DEPARTMENT HOME HEALTH AGENCY - 267223</t>
  </si>
  <si>
    <t>267223</t>
  </si>
  <si>
    <t>Missouri - BJC HOME CARE SERVICES - 267276</t>
  </si>
  <si>
    <t>267276</t>
  </si>
  <si>
    <t>Missouri - BOONE HOSPITAL HOME CARE &amp; HOSPICE - 267047</t>
  </si>
  <si>
    <t>267047</t>
  </si>
  <si>
    <t>Missouri - BROOKDALE HOME HEALTH MISSOURI - 267609</t>
  </si>
  <si>
    <t>267609</t>
  </si>
  <si>
    <t>Missouri - BROOKDALE HOME HEALTH ST LOUIS - 267603</t>
  </si>
  <si>
    <t>267603</t>
  </si>
  <si>
    <t>Missouri - CAMERON REGIONAL MEDICAL CENTER HOME HEALTH AGENCY - 267140</t>
  </si>
  <si>
    <t>267140</t>
  </si>
  <si>
    <t>Missouri - CAMPBELL HOME HEALTH AGENCY - 267630</t>
  </si>
  <si>
    <t>267630</t>
  </si>
  <si>
    <t>Missouri - CAPITAL REGION HOME HEALTH - 267219</t>
  </si>
  <si>
    <t>267219</t>
  </si>
  <si>
    <t>Missouri - CARROLL CO MEM HOSPITAL HOME HEALTH CARE AGENCY - 267206</t>
  </si>
  <si>
    <t>267206</t>
  </si>
  <si>
    <t>Missouri - CENTRAL MISSOURI HOME HEALTH - 267448</t>
  </si>
  <si>
    <t>267448</t>
  </si>
  <si>
    <t>Missouri - CITIZENS MEMORIAL HOME HEALTH - 267196</t>
  </si>
  <si>
    <t>267196</t>
  </si>
  <si>
    <t>Missouri - CLARK COUNTY HOME HEALTH AGENCY - 267025</t>
  </si>
  <si>
    <t>267025</t>
  </si>
  <si>
    <t>Missouri - COMFORT CARE HOME HEALTH AGENCY, INC - 267522</t>
  </si>
  <si>
    <t>267522</t>
  </si>
  <si>
    <t>Missouri - COMMUNITY HOME HEALTH AND RESTORATIVE CARE - 267413</t>
  </si>
  <si>
    <t>267413</t>
  </si>
  <si>
    <t>Missouri - COOPERATIVE HOME CARE, INC - 267562</t>
  </si>
  <si>
    <t>267562</t>
  </si>
  <si>
    <t>Missouri - COXHEALTH AT HOME - 267087</t>
  </si>
  <si>
    <t>267087</t>
  </si>
  <si>
    <t>Missouri - CRESCENT HOME HEALTH AGENCY, LLC - 267626</t>
  </si>
  <si>
    <t>267626</t>
  </si>
  <si>
    <t>Missouri - DELMAR GARDENS HOME CARE INC - 267431</t>
  </si>
  <si>
    <t>267431</t>
  </si>
  <si>
    <t>Missouri - DISCOVER HOME CARE, LLC - 267670</t>
  </si>
  <si>
    <t>267670</t>
  </si>
  <si>
    <t>Missouri - ELARA CARING - 267589</t>
  </si>
  <si>
    <t>267589</t>
  </si>
  <si>
    <t>Missouri - ELARA CARING - 267592</t>
  </si>
  <si>
    <t>267592</t>
  </si>
  <si>
    <t>Missouri - ELARA CARING - 267595</t>
  </si>
  <si>
    <t>267595</t>
  </si>
  <si>
    <t>Missouri - ELARA CARING - 267600</t>
  </si>
  <si>
    <t>267600</t>
  </si>
  <si>
    <t>Missouri - ENVISION HOME HEALTH - 267656</t>
  </si>
  <si>
    <t>267656</t>
  </si>
  <si>
    <t>Missouri - EXCELSIOR SPRINGS HOSPITAL HOME HEALTH/HOSPICE - 267161</t>
  </si>
  <si>
    <t>267161</t>
  </si>
  <si>
    <t>Missouri - FAITH HOME HEALTHCARE - 267666</t>
  </si>
  <si>
    <t>267666</t>
  </si>
  <si>
    <t>Missouri - FITZGIBBON COMMUNITY HOME HEALTH - 267069</t>
  </si>
  <si>
    <t>267069</t>
  </si>
  <si>
    <t>Missouri - FREEMAN HOME CARE SERVICES - 267160</t>
  </si>
  <si>
    <t>267160</t>
  </si>
  <si>
    <t>Missouri - FREUDENTHAL HOME HEALTH - 267644</t>
  </si>
  <si>
    <t>267644</t>
  </si>
  <si>
    <t>Missouri - FV AT HOME BY FRIENDSHIP VILLAGE - 267599</t>
  </si>
  <si>
    <t>267599</t>
  </si>
  <si>
    <t>Missouri - GOLDEN VALLEY MEMORIAL HEALTHCARE HOME SERVICES - 267182</t>
  </si>
  <si>
    <t>267182</t>
  </si>
  <si>
    <t>Missouri - GRACE RELIANT HEALTH SERVICES, LLC - 267646</t>
  </si>
  <si>
    <t>267646</t>
  </si>
  <si>
    <t>Missouri - HANNIBAL REGIONAL HOSPITAL HOME HEALTH AGENCY - 267282</t>
  </si>
  <si>
    <t>267282</t>
  </si>
  <si>
    <t>Missouri - HAVEN HOME HEALTH &amp; THERAPY - 267638</t>
  </si>
  <si>
    <t>267638</t>
  </si>
  <si>
    <t>Missouri - HEALTHBACK HOME HEALTH OF MISSOURI, INC - 267539</t>
  </si>
  <si>
    <t>267539</t>
  </si>
  <si>
    <t>Missouri - HEALTHBACK HOME HEALTH OF SPRINGFIELD - 267459</t>
  </si>
  <si>
    <t>267459</t>
  </si>
  <si>
    <t>Missouri - HEALTHY FAMILY HOME CARE, LLC - 267665</t>
  </si>
  <si>
    <t>267665</t>
  </si>
  <si>
    <t>Missouri - HERMANN AREA DISTRICT HOSPITAL HOME HEALTH AGENCY - 267218</t>
  </si>
  <si>
    <t>267218</t>
  </si>
  <si>
    <t>Missouri - HOME HEALTH OF HARRISON COUNTY HOSPITAL - 267560</t>
  </si>
  <si>
    <t>267560</t>
  </si>
  <si>
    <t>Missouri - HOME HEALTH OF THE OZARKS - 267185</t>
  </si>
  <si>
    <t>267185</t>
  </si>
  <si>
    <t>Missouri - HOMECARE OF MID MISSOURI - 267097</t>
  </si>
  <si>
    <t>267097</t>
  </si>
  <si>
    <t>Missouri - HOMETOWN HOMECARE - 267032</t>
  </si>
  <si>
    <t>267032</t>
  </si>
  <si>
    <t>Missouri - INSPIRE HOME HEALTH LLC - 267622</t>
  </si>
  <si>
    <t>267622</t>
  </si>
  <si>
    <t>Missouri - INTEGRITY HOME CARE + HOSPICE - 267576</t>
  </si>
  <si>
    <t>267576</t>
  </si>
  <si>
    <t>Missouri - INTEGRITY HOME CARE + HOSPICE - 267581</t>
  </si>
  <si>
    <t>267581</t>
  </si>
  <si>
    <t>Missouri - INTERSTAFF, INC - 267590</t>
  </si>
  <si>
    <t>267590</t>
  </si>
  <si>
    <t>Missouri - JOHNSON COUNTY COMMUNITY HEALTH SERVICES - 267058</t>
  </si>
  <si>
    <t>267058</t>
  </si>
  <si>
    <t>Missouri - KANSAS CITY PALLIATIVE HOME CARE - 267264</t>
  </si>
  <si>
    <t>267264</t>
  </si>
  <si>
    <t>Missouri - KINDRED AT HOME - 267098</t>
  </si>
  <si>
    <t>267098</t>
  </si>
  <si>
    <t>Missouri - KINDRED AT HOME - 267290</t>
  </si>
  <si>
    <t>267290</t>
  </si>
  <si>
    <t>Missouri - KINDRED AT HOME - 267584</t>
  </si>
  <si>
    <t>267584</t>
  </si>
  <si>
    <t>Missouri - KINDRED AT HOME - 267639</t>
  </si>
  <si>
    <t>267639</t>
  </si>
  <si>
    <t>Missouri - KNOX COUNTY HEALTH DEPARTMENT HOME HEALTH AGENCY - 267125</t>
  </si>
  <si>
    <t>267125</t>
  </si>
  <si>
    <t>Missouri - LAKE REGIONAL HOME HEALTH - 267409</t>
  </si>
  <si>
    <t>267409</t>
  </si>
  <si>
    <t>Missouri - LEWIS COUNTY HOME HEALTH AGENCY - 267127</t>
  </si>
  <si>
    <t>267127</t>
  </si>
  <si>
    <t>Missouri - LIFE FOUNTAIN HEALTH CARE INC - 267611</t>
  </si>
  <si>
    <t>267611</t>
  </si>
  <si>
    <t>Missouri - LUTHERAN HOME/HOME HEALTH - 267514</t>
  </si>
  <si>
    <t>267514</t>
  </si>
  <si>
    <t>Missouri - LUTHERAN SENIOR SERVICES HOME HEALTH - 267543</t>
  </si>
  <si>
    <t>267543</t>
  </si>
  <si>
    <t>Missouri - MADISON MEDICAL CENTER HOME HEALTH AGENCY - 267263</t>
  </si>
  <si>
    <t>267263</t>
  </si>
  <si>
    <t>Missouri - MED-STAFF HOME HEALTH, LLC - 267582</t>
  </si>
  <si>
    <t>267582</t>
  </si>
  <si>
    <t>Missouri - MEDERI CARETENDERS - 267518</t>
  </si>
  <si>
    <t>267518</t>
  </si>
  <si>
    <t>Missouri - MEDI-PLEX HEALTHCARE PROFESSIONALS, LLC - 267572</t>
  </si>
  <si>
    <t>267572</t>
  </si>
  <si>
    <t>Missouri - MERCY HOME HEALTH - 267217</t>
  </si>
  <si>
    <t>267217</t>
  </si>
  <si>
    <t>Missouri - MERCY HOME HEALTH - 267253</t>
  </si>
  <si>
    <t>267253</t>
  </si>
  <si>
    <t>Missouri - MERCY HOME HEALTH - 267565</t>
  </si>
  <si>
    <t>267565</t>
  </si>
  <si>
    <t>Missouri - MHS-HH CARE, LLC - 267652</t>
  </si>
  <si>
    <t>267652</t>
  </si>
  <si>
    <t>Missouri - MISSOURI DELTA HOME HEALTH - 267499</t>
  </si>
  <si>
    <t>267499</t>
  </si>
  <si>
    <t>Missouri - MONTGOMERY COUNTY HEALTH DEPARTMENT - 267093</t>
  </si>
  <si>
    <t>267093</t>
  </si>
  <si>
    <t>Missouri - MOSAIC LIFE CARE HOME HEALTH - 267064</t>
  </si>
  <si>
    <t>267064</t>
  </si>
  <si>
    <t>Missouri - NORTH KANSAS CITY HOSPITAL HOME HEALTH SERVICES - 267462</t>
  </si>
  <si>
    <t>267462</t>
  </si>
  <si>
    <t>Missouri - NORTHEAST REGIONAL HOME HEALTH - 267296</t>
  </si>
  <si>
    <t>267296</t>
  </si>
  <si>
    <t>Missouri - NOVUS LIFECARE, LLC - 267661</t>
  </si>
  <si>
    <t>267661</t>
  </si>
  <si>
    <t>Missouri - NURSES &amp; COMPANY HOME HEALTH CARE - 267402</t>
  </si>
  <si>
    <t>267402</t>
  </si>
  <si>
    <t>Missouri - ON CALL CARE SERVICES, INC - 267620</t>
  </si>
  <si>
    <t>267620</t>
  </si>
  <si>
    <t>Missouri - ORTHOPAEDIC AND MEDICAL HOME HEALTH, LLC - 267633</t>
  </si>
  <si>
    <t>267633</t>
  </si>
  <si>
    <t>Missouri - OZARK HOME HEALTHCARE - 267662</t>
  </si>
  <si>
    <t>267662</t>
  </si>
  <si>
    <t>Missouri - OZARKS HEALTHCARE AT HOME, HOME HEALTH - 267186</t>
  </si>
  <si>
    <t>267186</t>
  </si>
  <si>
    <t>Missouri - PATIENT CARE PROFESSIONALS, INC - 267594</t>
  </si>
  <si>
    <t>267594</t>
  </si>
  <si>
    <t>Missouri - PERRY COUNTY MEMORIAL HOSPITAL HOME HEALTH CARE - 267247</t>
  </si>
  <si>
    <t>267247</t>
  </si>
  <si>
    <t>Missouri - PHELPS HEALTH HOMECARE - 267555</t>
  </si>
  <si>
    <t>267555</t>
  </si>
  <si>
    <t>Missouri - PHOENIX HOME CARE - 267597</t>
  </si>
  <si>
    <t>267597</t>
  </si>
  <si>
    <t>Missouri - PHOENIX HOME CARE - 267650</t>
  </si>
  <si>
    <t>267650</t>
  </si>
  <si>
    <t>Missouri - PHOENIX HOME CARE AND HOSPICE - 267629</t>
  </si>
  <si>
    <t>267629</t>
  </si>
  <si>
    <t>Missouri - PIKE COUNTY HEALTH DEPT/HOME HEALTH &amp; HOSPICE - 267037</t>
  </si>
  <si>
    <t>267037</t>
  </si>
  <si>
    <t>Missouri - PINNACLE SENIOR CARE - 267643</t>
  </si>
  <si>
    <t>267643</t>
  </si>
  <si>
    <t>Missouri - PREMIERE HOME HEALTH - 267612</t>
  </si>
  <si>
    <t>267612</t>
  </si>
  <si>
    <t>Missouri - QUALITY HOME HEALTH CARE, LLC - 267628</t>
  </si>
  <si>
    <t>267628</t>
  </si>
  <si>
    <t>Missouri - RIMS HEALTH CARE INC - 267453</t>
  </si>
  <si>
    <t>267453</t>
  </si>
  <si>
    <t>Missouri - SAINT FRANCIS HOME HEALTH - 267515</t>
  </si>
  <si>
    <t>267515</t>
  </si>
  <si>
    <t>Missouri - SAINT LUKES HOME CARE - 267195</t>
  </si>
  <si>
    <t>267195</t>
  </si>
  <si>
    <t>Missouri - SALEM MEMORIAL DISTRICT HOSP HOME HEALTH AGENCY - 267246</t>
  </si>
  <si>
    <t>267246</t>
  </si>
  <si>
    <t>Missouri - SCOTLAND COUNTY HOME HEALTH AGENCY - 267070</t>
  </si>
  <si>
    <t>267070</t>
  </si>
  <si>
    <t>Missouri - SERVE LINK HOME CARE, INC - 267062</t>
  </si>
  <si>
    <t>267062</t>
  </si>
  <si>
    <t>Missouri - SOUTHEAST HOME HEALTH - 267121</t>
  </si>
  <si>
    <t>267121</t>
  </si>
  <si>
    <t>Missouri - SOUTHEAST HOME HEALTH OF DEXTER - 267163</t>
  </si>
  <si>
    <t>267163</t>
  </si>
  <si>
    <t>Missouri - SPECIALIZED HOME CARE - 267653</t>
  </si>
  <si>
    <t>267653</t>
  </si>
  <si>
    <t>Missouri - SSM HEALTH AT HOME HOME HEALTH-ST LOUIS - 267184</t>
  </si>
  <si>
    <t>267184</t>
  </si>
  <si>
    <t>Missouri - ST ANDREWS &amp; BETHESDA HOME HEALTH - 267613</t>
  </si>
  <si>
    <t>267613</t>
  </si>
  <si>
    <t>Missouri - ST LOUIS HOME HEALTH INC - 267530</t>
  </si>
  <si>
    <t>267530</t>
  </si>
  <si>
    <t>Missouri - ST LUKE'S HOME HEALTH SERVICES - 267561</t>
  </si>
  <si>
    <t>267561</t>
  </si>
  <si>
    <t>Missouri - STE GENEVIEVE CO MEMORIAL HOSP HOME HEALTH AGENCY - 267216</t>
  </si>
  <si>
    <t>267216</t>
  </si>
  <si>
    <t>Missouri - SUNRISE HOME CARE, LLC - 267634</t>
  </si>
  <si>
    <t>267634</t>
  </si>
  <si>
    <t>Missouri - TERRACE HOME HEALTH - 267673</t>
  </si>
  <si>
    <t>267673</t>
  </si>
  <si>
    <t>Missouri - TERRACE HOME HEALTH SPRINGFIELD, LLC - 267672</t>
  </si>
  <si>
    <t>267672</t>
  </si>
  <si>
    <t>Missouri - THE WHOLE PERSON INC - 267614</t>
  </si>
  <si>
    <t>267614</t>
  </si>
  <si>
    <t>Missouri - TLC HOME HEALTH CARE, LLC - 267621</t>
  </si>
  <si>
    <t>267621</t>
  </si>
  <si>
    <t>Missouri - VILLAGE HOME HEALTH - 267056</t>
  </si>
  <si>
    <t>267056</t>
  </si>
  <si>
    <t>Missouri - VISITING NURSE ASSN OF SOUTHEAST MISSOURI, INC - 267050</t>
  </si>
  <si>
    <t>267050</t>
  </si>
  <si>
    <t>Missouri - VISITING NURSE ASSOCIATION - 267002</t>
  </si>
  <si>
    <t>267002</t>
  </si>
  <si>
    <t>Missouri - VITA LLC - 267640</t>
  </si>
  <si>
    <t>267640</t>
  </si>
  <si>
    <t>Missouri - WESTWOOD HOME HEALTH - 267505</t>
  </si>
  <si>
    <t>267505</t>
  </si>
  <si>
    <t>Montana - BARRETT HOME CARE SERVICES - 277041</t>
  </si>
  <si>
    <t>277041</t>
  </si>
  <si>
    <t>Montana - BEARTOOTH BILLINGS CLINIC HOME CARE - 277066</t>
  </si>
  <si>
    <t>277066</t>
  </si>
  <si>
    <t>Montana - CENTRAL MONTANA MC HOME HEALTH - 277040</t>
  </si>
  <si>
    <t>277040</t>
  </si>
  <si>
    <t>Montana - CLARK FORK VALLEY HOME HEALTH - 277033</t>
  </si>
  <si>
    <t>277033</t>
  </si>
  <si>
    <t>Montana - COMPASSUS HOME HEALTH - BILLINGS - 277068</t>
  </si>
  <si>
    <t>277068</t>
  </si>
  <si>
    <t>Montana - COMPASSUS HOME HEALTH - BUTTE - 277058</t>
  </si>
  <si>
    <t>277058</t>
  </si>
  <si>
    <t>Montana - CONSUMER DIRECT CARE NET MT-HOME HEALTH &amp; HOSPICE - 277094</t>
  </si>
  <si>
    <t>277094</t>
  </si>
  <si>
    <t>Montana - FIRST CHOICE HOME HEALTH - 277097</t>
  </si>
  <si>
    <t>277097</t>
  </si>
  <si>
    <t>Montana - FLATHEAD CHOICE HOME HEALTH - 277011</t>
  </si>
  <si>
    <t>277011</t>
  </si>
  <si>
    <t>277017</t>
  </si>
  <si>
    <t>Montana - HOME OPTIONS HOME HEALTH - 277053</t>
  </si>
  <si>
    <t>277053</t>
  </si>
  <si>
    <t>Montana - LIVINGSTON HOME CARE AND HOSPICE - 277060</t>
  </si>
  <si>
    <t>277060</t>
  </si>
  <si>
    <t>Montana - MEDALLION MEDICAL CARE - 277087</t>
  </si>
  <si>
    <t>277087</t>
  </si>
  <si>
    <t>Montana - PARTNERS IN HOME CARE INC - 277032</t>
  </si>
  <si>
    <t>277032</t>
  </si>
  <si>
    <t>Montana - PINTLER HOME HEALTH - 277093</t>
  </si>
  <si>
    <t>277093</t>
  </si>
  <si>
    <t>Montana - PONDERA HOME HEALTH AGENCY - 277030</t>
  </si>
  <si>
    <t>277030</t>
  </si>
  <si>
    <t>Montana - RIVERSTONE HEALTH - 277012</t>
  </si>
  <si>
    <t>277012</t>
  </si>
  <si>
    <t>Montana - SPECTRUM HOME HEALTH - 277090</t>
  </si>
  <si>
    <t>277090</t>
  </si>
  <si>
    <t>Montana - ST JOHN'S UNITED HOME HEALTH - 277098</t>
  </si>
  <si>
    <t>277098</t>
  </si>
  <si>
    <t>Montana - ST PETER'S HEALTH HOME HEALTH AND HOSPICE - 277072</t>
  </si>
  <si>
    <t>277072</t>
  </si>
  <si>
    <t>Montana - WEL-HOME HEALTH MILES CITY - 277079</t>
  </si>
  <si>
    <t>277079</t>
  </si>
  <si>
    <t>Montana - WEL-HOME HEALTH OF BOZEMAN - 277078</t>
  </si>
  <si>
    <t>277078</t>
  </si>
  <si>
    <t>Nebraska - AMBASSADOR HEALTH AT HOME, INC. - 287153</t>
  </si>
  <si>
    <t>287153</t>
  </si>
  <si>
    <t>Nebraska - AMBI'S HOME HEALTH CARE, LLC - 287137</t>
  </si>
  <si>
    <t>287137</t>
  </si>
  <si>
    <t>Nebraska - ANTELOPE MEMORIAL HOSPITAL HOME HEALTH CARE - 287040</t>
  </si>
  <si>
    <t>287040</t>
  </si>
  <si>
    <t>Nebraska - AVERA AT HOME DBA AVERA@HOME - 287071</t>
  </si>
  <si>
    <t>287071</t>
  </si>
  <si>
    <t>Nebraska - BOONE COUNTY HEALTH CENTER HOME HEALTH - 287056</t>
  </si>
  <si>
    <t>287056</t>
  </si>
  <si>
    <t>Nebraska - BROOKESTONE HOME HEALTH CARE - 287154</t>
  </si>
  <si>
    <t>287154</t>
  </si>
  <si>
    <t>Nebraska - CENTRAL PLAINS HOME HEALTH - 287008</t>
  </si>
  <si>
    <t>287008</t>
  </si>
  <si>
    <t>Nebraska - CHADRON COMMUNITY HOSPITAL AND HEALTH SERVICES - 287052</t>
  </si>
  <si>
    <t>287052</t>
  </si>
  <si>
    <t>Nebraska - CHERRY CO HOSPITAL HOME HEALTH - 287059</t>
  </si>
  <si>
    <t>287059</t>
  </si>
  <si>
    <t>Nebraska - CHI HEALTH AT HOME - GRAND ISLAND - 287005</t>
  </si>
  <si>
    <t>287005</t>
  </si>
  <si>
    <t>Nebraska - CHI HEALTH AT HOME - LINCOLN - 287050</t>
  </si>
  <si>
    <t>287050</t>
  </si>
  <si>
    <t>Nebraska - CHI HEALTH AT HOME - OMAHA - 287019</t>
  </si>
  <si>
    <t>287019</t>
  </si>
  <si>
    <t>Nebraska - CHI HEALTH HEALTH AT HOME PLAINVIEW - 287110</t>
  </si>
  <si>
    <t>287110</t>
  </si>
  <si>
    <t>Nebraska - COMMUNITY HEALTHCARE AND HOSPICE - 287106</t>
  </si>
  <si>
    <t>287106</t>
  </si>
  <si>
    <t>Nebraska - COMPER CARE REHAB, INC - 287142</t>
  </si>
  <si>
    <t>287142</t>
  </si>
  <si>
    <t>Nebraska - ELITE PROFESSIONALS HOME CARE COMPANY - 287122</t>
  </si>
  <si>
    <t>287122</t>
  </si>
  <si>
    <t>Nebraska - EVANGELICAL LUTHERAN GSS HOME CARE OF CENTRAL NE - 287129</t>
  </si>
  <si>
    <t>287129</t>
  </si>
  <si>
    <t>Nebraska - FAITH REGIONAL HOME HEALTH SER - 287089</t>
  </si>
  <si>
    <t>287089</t>
  </si>
  <si>
    <t>Nebraska - FREEDOM IN HOME SERVICES, LLC - 287145</t>
  </si>
  <si>
    <t>287145</t>
  </si>
  <si>
    <t>Nebraska - GOOD SAMARITAN SOCIETY - OMAHA METRO HOME CARE - 287072</t>
  </si>
  <si>
    <t>287072</t>
  </si>
  <si>
    <t>Nebraska - GOOD SAMARITAN SOCIETY HOME CARE OF SOUTHEAST NE - 287115</t>
  </si>
  <si>
    <t>287115</t>
  </si>
  <si>
    <t>Nebraska - GOOD SAMARITAN SOCIETY HOME HEALTH - 287104</t>
  </si>
  <si>
    <t>287104</t>
  </si>
  <si>
    <t>Nebraska - GREAT PLAINS HEALTH HOME HEALTH &amp; HOSPICE - 287020</t>
  </si>
  <si>
    <t>287020</t>
  </si>
  <si>
    <t>Nebraska - HERITAGE ONCARE HOME HEALTH, LLC - 287155</t>
  </si>
  <si>
    <t>287155</t>
  </si>
  <si>
    <t>Nebraska - HILLCREST HOME CARE - 287133</t>
  </si>
  <si>
    <t>287133</t>
  </si>
  <si>
    <t>Nebraska - HOME HEALTH OF COLUMBUS COMMUNITY HOSPITAL - 287026</t>
  </si>
  <si>
    <t>287026</t>
  </si>
  <si>
    <t>Nebraska - HOME HEALTH SERVICES OF MARY LANNING MEM HEALTHCAR - 287009</t>
  </si>
  <si>
    <t>287009</t>
  </si>
  <si>
    <t>Nebraska - HOME NURSING WITH HEART - 287126</t>
  </si>
  <si>
    <t>287126</t>
  </si>
  <si>
    <t>Nebraska - HOSPICE AND HOME HEALTHCARE OF SAUNDERS COUNTY - 287053</t>
  </si>
  <si>
    <t>287053</t>
  </si>
  <si>
    <t>Nebraska - HRS HOME HEALTH - 287151</t>
  </si>
  <si>
    <t>287151</t>
  </si>
  <si>
    <t>Nebraska - INTERIM HEALTHCARE - 287062</t>
  </si>
  <si>
    <t>287062</t>
  </si>
  <si>
    <t>Nebraska - JEFFERSON COMMUNITY HEALTH &amp; LIFE HOME HEALTH - 287037</t>
  </si>
  <si>
    <t>287037</t>
  </si>
  <si>
    <t>Nebraska - JOHNSON CO HOSPITAL HOME HEALTH SERVICES - 287073</t>
  </si>
  <si>
    <t>287073</t>
  </si>
  <si>
    <t>Nebraska - KINDRED AT HOME - 287038</t>
  </si>
  <si>
    <t>287038</t>
  </si>
  <si>
    <t>Nebraska - KINDRED AT HOME - 287060</t>
  </si>
  <si>
    <t>287060</t>
  </si>
  <si>
    <t>Nebraska - METHODIST FREMONT HEALTH HOME CARE - 287016</t>
  </si>
  <si>
    <t>287016</t>
  </si>
  <si>
    <t>287132</t>
  </si>
  <si>
    <t>Nebraska - MORRILL COUNTY COMM HOSP  HOME HEALTH AGENC - 287061</t>
  </si>
  <si>
    <t>287061</t>
  </si>
  <si>
    <t>Nebraska - NYE HOME HEALTH CARE - 287157</t>
  </si>
  <si>
    <t>287157</t>
  </si>
  <si>
    <t>Nebraska - PERSONAL HEALTH CARE SERVICES, LLC - 287147</t>
  </si>
  <si>
    <t>287147</t>
  </si>
  <si>
    <t>Nebraska - PHYSICIANS CHOICE HOME HEALTH CARE - 287128</t>
  </si>
  <si>
    <t>287128</t>
  </si>
  <si>
    <t>287125</t>
  </si>
  <si>
    <t>Nebraska - PRIME HOME CARE - 287123</t>
  </si>
  <si>
    <t>287123</t>
  </si>
  <si>
    <t>Nebraska - PROVIDENCE MEDICAL CENTER HOME HEALTH - 287095</t>
  </si>
  <si>
    <t>287095</t>
  </si>
  <si>
    <t>Nebraska - RECOVER HEALTH - 287131</t>
  </si>
  <si>
    <t>287131</t>
  </si>
  <si>
    <t>Nebraska - REGIONAL WEST MEDICAL CENTER HOME CARE - 287004</t>
  </si>
  <si>
    <t>287004</t>
  </si>
  <si>
    <t>Nebraska - RURALMED HOME CARE RESOURCES - 287087</t>
  </si>
  <si>
    <t>287087</t>
  </si>
  <si>
    <t>Nebraska - ST. FRANCIS HOME HEALTH CARE - 287075</t>
  </si>
  <si>
    <t>287075</t>
  </si>
  <si>
    <t>Nebraska - ST. JOSEPH VILLA HOMECARE &amp; HOSPICE - 287028</t>
  </si>
  <si>
    <t>287028</t>
  </si>
  <si>
    <t>Nebraska - TABITHA HOME HEALTH CARE - 287002</t>
  </si>
  <si>
    <t>287002</t>
  </si>
  <si>
    <t>Nebraska - VCHS HOME HEALTH - 287055</t>
  </si>
  <si>
    <t>287055</t>
  </si>
  <si>
    <t>287003</t>
  </si>
  <si>
    <t>Nebraska - YORK GENERAL HOSP HOME HEALTH - 287101</t>
  </si>
  <si>
    <t>287101</t>
  </si>
  <si>
    <t>Nevada - A GENTLECARE MEDICAL SERVICES - 297175</t>
  </si>
  <si>
    <t>297175</t>
  </si>
  <si>
    <t>Nevada - A PLUS HOME HEALTH SYSTEMS, LLC - 297256</t>
  </si>
  <si>
    <t>297256</t>
  </si>
  <si>
    <t>Nevada - ABC HOME HEALTH - 297136</t>
  </si>
  <si>
    <t>297136</t>
  </si>
  <si>
    <t>Nevada - ABILITY PLUS HOME HEALTH CARE - 297244</t>
  </si>
  <si>
    <t>297244</t>
  </si>
  <si>
    <t>Nevada - ACCELERATED HOME HEALTH CARE, LLC - 297223</t>
  </si>
  <si>
    <t>297223</t>
  </si>
  <si>
    <t>Nevada - ACCESSIBLE HEALTHCARE, LLC - 297199</t>
  </si>
  <si>
    <t>297199</t>
  </si>
  <si>
    <t>Nevada - ACES HOME HEALTH SERVICES, INC - 297255</t>
  </si>
  <si>
    <t>297255</t>
  </si>
  <si>
    <t>Nevada - ACRE HEALTH SERVICES, LLC - 297240</t>
  </si>
  <si>
    <t>297240</t>
  </si>
  <si>
    <t>Nevada - ADVANCED CARE GROUP, LLC - 297202</t>
  </si>
  <si>
    <t>297202</t>
  </si>
  <si>
    <t>Nevada - ADVANCED HOME CARE - 297198</t>
  </si>
  <si>
    <t>297198</t>
  </si>
  <si>
    <t>Nevada - ADVANCED HOME HEALTH &amp; HOSPICE OF RENO - 297232</t>
  </si>
  <si>
    <t>297232</t>
  </si>
  <si>
    <t>Nevada - ADVENT HOME HEALTH - 297155</t>
  </si>
  <si>
    <t>297155</t>
  </si>
  <si>
    <t>Nevada - ADVOCARE HOME HEALTH, LLC - 297204</t>
  </si>
  <si>
    <t>297204</t>
  </si>
  <si>
    <t>Nevada - AEGEUS HOME HEALTH AGENCY, LLC - 297251</t>
  </si>
  <si>
    <t>297251</t>
  </si>
  <si>
    <t>Nevada - ALL CARE HOME HEALTH - 297078</t>
  </si>
  <si>
    <t>297078</t>
  </si>
  <si>
    <t>Nevada - ALLIANCE HOME HEALTH SERVICES - 297201</t>
  </si>
  <si>
    <t>297201</t>
  </si>
  <si>
    <t>Nevada - ALLSTATE HOME HEALTH SERVICES - 297133</t>
  </si>
  <si>
    <t>297133</t>
  </si>
  <si>
    <t>Nevada - ALPINE HOME HEALTH, INC - 297246</t>
  </si>
  <si>
    <t>297246</t>
  </si>
  <si>
    <t>Nevada - ALTA CARE HOMEHEATLH, INC - 297210</t>
  </si>
  <si>
    <t>297210</t>
  </si>
  <si>
    <t>Nevada - ALWAYS BETTER CARE - 297036</t>
  </si>
  <si>
    <t>297036</t>
  </si>
  <si>
    <t>Nevada - ANGEL'S HOPE HOME HEALTH - 297227</t>
  </si>
  <si>
    <t>297227</t>
  </si>
  <si>
    <t>Nevada - APEX HOME HEALTH - 297146</t>
  </si>
  <si>
    <t>297146</t>
  </si>
  <si>
    <t>Nevada - ARDENT HOME HEALTH CARE AGENCY CORP - 297226</t>
  </si>
  <si>
    <t>297226</t>
  </si>
  <si>
    <t>Nevada - ASSURED HOME HEALTH AGENCY - 297243</t>
  </si>
  <si>
    <t>297243</t>
  </si>
  <si>
    <t>Nevada - BILLET HOME HEALTH INC-LAS VEGAS - 297247</t>
  </si>
  <si>
    <t>297247</t>
  </si>
  <si>
    <t>Nevada - BRILLIANT HEALTH SYSTEM, INC - 297235</t>
  </si>
  <si>
    <t>297235</t>
  </si>
  <si>
    <t>Nevada - CARE FIRST HOME HEALTH CARE - 297143</t>
  </si>
  <si>
    <t>297143</t>
  </si>
  <si>
    <t>Nevada - CAREPRO HOME HEALTHCARE SERVICES - 297185</t>
  </si>
  <si>
    <t>297185</t>
  </si>
  <si>
    <t>Nevada - CAREWELL HEALTH SERVICES, INC - 297250</t>
  </si>
  <si>
    <t>297250</t>
  </si>
  <si>
    <t>Nevada - CARING NURSES INC - 297068</t>
  </si>
  <si>
    <t>297068</t>
  </si>
  <si>
    <t>Nevada - CHERISH HEALTHCARE, INC - 297238</t>
  </si>
  <si>
    <t>297238</t>
  </si>
  <si>
    <t>Nevada - COMFORT CARE - 297266</t>
  </si>
  <si>
    <t>297266</t>
  </si>
  <si>
    <t>Nevada - COMPASSION HOME HEALTH CARE, LLC - 297215</t>
  </si>
  <si>
    <t>297215</t>
  </si>
  <si>
    <t>Nevada - COMPLETE HOME CARE, LLC - 297208</t>
  </si>
  <si>
    <t>297208</t>
  </si>
  <si>
    <t>Nevada - COMPREHENSIVE HEALTH SERVICE, LLC - 297225</t>
  </si>
  <si>
    <t>297225</t>
  </si>
  <si>
    <t>Nevada - CONNOLLY CARE - 297236</t>
  </si>
  <si>
    <t>297236</t>
  </si>
  <si>
    <t>Nevada - CORINTHIANS OF NEVADA HEALTH CARE INC - 297127</t>
  </si>
  <si>
    <t>297127</t>
  </si>
  <si>
    <t>Nevada - CRITICAL CARE VISITING NURSES - 297128</t>
  </si>
  <si>
    <t>297128</t>
  </si>
  <si>
    <t>Nevada - DEPENDABLE HOME HEALTH OF NEVADA LLC - 297264</t>
  </si>
  <si>
    <t>297264</t>
  </si>
  <si>
    <t>Nevada - DESERT GRACE HOME HEALTH - 297219</t>
  </si>
  <si>
    <t>297219</t>
  </si>
  <si>
    <t>297149</t>
  </si>
  <si>
    <t>Nevada - DYNAMIC HOME HEALTH CARE, LLC - 297096</t>
  </si>
  <si>
    <t>297096</t>
  </si>
  <si>
    <t>Nevada - EAGLE HOME HEALTH AGENCY, INC - 297239</t>
  </si>
  <si>
    <t>297239</t>
  </si>
  <si>
    <t>Nevada - EDEN HOME HEALTH - 297035</t>
  </si>
  <si>
    <t>297035</t>
  </si>
  <si>
    <t>Nevada - ELITE CARE HOME HEALTH, LLC - 297207</t>
  </si>
  <si>
    <t>297207</t>
  </si>
  <si>
    <t>Nevada - ELITE HOME HEALTH CARE, LLC - 297200</t>
  </si>
  <si>
    <t>297200</t>
  </si>
  <si>
    <t>Nevada - EMERALD HOME HEALTH CARE, LLC - 297245</t>
  </si>
  <si>
    <t>297245</t>
  </si>
  <si>
    <t>Nevada - ENCOMPASS HEALTH HOME HEALTH - 297102</t>
  </si>
  <si>
    <t>297102</t>
  </si>
  <si>
    <t>Nevada - ENCOMPASS HEALTH HOME HEALTH - 297115</t>
  </si>
  <si>
    <t>297115</t>
  </si>
  <si>
    <t>Nevada - EXCELL HOME HEALTH SERVICES - 297091</t>
  </si>
  <si>
    <t>297091</t>
  </si>
  <si>
    <t>Nevada - EXECUTIVE CARE HOME HEALTH - 297233</t>
  </si>
  <si>
    <t>297233</t>
  </si>
  <si>
    <t>Nevada - FAITH  HOME HEALTH CARE, LLC - 297174</t>
  </si>
  <si>
    <t>297174</t>
  </si>
  <si>
    <t>Nevada - FAMILY CARE HOME HEALTH AGENCY - 297124</t>
  </si>
  <si>
    <t>297124</t>
  </si>
  <si>
    <t>Nevada - FIDELITY HOME HEALTH SERVICES, LLC - 297217</t>
  </si>
  <si>
    <t>297217</t>
  </si>
  <si>
    <t>Nevada - FIRST ACCESS HEALTHCARE PROVIDERS, INC - 297214</t>
  </si>
  <si>
    <t>297214</t>
  </si>
  <si>
    <t>Nevada - FIRST CARE HOME HEALTH INC - 297178</t>
  </si>
  <si>
    <t>297178</t>
  </si>
  <si>
    <t>Nevada - FIRST RATE HEALTHCARE, INC - 297159</t>
  </si>
  <si>
    <t>297159</t>
  </si>
  <si>
    <t>Nevada - G &amp; G HOME HEALTH CARE SERVICES - 297182</t>
  </si>
  <si>
    <t>297182</t>
  </si>
  <si>
    <t>Nevada - GENESIS HOME HEALTH SERVICES - 297125</t>
  </si>
  <si>
    <t>297125</t>
  </si>
  <si>
    <t>Nevada - GENESIS HOME HEALTH SERVICES - 297300</t>
  </si>
  <si>
    <t>297300</t>
  </si>
  <si>
    <t>Nevada - GENESIS HOME HEALTH SERVICES, INC - 297205</t>
  </si>
  <si>
    <t>297205</t>
  </si>
  <si>
    <t>Nevada - GOLDEN HOME HEALTH NEVADA, LLC - 297203</t>
  </si>
  <si>
    <t>297203</t>
  </si>
  <si>
    <t>Nevada - GOLDEN VISTA HOME HEALTH SERVICES INC - 297257</t>
  </si>
  <si>
    <t>297257</t>
  </si>
  <si>
    <t>Nevada - GOOD SHEPHERD HOME HEALTH SERVICES - 297191</t>
  </si>
  <si>
    <t>297191</t>
  </si>
  <si>
    <t>Nevada - GUARDIAN ANGEL HOME CARE, INC - 297142</t>
  </si>
  <si>
    <t>297142</t>
  </si>
  <si>
    <t>Nevada - HARMONY HOME HEALTH - 297034</t>
  </si>
  <si>
    <t>297034</t>
  </si>
  <si>
    <t>Nevada - HEALING HEARTS HOME CARE INC - 297157</t>
  </si>
  <si>
    <t>297157</t>
  </si>
  <si>
    <t>Nevada - HEALTH &amp; CARE PROFESSIONAL NETWORK LLC - 297135</t>
  </si>
  <si>
    <t>297135</t>
  </si>
  <si>
    <t>Nevada - HEALTHLINE OF SOUTHERN NEVADA, LLC - 297197</t>
  </si>
  <si>
    <t>297197</t>
  </si>
  <si>
    <t>Nevada - HEALTHY LIVING AT HOME -CARSON CITY, LLC - 297249</t>
  </si>
  <si>
    <t>297249</t>
  </si>
  <si>
    <t>Nevada - HELPING HAND HOME HEALTH - 297252</t>
  </si>
  <si>
    <t>297252</t>
  </si>
  <si>
    <t>Nevada - HOME HEALTH SOLUTIONS, LLC - 297209</t>
  </si>
  <si>
    <t>297209</t>
  </si>
  <si>
    <t>Nevada - IN HOUSE HOME HEALTH INC. - 297032</t>
  </si>
  <si>
    <t>297032</t>
  </si>
  <si>
    <t>Nevada - INTERIM HEALTHCARE OF NEVADA, INC - 297095</t>
  </si>
  <si>
    <t>297095</t>
  </si>
  <si>
    <t>Nevada - JOYAHS HOME HEALTH - 297259</t>
  </si>
  <si>
    <t>297259</t>
  </si>
  <si>
    <t>Nevada - JTR HOME HEALTH SERVICES - 297220</t>
  </si>
  <si>
    <t>297220</t>
  </si>
  <si>
    <t>Nevada - KINDRED AT HOME - 297022</t>
  </si>
  <si>
    <t>297022</t>
  </si>
  <si>
    <t>Nevada - KINDRED AT HOME - 297040</t>
  </si>
  <si>
    <t>297040</t>
  </si>
  <si>
    <t>Nevada - LAS VEGAS HOME HEALTH CARE, INC - 297168</t>
  </si>
  <si>
    <t>297168</t>
  </si>
  <si>
    <t>Nevada - LIFE CARE HOME HEALTH INC - 297152</t>
  </si>
  <si>
    <t>297152</t>
  </si>
  <si>
    <t>Nevada - LORIAN HEALTH - 297099</t>
  </si>
  <si>
    <t>297099</t>
  </si>
  <si>
    <t>Nevada - MAXICARE HOMEHEALTH INC - 297192</t>
  </si>
  <si>
    <t>297192</t>
  </si>
  <si>
    <t>Nevada - MEADOWS HOME HEALTH SERVICES LLC - 297176</t>
  </si>
  <si>
    <t>297176</t>
  </si>
  <si>
    <t>Nevada - MEDIC TOUCH HOME HEALTH CARE LLC - 297269</t>
  </si>
  <si>
    <t>297269</t>
  </si>
  <si>
    <t>297222</t>
  </si>
  <si>
    <t>Nevada - MESA VIEW HOME CARE LLC - 297160</t>
  </si>
  <si>
    <t>297160</t>
  </si>
  <si>
    <t>Nevada - MOBILE HOME HEALTH, INC - 297270</t>
  </si>
  <si>
    <t>297270</t>
  </si>
  <si>
    <t>Nevada - MOTHER'S CARE HOME HEALTH SERVICES, INC - 297130</t>
  </si>
  <si>
    <t>297130</t>
  </si>
  <si>
    <t>Nevada - MOUNTAIN CREST HOME HEALTH - 297187</t>
  </si>
  <si>
    <t>297187</t>
  </si>
  <si>
    <t>Nevada - NEVADA DESERT HOME HEALTH SERVICES, INC - 297177</t>
  </si>
  <si>
    <t>297177</t>
  </si>
  <si>
    <t>Nevada - NEVADA HOME HEALTH PROVIDERS INC - 297134</t>
  </si>
  <si>
    <t>297134</t>
  </si>
  <si>
    <t>Nevada - NEVADA PREFERRED HOME HEALTH CARE LLC - 297221</t>
  </si>
  <si>
    <t>297221</t>
  </si>
  <si>
    <t>Nevada - NEW HORIZON HOME CARE, LLC - 297211</t>
  </si>
  <si>
    <t>297211</t>
  </si>
  <si>
    <t>Nevada - NIGHTINGALE HOME HEALTH OF NEVADA INC - 297109</t>
  </si>
  <si>
    <t>297109</t>
  </si>
  <si>
    <t>Nevada - NURSES CARE HOME HEALTH LLC - 297241</t>
  </si>
  <si>
    <t>297241</t>
  </si>
  <si>
    <t>Nevada - OPTIMUM HEALTH CARE, LLC - 297121</t>
  </si>
  <si>
    <t>297121</t>
  </si>
  <si>
    <t>Nevada - PALMEIRA HOME HEALTHCARE - 297112</t>
  </si>
  <si>
    <t>297112</t>
  </si>
  <si>
    <t>Nevada - PEOPLESKILLS HOME HEALTH SERVICES - 297216</t>
  </si>
  <si>
    <t>297216</t>
  </si>
  <si>
    <t>Nevada - PHYSICIANS CHOICE HOME HEALTH CARE INC - 297107</t>
  </si>
  <si>
    <t>297107</t>
  </si>
  <si>
    <t>Nevada - PRECISE HOME HEALTH CARE, INC - 297229</t>
  </si>
  <si>
    <t>297229</t>
  </si>
  <si>
    <t>Nevada - PREMIER HOME HEALTH, INC - 297166</t>
  </si>
  <si>
    <t>297166</t>
  </si>
  <si>
    <t>Nevada - PROGRESSIVE HOME HEALTH CARE, INC - 297234</t>
  </si>
  <si>
    <t>297234</t>
  </si>
  <si>
    <t>Nevada - PROMISE HOME HEALTH, INC - 297167</t>
  </si>
  <si>
    <t>297167</t>
  </si>
  <si>
    <t>Nevada - QUALITY HOME HEALTH, INC - 297170</t>
  </si>
  <si>
    <t>297170</t>
  </si>
  <si>
    <t>Nevada - QUALITY NURSING LLC - 297092</t>
  </si>
  <si>
    <t>297092</t>
  </si>
  <si>
    <t>Nevada - RADMED HOME HEALTH CARE, LLC - 297267</t>
  </si>
  <si>
    <t>297267</t>
  </si>
  <si>
    <t>Nevada - RECOVERY HOME HEALTH AGENCY - 297195</t>
  </si>
  <si>
    <t>297195</t>
  </si>
  <si>
    <t>Nevada - RED ROCK HOME HEALTH INC - 297261</t>
  </si>
  <si>
    <t>297261</t>
  </si>
  <si>
    <t>Nevada - RELIANCE HEALTH CARE LLC - 297118</t>
  </si>
  <si>
    <t>297118</t>
  </si>
  <si>
    <t>Nevada - RENOWN HEALTH HOME CARE - 297015</t>
  </si>
  <si>
    <t>297015</t>
  </si>
  <si>
    <t>Nevada - ROYAL MAJESTY HOME HEALTH, INC - 297171</t>
  </si>
  <si>
    <t>297171</t>
  </si>
  <si>
    <t>Nevada - SAGUARO HOME HEALTH CARE - 297082</t>
  </si>
  <si>
    <t>297082</t>
  </si>
  <si>
    <t>Nevada - SAHARA HOME HEALTH - 297154</t>
  </si>
  <si>
    <t>297154</t>
  </si>
  <si>
    <t>Nevada - SAHARA HOME HEALTHCARE, INC - 297254</t>
  </si>
  <si>
    <t>297254</t>
  </si>
  <si>
    <t>Nevada - SAINT DOMINIC HOME HEALTH CARE INC - 297194</t>
  </si>
  <si>
    <t>297194</t>
  </si>
  <si>
    <t>Nevada - SAINT MARY'S HOME HEALTH CARE, INC - 297132</t>
  </si>
  <si>
    <t>297132</t>
  </si>
  <si>
    <t>Nevada - SAINT MARYS HOME CARE SERVICES - 297008</t>
  </si>
  <si>
    <t>297008</t>
  </si>
  <si>
    <t>Nevada - SIGNAL HEALTH GROUP INC - 297265</t>
  </si>
  <si>
    <t>297265</t>
  </si>
  <si>
    <t>Nevada - SILVER STATE HOME HEALTH CARE, INC - 297148</t>
  </si>
  <si>
    <t>297148</t>
  </si>
  <si>
    <t>Nevada - SOLUTIONS HOME HEALTH CARE - 297242</t>
  </si>
  <si>
    <t>297242</t>
  </si>
  <si>
    <t>Nevada - SONOMA HOME HEALTH - 297144</t>
  </si>
  <si>
    <t>297144</t>
  </si>
  <si>
    <t>Nevada - THE VALLEY HEALTH HOME CARE - 297106</t>
  </si>
  <si>
    <t>297106</t>
  </si>
  <si>
    <t>Nevada - U FEEL BETTER HOME HEALTH, INC - 297248</t>
  </si>
  <si>
    <t>297248</t>
  </si>
  <si>
    <t>Nevada - U R FIRST, LLC - 297164</t>
  </si>
  <si>
    <t>297164</t>
  </si>
  <si>
    <t>Nevada - ULTIMATE HOME HEALTH - 297260</t>
  </si>
  <si>
    <t>297260</t>
  </si>
  <si>
    <t>Nevada - URGENT HOME HEALTH CARE - 297230</t>
  </si>
  <si>
    <t>297230</t>
  </si>
  <si>
    <t>Nevada - VALLEY VIEW HOME HEALTH CARE LLC - 297186</t>
  </si>
  <si>
    <t>297186</t>
  </si>
  <si>
    <t>Nevada - VISITING NURSES OF NEVADA, INC - 297158</t>
  </si>
  <si>
    <t>297158</t>
  </si>
  <si>
    <t>Nevada - WE CARE HOME HEALTH SERVICES - 297113</t>
  </si>
  <si>
    <t>297113</t>
  </si>
  <si>
    <t>New Hampshire - AMEDISYS HOME HEALTH - 307006</t>
  </si>
  <si>
    <t>307006</t>
  </si>
  <si>
    <t>New Hampshire - CARETENDERS - 307093</t>
  </si>
  <si>
    <t>307093</t>
  </si>
  <si>
    <t>307043</t>
  </si>
  <si>
    <t>New Hampshire - CONCORD REGIONAL VNA - 307000</t>
  </si>
  <si>
    <t>307000</t>
  </si>
  <si>
    <t>New Hampshire - CORNERSTONE VNA - 307022</t>
  </si>
  <si>
    <t>307022</t>
  </si>
  <si>
    <t>New Hampshire - FRANKLIN VNA &amp; HOSPICE - 307015</t>
  </si>
  <si>
    <t>307015</t>
  </si>
  <si>
    <t>New Hampshire - HEALTHY AT HOME, INC - 307082</t>
  </si>
  <si>
    <t>307082</t>
  </si>
  <si>
    <t>New Hampshire - HOME HEALTH &amp; HOSPICE CARE - 307017</t>
  </si>
  <si>
    <t>307017</t>
  </si>
  <si>
    <t>New Hampshire - HOME HEALTH VNA OF NH - 307096</t>
  </si>
  <si>
    <t>307096</t>
  </si>
  <si>
    <t>New Hampshire - INTERIM HEALTHCARE - 307049</t>
  </si>
  <si>
    <t>307049</t>
  </si>
  <si>
    <t>New Hampshire - LAKE SUNAPEE HOME CARE &amp; HOSPICE - 307040</t>
  </si>
  <si>
    <t>307040</t>
  </si>
  <si>
    <t>New Hampshire - LAKES REGION VISITING NURSE ASSOCIATION - 307013</t>
  </si>
  <si>
    <t>307013</t>
  </si>
  <si>
    <t>New Hampshire - NORTH COUNTRY HOME HEALTH &amp; HOSPICE AGENCY - 307009</t>
  </si>
  <si>
    <t>307009</t>
  </si>
  <si>
    <t>New Hampshire - NORTHEAST REHAB HOME CARE SERVICES - 307071</t>
  </si>
  <si>
    <t>307071</t>
  </si>
  <si>
    <t>New Hampshire - PATHWAYS HEALTHCARE LLC - 307095</t>
  </si>
  <si>
    <t>307095</t>
  </si>
  <si>
    <t>New Hampshire - PEMI BAKER COMMUNITY HEALTH - 307031</t>
  </si>
  <si>
    <t>307031</t>
  </si>
  <si>
    <t>New Hampshire - REGENCY HOME HEALTH, LLC - 307084</t>
  </si>
  <si>
    <t>307084</t>
  </si>
  <si>
    <t>New Hampshire - ROCKINGHAM VNA AND HOSPICE - 307021</t>
  </si>
  <si>
    <t>307021</t>
  </si>
  <si>
    <t>New Hampshire - SILVER TOUCH HOME HEALTH CARE - 307070</t>
  </si>
  <si>
    <t>307070</t>
  </si>
  <si>
    <t>New Hampshire - VISITING NURSE HOME CARE&amp;HOSPICE OF CARROLL COUNTY - 307020</t>
  </si>
  <si>
    <t>307020</t>
  </si>
  <si>
    <t>New Hampshire - VNA AT HCS INC - 307046</t>
  </si>
  <si>
    <t>307046</t>
  </si>
  <si>
    <t>New Hampshire - VNA HOME HEALTH AND HOSPICE SERVICES, INC - 307003</t>
  </si>
  <si>
    <t>307003</t>
  </si>
  <si>
    <t>New Hampshire - WENTWORTH HOME CARE &amp; HOSPICE, AN AMEDISYS PARTNER - 307014</t>
  </si>
  <si>
    <t>307014</t>
  </si>
  <si>
    <t>New Jersey - AMEDISYS HOME HEALTH - 317047</t>
  </si>
  <si>
    <t>317047</t>
  </si>
  <si>
    <t>New Jersey - ASCEND HOME HEALTH - 317082</t>
  </si>
  <si>
    <t>317082</t>
  </si>
  <si>
    <t>317054</t>
  </si>
  <si>
    <t>New Jersey - ATLANTICARE HOME HEALTH - 317072</t>
  </si>
  <si>
    <t>317072</t>
  </si>
  <si>
    <t>New Jersey - BARNABAS HEALTH HOME CARE AND HOSPICE - 317061</t>
  </si>
  <si>
    <t>317061</t>
  </si>
  <si>
    <t>New Jersey - BAYADA AT INSPIRA, HOME HEALTH AND HOSPICE - 317089</t>
  </si>
  <si>
    <t>317089</t>
  </si>
  <si>
    <t>New Jersey - BAYADA HOME HEALTH CARE, INC - 317021</t>
  </si>
  <si>
    <t>317021</t>
  </si>
  <si>
    <t>New Jersey - BAYADA HOME HEALTH CARE, INC - 317031</t>
  </si>
  <si>
    <t>317031</t>
  </si>
  <si>
    <t>New Jersey - BAYADA HOME HEALTH CARE, INC - 317050</t>
  </si>
  <si>
    <t>317050</t>
  </si>
  <si>
    <t>New Jersey - BAYADA HOME HEALTH CARE, INC - 317065</t>
  </si>
  <si>
    <t>317065</t>
  </si>
  <si>
    <t>New Jersey - BAYONNE VISITING NURSE ASSOCIATION - 317006</t>
  </si>
  <si>
    <t>317006</t>
  </si>
  <si>
    <t>New Jersey - CAPE REGIONAL HOME HEALTH CARE, LLC - 317012</t>
  </si>
  <si>
    <t>317012</t>
  </si>
  <si>
    <t>New Jersey - CEDAR CREST VILLAGE, INC HOME HEALTH DEPARTMENT - 317092</t>
  </si>
  <si>
    <t>317092</t>
  </si>
  <si>
    <t>New Jersey - COMMUNITY VNA - 317023</t>
  </si>
  <si>
    <t>317023</t>
  </si>
  <si>
    <t>New Jersey - HACKENSACK MERIDIAN HEALTH AT HOME MONMOUTH COUNTY - 317084</t>
  </si>
  <si>
    <t>317084</t>
  </si>
  <si>
    <t>New Jersey - HACKENSACK MERIDIAN HEALTH AT HOME OCEAN COUNTY - 317075</t>
  </si>
  <si>
    <t>317075</t>
  </si>
  <si>
    <t>New Jersey - HACKENSACK MERIDIAN HEALTH JFK AT HOME - 317059</t>
  </si>
  <si>
    <t>317059</t>
  </si>
  <si>
    <t>New Jersey - HOLY NAME HOME CARE - 317077</t>
  </si>
  <si>
    <t>317077</t>
  </si>
  <si>
    <t>New Jersey - HOLY REDEEMER HOME CARE NJ NORTH - 317020</t>
  </si>
  <si>
    <t>317020</t>
  </si>
  <si>
    <t>New Jersey - HOLY REDEEMER HOME CARE NJ SHORE - 317066</t>
  </si>
  <si>
    <t>317066</t>
  </si>
  <si>
    <t>New Jersey - HOLY REDEEMER HOME CARE NJ SOUTH - 317025</t>
  </si>
  <si>
    <t>317025</t>
  </si>
  <si>
    <t>New Jersey - HUNTERDON MEDICAL CENTER HOME HEALTH - 317043</t>
  </si>
  <si>
    <t>317043</t>
  </si>
  <si>
    <t>New Jersey - JEFFERSON HOME CARE - 317073</t>
  </si>
  <si>
    <t>317073</t>
  </si>
  <si>
    <t>New Jersey - MERCER CARE - 317062</t>
  </si>
  <si>
    <t>317062</t>
  </si>
  <si>
    <t>New Jersey - MOORESTOWN VISITING NURSE ASSOCIATION - 317048</t>
  </si>
  <si>
    <t>317048</t>
  </si>
  <si>
    <t>New Jersey - PATIENT CARE - 317017</t>
  </si>
  <si>
    <t>317017</t>
  </si>
  <si>
    <t>New Jersey - PATIENT CARE - 317060</t>
  </si>
  <si>
    <t>317060</t>
  </si>
  <si>
    <t>New Jersey - PENN MEDICINE HOME HEALTH PRINCETON HEALTH - 317045</t>
  </si>
  <si>
    <t>317045</t>
  </si>
  <si>
    <t>New Jersey - PROMISE CARE NJ - 317009</t>
  </si>
  <si>
    <t>317009</t>
  </si>
  <si>
    <t>New Jersey - PROMISE CARE, NJ - 317064</t>
  </si>
  <si>
    <t>317064</t>
  </si>
  <si>
    <t>New Jersey - ROBERT WOOD JOHNSON VISITING NURSES, INC - 317079</t>
  </si>
  <si>
    <t>317079</t>
  </si>
  <si>
    <t>New Jersey - SALEM HOME HEALTH - 317081</t>
  </si>
  <si>
    <t>317081</t>
  </si>
  <si>
    <t>New Jersey - SEABROOK HOME HEALTH AGENCY - 317093</t>
  </si>
  <si>
    <t>317093</t>
  </si>
  <si>
    <t>New Jersey - VALLEY HOME CARE INC. - 317008</t>
  </si>
  <si>
    <t>317008</t>
  </si>
  <si>
    <t>New Jersey - VIRTUA HOME CARE AT WEST JERSEY - 317071</t>
  </si>
  <si>
    <t>317071</t>
  </si>
  <si>
    <t>317058</t>
  </si>
  <si>
    <t>New Jersey - VISITING NURSE ASSOC OF NORTHERN NEW JERSEY, INC - 317002</t>
  </si>
  <si>
    <t>317002</t>
  </si>
  <si>
    <t>New Jersey - VISITING NURSE ASSOCIATION OF ENGLEWOOD - 317022</t>
  </si>
  <si>
    <t>317022</t>
  </si>
  <si>
    <t>New Jersey - VNA HOME CARE OF MERCER COUNTY,INC - 317016</t>
  </si>
  <si>
    <t>317016</t>
  </si>
  <si>
    <t>New Jersey - VNA OF CENTRAL JERSEY HOME CARE &amp; HOSPICE - 317067</t>
  </si>
  <si>
    <t>317067</t>
  </si>
  <si>
    <t>New Mexico - ACCESS HOME HEALTH, LLC - 327194</t>
  </si>
  <si>
    <t>327194</t>
  </si>
  <si>
    <t>New Mexico - ADVANCED HOME CARE OF ROSWELL - 327168</t>
  </si>
  <si>
    <t>327168</t>
  </si>
  <si>
    <t>New Mexico - ADVANTAGE HOME CARE, INC DBA CORUS HOME HEALTH - 327186</t>
  </si>
  <si>
    <t>327186</t>
  </si>
  <si>
    <t>New Mexico - AHC HOME HEALTH OF NEW MEXICO, LLC - 327216</t>
  </si>
  <si>
    <t>327216</t>
  </si>
  <si>
    <t>New Mexico - ALAMOGORDO HOME HEALTH CARE &amp; HOSPICE, INC - 327015</t>
  </si>
  <si>
    <t>327015</t>
  </si>
  <si>
    <t>New Mexico - ALLIANCE HOME HEALTH CARE, LLC - 327188</t>
  </si>
  <si>
    <t>327188</t>
  </si>
  <si>
    <t>New Mexico - ALTO MAR NEW MEXICO LLC - 327192</t>
  </si>
  <si>
    <t>327192</t>
  </si>
  <si>
    <t>New Mexico - AMBERCARE HOME HEALTH - 327123</t>
  </si>
  <si>
    <t>327123</t>
  </si>
  <si>
    <t>New Mexico - AMBERCARE HOME HEALTH - 327133</t>
  </si>
  <si>
    <t>327133</t>
  </si>
  <si>
    <t>New Mexico - AMBERCARE HOME HEALTH CARE CORPORATION - 327061</t>
  </si>
  <si>
    <t>327061</t>
  </si>
  <si>
    <t>New Mexico - BASIN HOME HEALTH INC - 327104</t>
  </si>
  <si>
    <t>327104</t>
  </si>
  <si>
    <t>New Mexico - BILLET HOME HEALTH INC-ALBUQUERQUE - 327232</t>
  </si>
  <si>
    <t>327232</t>
  </si>
  <si>
    <t>New Mexico - BROOKDALE HOME HEALTH ALBUQUERQUE - 327201</t>
  </si>
  <si>
    <t>327201</t>
  </si>
  <si>
    <t>New Mexico - CLAYTON HOSPITAL HOME CARE - 327124</t>
  </si>
  <si>
    <t>327124</t>
  </si>
  <si>
    <t>New Mexico - COMMUNITY HOMECARE - 327140</t>
  </si>
  <si>
    <t>327140</t>
  </si>
  <si>
    <t>New Mexico - COMPASSUS HOME HEALTH ALBUQUERQUE NM - 327200</t>
  </si>
  <si>
    <t>327200</t>
  </si>
  <si>
    <t>New Mexico - DEL &amp; ASSOCIATES NURSING SERVICE - 327088</t>
  </si>
  <si>
    <t>327088</t>
  </si>
  <si>
    <t>New Mexico - ELITE HOME HEALTH, LLC - 327198</t>
  </si>
  <si>
    <t>327198</t>
  </si>
  <si>
    <t>New Mexico - ENCOMPASS HEALTH HOME HEALTH - 327148</t>
  </si>
  <si>
    <t>327148</t>
  </si>
  <si>
    <t>New Mexico - ENCOMPASS HEALTH HOME HEALTH - 327172</t>
  </si>
  <si>
    <t>327172</t>
  </si>
  <si>
    <t>New Mexico - ENCOMPASS HEALTH HOME HEALTH - 327178</t>
  </si>
  <si>
    <t>327178</t>
  </si>
  <si>
    <t>New Mexico - ENCOMPASS HEALTH HOME HEALTH - 327185</t>
  </si>
  <si>
    <t>327185</t>
  </si>
  <si>
    <t>New Mexico - ENCOMPASS HEALTH HOME HEALTH - 327199</t>
  </si>
  <si>
    <t>327199</t>
  </si>
  <si>
    <t>New Mexico - FRONTIER MEDICAL HOME CARE,  INC - 327181</t>
  </si>
  <si>
    <t>327181</t>
  </si>
  <si>
    <t>New Mexico - GOOD SAMARITAN SOCIETY HOME CARE - 327157</t>
  </si>
  <si>
    <t>327157</t>
  </si>
  <si>
    <t>New Mexico - GRAND VIEW HEALTH AT HOME - 327197</t>
  </si>
  <si>
    <t>327197</t>
  </si>
  <si>
    <t>327184</t>
  </si>
  <si>
    <t>New Mexico - HARMONY HOME HEALTH SERVICES, LLC - 327187</t>
  </si>
  <si>
    <t>327187</t>
  </si>
  <si>
    <t>New Mexico - HEALTHBRIDGE HOME HEALTH OF ROSWELL - 327229</t>
  </si>
  <si>
    <t>327229</t>
  </si>
  <si>
    <t>New Mexico - HOME KARE INC OF DONA ANA - 327126</t>
  </si>
  <si>
    <t>327126</t>
  </si>
  <si>
    <t>New Mexico - HORIZON HOME HEALTH, INC - 327204</t>
  </si>
  <si>
    <t>327204</t>
  </si>
  <si>
    <t>New Mexico - INTERIM HEALTHCARE - 327191</t>
  </si>
  <si>
    <t>327191</t>
  </si>
  <si>
    <t>New Mexico - INTERIM HEALTHCARE OF HOBBS - 327100</t>
  </si>
  <si>
    <t>327100</t>
  </si>
  <si>
    <t>New Mexico - INTERIM HEALTHCARE OF PORTALES - 327190</t>
  </si>
  <si>
    <t>327190</t>
  </si>
  <si>
    <t>New Mexico - INTERIM HEALTHCARE OF ROSWELL - 327218</t>
  </si>
  <si>
    <t>327218</t>
  </si>
  <si>
    <t>New Mexico - J &amp; J HOME CARE, INC. - 327136</t>
  </si>
  <si>
    <t>327136</t>
  </si>
  <si>
    <t>New Mexico - KINDRED AT HOME - 327070</t>
  </si>
  <si>
    <t>327070</t>
  </si>
  <si>
    <t>New Mexico - KINDRED AT HOME - 327182</t>
  </si>
  <si>
    <t>327182</t>
  </si>
  <si>
    <t>New Mexico - KINDSTAR, INC DBA ACCENTCARE HOME HEALTH OF CLOVIS - 327210</t>
  </si>
  <si>
    <t>327210</t>
  </si>
  <si>
    <t>New Mexico - KLARUS HOME CARE, LLC - 327213</t>
  </si>
  <si>
    <t>327213</t>
  </si>
  <si>
    <t>New Mexico - LAKEVIEW CHRISTIAN HOME HEALTH - 327161</t>
  </si>
  <si>
    <t>327161</t>
  </si>
  <si>
    <t>New Mexico - LAS CRUCES HOME CARE - 327222</t>
  </si>
  <si>
    <t>327222</t>
  </si>
  <si>
    <t>New Mexico - LEGACY HOME HEALTH - 327211</t>
  </si>
  <si>
    <t>327211</t>
  </si>
  <si>
    <t>New Mexico - LOS ALAMOS VISITING NURSE SERVICE, INC - 327009</t>
  </si>
  <si>
    <t>327009</t>
  </si>
  <si>
    <t>New Mexico - LUNA VISTA HOME HEALTHCARE, LLC - 327224</t>
  </si>
  <si>
    <t>327224</t>
  </si>
  <si>
    <t>New Mexico - MATRIX HOME CARE SERVICES OF NM - 327202</t>
  </si>
  <si>
    <t>327202</t>
  </si>
  <si>
    <t>New Mexico - MOUNTAIN HOME HEALTH CARE, INC - 327010</t>
  </si>
  <si>
    <t>327010</t>
  </si>
  <si>
    <t>New Mexico - NM CUIDADO CASERO HOME HEALTH, LLC - 327195</t>
  </si>
  <si>
    <t>327195</t>
  </si>
  <si>
    <t>New Mexico - PLAINS REGIONAL MEDICAL CENTER HOME HEALTH CARE - 327305</t>
  </si>
  <si>
    <t>327305</t>
  </si>
  <si>
    <t>New Mexico - PRESBYTERIAN HOME HEALTHCARE - 327008</t>
  </si>
  <si>
    <t>327008</t>
  </si>
  <si>
    <t>New Mexico - PRESBYTERIAN HOME HEALTHCARE OF NORTHERN NM - 327233</t>
  </si>
  <si>
    <t>327233</t>
  </si>
  <si>
    <t>New Mexico - PROFESSIONAL HOME HEALTH CARE, INC - 327108</t>
  </si>
  <si>
    <t>327108</t>
  </si>
  <si>
    <t>New Mexico - REHOBOTH MCKINLEY CHRISTIAN HOME CARE SERVICES - 327313</t>
  </si>
  <si>
    <t>327313</t>
  </si>
  <si>
    <t>New Mexico - SANTA FE HOME CARE OF NEW MEXICO - 327219</t>
  </si>
  <si>
    <t>327219</t>
  </si>
  <si>
    <t>New Mexico - SIERRA HOME CARE - 327180</t>
  </si>
  <si>
    <t>327180</t>
  </si>
  <si>
    <t>New Mexico - SOCORRO GENERAL HOSPITAL HOME HEALTH CARE - 327027</t>
  </si>
  <si>
    <t>327027</t>
  </si>
  <si>
    <t>New Mexico - SOUTHWESTERN HOME HEALTH CARE, INC - 327145</t>
  </si>
  <si>
    <t>327145</t>
  </si>
  <si>
    <t>New Mexico - STAR CARE HOME HEALTH - 327189</t>
  </si>
  <si>
    <t>327189</t>
  </si>
  <si>
    <t>New Mexico - TENDER CARE HOME HEALTH - 327208</t>
  </si>
  <si>
    <t>327208</t>
  </si>
  <si>
    <t>New Mexico - TLC HOME HEALTH CARE, LLC - 327209</t>
  </si>
  <si>
    <t>327209</t>
  </si>
  <si>
    <t>New Mexico - TUCUMCARI HOME HEALTH - 327029</t>
  </si>
  <si>
    <t>327029</t>
  </si>
  <si>
    <t>New Mexico - UNMH HOME CARE - 327227</t>
  </si>
  <si>
    <t>327227</t>
  </si>
  <si>
    <t>New York - A &amp; T CERTIFIED HOME CARE, LLC - 337439</t>
  </si>
  <si>
    <t>337439</t>
  </si>
  <si>
    <t>New York - ABLE HEALTH CARE SERVICES INC CHHA - 337281</t>
  </si>
  <si>
    <t>337281</t>
  </si>
  <si>
    <t>New York - ACACIA CERTIFIED HOME CARE CO - 337423</t>
  </si>
  <si>
    <t>337423</t>
  </si>
  <si>
    <t>New York - AMEDISYS HOME HEALTH CARE  (AMHERST) - 337248</t>
  </si>
  <si>
    <t>337248</t>
  </si>
  <si>
    <t>New York - AMERICARE CERTIFIED SPECIAL SERVICES, INC CHHA - 337290</t>
  </si>
  <si>
    <t>337290</t>
  </si>
  <si>
    <t>New York - ARCHCARE AT HOME - 337140</t>
  </si>
  <si>
    <t>337140</t>
  </si>
  <si>
    <t>New York - AT HOME CARE INC CHHA - 337233</t>
  </si>
  <si>
    <t>337233</t>
  </si>
  <si>
    <t>New York - ATARA HOME CARE - 337431</t>
  </si>
  <si>
    <t>337431</t>
  </si>
  <si>
    <t>New York - CABRINI CERTIFIED HOME HEALTH AGENCY - 337204</t>
  </si>
  <si>
    <t>337204</t>
  </si>
  <si>
    <t>New York - CATHOLIC HOME CARE - 337147</t>
  </si>
  <si>
    <t>337147</t>
  </si>
  <si>
    <t>New York - CATTARAUGUS COUNTY DEPARTMENT OF HEALTH CHHA - 337004</t>
  </si>
  <si>
    <t>337004</t>
  </si>
  <si>
    <t>New York - CENTERLIGHT CERTIFIED HOME HEALTH AGENCY - 337441</t>
  </si>
  <si>
    <t>337441</t>
  </si>
  <si>
    <t>New York - CENTERS HOME HEALTH CARE OF OTSEGO - 337054</t>
  </si>
  <si>
    <t>337054</t>
  </si>
  <si>
    <t>New York - CENTERS HOME HEALTH REVIVAL  (BRONX) - 337436</t>
  </si>
  <si>
    <t>337436</t>
  </si>
  <si>
    <t>New York - CHEMUNG CO DEPT HEALTH CHHA - 337003</t>
  </si>
  <si>
    <t>337003</t>
  </si>
  <si>
    <t>New York - COMMUNITY HEALTH CENTER CHHA - 337205</t>
  </si>
  <si>
    <t>337205</t>
  </si>
  <si>
    <t>New York - CONSTELLATION HOME CARE - 337447</t>
  </si>
  <si>
    <t>337447</t>
  </si>
  <si>
    <t>New York - EDDY VISITING NURSE &amp; REHAB ASSOCIATION - 337203</t>
  </si>
  <si>
    <t>337203</t>
  </si>
  <si>
    <t>New York - ESSEX COUNTY NURSING SERVICE - 337118</t>
  </si>
  <si>
    <t>337118</t>
  </si>
  <si>
    <t>New York - EVERCARE AT HOME - 337454</t>
  </si>
  <si>
    <t>337454</t>
  </si>
  <si>
    <t>New York - EXCELLENT HOME CARE SERVICES LLC - 337424</t>
  </si>
  <si>
    <t>337424</t>
  </si>
  <si>
    <t>New York - EXTENDED HOME CARE - 337414</t>
  </si>
  <si>
    <t>337414</t>
  </si>
  <si>
    <t>New York - FAMILY CARE CERTIFIED SERVICES CHHA  (BROOKLYN) - 337264</t>
  </si>
  <si>
    <t>337264</t>
  </si>
  <si>
    <t>New York - FISHKILL CENTER FOR REHAB &amp; NURSING LTHHCP - 337218</t>
  </si>
  <si>
    <t>337218</t>
  </si>
  <si>
    <t>New York - FORT HUDSON CERTIFIED HOME HEALTH AGENCY, INC - 337445</t>
  </si>
  <si>
    <t>337445</t>
  </si>
  <si>
    <t>New York - FOUR SEASONS NURSING &amp; REHABILITATION CHHA - 337434</t>
  </si>
  <si>
    <t>337434</t>
  </si>
  <si>
    <t>New York - FRANKLIN COUNTY PUBLIC HEALTH SERVICES CHHA - 337086</t>
  </si>
  <si>
    <t>337086</t>
  </si>
  <si>
    <t>New York - GIRLING HEALTH CARE OF NEW YORK - 337243</t>
  </si>
  <si>
    <t>337243</t>
  </si>
  <si>
    <t>New York - GOOD SAMARITAN HOSPITAL HOME CARE DEPARTMENT CHHA - 337107</t>
  </si>
  <si>
    <t>337107</t>
  </si>
  <si>
    <t>New York - GURWIN CERTIFIED HOME HEALTH AGENCY - 337413</t>
  </si>
  <si>
    <t>337413</t>
  </si>
  <si>
    <t>New York - GUTHRIE HOME HEALTH - 337449</t>
  </si>
  <si>
    <t>337449</t>
  </si>
  <si>
    <t>New York - HAMILTON CO PUBLIC HEALTH CHHA - 337173</t>
  </si>
  <si>
    <t>337173</t>
  </si>
  <si>
    <t>New York - HCR / HCR HOME CARE  CHHA  (LIVERPOOL) - 337119</t>
  </si>
  <si>
    <t>337119</t>
  </si>
  <si>
    <t>New York - HCR / HCR HOME CARE  CHHA  (ONEONTA) - 337083</t>
  </si>
  <si>
    <t>337083</t>
  </si>
  <si>
    <t>New York - HCR / HCR HOME CARE  CHHA  (PLATTSBURGH) - 337024</t>
  </si>
  <si>
    <t>337024</t>
  </si>
  <si>
    <t>New York - HCR / HCR HOME CARE  CHHA  (ROCHESTER) - 337257</t>
  </si>
  <si>
    <t>337257</t>
  </si>
  <si>
    <t>New York - HEALTH QUEST HOME CARE, INC (CERTIFIED)  CHHA - 337230</t>
  </si>
  <si>
    <t>337230</t>
  </si>
  <si>
    <t>New York - HEALTH SERVICES OF NORTHERN NEW YORK INC CHHA - 337256</t>
  </si>
  <si>
    <t>337256</t>
  </si>
  <si>
    <t>New York - HHC HEALTH AND HOME CARE - 337122</t>
  </si>
  <si>
    <t>337122</t>
  </si>
  <si>
    <t>New York - HILLSIDE CERTIFIED HOME CARE AGENCY - 337262</t>
  </si>
  <si>
    <t>337262</t>
  </si>
  <si>
    <t>New York - HUDSON VALLEY CERTIFIED HOME HEALTH AGENCY - 337277</t>
  </si>
  <si>
    <t>337277</t>
  </si>
  <si>
    <t>New York - JEFFERSON CO PUB HLTH SVS CHHA - 337056</t>
  </si>
  <si>
    <t>337056</t>
  </si>
  <si>
    <t>New York - KINDRED AT HOME  (BALLSTON LAKE) - 337401</t>
  </si>
  <si>
    <t>337401</t>
  </si>
  <si>
    <t>New York - KINDRED AT HOME  (CORNING) - 337292</t>
  </si>
  <si>
    <t>337292</t>
  </si>
  <si>
    <t>New York - KINDRED AT HOME  (HAUPPAUGE) - 337232</t>
  </si>
  <si>
    <t>337232</t>
  </si>
  <si>
    <t>New York - KINDRED AT HOME  (LIVERPOOL) - 337255</t>
  </si>
  <si>
    <t>337255</t>
  </si>
  <si>
    <t>New York - KINDRED AT HOME  (WESTBURY) - 337289</t>
  </si>
  <si>
    <t>337289</t>
  </si>
  <si>
    <t>New York - LAWRENCE HOME CARE OF WESTCHESTER - 337036</t>
  </si>
  <si>
    <t>337036</t>
  </si>
  <si>
    <t>New York - LEWIS COUNTY GENERAL HOSPITAL CHHA - 337136</t>
  </si>
  <si>
    <t>337136</t>
  </si>
  <si>
    <t>337066</t>
  </si>
  <si>
    <t>New York - LONG ISLAND COMMUNITY HOSPITAL HOME CARE - 337108</t>
  </si>
  <si>
    <t>337108</t>
  </si>
  <si>
    <t>New York - LOURDES AT HOME CHHA - 337415</t>
  </si>
  <si>
    <t>337415</t>
  </si>
  <si>
    <t>New York - M J H S  HOME CARE - 337061</t>
  </si>
  <si>
    <t>337061</t>
  </si>
  <si>
    <t>New York - MARQUIS CERTIFIED HOME CARE, LLC - 337418</t>
  </si>
  <si>
    <t>337418</t>
  </si>
  <si>
    <t>New York - MCAULEY SETON HOME CARE CORP CHHA - 337251</t>
  </si>
  <si>
    <t>337251</t>
  </si>
  <si>
    <t>New York - MID-HUDSON VALLEY DIV OF WESTCHESTER MED CTR CHHA - 337227</t>
  </si>
  <si>
    <t>337227</t>
  </si>
  <si>
    <t>New York - MONTEFIORE MED CTR HOME CARE  CHHA - 337009</t>
  </si>
  <si>
    <t>337009</t>
  </si>
  <si>
    <t>New York - NASCENTIA HEALTH AT HOME - 337052</t>
  </si>
  <si>
    <t>337052</t>
  </si>
  <si>
    <t>New York - NORTH SHORE HOME CARE CHHA - 337148</t>
  </si>
  <si>
    <t>337148</t>
  </si>
  <si>
    <t>New York - NORTHERN LIGHTS HOME HEALTH CARE - 337442</t>
  </si>
  <si>
    <t>337442</t>
  </si>
  <si>
    <t>New York - NYACK HOSP HOME CARE CHHA - 337168</t>
  </si>
  <si>
    <t>337168</t>
  </si>
  <si>
    <t>New York - NYU LANGONE HEALTH HOME CARE - 337187</t>
  </si>
  <si>
    <t>337187</t>
  </si>
  <si>
    <t>New York - OSWEGO HEALTH HOME CARE, LLC - 337284</t>
  </si>
  <si>
    <t>337284</t>
  </si>
  <si>
    <t>New York - PARKER JEWISH INST FOR HEALTH CARE &amp; REHAB CHHA - 337213</t>
  </si>
  <si>
    <t>337213</t>
  </si>
  <si>
    <t>New York - PECONIC BAY HOMEHEALTH SERVICES - 337400</t>
  </si>
  <si>
    <t>337400</t>
  </si>
  <si>
    <t>New York - PEOPLE HOME HEALTH SVS CHHA - 337266</t>
  </si>
  <si>
    <t>337266</t>
  </si>
  <si>
    <t>New York - PERSONAL TOUCH HOME AIDES OF NEW YORK INC - 337261</t>
  </si>
  <si>
    <t>337261</t>
  </si>
  <si>
    <t>New York - PRIME HOME HEALTH SERVICES, LLC - 337190</t>
  </si>
  <si>
    <t>337190</t>
  </si>
  <si>
    <t>New York - REBEKAH CERTIFIED HOME HEALTH AGENCY - 337430</t>
  </si>
  <si>
    <t>337430</t>
  </si>
  <si>
    <t>New York - REVIVAL HOME HEALTH CARE - 337299</t>
  </si>
  <si>
    <t>337299</t>
  </si>
  <si>
    <t>New York - RIVERSPRING CHHA / ELDERSERVE CHHA - 337276</t>
  </si>
  <si>
    <t>337276</t>
  </si>
  <si>
    <t>New York - ROSA COPLON JEWISH HOME &amp; INFIRMARY CHHA - 337234</t>
  </si>
  <si>
    <t>337234</t>
  </si>
  <si>
    <t>New York - ROYAL CARE CERTIFIED HOME HEALTH CARE, LLC - 337189</t>
  </si>
  <si>
    <t>337189</t>
  </si>
  <si>
    <t>New York - SAMARITAN HOME HEALTH, INC - 337254</t>
  </si>
  <si>
    <t>337254</t>
  </si>
  <si>
    <t>New York - SCHOFIELD CERTIFIED HOME CARE - 337207</t>
  </si>
  <si>
    <t>337207</t>
  </si>
  <si>
    <t>New York - SELFHELP FAMILY HOME CARE - 337407</t>
  </si>
  <si>
    <t>337407</t>
  </si>
  <si>
    <t>New York - SHINING STAR HOME HEALTH CARE - 337440</t>
  </si>
  <si>
    <t>337440</t>
  </si>
  <si>
    <t>New York - SOUTH NASSAU COMM HOSP CHHA - 337246</t>
  </si>
  <si>
    <t>337246</t>
  </si>
  <si>
    <t>New York - ST CAMILLUS HOME CARE AGENCY - 337199</t>
  </si>
  <si>
    <t>337199</t>
  </si>
  <si>
    <t>337241</t>
  </si>
  <si>
    <t>New York - ST MARY'S HOME CARE - 337438</t>
  </si>
  <si>
    <t>337438</t>
  </si>
  <si>
    <t>New York - SULLIVAN COUNTY PUBLIC HEALTH SERVICES CHHA - 337165</t>
  </si>
  <si>
    <t>337165</t>
  </si>
  <si>
    <t>New York - TENDER LOVING CARE, AN AMEDISYS COMPANY - 337143</t>
  </si>
  <si>
    <t>337143</t>
  </si>
  <si>
    <t>New York - TENDER LOVING CARE, AN AMEDISYS COMPANY - 337260</t>
  </si>
  <si>
    <t>337260</t>
  </si>
  <si>
    <t>New York - THE NEW JEWISH HOME, HOME CARE  (CHHA) - 337443</t>
  </si>
  <si>
    <t>337443</t>
  </si>
  <si>
    <t>New York - TWIN TIER HOME HEALTH, INC - 337181</t>
  </si>
  <si>
    <t>337181</t>
  </si>
  <si>
    <t>New York - UNITED HEBREW OF NEW ROCHELLE CHHA - 337453</t>
  </si>
  <si>
    <t>337453</t>
  </si>
  <si>
    <t>New York - UR MEDICINE HOME CARE, CERTIFIED SERVICES, INC - 337010</t>
  </si>
  <si>
    <t>337010</t>
  </si>
  <si>
    <t>New York - VNA HOME HEALTH - 337019</t>
  </si>
  <si>
    <t>337019</t>
  </si>
  <si>
    <t>New York - VNA OF STATEN ISLAND - 337005</t>
  </si>
  <si>
    <t>337005</t>
  </si>
  <si>
    <t>New York - VNA OF WESTERN NY CHHA - 337006</t>
  </si>
  <si>
    <t>337006</t>
  </si>
  <si>
    <t>New York - VNA UTICA AND ONEIDA CO CHHA - 337078</t>
  </si>
  <si>
    <t>337078</t>
  </si>
  <si>
    <t>New York - VNS &amp; HOSPICE OF SUFFOLK INC CHHA - 337014</t>
  </si>
  <si>
    <t>337014</t>
  </si>
  <si>
    <t>New York - VNS ITHACA  TOMPKINS CO CHHA - 337212</t>
  </si>
  <si>
    <t>337212</t>
  </si>
  <si>
    <t>New York - VNS OF NY HOME CARE CHHA - 337008</t>
  </si>
  <si>
    <t>337008</t>
  </si>
  <si>
    <t>New York - VNS WESTCHESTER CHHA - 337146</t>
  </si>
  <si>
    <t>337146</t>
  </si>
  <si>
    <t>New York - WARREN CO HLTH SVS CHHA - 337045</t>
  </si>
  <si>
    <t>337045</t>
  </si>
  <si>
    <t>New York - WARTBURG HOME CARE - 337265</t>
  </si>
  <si>
    <t>337265</t>
  </si>
  <si>
    <t>New York - WELLBOUND - 337450</t>
  </si>
  <si>
    <t>337450</t>
  </si>
  <si>
    <t>New York - WILLCARE CHHA  (BUFFALO) - 337268</t>
  </si>
  <si>
    <t>337268</t>
  </si>
  <si>
    <t>New York - WILLCARE CHHA  (NEWBURGH) - 337408</t>
  </si>
  <si>
    <t>337408</t>
  </si>
  <si>
    <t>New York - YOUR CHOICE AT HOME, INC - 337451</t>
  </si>
  <si>
    <t>337451</t>
  </si>
  <si>
    <t>North Carolina - 3HC - 347062</t>
  </si>
  <si>
    <t>347062</t>
  </si>
  <si>
    <t>North Carolina - 3HC - 347104</t>
  </si>
  <si>
    <t>347104</t>
  </si>
  <si>
    <t>North Carolina - ADVANCED HOME CARE - 347097</t>
  </si>
  <si>
    <t>347097</t>
  </si>
  <si>
    <t>North Carolina - ADVANCED HOME CARE - 347114</t>
  </si>
  <si>
    <t>347114</t>
  </si>
  <si>
    <t>North Carolina - ADVANCED HOME CARE - 347121</t>
  </si>
  <si>
    <t>347121</t>
  </si>
  <si>
    <t>North Carolina - ADVANCED HOME CARE - 347122</t>
  </si>
  <si>
    <t>347122</t>
  </si>
  <si>
    <t>North Carolina - ADVANCED HOME CARE - 347131</t>
  </si>
  <si>
    <t>347131</t>
  </si>
  <si>
    <t>North Carolina - ADVANCED HOME CARE INC - 347079</t>
  </si>
  <si>
    <t>347079</t>
  </si>
  <si>
    <t>North Carolina - ADVANCED HOME HEALTH - 347005</t>
  </si>
  <si>
    <t>347005</t>
  </si>
  <si>
    <t>North Carolina - ADVANCED HOME HEALTH - 347116</t>
  </si>
  <si>
    <t>347116</t>
  </si>
  <si>
    <t>North Carolina - ADVANCED HOME HEALTH - 347125</t>
  </si>
  <si>
    <t>347125</t>
  </si>
  <si>
    <t>North Carolina - ADVANCED HOME HEALTH - 347126</t>
  </si>
  <si>
    <t>347126</t>
  </si>
  <si>
    <t>North Carolina - ALBEMARLE HOME CARE AND HOSPICE - 347017</t>
  </si>
  <si>
    <t>347017</t>
  </si>
  <si>
    <t>North Carolina - AMEDISYS HOME HEALTH - 347110</t>
  </si>
  <si>
    <t>347110</t>
  </si>
  <si>
    <t>North Carolina - AMEDISYS HOME HEALTH CARE - 347094</t>
  </si>
  <si>
    <t>347094</t>
  </si>
  <si>
    <t>North Carolina - AMEDISYS HOME HEALTH CARE - 347099</t>
  </si>
  <si>
    <t>347099</t>
  </si>
  <si>
    <t>North Carolina - AMEDISYS HOME HEALTH OF CHAPEL - 347030</t>
  </si>
  <si>
    <t>347030</t>
  </si>
  <si>
    <t>North Carolina - AMEDISYS HOME HEALTH OF FAYETTEVILLE - 347132</t>
  </si>
  <si>
    <t>347132</t>
  </si>
  <si>
    <t>North Carolina - AMEDISYS HOME HEALTH OF WINSTON SALEM - 347212</t>
  </si>
  <si>
    <t>347212</t>
  </si>
  <si>
    <t>North Carolina - ASSISTED CARE OF THE CAROLINAS - 347252</t>
  </si>
  <si>
    <t>347252</t>
  </si>
  <si>
    <t>North Carolina - ASSISTEDCARE HOME HEALTH INC - 347224</t>
  </si>
  <si>
    <t>347224</t>
  </si>
  <si>
    <t>North Carolina - ATRIUM HEALT AT HOME STANLY - 347113</t>
  </si>
  <si>
    <t>347113</t>
  </si>
  <si>
    <t>North Carolina - ATRIUM HEALTH AT HOME BLUE RIDGE - 347181</t>
  </si>
  <si>
    <t>347181</t>
  </si>
  <si>
    <t>North Carolina - ATRIUM HEALTH AT HOME CHARLOTTE - 347112</t>
  </si>
  <si>
    <t>347112</t>
  </si>
  <si>
    <t>North Carolina - ATRIUM HEALTH AT HOME CLEVELAND - 347013</t>
  </si>
  <si>
    <t>347013</t>
  </si>
  <si>
    <t>North Carolina - ATRIUM HEALTH AT HOME LINCOLN - 347191</t>
  </si>
  <si>
    <t>347191</t>
  </si>
  <si>
    <t>North Carolina - ATRIUM HEALTH AT HOME UNION - 347210</t>
  </si>
  <si>
    <t>347210</t>
  </si>
  <si>
    <t>North Carolina - ATRIUM HEALTH AT HOME UNIVERSITY CITY - 347254</t>
  </si>
  <si>
    <t>347254</t>
  </si>
  <si>
    <t>North Carolina - BAYADA HOME HEALTH CARE INC - 347134</t>
  </si>
  <si>
    <t>347134</t>
  </si>
  <si>
    <t>North Carolina - BAYADA HOME HEALTH CARE INC - 347326</t>
  </si>
  <si>
    <t>347326</t>
  </si>
  <si>
    <t>North Carolina - BAYADA HOME HEALTH CARE, INC - 347087</t>
  </si>
  <si>
    <t>347087</t>
  </si>
  <si>
    <t>North Carolina - BAYADA HOME HEALTH CARE, INC - 347129</t>
  </si>
  <si>
    <t>347129</t>
  </si>
  <si>
    <t>North Carolina - BAYADA HOME HEALTH CARE, INC - 347187</t>
  </si>
  <si>
    <t>347187</t>
  </si>
  <si>
    <t>North Carolina - BAYADA HOME HEALTH CARE, INC - 347211</t>
  </si>
  <si>
    <t>347211</t>
  </si>
  <si>
    <t>North Carolina - BAYADA HOME HEALTH CARE, INC - 347325</t>
  </si>
  <si>
    <t>347325</t>
  </si>
  <si>
    <t>North Carolina - BAYADA NURSES INC - 347021</t>
  </si>
  <si>
    <t>347021</t>
  </si>
  <si>
    <t>North Carolina - BAYADA NURSES, INC - 347243</t>
  </si>
  <si>
    <t>347243</t>
  </si>
  <si>
    <t>North Carolina - BROOKDALE HOME HEALTH  WINSTON - 347120</t>
  </si>
  <si>
    <t>347120</t>
  </si>
  <si>
    <t>North Carolina - BROOKDALE HOME HEALTH CHARLOTTE - 347098</t>
  </si>
  <si>
    <t>347098</t>
  </si>
  <si>
    <t>North Carolina - BROOKDALE HOME HEALTH RALEIGH - 347011</t>
  </si>
  <si>
    <t>347011</t>
  </si>
  <si>
    <t>North Carolina - CAPE FEAR VALLEY HOME HEALTH - 347127</t>
  </si>
  <si>
    <t>347127</t>
  </si>
  <si>
    <t>North Carolina - CAREPARTNERS HOME CARE &amp; HOSPICE - 347037</t>
  </si>
  <si>
    <t>347037</t>
  </si>
  <si>
    <t>North Carolina - CAREPARTNERS HOME CARE &amp; HOSPICE - 347055</t>
  </si>
  <si>
    <t>347055</t>
  </si>
  <si>
    <t>North Carolina - CAREPARTNERS HOME HEALTH SERVICES - 347083</t>
  </si>
  <si>
    <t>347083</t>
  </si>
  <si>
    <t>North Carolina - CAROLINA EAST HOME CARE - 347130</t>
  </si>
  <si>
    <t>347130</t>
  </si>
  <si>
    <t>North Carolina - CAROLINA HOME CARE - 347169</t>
  </si>
  <si>
    <t>347169</t>
  </si>
  <si>
    <t>North Carolina - CARTERET HEALTH CARE HOME HEALTH AND HOSPICE - 347042</t>
  </si>
  <si>
    <t>347042</t>
  </si>
  <si>
    <t>North Carolina - CHEROKEE HOME HEALTH AGENCY - 347101</t>
  </si>
  <si>
    <t>347101</t>
  </si>
  <si>
    <t>North Carolina - DARE HOME HEALTH  AND DARE HOSPICE - 347074</t>
  </si>
  <si>
    <t>347074</t>
  </si>
  <si>
    <t>North Carolina - DUKE HOME  HEALTH - 347136</t>
  </si>
  <si>
    <t>347136</t>
  </si>
  <si>
    <t>North Carolina - ENCOMPASS HEALTH HOME HEALTH - 347044</t>
  </si>
  <si>
    <t>347044</t>
  </si>
  <si>
    <t>North Carolina - ENCOMPASS HEALTH HOME HEALTH - 347206</t>
  </si>
  <si>
    <t>347206</t>
  </si>
  <si>
    <t>North Carolina - ENCOMPASS HOME HEALTH OF NORTH CAROLINA - 347173</t>
  </si>
  <si>
    <t>347173</t>
  </si>
  <si>
    <t>North Carolina - FIRST HEALTH HOME CARE - RICHMOND - 347041</t>
  </si>
  <si>
    <t>347041</t>
  </si>
  <si>
    <t>North Carolina - FIRSTHEALTH HOME CARE - 347230</t>
  </si>
  <si>
    <t>347230</t>
  </si>
  <si>
    <t>North Carolina - FIVE POINTS HOME HEALTH - 347241</t>
  </si>
  <si>
    <t>347241</t>
  </si>
  <si>
    <t>North Carolina - GENTIVA HEALTH SERVICES - 347054</t>
  </si>
  <si>
    <t>347054</t>
  </si>
  <si>
    <t>North Carolina - GENTIVA HEALTH SERVICES - 347075</t>
  </si>
  <si>
    <t>347075</t>
  </si>
  <si>
    <t>North Carolina - GENTIVA HEALTH SERVICES - 347225</t>
  </si>
  <si>
    <t>347225</t>
  </si>
  <si>
    <t>North Carolina - GENTIVA HEALTH SERVICES - 347300</t>
  </si>
  <si>
    <t>347300</t>
  </si>
  <si>
    <t>North Carolina - GENTIVA HEALTH SERVICES - 347318</t>
  </si>
  <si>
    <t>347318</t>
  </si>
  <si>
    <t>North Carolina - GENTIVA HEALTH SERVICES - 347329</t>
  </si>
  <si>
    <t>347329</t>
  </si>
  <si>
    <t>North Carolina - GENTIVA HEALTH SERVICES/SALISB - 347170</t>
  </si>
  <si>
    <t>347170</t>
  </si>
  <si>
    <t>North Carolina - GUARDIAN HOME HEALTH - 347085</t>
  </si>
  <si>
    <t>347085</t>
  </si>
  <si>
    <t>North Carolina - HARRIS HOME HEALTH - 347029</t>
  </si>
  <si>
    <t>347029</t>
  </si>
  <si>
    <t>North Carolina - HEALTHKEEPERZ - 347036</t>
  </si>
  <si>
    <t>347036</t>
  </si>
  <si>
    <t>North Carolina - HEALTHKEEPERZ - 347061</t>
  </si>
  <si>
    <t>347061</t>
  </si>
  <si>
    <t>North Carolina - HEALTHVIEW HOME HEALTH &amp; HOSPICE, LLC - 347056</t>
  </si>
  <si>
    <t>347056</t>
  </si>
  <si>
    <t>North Carolina - HOME CARE SERVICES OF HAYWOOD REGIONAL MEDICAL CT - 347035</t>
  </si>
  <si>
    <t>347035</t>
  </si>
  <si>
    <t>North Carolina - HOME HEALTH OF RANDOLPH HOSPITAL - 347007</t>
  </si>
  <si>
    <t>347007</t>
  </si>
  <si>
    <t>North Carolina - HOME HEALTH OF WILSON - 347019</t>
  </si>
  <si>
    <t>347019</t>
  </si>
  <si>
    <t>North Carolina - INTERIM HEALTHCARE OF THE TRIA - 347232</t>
  </si>
  <si>
    <t>347232</t>
  </si>
  <si>
    <t>North Carolina - INTERIM HEALTHCARE OF THE TRIAD - 347234</t>
  </si>
  <si>
    <t>347234</t>
  </si>
  <si>
    <t>North Carolina - IREDELL HOME HEALTH - 347059</t>
  </si>
  <si>
    <t>347059</t>
  </si>
  <si>
    <t>North Carolina - JOHNSTON HEALTH HOME CARE AND HOSPICE - 347105</t>
  </si>
  <si>
    <t>347105</t>
  </si>
  <si>
    <t>North Carolina - KINDRED AT HOME - 347031</t>
  </si>
  <si>
    <t>347031</t>
  </si>
  <si>
    <t>North Carolina - KINDRED AT HOME - 347053</t>
  </si>
  <si>
    <t>347053</t>
  </si>
  <si>
    <t>North Carolina - KINDRED AT HOME - 347084</t>
  </si>
  <si>
    <t>347084</t>
  </si>
  <si>
    <t>North Carolina - KINDRED AT HOME - 347089</t>
  </si>
  <si>
    <t>347089</t>
  </si>
  <si>
    <t>North Carolina - KINDRED AT HOME - 347091</t>
  </si>
  <si>
    <t>347091</t>
  </si>
  <si>
    <t>North Carolina - KINDRED AT HOME - 347124</t>
  </si>
  <si>
    <t>347124</t>
  </si>
  <si>
    <t>North Carolina - KINDRED AT HOME - 347171</t>
  </si>
  <si>
    <t>347171</t>
  </si>
  <si>
    <t>North Carolina - KINDRED AT HOME - 347174</t>
  </si>
  <si>
    <t>347174</t>
  </si>
  <si>
    <t>North Carolina - KINDRED AT HOME - 347177</t>
  </si>
  <si>
    <t>347177</t>
  </si>
  <si>
    <t>North Carolina - KINDRED AT HOME - 347178</t>
  </si>
  <si>
    <t>347178</t>
  </si>
  <si>
    <t>North Carolina - KINDRED AT HOME - 347217</t>
  </si>
  <si>
    <t>347217</t>
  </si>
  <si>
    <t>North Carolina - KINDRED AT HOME - 347226</t>
  </si>
  <si>
    <t>347226</t>
  </si>
  <si>
    <t>North Carolina - KINDRED AT HOME - 347231</t>
  </si>
  <si>
    <t>347231</t>
  </si>
  <si>
    <t>North Carolina - KINDRED AT HOME - 347235</t>
  </si>
  <si>
    <t>347235</t>
  </si>
  <si>
    <t>North Carolina - KINDRED AT HOME - 347317</t>
  </si>
  <si>
    <t>347317</t>
  </si>
  <si>
    <t>North Carolina - KINDRED AT HOME - 347328</t>
  </si>
  <si>
    <t>347328</t>
  </si>
  <si>
    <t>North Carolina - KINDRED AT HOME - 347330</t>
  </si>
  <si>
    <t>347330</t>
  </si>
  <si>
    <t>North Carolina - KINDRED AT HOME - 347331</t>
  </si>
  <si>
    <t>347331</t>
  </si>
  <si>
    <t>North Carolina - KINDRED AT HOME - 347333</t>
  </si>
  <si>
    <t>347333</t>
  </si>
  <si>
    <t>North Carolina - LAKE NORMAN HOME HEALTH - 347215</t>
  </si>
  <si>
    <t>347215</t>
  </si>
  <si>
    <t>North Carolina - LIBERTY HOME CARE  VII LLC - 347049</t>
  </si>
  <si>
    <t>347049</t>
  </si>
  <si>
    <t>North Carolina - LIBERTY HOME CARE - 347001</t>
  </si>
  <si>
    <t>347001</t>
  </si>
  <si>
    <t>North Carolina - LIBERTY HOME CARE - 347024</t>
  </si>
  <si>
    <t>347024</t>
  </si>
  <si>
    <t>North Carolina - LIBERTY HOME CARE - 347245</t>
  </si>
  <si>
    <t>347245</t>
  </si>
  <si>
    <t>North Carolina - LIBERTY HOME CARE - 347246</t>
  </si>
  <si>
    <t>347246</t>
  </si>
  <si>
    <t>North Carolina - LIBERTY HOME CARE - 347247</t>
  </si>
  <si>
    <t>347247</t>
  </si>
  <si>
    <t>North Carolina - LIBERTY HOME CARE - 347248</t>
  </si>
  <si>
    <t>347248</t>
  </si>
  <si>
    <t>North Carolina - LIBERTY HOME CARE - 347249</t>
  </si>
  <si>
    <t>347249</t>
  </si>
  <si>
    <t>North Carolina - LIBERTY HOME CARE - 347306</t>
  </si>
  <si>
    <t>347306</t>
  </si>
  <si>
    <t>North Carolina - LIBERTY HOME CARE - 347308</t>
  </si>
  <si>
    <t>347308</t>
  </si>
  <si>
    <t>North Carolina - LIBERTY HOME CARE - 347309</t>
  </si>
  <si>
    <t>347309</t>
  </si>
  <si>
    <t>North Carolina - LIBERTY HOME CARE - 347310</t>
  </si>
  <si>
    <t>347310</t>
  </si>
  <si>
    <t>North Carolina - LIBERTY HOME CARE II, LLC - 347242</t>
  </si>
  <si>
    <t>347242</t>
  </si>
  <si>
    <t>North Carolina - LIBERTY HOME CARE II, LLC - 347307</t>
  </si>
  <si>
    <t>347307</t>
  </si>
  <si>
    <t>North Carolina - LIBERTY HOME CARE V, LLC - 347172</t>
  </si>
  <si>
    <t>347172</t>
  </si>
  <si>
    <t>North Carolina - LIBERTY HOME CARE VI, LLC - 347004</t>
  </si>
  <si>
    <t>347004</t>
  </si>
  <si>
    <t>North Carolina - LIBERTY HOME CARE, LLC - 347239</t>
  </si>
  <si>
    <t>347239</t>
  </si>
  <si>
    <t>North Carolina - LIBERTY HOME CARE, LLC - 347334</t>
  </si>
  <si>
    <t>347334</t>
  </si>
  <si>
    <t>North Carolina - MADISON HOME CARE - 347039</t>
  </si>
  <si>
    <t>347039</t>
  </si>
  <si>
    <t>North Carolina - MEDI HOME HEALTH &amp; HOSPICE - 347185</t>
  </si>
  <si>
    <t>347185</t>
  </si>
  <si>
    <t>North Carolina - MEDI HOME HEALTH AGENCY - 347102</t>
  </si>
  <si>
    <t>347102</t>
  </si>
  <si>
    <t>North Carolina - MEDI HOME HEALTH AGENCY - 347237</t>
  </si>
  <si>
    <t>347237</t>
  </si>
  <si>
    <t>North Carolina - MEDI HOME HEALTH AND HOSPICE - 347020</t>
  </si>
  <si>
    <t>347020</t>
  </si>
  <si>
    <t>North Carolina - MOUNTAIN HOME HEALTH SERVICES - 347033</t>
  </si>
  <si>
    <t>347033</t>
  </si>
  <si>
    <t>North Carolina - NHRMC HOME CARE - 347065</t>
  </si>
  <si>
    <t>347065</t>
  </si>
  <si>
    <t>North Carolina - NORTH CAROLINA HOME HEALTH - 347219</t>
  </si>
  <si>
    <t>347219</t>
  </si>
  <si>
    <t>North Carolina - NORTHAMPTON CO. HHA - 347081</t>
  </si>
  <si>
    <t>347081</t>
  </si>
  <si>
    <t>North Carolina - PARDEE HOME CARE - 347028</t>
  </si>
  <si>
    <t>347028</t>
  </si>
  <si>
    <t>North Carolina - PARK RIDGE HOME HEALTH - 347195</t>
  </si>
  <si>
    <t>347195</t>
  </si>
  <si>
    <t>North Carolina - PHC HOME HEALTH - 347244</t>
  </si>
  <si>
    <t>347244</t>
  </si>
  <si>
    <t>North Carolina - PRUITTHEALTH AT HOME -  BRUNSWICK - 347255</t>
  </si>
  <si>
    <t>347255</t>
  </si>
  <si>
    <t>North Carolina - PRUITTHEALTH AT HOME - AVERY - 347100</t>
  </si>
  <si>
    <t>347100</t>
  </si>
  <si>
    <t>North Carolina - PRUITTHEALTH AT HOME - FORSYTH - 347256</t>
  </si>
  <si>
    <t>347256</t>
  </si>
  <si>
    <t>North Carolina - PRUITTHEALTH AT HOME - WAKE - 347251</t>
  </si>
  <si>
    <t>347251</t>
  </si>
  <si>
    <t>North Carolina - PRUITTHEALTH HOME HEALTH  NEW BERN - 347026</t>
  </si>
  <si>
    <t>347026</t>
  </si>
  <si>
    <t>North Carolina - PRUITTHEALTH HOME HEALTH - PILOT MOUNTAIN - 347015</t>
  </si>
  <si>
    <t>347015</t>
  </si>
  <si>
    <t>North Carolina - ROANOKE HOME CARE HOSPICE - 347008</t>
  </si>
  <si>
    <t>347008</t>
  </si>
  <si>
    <t>North Carolina - ROBESON COUNTY HOME HEALTH AGE - 347086</t>
  </si>
  <si>
    <t>347086</t>
  </si>
  <si>
    <t>North Carolina - SENTARA HOME CARE SERVICES - 347202</t>
  </si>
  <si>
    <t>347202</t>
  </si>
  <si>
    <t>North Carolina - STANLY COUNTY HOME HEALTH AGEN - 347071</t>
  </si>
  <si>
    <t>347071</t>
  </si>
  <si>
    <t>North Carolina - UNC HOME HEALTH - 347223</t>
  </si>
  <si>
    <t>347223</t>
  </si>
  <si>
    <t>North Carolina - VIDANT HOME HEALTH AND HOSPICE - 347063</t>
  </si>
  <si>
    <t>347063</t>
  </si>
  <si>
    <t>North Carolina - VIDANT HOME HEALTH AND HOSPICE - 347218</t>
  </si>
  <si>
    <t>347218</t>
  </si>
  <si>
    <t>North Carolina - VIDANT HOME HEALTH AND HOSPICE - 347220</t>
  </si>
  <si>
    <t>347220</t>
  </si>
  <si>
    <t>North Carolina - VIDANT HOME HEALTH AND HOSPICE - 347250</t>
  </si>
  <si>
    <t>347250</t>
  </si>
  <si>
    <t>North Carolina - WAKE FOREST BAPTIST HEALTH  CARE AT HOME, LLC - 347043</t>
  </si>
  <si>
    <t>347043</t>
  </si>
  <si>
    <t>North Carolina - WAKE FOREST BAPTIST HEALTH CARE AT HOME LLC - 347106</t>
  </si>
  <si>
    <t>347106</t>
  </si>
  <si>
    <t>North Carolina - WAKEMED HOME HEALTH - 347179</t>
  </si>
  <si>
    <t>347179</t>
  </si>
  <si>
    <t>North Carolina - WARREN COUNTY HOME HEALTH AGEN - 347119</t>
  </si>
  <si>
    <t>347119</t>
  </si>
  <si>
    <t>North Carolina - WELL CARE HOME HEALTH - 347002</t>
  </si>
  <si>
    <t>347002</t>
  </si>
  <si>
    <t>North Carolina - WELL CARE HOME HEALTH INC - 347051</t>
  </si>
  <si>
    <t>347051</t>
  </si>
  <si>
    <t>North Carolina - WELL CARE HOME HEALTH OF PIEDMONT, INC. - 347258</t>
  </si>
  <si>
    <t>347258</t>
  </si>
  <si>
    <t>North Carolina - WELL CARE HOME HEALTH, INC - 347192</t>
  </si>
  <si>
    <t>347192</t>
  </si>
  <si>
    <t>North Carolina - YADKIN VALLEY HOME HEALT - 347080</t>
  </si>
  <si>
    <t>347080</t>
  </si>
  <si>
    <t>North Dakota - ALTRU'S HOME HEALTH - 357014</t>
  </si>
  <si>
    <t>357014</t>
  </si>
  <si>
    <t>North Dakota - BENEDICTINE HOME HEALTH - 357059</t>
  </si>
  <si>
    <t>357059</t>
  </si>
  <si>
    <t>North Dakota - CARINGEDGE HEALTHCARE OF MINOT - 357305</t>
  </si>
  <si>
    <t>357305</t>
  </si>
  <si>
    <t>North Dakota - CHI HEALTH AT HOME - 357013</t>
  </si>
  <si>
    <t>357013</t>
  </si>
  <si>
    <t>North Dakota - CHI HEALTH AT HOME - 357016</t>
  </si>
  <si>
    <t>357016</t>
  </si>
  <si>
    <t>North Dakota - CHI HEALTH AT HOME - 357030</t>
  </si>
  <si>
    <t>357030</t>
  </si>
  <si>
    <t>North Dakota - CHI HEALTH AT HOME - 357035</t>
  </si>
  <si>
    <t>357035</t>
  </si>
  <si>
    <t>North Dakota - ETHOS HOME CARE - 357302</t>
  </si>
  <si>
    <t>357302</t>
  </si>
  <si>
    <t>North Dakota - GOOD SAMARITAN SOCIETY HOME CARE - 357007</t>
  </si>
  <si>
    <t>357007</t>
  </si>
  <si>
    <t>North Dakota - HEALTHY AT HOME - 357304</t>
  </si>
  <si>
    <t>357304</t>
  </si>
  <si>
    <t>North Dakota - JAMESTOWN REGIONAL MEDICAL CENTER HOME HEALTH - 357002</t>
  </si>
  <si>
    <t>357002</t>
  </si>
  <si>
    <t>North Dakota - SANFORD HOME CARE - 357029</t>
  </si>
  <si>
    <t>357029</t>
  </si>
  <si>
    <t>North Dakota - SANFORD HOME CARE FARGO - 357037</t>
  </si>
  <si>
    <t>357037</t>
  </si>
  <si>
    <t>North Dakota - TRI CARE HOME HEALTH, INC. - 357040</t>
  </si>
  <si>
    <t>357040</t>
  </si>
  <si>
    <t>North Dakota - TRINITY HOSPITALS  HOME HEALTH - 357044</t>
  </si>
  <si>
    <t>357044</t>
  </si>
  <si>
    <t>Ohio - A TENDER NURSING CARE COMPANY - 367783</t>
  </si>
  <si>
    <t>367783</t>
  </si>
  <si>
    <t>Ohio - A-PLUS CARE, INC - 368245</t>
  </si>
  <si>
    <t>368245</t>
  </si>
  <si>
    <t>Ohio - ABBOTT HOME CARE, INC - 368014</t>
  </si>
  <si>
    <t>368014</t>
  </si>
  <si>
    <t>Ohio - ABC OF GREATER CLEVELAND, INC - 368384</t>
  </si>
  <si>
    <t>368384</t>
  </si>
  <si>
    <t>Ohio - ABSOLUTE HOME HEALTH - 367593</t>
  </si>
  <si>
    <t>367593</t>
  </si>
  <si>
    <t>Ohio - ABSOLUTE HOME HEALTH - 367754</t>
  </si>
  <si>
    <t>367754</t>
  </si>
  <si>
    <t>Ohio - ACCENTCARE HOME HEALTH - 367270</t>
  </si>
  <si>
    <t>367270</t>
  </si>
  <si>
    <t>Ohio - ACCESSIBLE HOME HEALTH CARE OF AKRON - 368238</t>
  </si>
  <si>
    <t>368238</t>
  </si>
  <si>
    <t>Ohio - ACM HOME HEALTH - 369127</t>
  </si>
  <si>
    <t>369127</t>
  </si>
  <si>
    <t>Ohio - ADAMS COUNTY HOMECARE LLC - 367055</t>
  </si>
  <si>
    <t>367055</t>
  </si>
  <si>
    <t>Ohio - ADENA HOME HEALTH - 367271</t>
  </si>
  <si>
    <t>367271</t>
  </si>
  <si>
    <t>Ohio - ADVANCED SENIOR SUPPORT HOME HEALTH - 368190</t>
  </si>
  <si>
    <t>368190</t>
  </si>
  <si>
    <t>Ohio - ADVANTAGE HOME HEALTH SERVICES, INC - 368248</t>
  </si>
  <si>
    <t>368248</t>
  </si>
  <si>
    <t>Ohio - AKESO HOME HEALTH CARE INC - 368475</t>
  </si>
  <si>
    <t>368475</t>
  </si>
  <si>
    <t>Ohio - ALLCARING HOME HEALTH SERVICES LLC - 368261</t>
  </si>
  <si>
    <t>368261</t>
  </si>
  <si>
    <t>Ohio - ALTERNATE SOLUTIONS HOME CARE OF CINCINNATI, LLC - 368131</t>
  </si>
  <si>
    <t>368131</t>
  </si>
  <si>
    <t>368227</t>
  </si>
  <si>
    <t>Ohio - ALTERNATIVE NURSING CARE INC - 367556</t>
  </si>
  <si>
    <t>367556</t>
  </si>
  <si>
    <t>Ohio - ALTIMATE CARE, LLC - 368250</t>
  </si>
  <si>
    <t>368250</t>
  </si>
  <si>
    <t>Ohio - ALWAYS BEST CARE CLEVELAND SOUTH - 368392</t>
  </si>
  <si>
    <t>368392</t>
  </si>
  <si>
    <t>Ohio - AMBER HOME CARE, LLC - 368216</t>
  </si>
  <si>
    <t>368216</t>
  </si>
  <si>
    <t>Ohio - AMERICAN MERCY HOME CARE, LLC - 367167</t>
  </si>
  <si>
    <t>367167</t>
  </si>
  <si>
    <t>Ohio - AMERICAN NURSING CARE, INC - 367573</t>
  </si>
  <si>
    <t>367573</t>
  </si>
  <si>
    <t>Ohio - AMERICARE HOME HEALTH AGENCY - 368162</t>
  </si>
  <si>
    <t>368162</t>
  </si>
  <si>
    <t>Ohio - AMITY HOME HEALTHCARE INC - 367546</t>
  </si>
  <si>
    <t>367546</t>
  </si>
  <si>
    <t>Ohio - ANGELS CARE HOME HEALTH OF OHIO - 367566</t>
  </si>
  <si>
    <t>367566</t>
  </si>
  <si>
    <t>Ohio - ASHTABULA REGIONAL HOME HEALTH - 367128</t>
  </si>
  <si>
    <t>367128</t>
  </si>
  <si>
    <t>Ohio - AT HOME WITH SHEPHERD - 367741</t>
  </si>
  <si>
    <t>367741</t>
  </si>
  <si>
    <t>Ohio - ATTENTIVE HOME HEALTH SERVICES, LLC - 368195</t>
  </si>
  <si>
    <t>368195</t>
  </si>
  <si>
    <t>Ohio - AULTMAN HEALTH CARE IN YOUR HOME - 367290</t>
  </si>
  <si>
    <t>367290</t>
  </si>
  <si>
    <t>Ohio - AXIS HOME HEALTHCARE INC - 369027</t>
  </si>
  <si>
    <t>369027</t>
  </si>
  <si>
    <t>Ohio - BAYADA HOME HEALTH CARE, INC - 367549</t>
  </si>
  <si>
    <t>367549</t>
  </si>
  <si>
    <t>Ohio - BEST CHOICE HOME HEALTH CARE SERVICES, LLC - 368464</t>
  </si>
  <si>
    <t>368464</t>
  </si>
  <si>
    <t>Ohio - BLESSED AT HOME, LLC - 368224</t>
  </si>
  <si>
    <t>368224</t>
  </si>
  <si>
    <t>Ohio - BRIDGE HOME HEALTH AND HOSPICE - 367102</t>
  </si>
  <si>
    <t>367102</t>
  </si>
  <si>
    <t>Ohio - BRIDGES REHAB AT HOME - 368232</t>
  </si>
  <si>
    <t>368232</t>
  </si>
  <si>
    <t>Ohio - BROOKDALE HOME HEALTH CLEVELAND - 367758</t>
  </si>
  <si>
    <t>367758</t>
  </si>
  <si>
    <t>Ohio - BROOKDALE HOME HEALTH COLUMBUS - 367777</t>
  </si>
  <si>
    <t>367777</t>
  </si>
  <si>
    <t>Ohio - BROOKDALE HOME HEALTH DAYTON - 367711</t>
  </si>
  <si>
    <t>367711</t>
  </si>
  <si>
    <t>Ohio - BUCKEYE HOME HEALTH CARE, LLC - 368197</t>
  </si>
  <si>
    <t>368197</t>
  </si>
  <si>
    <t>Ohio - BUCKEYE HOME HEALTHCARE OF CINCINNATI LLC - 369151</t>
  </si>
  <si>
    <t>369151</t>
  </si>
  <si>
    <t>Ohio - CABELL HUNTINGTON HOSP HOME HEALTH-PROCTORVILLE - 369055</t>
  </si>
  <si>
    <t>369055</t>
  </si>
  <si>
    <t>Ohio - CAMBRIDGE CARETENDERS - 368168</t>
  </si>
  <si>
    <t>368168</t>
  </si>
  <si>
    <t>Ohio - CAMBRIDGE HOME HEALTH CARE, INC - 368155</t>
  </si>
  <si>
    <t>368155</t>
  </si>
  <si>
    <t>Ohio - CAPITAL HEALTH HOME CARE - 367204</t>
  </si>
  <si>
    <t>367204</t>
  </si>
  <si>
    <t>Ohio - CAPITAL HEALTH HOME CARE - 367251</t>
  </si>
  <si>
    <t>367251</t>
  </si>
  <si>
    <t>Ohio - CAPITAL HEALTH HOME CARE - 367448</t>
  </si>
  <si>
    <t>367448</t>
  </si>
  <si>
    <t>Ohio - CAPITAL HEALTH HOME CARE - 368234</t>
  </si>
  <si>
    <t>368234</t>
  </si>
  <si>
    <t>Ohio - CARDINAL HOME HEALTHCARE SOLUTIONS - 368094</t>
  </si>
  <si>
    <t>368094</t>
  </si>
  <si>
    <t>Ohio - CARE AT HOME BY GREEN HILLS LLC - 367404</t>
  </si>
  <si>
    <t>367404</t>
  </si>
  <si>
    <t>Ohio - CARE CONNECTION OF CINCINNATI - 368016</t>
  </si>
  <si>
    <t>368016</t>
  </si>
  <si>
    <t>Ohio - CARETENDERS - 367548</t>
  </si>
  <si>
    <t>367548</t>
  </si>
  <si>
    <t>Ohio - CARETENDERS - 367582</t>
  </si>
  <si>
    <t>367582</t>
  </si>
  <si>
    <t>Ohio - CARETENDERS VNA - 367137</t>
  </si>
  <si>
    <t>367137</t>
  </si>
  <si>
    <t>Ohio - CARETENDERS VNA - 367269</t>
  </si>
  <si>
    <t>367269</t>
  </si>
  <si>
    <t>Ohio - CARROLL COUNTY VISITING NURSE ASSOCIATION - 367141</t>
  </si>
  <si>
    <t>367141</t>
  </si>
  <si>
    <t>Ohio - CARTER HEALTHCARE - 367607</t>
  </si>
  <si>
    <t>367607</t>
  </si>
  <si>
    <t>Ohio - CHOICE HEALTH CARE, LTD - 367775</t>
  </si>
  <si>
    <t>367775</t>
  </si>
  <si>
    <t>Ohio - CHRISTIAN HOUSE HOME HEALTH - 369071</t>
  </si>
  <si>
    <t>369071</t>
  </si>
  <si>
    <t>Ohio - CLASSIC HOMECARE - 368476</t>
  </si>
  <si>
    <t>368476</t>
  </si>
  <si>
    <t>Ohio - CLEARPATH HOME HEALTH - 368283</t>
  </si>
  <si>
    <t>368283</t>
  </si>
  <si>
    <t>Ohio - CLEVELAND CLINIC HOME CARE - 367142</t>
  </si>
  <si>
    <t>367142</t>
  </si>
  <si>
    <t>Ohio - CMH HOME HEALTH CARE - 367240</t>
  </si>
  <si>
    <t>367240</t>
  </si>
  <si>
    <t>Ohio - COLLEGE PARK HOME CARE PLUS - 367643</t>
  </si>
  <si>
    <t>367643</t>
  </si>
  <si>
    <t>Ohio - COMMUNITY CHOICE HOME CARE INC - 367720</t>
  </si>
  <si>
    <t>367720</t>
  </si>
  <si>
    <t>Ohio - COMMUNITY HEALTH NETWORK LTD - 369129</t>
  </si>
  <si>
    <t>369129</t>
  </si>
  <si>
    <t>Ohio - COMMUNITY HEALTH PROFESSIONALS, INC - 367131</t>
  </si>
  <si>
    <t>367131</t>
  </si>
  <si>
    <t>Ohio - COMMUNITY HOME HEALTH CARE INC - 369137</t>
  </si>
  <si>
    <t>369137</t>
  </si>
  <si>
    <t>Ohio - COMMUNITY MERCY HOME CARE, LLC - 367447</t>
  </si>
  <si>
    <t>367447</t>
  </si>
  <si>
    <t>Ohio - COMPREHENSIVE HEALTH NETWORK - 367444</t>
  </si>
  <si>
    <t>367444</t>
  </si>
  <si>
    <t>Ohio - CONTINUED CARE INC - 367611</t>
  </si>
  <si>
    <t>367611</t>
  </si>
  <si>
    <t>Ohio - COUNTRY LIVING SKILLED NURSING, INC - 368172</t>
  </si>
  <si>
    <t>368172</t>
  </si>
  <si>
    <t>Ohio - DIVERSIFIED HEALTH MANAGEMENT, INC - 368276</t>
  </si>
  <si>
    <t>368276</t>
  </si>
  <si>
    <t>Ohio - ELARA CARING - 367173</t>
  </si>
  <si>
    <t>367173</t>
  </si>
  <si>
    <t>Ohio - ELARA CARING - 367730</t>
  </si>
  <si>
    <t>367730</t>
  </si>
  <si>
    <t>Ohio - ELIZA JENNINGS AT HOME - 368264</t>
  </si>
  <si>
    <t>368264</t>
  </si>
  <si>
    <t>Ohio - ENCOMPASS HEALTH HOME HEALTH - 369008</t>
  </si>
  <si>
    <t>369008</t>
  </si>
  <si>
    <t>Ohio - ENHANCED HOMECARE OF MEDINA INC - 369142</t>
  </si>
  <si>
    <t>369142</t>
  </si>
  <si>
    <t>Ohio - ENHANCED REHABILITATION SERVICES, INC - 368122</t>
  </si>
  <si>
    <t>368122</t>
  </si>
  <si>
    <t>Ohio - FAMILY NURSING SERVICES - 367455</t>
  </si>
  <si>
    <t>367455</t>
  </si>
  <si>
    <t>Ohio - FIDELITY HEALTH CARE - 367160</t>
  </si>
  <si>
    <t>367160</t>
  </si>
  <si>
    <t>Ohio - FIRST CHOICE HOME HEALTH OF OHIO, INC - 367784</t>
  </si>
  <si>
    <t>367784</t>
  </si>
  <si>
    <t>Ohio - FISHER TITUS HOME HEALTH CENTER - 367400</t>
  </si>
  <si>
    <t>367400</t>
  </si>
  <si>
    <t>Ohio - FOUNTAIN PARK HOME CARE, LLC - 368142</t>
  </si>
  <si>
    <t>368142</t>
  </si>
  <si>
    <t>Ohio - FREEDOM HOME HEALTH - 368113</t>
  </si>
  <si>
    <t>368113</t>
  </si>
  <si>
    <t>Ohio - FRMC HOME HEALTH SERVICES - 367691</t>
  </si>
  <si>
    <t>367691</t>
  </si>
  <si>
    <t>Ohio - GEM CITY HOME CARE - 368184</t>
  </si>
  <si>
    <t>368184</t>
  </si>
  <si>
    <t>Ohio - GEM CITY HOME CARE, LLC - 367785</t>
  </si>
  <si>
    <t>367785</t>
  </si>
  <si>
    <t>Ohio - GENACROSS AT HOME - 368280</t>
  </si>
  <si>
    <t>368280</t>
  </si>
  <si>
    <t>Ohio - GENERATION HOME HEALTH LLC - 369049</t>
  </si>
  <si>
    <t>369049</t>
  </si>
  <si>
    <t>Ohio - GENERATIONS HOME HEALTH CARE SOLUTIONS LLC - 369117</t>
  </si>
  <si>
    <t>369117</t>
  </si>
  <si>
    <t>Ohio - GENESIS HOME CARE - 367114</t>
  </si>
  <si>
    <t>367114</t>
  </si>
  <si>
    <t>Ohio - GRAND LAKE HOME HEALTH - 367405</t>
  </si>
  <si>
    <t>367405</t>
  </si>
  <si>
    <t>Ohio - GUARDIAN ANGEL HOME CARE, INC - 368165</t>
  </si>
  <si>
    <t>368165</t>
  </si>
  <si>
    <t>Ohio - GUARDIAN ANGEL HOME CARE, INC - 368288</t>
  </si>
  <si>
    <t>368288</t>
  </si>
  <si>
    <t>Ohio - GUIDING HANDS HOME HEALTH SERVICES, INC - 368427</t>
  </si>
  <si>
    <t>368427</t>
  </si>
  <si>
    <t>Ohio - HALLMARK HOME CARE INC - 367571</t>
  </si>
  <si>
    <t>367571</t>
  </si>
  <si>
    <t>Ohio - HEALTH AT HOME - 368343</t>
  </si>
  <si>
    <t>368343</t>
  </si>
  <si>
    <t>Ohio - HEALTH CARE PLUS - 367489</t>
  </si>
  <si>
    <t>367489</t>
  </si>
  <si>
    <t>Ohio - HEARTSPRING HOME HEALTH CARE, LLC - 368233</t>
  </si>
  <si>
    <t>368233</t>
  </si>
  <si>
    <t>Ohio - HERITAGE COMPLETE HOME CARE - 367535</t>
  </si>
  <si>
    <t>367535</t>
  </si>
  <si>
    <t>Ohio - HERITAGE HEALTH CARE - 368151</t>
  </si>
  <si>
    <t>368151</t>
  </si>
  <si>
    <t>Ohio - HERITAGE HEALTH CARE - 368220</t>
  </si>
  <si>
    <t>368220</t>
  </si>
  <si>
    <t>Ohio - HERITAGE HEALTH CARE SERVICES - 367587</t>
  </si>
  <si>
    <t>367587</t>
  </si>
  <si>
    <t>Ohio - HIGH POINT HOME HEALTH, LTD - 367798</t>
  </si>
  <si>
    <t>367798</t>
  </si>
  <si>
    <t>Ohio - HILLEBRAND HOME HEALTH, INC - 368030</t>
  </si>
  <si>
    <t>368030</t>
  </si>
  <si>
    <t>Ohio - HILLS AT HOME  THE - 369021</t>
  </si>
  <si>
    <t>369021</t>
  </si>
  <si>
    <t>Ohio - HOLY FAMILY HOME HEALTH CARE - 368115</t>
  </si>
  <si>
    <t>368115</t>
  </si>
  <si>
    <t>Ohio - HOLZER HOME CARE - 367117</t>
  </si>
  <si>
    <t>367117</t>
  </si>
  <si>
    <t>Ohio - HOME CARE BY BLACK STONE - 367787</t>
  </si>
  <si>
    <t>367787</t>
  </si>
  <si>
    <t>Ohio - HOME CARE PARTNERS OF CINCINNATI, INC - 368348</t>
  </si>
  <si>
    <t>368348</t>
  </si>
  <si>
    <t>Ohio - HOME HEALTH CARE BY BLACK STONE - 368050</t>
  </si>
  <si>
    <t>368050</t>
  </si>
  <si>
    <t>Ohio - HOME HEALTH CONNECTION, INC - 368087</t>
  </si>
  <si>
    <t>368087</t>
  </si>
  <si>
    <t>Ohio - HOME HEALTH OF WYANDOT COUNTY - 367001</t>
  </si>
  <si>
    <t>367001</t>
  </si>
  <si>
    <t>Ohio - HOME HEALTH SERVICES WOOSTER COMMUNITY HOSPITAL - 367624</t>
  </si>
  <si>
    <t>367624</t>
  </si>
  <si>
    <t>Ohio - HOME HEALTHCARE BY BLACK STONE - 367296</t>
  </si>
  <si>
    <t>367296</t>
  </si>
  <si>
    <t>Ohio - HOME TOWN HEALTH CARE LLC - 369203</t>
  </si>
  <si>
    <t>369203</t>
  </si>
  <si>
    <t>367403</t>
  </si>
  <si>
    <t>Ohio - HOMESITE HOME HEALTH CARE, LLC - 368047</t>
  </si>
  <si>
    <t>368047</t>
  </si>
  <si>
    <t>Ohio - HOPE HOME CARE LLC - 368444</t>
  </si>
  <si>
    <t>368444</t>
  </si>
  <si>
    <t>Ohio - HORIZON HOME HEALTHCARE, LLC - 368046</t>
  </si>
  <si>
    <t>368046</t>
  </si>
  <si>
    <t>Ohio - HOUSECALLS HOME HEALTH - 368268</t>
  </si>
  <si>
    <t>368268</t>
  </si>
  <si>
    <t>Ohio - INCARE HOME HEALTH NORTHERN OHIO - 368357</t>
  </si>
  <si>
    <t>368357</t>
  </si>
  <si>
    <t>Ohio - INDUS HOME HEALTH CARE, INC - 368249</t>
  </si>
  <si>
    <t>368249</t>
  </si>
  <si>
    <t>Ohio - INTEGRITY HOME CARE - 367533</t>
  </si>
  <si>
    <t>367533</t>
  </si>
  <si>
    <t>Ohio - INTERIM HEALTH CARE OF AKRON/CANTON - 367190</t>
  </si>
  <si>
    <t>367190</t>
  </si>
  <si>
    <t>Ohio - INTERIM HEALTH CARE OF DAYTON - 367165</t>
  </si>
  <si>
    <t>367165</t>
  </si>
  <si>
    <t>Ohio - INTERIM HEALTHCARE - 367590</t>
  </si>
  <si>
    <t>367590</t>
  </si>
  <si>
    <t>Ohio - INTERIM HEALTHCARE OF BRIDGEPORT - 368132</t>
  </si>
  <si>
    <t>368132</t>
  </si>
  <si>
    <t>Ohio - INTERIM HEALTHCARE OF CAMBRIDGE - 367324</t>
  </si>
  <si>
    <t>367324</t>
  </si>
  <si>
    <t>Ohio - INTERIM HEALTHCARE OF CINCINNATI - 367163</t>
  </si>
  <si>
    <t>367163</t>
  </si>
  <si>
    <t>Ohio - INTERIM HEALTHCARE OF COLUMBUS - 367164</t>
  </si>
  <si>
    <t>367164</t>
  </si>
  <si>
    <t>Ohio - INTERIM HEALTHCARE OF LIMA - 367208</t>
  </si>
  <si>
    <t>367208</t>
  </si>
  <si>
    <t>Ohio - INTERIM HEALTHCARE OF MARIETTA - 368066</t>
  </si>
  <si>
    <t>368066</t>
  </si>
  <si>
    <t>Ohio - INTERIM HEALTHCARE OF NEWARK - 367323</t>
  </si>
  <si>
    <t>367323</t>
  </si>
  <si>
    <t>Ohio - INTERIM HEALTHCARE OF TOLEDO - 367166</t>
  </si>
  <si>
    <t>367166</t>
  </si>
  <si>
    <t>Ohio - INTREPID USA HEALTHCARE SERVICES - 367161</t>
  </si>
  <si>
    <t>367161</t>
  </si>
  <si>
    <t>Ohio - JEWISH FAMILY SERVICE ASSOCIATION OF CLEVELAND - 367770</t>
  </si>
  <si>
    <t>367770</t>
  </si>
  <si>
    <t>Ohio - KETTERING HOMECARE - 367778</t>
  </si>
  <si>
    <t>367778</t>
  </si>
  <si>
    <t>Ohio - KETTERING NETWORK HOME CARE - 367249</t>
  </si>
  <si>
    <t>367249</t>
  </si>
  <si>
    <t>Ohio - KINDRED AT HOME - 367159</t>
  </si>
  <si>
    <t>367159</t>
  </si>
  <si>
    <t>Ohio - KINDRED AT HOME II - 368015</t>
  </si>
  <si>
    <t>368015</t>
  </si>
  <si>
    <t>Ohio - KINDRED AT HOME II - 368104</t>
  </si>
  <si>
    <t>368104</t>
  </si>
  <si>
    <t>Ohio - KNOX COMMUNITY HOSPITAL DEPARTMENT OF HOME HEALTH - 367079</t>
  </si>
  <si>
    <t>367079</t>
  </si>
  <si>
    <t>Ohio - LICKING MEMORIAL HOSPITAL HOME CARE - 367475</t>
  </si>
  <si>
    <t>367475</t>
  </si>
  <si>
    <t>Ohio - LIMA MEMORIAL HOSPITAL HOME HEALTH CARE - 367401</t>
  </si>
  <si>
    <t>367401</t>
  </si>
  <si>
    <t>Ohio - LOVING CARE HOSPICE AND HOME HEALTH - 367639</t>
  </si>
  <si>
    <t>367639</t>
  </si>
  <si>
    <t>Ohio - LSS HOME HEALTH CARE - 367791</t>
  </si>
  <si>
    <t>367791</t>
  </si>
  <si>
    <t>Ohio - M &amp; Y CARE LLC - 368460</t>
  </si>
  <si>
    <t>368460</t>
  </si>
  <si>
    <t>Ohio - MARIETTA HOME HEALTH AND HOSPICE, AN AMEDISYS PART - 368230</t>
  </si>
  <si>
    <t>368230</t>
  </si>
  <si>
    <t>Ohio - MED1CARE, LLC - 368362</t>
  </si>
  <si>
    <t>368362</t>
  </si>
  <si>
    <t>Ohio - MEMORIAL HOSPITAL OF UNION COUNTY - 367146</t>
  </si>
  <si>
    <t>367146</t>
  </si>
  <si>
    <t>Ohio - MENORAH PARK HOME HEALTH SERVICE - 367617</t>
  </si>
  <si>
    <t>367617</t>
  </si>
  <si>
    <t>Ohio - MERCER HEALTH HOME CARE - 367089</t>
  </si>
  <si>
    <t>367089</t>
  </si>
  <si>
    <t>Ohio - MERCY HEALTH - TIFFIN HOME CARE - 367523</t>
  </si>
  <si>
    <t>367523</t>
  </si>
  <si>
    <t>Ohio - MERCY HEALTH HOME CARE-YOUNGSTOWN - 367518</t>
  </si>
  <si>
    <t>367518</t>
  </si>
  <si>
    <t>Ohio - MERCY HEALTH-HOME CARE, LORAIN COUNTY - 367218</t>
  </si>
  <si>
    <t>367218</t>
  </si>
  <si>
    <t>Ohio - MERCY HEALTH-HOME HEALTH, LIMA - 367417</t>
  </si>
  <si>
    <t>367417</t>
  </si>
  <si>
    <t>Ohio - MERCY MEDICAL CENTER HOME HEALTH &amp; HOSPICE LLC - 367256</t>
  </si>
  <si>
    <t>367256</t>
  </si>
  <si>
    <t>Ohio - MOUNT CARMEL HOME CARE - 367273</t>
  </si>
  <si>
    <t>367273</t>
  </si>
  <si>
    <t>Ohio - MVI HOMECARE INC - 367500</t>
  </si>
  <si>
    <t>367500</t>
  </si>
  <si>
    <t>Ohio - NATIONAL CHURCH RESIDENCES HOME AND COMMUNITY SERV - 368083</t>
  </si>
  <si>
    <t>368083</t>
  </si>
  <si>
    <t>Ohio - NATIONAL CHURCH RESIDENCES HOME AND COMMUNITY SERV - 368147</t>
  </si>
  <si>
    <t>368147</t>
  </si>
  <si>
    <t>Ohio - NEW VISION NURSING AND HOME CARE, LLC - 368219</t>
  </si>
  <si>
    <t>368219</t>
  </si>
  <si>
    <t>Ohio - NINA'S HEALTH CARE SERVICES, LLC - 368302</t>
  </si>
  <si>
    <t>368302</t>
  </si>
  <si>
    <t>Ohio - NORTHEAST PROFESSIONAL HOME CARE - 367696</t>
  </si>
  <si>
    <t>367696</t>
  </si>
  <si>
    <t>Ohio - NURSES CARE, INC. - 367471</t>
  </si>
  <si>
    <t>367471</t>
  </si>
  <si>
    <t>Ohio - OHIO LIVING HOME HEALTH GREATER AKRON - 367547</t>
  </si>
  <si>
    <t>367547</t>
  </si>
  <si>
    <t>Ohio - OHIO LIVING HOME HEALTH GREATER CINCINNATI - 367429</t>
  </si>
  <si>
    <t>367429</t>
  </si>
  <si>
    <t>Ohio - OHIO LIVING HOME HEALTH GREATER CLEVELAND - 367564</t>
  </si>
  <si>
    <t>367564</t>
  </si>
  <si>
    <t>Ohio - OHIO LIVING HOME HEALTH GREATER COLUMBUS - 367553</t>
  </si>
  <si>
    <t>367553</t>
  </si>
  <si>
    <t>Ohio - OHIO LIVING HOME HEALTH GREATER DAYTON - 367510</t>
  </si>
  <si>
    <t>367510</t>
  </si>
  <si>
    <t>Ohio - OHIO LIVING HOME HEALTH GREATER TOLEDO - 367530</t>
  </si>
  <si>
    <t>367530</t>
  </si>
  <si>
    <t>Ohio - OHIO LIVING HOME HEALTH GREATER YOUNGSTOWN - 367551</t>
  </si>
  <si>
    <t>367551</t>
  </si>
  <si>
    <t>Ohio - OHIO VALLEY HOME HEALTH SERVICES, INC - 367134</t>
  </si>
  <si>
    <t>367134</t>
  </si>
  <si>
    <t>Ohio - OHIO VALLEY MANOR HOME HEALTH - 368316</t>
  </si>
  <si>
    <t>368316</t>
  </si>
  <si>
    <t>Ohio - OHIO'S CHOICE HOME HEALTH - 367061</t>
  </si>
  <si>
    <t>367061</t>
  </si>
  <si>
    <t>Ohio - OHIOANS HOME HEALTHCARE, INC - 368247</t>
  </si>
  <si>
    <t>368247</t>
  </si>
  <si>
    <t>Ohio - OHIOANS HOME HEALTHCARE, INC - 368379</t>
  </si>
  <si>
    <t>368379</t>
  </si>
  <si>
    <t>Ohio - OHIOHEALTH HOME HEALTH - 367200</t>
  </si>
  <si>
    <t>367200</t>
  </si>
  <si>
    <t>Ohio - OHIOHEALTH HOME HEALTH - 367615</t>
  </si>
  <si>
    <t>367615</t>
  </si>
  <si>
    <t>Ohio - OTTERBEIN HOME HEALTH, LLC - 368118</t>
  </si>
  <si>
    <t>368118</t>
  </si>
  <si>
    <t>Ohio - PATRIOT HOMECARE, INC - 368406</t>
  </si>
  <si>
    <t>368406</t>
  </si>
  <si>
    <t>Ohio - PEARL'S HOPE INC - 369170</t>
  </si>
  <si>
    <t>369170</t>
  </si>
  <si>
    <t>Ohio - PHC HOMECARE - 368171</t>
  </si>
  <si>
    <t>368171</t>
  </si>
  <si>
    <t>Ohio - PHYSICIAN CHOICE HOME HEALTH CARE LLC - 369094</t>
  </si>
  <si>
    <t>369094</t>
  </si>
  <si>
    <t>Ohio - PINNACLE SENIOR CARE - 368140</t>
  </si>
  <si>
    <t>368140</t>
  </si>
  <si>
    <t>Ohio - PINNACLE SENIOR CARE - 368192</t>
  </si>
  <si>
    <t>368192</t>
  </si>
  <si>
    <t>Ohio - PINNACLE SENIOR CARE - 368210</t>
  </si>
  <si>
    <t>368210</t>
  </si>
  <si>
    <t>Ohio - PINNACLE SENIOR CARE - 368289</t>
  </si>
  <si>
    <t>368289</t>
  </si>
  <si>
    <t>Ohio - PLATINUM HOME HEALTH SERVICES - 368135</t>
  </si>
  <si>
    <t>368135</t>
  </si>
  <si>
    <t>Ohio - PLEASANT VALLEY HOME HEALTH - 368353</t>
  </si>
  <si>
    <t>368353</t>
  </si>
  <si>
    <t>Ohio - PREBLE HOME HEALTH SERVICES - 368423</t>
  </si>
  <si>
    <t>368423</t>
  </si>
  <si>
    <t>Ohio - PREMIER HOME HEALTH LLC - 369198</t>
  </si>
  <si>
    <t>369198</t>
  </si>
  <si>
    <t>Ohio - PREMIER NURSING, LLC HOME HEALTH SERVICE - 369024</t>
  </si>
  <si>
    <t>369024</t>
  </si>
  <si>
    <t>Ohio - PRIME HOME CARE, LLC - 368335</t>
  </si>
  <si>
    <t>368335</t>
  </si>
  <si>
    <t>Ohio - PROMEDICA HOME HEALTH CARE (CLEVELAND) - 367634</t>
  </si>
  <si>
    <t>367634</t>
  </si>
  <si>
    <t>Ohio - PROMEDICA HOME HEALTH CARE (COLUMBUS) - 367557</t>
  </si>
  <si>
    <t>367557</t>
  </si>
  <si>
    <t>Ohio - PROMEDICA HOME HEALTH CARE (PORTSMOUTH) - 367633</t>
  </si>
  <si>
    <t>367633</t>
  </si>
  <si>
    <t>Ohio - PROMEDICA HOME HEALTH CARE (SYLVANIA) - 367261</t>
  </si>
  <si>
    <t>367261</t>
  </si>
  <si>
    <t>Ohio - PROTEM HOMECARE - 368150</t>
  </si>
  <si>
    <t>368150</t>
  </si>
  <si>
    <t>Ohio - PUTNAM COUNTY HOMECARE - 367076</t>
  </si>
  <si>
    <t>367076</t>
  </si>
  <si>
    <t>Ohio - QUALITY LIFE SERVICES, LLC - 369023</t>
  </si>
  <si>
    <t>369023</t>
  </si>
  <si>
    <t>Ohio - QUEEN CITY SKILLED CARE LLC - 369173</t>
  </si>
  <si>
    <t>369173</t>
  </si>
  <si>
    <t>Ohio - REID HOME HEALTH - 367254</t>
  </si>
  <si>
    <t>367254</t>
  </si>
  <si>
    <t>Ohio - RESIDENCE HOME CARE LLC - 369153</t>
  </si>
  <si>
    <t>369153</t>
  </si>
  <si>
    <t>Ohio - ROSS COUNTY HOME HEALTH LLC - 367097</t>
  </si>
  <si>
    <t>367097</t>
  </si>
  <si>
    <t>Ohio - SALEM AREA VISITING NURSE ASSOCIATION - 367069</t>
  </si>
  <si>
    <t>367069</t>
  </si>
  <si>
    <t>Ohio - SELECT HOME CARE, LLC - 368056</t>
  </si>
  <si>
    <t>368056</t>
  </si>
  <si>
    <t>Ohio - SENIOR HOMECARE UNLIMITED LLC - 368467</t>
  </si>
  <si>
    <t>368467</t>
  </si>
  <si>
    <t>Ohio - SIGNATURE CARE, INC - 368121</t>
  </si>
  <si>
    <t>368121</t>
  </si>
  <si>
    <t>Ohio - SOMC HOME HEALTH SERVICES - 367087</t>
  </si>
  <si>
    <t>367087</t>
  </si>
  <si>
    <t>Ohio - SOUTHEASTERN HOME CARE, LLC - 367433</t>
  </si>
  <si>
    <t>367433</t>
  </si>
  <si>
    <t>Ohio - SOUTHWEST GENERAL HOME HEALTH - 367253</t>
  </si>
  <si>
    <t>367253</t>
  </si>
  <si>
    <t>Ohio - SPECIAL TOUCH HOME CARE LLC - 369123</t>
  </si>
  <si>
    <t>369123</t>
  </si>
  <si>
    <t>Ohio - SPIRIT HOMECARE, INC - 368175</t>
  </si>
  <si>
    <t>368175</t>
  </si>
  <si>
    <t>Ohio - SPRING HOME HEALTH CARE LLC - 369191</t>
  </si>
  <si>
    <t>369191</t>
  </si>
  <si>
    <t>Ohio - ST MARY'S HOME HEALTH SERVICE - 368269</t>
  </si>
  <si>
    <t>368269</t>
  </si>
  <si>
    <t>Ohio - ST VINCENT CHARITY HOMECARE - 368231</t>
  </si>
  <si>
    <t>368231</t>
  </si>
  <si>
    <t>Ohio - STAY WELL HOME HEALTH, LLC - 368339</t>
  </si>
  <si>
    <t>368339</t>
  </si>
  <si>
    <t>Ohio - STONERISE AT HOME - 367442</t>
  </si>
  <si>
    <t>367442</t>
  </si>
  <si>
    <t>Ohio - SUMMA HEALTH AT HOME - 367713</t>
  </si>
  <si>
    <t>367713</t>
  </si>
  <si>
    <t>Ohio - SUMMIT ORTHOPAEDIC HOME CARE - 368154</t>
  </si>
  <si>
    <t>368154</t>
  </si>
  <si>
    <t>Ohio - SUMMIT ORTHOPAEDIC HOME CARE - 369119</t>
  </si>
  <si>
    <t>369119</t>
  </si>
  <si>
    <t>Ohio - SUPERIOR CARE PLUS, LLC - 368079</t>
  </si>
  <si>
    <t>368079</t>
  </si>
  <si>
    <t>Ohio - SYNERGY HOME HEALTH - 368262</t>
  </si>
  <si>
    <t>368262</t>
  </si>
  <si>
    <t>Ohio - THE CHRIST HOSPITAL HOME HEALTH CARE - 368292</t>
  </si>
  <si>
    <t>368292</t>
  </si>
  <si>
    <t>Ohio - TRINITY HOME HEALTH - 367135</t>
  </si>
  <si>
    <t>367135</t>
  </si>
  <si>
    <t>Ohio - UNION HOSPITAL HOME HEALTH AGENCY - 367426</t>
  </si>
  <si>
    <t>367426</t>
  </si>
  <si>
    <t>Ohio - UNITY 1 SKILLED HOME CARE INC - 369097</t>
  </si>
  <si>
    <t>369097</t>
  </si>
  <si>
    <t>Ohio - UNIVERSITY HOSPITAL HOME CARE SERVICES, INC - 367424</t>
  </si>
  <si>
    <t>367424</t>
  </si>
  <si>
    <t>Ohio - UNIVERSITY HOSPITALS HOME CARE SERVICES, INC - 367415</t>
  </si>
  <si>
    <t>367415</t>
  </si>
  <si>
    <t>Ohio - VALLEY HOME HEALTH CARE, LLC - 368106</t>
  </si>
  <si>
    <t>368106</t>
  </si>
  <si>
    <t>Ohio - VINTON COUNTY HEALTH DEPARTMENT HOME HEALTH AGENCY - 367103</t>
  </si>
  <si>
    <t>367103</t>
  </si>
  <si>
    <t>Ohio - VISITING NURSE ASSOCIATION OF CLEVELAND - 367022</t>
  </si>
  <si>
    <t>367022</t>
  </si>
  <si>
    <t>Ohio - VISITING NURSING SERVICES OF WHEELING HOSPITAL-BEL - 368439</t>
  </si>
  <si>
    <t>368439</t>
  </si>
  <si>
    <t>Ohio - WILLCARE - 367503</t>
  </si>
  <si>
    <t>367503</t>
  </si>
  <si>
    <t>Ohio - WILSON HOME HEALTH CARE - 367238</t>
  </si>
  <si>
    <t>367238</t>
  </si>
  <si>
    <t>Ohio - WINDSOR HOME HEALTH - 368278</t>
  </si>
  <si>
    <t>368278</t>
  </si>
  <si>
    <t>Ohio - WISE MEDICAL STAFFING INC - 369156</t>
  </si>
  <si>
    <t>369156</t>
  </si>
  <si>
    <t>Ohio - WOODLANDS HOME CARE, LLC - 368137</t>
  </si>
  <si>
    <t>368137</t>
  </si>
  <si>
    <t>Oklahoma - ABIDING HOME HEALTH OF OKLAHOMA CITY - 377675</t>
  </si>
  <si>
    <t>377675</t>
  </si>
  <si>
    <t>Oklahoma - ACCENTCARE HOME HEALTH OF WOODWARD - 377711</t>
  </si>
  <si>
    <t>377711</t>
  </si>
  <si>
    <t>Oklahoma - ACCENTRA HOME HEALTH - CENTRAL - 377580</t>
  </si>
  <si>
    <t>377580</t>
  </si>
  <si>
    <t>Oklahoma - ACCENTRA HOME HEALTH - NORTHEASTERN - 377461</t>
  </si>
  <si>
    <t>377461</t>
  </si>
  <si>
    <t>Oklahoma - ACCENTRA HOME HEALTH - NORTHWESTERN - 377651</t>
  </si>
  <si>
    <t>377651</t>
  </si>
  <si>
    <t>Oklahoma - ACCENTRA HOME HEALTH - WESTERN - 377688</t>
  </si>
  <si>
    <t>377688</t>
  </si>
  <si>
    <t>Oklahoma - ACCENTRA HOME HEALTH-SOUTHEASTERN - 377736</t>
  </si>
  <si>
    <t>377736</t>
  </si>
  <si>
    <t>Oklahoma - ACCENTRA HOME HEALTH-SOUTHWESTERN - 377793</t>
  </si>
  <si>
    <t>377793</t>
  </si>
  <si>
    <t>377662</t>
  </si>
  <si>
    <t>Oklahoma - ADVOCATE HOME HEALTH CARE INC - 377758</t>
  </si>
  <si>
    <t>377758</t>
  </si>
  <si>
    <t>Oklahoma - AHNI HEALTH SERVICES, INC - 377715</t>
  </si>
  <si>
    <t>377715</t>
  </si>
  <si>
    <t>Oklahoma - ALL ABOUT CARING HOME HEALTH CARE, LLC - 377746</t>
  </si>
  <si>
    <t>377746</t>
  </si>
  <si>
    <t>Oklahoma - ALLFAITH HOMECARE - 377625</t>
  </si>
  <si>
    <t>377625</t>
  </si>
  <si>
    <t>Oklahoma - ALLIANCE OKLAHOMA HOME HEALTH NORTH CENTRAL - 377089</t>
  </si>
  <si>
    <t>377089</t>
  </si>
  <si>
    <t>Oklahoma - ALLIANCE OKLAHOMA HOME HEALTH OKC - 377420</t>
  </si>
  <si>
    <t>377420</t>
  </si>
  <si>
    <t>377277</t>
  </si>
  <si>
    <t>Oklahoma - ALLIANCE OKLAHOMA HOME HEALTH WOODWARD - 377174</t>
  </si>
  <si>
    <t>377174</t>
  </si>
  <si>
    <t>Oklahoma - ALLIED HOME HEALTH SERVICES, INC - 377437</t>
  </si>
  <si>
    <t>377437</t>
  </si>
  <si>
    <t>Oklahoma - ALLY HOME HEALTH LLC - 377773</t>
  </si>
  <si>
    <t>377773</t>
  </si>
  <si>
    <t>Oklahoma - ALPHA HOME HEALTHCARE, INC - 377718</t>
  </si>
  <si>
    <t>377718</t>
  </si>
  <si>
    <t>Oklahoma - ALWAYS BETTER CARE HOME HEALTH - 377775</t>
  </si>
  <si>
    <t>377775</t>
  </si>
  <si>
    <t>Oklahoma - AMEDISYS HOME HEALTH - 377072</t>
  </si>
  <si>
    <t>377072</t>
  </si>
  <si>
    <t>Oklahoma - AMEDISYS HOME HEALTH - 377180</t>
  </si>
  <si>
    <t>377180</t>
  </si>
  <si>
    <t>Oklahoma - AMEDISYS HOME HEALTH - 377642</t>
  </si>
  <si>
    <t>377642</t>
  </si>
  <si>
    <t>Oklahoma - ANGELS CARE HOME HEALTH OF EAST OKLAHOMA - 377171</t>
  </si>
  <si>
    <t>377171</t>
  </si>
  <si>
    <t>Oklahoma - ANGELS CARE HOME HEALTH OF OKLAHOMA - 377447</t>
  </si>
  <si>
    <t>377447</t>
  </si>
  <si>
    <t>Oklahoma - APEX HOME HEALTH - 377709</t>
  </si>
  <si>
    <t>377709</t>
  </si>
  <si>
    <t>Oklahoma - ARBUCKLE HOME HEALTH, INC - 377771</t>
  </si>
  <si>
    <t>377771</t>
  </si>
  <si>
    <t>Oklahoma - ASCENSION AT HOME - 377272</t>
  </si>
  <si>
    <t>377272</t>
  </si>
  <si>
    <t>Oklahoma - ASCENSION AT HOME - TULSA - 377073</t>
  </si>
  <si>
    <t>377073</t>
  </si>
  <si>
    <t>Oklahoma - BEST CHOICE HOME HEALTH INC - 377764</t>
  </si>
  <si>
    <t>377764</t>
  </si>
  <si>
    <t>Oklahoma - BEST HOME HEALTH CARE, INC. - 377698</t>
  </si>
  <si>
    <t>377698</t>
  </si>
  <si>
    <t>Oklahoma - BIOS HOME HEALTH CARE LLC - 377138</t>
  </si>
  <si>
    <t>377138</t>
  </si>
  <si>
    <t>Oklahoma - BROOKDALE HOME HEALTH OKC - 377666</t>
  </si>
  <si>
    <t>377666</t>
  </si>
  <si>
    <t>Oklahoma - BROOKDALE HOME HEALTH TULSA - 377126</t>
  </si>
  <si>
    <t>377126</t>
  </si>
  <si>
    <t>Oklahoma - CARE PLUS HOME HEALTH CARE INC - 377674</t>
  </si>
  <si>
    <t>377674</t>
  </si>
  <si>
    <t>Oklahoma - CARING HOME HEALTH AGENCY, INC - 377696</t>
  </si>
  <si>
    <t>377696</t>
  </si>
  <si>
    <t>Oklahoma - CARTER HEALTHCARE - 377637</t>
  </si>
  <si>
    <t>377637</t>
  </si>
  <si>
    <t>377780</t>
  </si>
  <si>
    <t>Oklahoma - CARTER HEALTHCARE OF CENTRAL OKLAHOMA, LLC - 377478</t>
  </si>
  <si>
    <t>377478</t>
  </si>
  <si>
    <t>Oklahoma - CARTER HEALTHCARE OF OKLAHOMA, LLC - 377692</t>
  </si>
  <si>
    <t>377692</t>
  </si>
  <si>
    <t>Oklahoma - CARTER HEALTHCARE OF SOUTH OKLAHOMA, LLC - 377676</t>
  </si>
  <si>
    <t>377676</t>
  </si>
  <si>
    <t>Oklahoma - CARTER HEALTHCARE OF SOUTHWEST OKLAHOMA, LLC - 377636</t>
  </si>
  <si>
    <t>377636</t>
  </si>
  <si>
    <t>Oklahoma - CARTER HEALTHCARE OF WESTERN OKLAHOMA, LLC - 377189</t>
  </si>
  <si>
    <t>377189</t>
  </si>
  <si>
    <t>Oklahoma - CENTRIC HOME HEALTH - 377791</t>
  </si>
  <si>
    <t>377791</t>
  </si>
  <si>
    <t>377173</t>
  </si>
  <si>
    <t>Oklahoma - COHESIVE HEALTHCARE - 377781</t>
  </si>
  <si>
    <t>377781</t>
  </si>
  <si>
    <t>Oklahoma - COMANCHE COUNTY MEMORIAL HOSPITAL HOME HEALTH CARE - 377070</t>
  </si>
  <si>
    <t>377070</t>
  </si>
  <si>
    <t>Oklahoma - COMMUNITY HOME HEALTH, INC - 377177</t>
  </si>
  <si>
    <t>377177</t>
  </si>
  <si>
    <t>Oklahoma - COMPANION HOME HEALTH - 377683</t>
  </si>
  <si>
    <t>377683</t>
  </si>
  <si>
    <t>Oklahoma - COMPASSION HOME CARE, INC - 377740</t>
  </si>
  <si>
    <t>377740</t>
  </si>
  <si>
    <t>Oklahoma - COMPASSIONATE HOME HEALTH OF OKC - 377790</t>
  </si>
  <si>
    <t>377790</t>
  </si>
  <si>
    <t>Oklahoma - COMPLETE HOME HEALTH OF OKLAHOMA CITY - 377644</t>
  </si>
  <si>
    <t>377644</t>
  </si>
  <si>
    <t>Oklahoma - COMPLETE HOME HEALTH OF STIGLER - 377166</t>
  </si>
  <si>
    <t>377166</t>
  </si>
  <si>
    <t>Oklahoma - COMPLETE HOME HEALTH OF TISHOMINGO LLC - 377704</t>
  </si>
  <si>
    <t>377704</t>
  </si>
  <si>
    <t>Oklahoma - COMPLETE HOME HEALTH OF WESTERN OKLAHOMA - 377167</t>
  </si>
  <si>
    <t>377167</t>
  </si>
  <si>
    <t>Oklahoma - COMPLETECARE HOME HEALTH , LLC - 377286</t>
  </si>
  <si>
    <t>377286</t>
  </si>
  <si>
    <t>Oklahoma - CORNERSTONE AT HOME CARE - 377657</t>
  </si>
  <si>
    <t>377657</t>
  </si>
  <si>
    <t>Oklahoma - CORNERSTONE HOME HEALTH INC - 377710</t>
  </si>
  <si>
    <t>377710</t>
  </si>
  <si>
    <t>Oklahoma - CYPRESS HOME CARE - 377699</t>
  </si>
  <si>
    <t>377699</t>
  </si>
  <si>
    <t>Oklahoma - DOCTORS PARK HOME HEALTH,INC - 377400</t>
  </si>
  <si>
    <t>377400</t>
  </si>
  <si>
    <t>Oklahoma - DUNCAN REGIONAL HOSPITAL HOMECARE - 377142</t>
  </si>
  <si>
    <t>377142</t>
  </si>
  <si>
    <t>Oklahoma - ELARA CARING IV - 377690</t>
  </si>
  <si>
    <t>377690</t>
  </si>
  <si>
    <t>Oklahoma - ELARA CARING V - 377714</t>
  </si>
  <si>
    <t>377714</t>
  </si>
  <si>
    <t>Oklahoma - ELARA CARING XIX - 377193</t>
  </si>
  <si>
    <t>377193</t>
  </si>
  <si>
    <t>Oklahoma - ELARA CARING XVIII - 377713</t>
  </si>
  <si>
    <t>377713</t>
  </si>
  <si>
    <t>Oklahoma - ELARA CARING XX - 377648</t>
  </si>
  <si>
    <t>377648</t>
  </si>
  <si>
    <t>Oklahoma - ELARA CARING XXI - 377502</t>
  </si>
  <si>
    <t>377502</t>
  </si>
  <si>
    <t>Oklahoma - ELARA CARING XXIII - 377568</t>
  </si>
  <si>
    <t>377568</t>
  </si>
  <si>
    <t>Oklahoma - ELARA CARING XXIV - 377660</t>
  </si>
  <si>
    <t>377660</t>
  </si>
  <si>
    <t>Oklahoma - ELARA CARING XXV - 377667</t>
  </si>
  <si>
    <t>377667</t>
  </si>
  <si>
    <t>377628</t>
  </si>
  <si>
    <t>Oklahoma - ENCOMPASS HEALTH HOME HEALTH OF CENTRAL OKLAHOMA - 377196</t>
  </si>
  <si>
    <t>377196</t>
  </si>
  <si>
    <t>Oklahoma - ENCOMPASS HEALTH HOME HEALTH OF CENTRAL OKLAHOMA - 377464</t>
  </si>
  <si>
    <t>377464</t>
  </si>
  <si>
    <t>Oklahoma - ENCOMPASS HEALTH HOME HEALTH OF EASTERN OKLAHOMA - 377643</t>
  </si>
  <si>
    <t>377643</t>
  </si>
  <si>
    <t>Oklahoma - ENCOMPASS HEALTH HOME HEALTH OF NORTHEAST OKLAHOMA - 377572</t>
  </si>
  <si>
    <t>377572</t>
  </si>
  <si>
    <t>Oklahoma - ENCOMPASS HEALTH HOME HEALTH OF SOUTHEAST OKLAHOMA - 377633</t>
  </si>
  <si>
    <t>377633</t>
  </si>
  <si>
    <t>Oklahoma - ENCOMPASS HEALTH HOME HEALTH OF WESTERN OKLAHOMA - 377656</t>
  </si>
  <si>
    <t>377656</t>
  </si>
  <si>
    <t>Oklahoma - ENCOMPASS HEALTH HOME HEALTH OF WESTERN OKLAHOMA - 377730</t>
  </si>
  <si>
    <t>377730</t>
  </si>
  <si>
    <t>Oklahoma - ENTRUST HOME HEALTH - 377639</t>
  </si>
  <si>
    <t>377639</t>
  </si>
  <si>
    <t>Oklahoma - ENTRUSTED HEARTS - 377619</t>
  </si>
  <si>
    <t>377619</t>
  </si>
  <si>
    <t>Oklahoma - EPWORTH AT HOME, LLC - 377763</t>
  </si>
  <si>
    <t>377763</t>
  </si>
  <si>
    <t>Oklahoma - EVERGREEN HOME HEALTH, LLC - 377749</t>
  </si>
  <si>
    <t>377749</t>
  </si>
  <si>
    <t>Oklahoma - EXCELL HOME CARE - 377534</t>
  </si>
  <si>
    <t>377534</t>
  </si>
  <si>
    <t>Oklahoma - FAITH HOME CARE SERVICES, LLC - 377708</t>
  </si>
  <si>
    <t>377708</t>
  </si>
  <si>
    <t>Oklahoma - FAMILY CHOICE HOME CARE - 377719</t>
  </si>
  <si>
    <t>377719</t>
  </si>
  <si>
    <t>Oklahoma - GATEWAY HOME HEALTH CARE - 377760</t>
  </si>
  <si>
    <t>377760</t>
  </si>
  <si>
    <t>Oklahoma - GENESIS HOME HEALTH, LLC - 377767</t>
  </si>
  <si>
    <t>377767</t>
  </si>
  <si>
    <t>Oklahoma - GENTLE SHEPHERD HOME HEALTH, INC - 377665</t>
  </si>
  <si>
    <t>377665</t>
  </si>
  <si>
    <t>377550</t>
  </si>
  <si>
    <t>Oklahoma - GOOD HEALTH CARE PROFESSIONALS INC - 377227</t>
  </si>
  <si>
    <t>377227</t>
  </si>
  <si>
    <t>Oklahoma - GOOD JOURNEY HOME HEALTH, LLC - 377697</t>
  </si>
  <si>
    <t>377697</t>
  </si>
  <si>
    <t>Oklahoma - GRAYSON HOME HEALTH - 377729</t>
  </si>
  <si>
    <t>377729</t>
  </si>
  <si>
    <t>Oklahoma - GREAT PLAINS HOME CARE - 377418</t>
  </si>
  <si>
    <t>377418</t>
  </si>
  <si>
    <t>Oklahoma - GREEN COUNTRY HOME CARE, INC - 377206</t>
  </si>
  <si>
    <t>377206</t>
  </si>
  <si>
    <t>Oklahoma - GREEN COUNTRY HOME HEALTH CARE INC - 377615</t>
  </si>
  <si>
    <t>377615</t>
  </si>
  <si>
    <t>Oklahoma - GUARDING ANGELS HOME HEALTH LLC - 377797</t>
  </si>
  <si>
    <t>377797</t>
  </si>
  <si>
    <t>Oklahoma - HARMON COUNTY HOME HEALTH CARE - 377472</t>
  </si>
  <si>
    <t>377472</t>
  </si>
  <si>
    <t>Oklahoma - HARMONY HOME CARE II - 377774</t>
  </si>
  <si>
    <t>377774</t>
  </si>
  <si>
    <t>377751</t>
  </si>
  <si>
    <t>Oklahoma - HEALTH WATCH HEALTH CARE OF DUNCAN, LLC - 377296</t>
  </si>
  <si>
    <t>377296</t>
  </si>
  <si>
    <t>Oklahoma - HEALTH WATCH HEALTH CARE OF GUYMON, LLC - 377248</t>
  </si>
  <si>
    <t>377248</t>
  </si>
  <si>
    <t>Oklahoma - HEALTHBACK CHICKASHA - 377238</t>
  </si>
  <si>
    <t>377238</t>
  </si>
  <si>
    <t>Oklahoma - HEALTHBACK HOME HEALTH OF NORMAN, INC - 377679</t>
  </si>
  <si>
    <t>377679</t>
  </si>
  <si>
    <t>Oklahoma - HEALTHBACK HOME HEALTH OF O K C - 377684</t>
  </si>
  <si>
    <t>377684</t>
  </si>
  <si>
    <t>Oklahoma - HEALTHBACK HOME HEALTH OF PONCA CITY - 377538</t>
  </si>
  <si>
    <t>377538</t>
  </si>
  <si>
    <t>Oklahoma - HEALTHBACK HOME HEALTH OF STIGLER - 377162</t>
  </si>
  <si>
    <t>377162</t>
  </si>
  <si>
    <t>Oklahoma - HEALTHBACK OF ENID - 377589</t>
  </si>
  <si>
    <t>377589</t>
  </si>
  <si>
    <t>Oklahoma - HEALTHBACK OF IDABEL - 377661</t>
  </si>
  <si>
    <t>377661</t>
  </si>
  <si>
    <t>Oklahoma - HEALTHBACK OF MCALESTER - 377031</t>
  </si>
  <si>
    <t>377031</t>
  </si>
  <si>
    <t>Oklahoma - HEALTHBACK OF PURCELL - 377520</t>
  </si>
  <si>
    <t>377520</t>
  </si>
  <si>
    <t>Oklahoma - HEART CARE AT HOME, LLC - 377640</t>
  </si>
  <si>
    <t>377640</t>
  </si>
  <si>
    <t>Oklahoma - HEARTLAND HOME HEALTH CARE AND HOSPICE - 377158</t>
  </si>
  <si>
    <t>377158</t>
  </si>
  <si>
    <t>Oklahoma - HILLTOP HEALTHCARE, LLC - 377011</t>
  </si>
  <si>
    <t>377011</t>
  </si>
  <si>
    <t>Oklahoma - HOLISTIC HOME CARE HOME HEALTH LLC - 377788</t>
  </si>
  <si>
    <t>377788</t>
  </si>
  <si>
    <t>Oklahoma - HOMECALL - 377059</t>
  </si>
  <si>
    <t>377059</t>
  </si>
  <si>
    <t>Oklahoma - IDEAL HOME CARE, LP - 377678</t>
  </si>
  <si>
    <t>377678</t>
  </si>
  <si>
    <t>Oklahoma - INNOVA HOME HEALTH - 377721</t>
  </si>
  <si>
    <t>377721</t>
  </si>
  <si>
    <t>Oklahoma - INTEGRIS HOME CARE ENID - 377208</t>
  </si>
  <si>
    <t>377208</t>
  </si>
  <si>
    <t>Oklahoma - INTEGRIS HOME CARE NORTHEAST - 377050</t>
  </si>
  <si>
    <t>377050</t>
  </si>
  <si>
    <t>Oklahoma - INTEGRIS HOME CARE OKLAHOMA CITY - 377051</t>
  </si>
  <si>
    <t>377051</t>
  </si>
  <si>
    <t>Oklahoma - INTERIM HEALTHCARE OF OKLAHOMA CITY, INC - 377658</t>
  </si>
  <si>
    <t>377658</t>
  </si>
  <si>
    <t>Oklahoma - INTERIM HEALTHCARE OF TULSA - 377237</t>
  </si>
  <si>
    <t>377237</t>
  </si>
  <si>
    <t>Oklahoma - JACKSON COUNTY MEMORIAL HOSPITAL AUTHORITY - 377137</t>
  </si>
  <si>
    <t>377137</t>
  </si>
  <si>
    <t>Oklahoma - KAL HOME HEALTH, INC - 377770</t>
  </si>
  <si>
    <t>377770</t>
  </si>
  <si>
    <t>Oklahoma - KINDRED AT HOME IV - 377146</t>
  </si>
  <si>
    <t>377146</t>
  </si>
  <si>
    <t>Oklahoma - LIFELINE HOME HEALTH CARE, INC - 377524</t>
  </si>
  <si>
    <t>377524</t>
  </si>
  <si>
    <t>Oklahoma - LIFESPRING EDMOND HOME HEALTH - 377701</t>
  </si>
  <si>
    <t>377701</t>
  </si>
  <si>
    <t>Oklahoma - LIFESPRING HOME CARE - 377757</t>
  </si>
  <si>
    <t>377757</t>
  </si>
  <si>
    <t>Oklahoma - LIFESPRING HOME CARE OF MCALESTER - 377756</t>
  </si>
  <si>
    <t>377756</t>
  </si>
  <si>
    <t>Oklahoma - LIFESPRING HOME CARE OF SAYRE, LLC - 377219</t>
  </si>
  <si>
    <t>377219</t>
  </si>
  <si>
    <t>Oklahoma - LIFESPRING HOME HEALTH - 377664</t>
  </si>
  <si>
    <t>377664</t>
  </si>
  <si>
    <t>Oklahoma - LIFESPRING HOME HEALTH - 377753</t>
  </si>
  <si>
    <t>377753</t>
  </si>
  <si>
    <t>Oklahoma - LIVE WELL HOME CARE, LLC - 377205</t>
  </si>
  <si>
    <t>377205</t>
  </si>
  <si>
    <t>Oklahoma - LORETTA'S HOME HEALTH CARE, INC - 377652</t>
  </si>
  <si>
    <t>377652</t>
  </si>
  <si>
    <t>377604</t>
  </si>
  <si>
    <t>Oklahoma - MAGNA HOME HEALTH CARE, INC - 377497</t>
  </si>
  <si>
    <t>377497</t>
  </si>
  <si>
    <t>Oklahoma - MARANATHA HOME HEALTH, INC - 377759</t>
  </si>
  <si>
    <t>377759</t>
  </si>
  <si>
    <t>Oklahoma - MARSHALL COUNTY HOME HEALTH, INC - 377199</t>
  </si>
  <si>
    <t>377199</t>
  </si>
  <si>
    <t>Oklahoma - MASHOVIN HOME HEALTH CARE, INC - 377682</t>
  </si>
  <si>
    <t>377682</t>
  </si>
  <si>
    <t>Oklahoma - MATERELLI HOME HEALTH SERVICES, INC - 377782</t>
  </si>
  <si>
    <t>377782</t>
  </si>
  <si>
    <t>Oklahoma - MAYS HOME HEALTH OF NC OK - 377273</t>
  </si>
  <si>
    <t>377273</t>
  </si>
  <si>
    <t>Oklahoma - MAYS HOUSECALL HOME HEALTH OF ADA, LLC - 377670</t>
  </si>
  <si>
    <t>377670</t>
  </si>
  <si>
    <t>Oklahoma - MAYS HOUSECALL HOME HEALTH OF ANTLERS, LLC - 377187</t>
  </si>
  <si>
    <t>377187</t>
  </si>
  <si>
    <t>Oklahoma - MAYS HOUSECALL HOME HEALTH OF DURANT - 377748</t>
  </si>
  <si>
    <t>377748</t>
  </si>
  <si>
    <t>Oklahoma - MAYS HOUSECALL HOME HEALTH OF SOUTH EAST OK, LLC - 377169</t>
  </si>
  <si>
    <t>377169</t>
  </si>
  <si>
    <t>Oklahoma - MAYS HOUSECALL HOME HEALTH OF TULSA, LLC - 377691</t>
  </si>
  <si>
    <t>377691</t>
  </si>
  <si>
    <t>Oklahoma - MAYS HOUSECALL HOME HEALTH OF VINITA, LLC - 377744</t>
  </si>
  <si>
    <t>377744</t>
  </si>
  <si>
    <t>Oklahoma - MCALESTER REGIONAL HEALTH CENTER HOME HEALTH - 377090</t>
  </si>
  <si>
    <t>377090</t>
  </si>
  <si>
    <t>Oklahoma - MED-CORP HOME HEALTH, INC - 377222</t>
  </si>
  <si>
    <t>377222</t>
  </si>
  <si>
    <t>Oklahoma - MED-STAFF HOME HEALTH - 377776</t>
  </si>
  <si>
    <t>377776</t>
  </si>
  <si>
    <t>Oklahoma - MEMORIAL HOSPITAL HOME CARE - 377161</t>
  </si>
  <si>
    <t>377161</t>
  </si>
  <si>
    <t>Oklahoma - MERCY HOME HEALTH - 377048</t>
  </si>
  <si>
    <t>377048</t>
  </si>
  <si>
    <t>Oklahoma - MERCY HOME HEALTH ARDMORE - 377121</t>
  </si>
  <si>
    <t>377121</t>
  </si>
  <si>
    <t>377655</t>
  </si>
  <si>
    <t>Oklahoma - MILLENNIUM HOME HEALTH CARE, INC - 377654</t>
  </si>
  <si>
    <t>377654</t>
  </si>
  <si>
    <t>Oklahoma - NEW HOPE HOME HEALTH NURSING, LLC - 377766</t>
  </si>
  <si>
    <t>377766</t>
  </si>
  <si>
    <t>Oklahoma - NORTHEASTERN HEALTH SYSTEM SEQUOYAH - 377179</t>
  </si>
  <si>
    <t>377179</t>
  </si>
  <si>
    <t>Oklahoma - OKLAHOMA HEALTHCARE SOLUTIONS I - 377468</t>
  </si>
  <si>
    <t>377468</t>
  </si>
  <si>
    <t>Oklahoma - OKLAHOMA HEALTHCARE SOLUTIONS IX - 377632</t>
  </si>
  <si>
    <t>377632</t>
  </si>
  <si>
    <t>Oklahoma - OKLAHOMA HEALTHCARE SOLUTIONS VII - 377627</t>
  </si>
  <si>
    <t>377627</t>
  </si>
  <si>
    <t>Oklahoma - OKLAHOMA HEALTHCARE SOLUTIONS VIII - 377629</t>
  </si>
  <si>
    <t>377629</t>
  </si>
  <si>
    <t>Oklahoma - OKLAHOMA HEALTHCARE SOLUTIONS X - 377631</t>
  </si>
  <si>
    <t>377631</t>
  </si>
  <si>
    <t>Oklahoma - OKLAHOMA HEALTHCARE SOLUTIONS XI - 377750</t>
  </si>
  <si>
    <t>377750</t>
  </si>
  <si>
    <t>Oklahoma - OKLAHOMA HEALTHCARE SOLUTIONS XII - 377783</t>
  </si>
  <si>
    <t>377783</t>
  </si>
  <si>
    <t>Oklahoma - OKLAHOMA HEALTHCARE TRANSITIONS - 377743</t>
  </si>
  <si>
    <t>377743</t>
  </si>
  <si>
    <t>Oklahoma - OLDHAM HOME CARE LLC - 377778</t>
  </si>
  <si>
    <t>377778</t>
  </si>
  <si>
    <t>Oklahoma - OSAGE HOME HEALTH - 377509</t>
  </si>
  <si>
    <t>377509</t>
  </si>
  <si>
    <t>Oklahoma - OUTREACH HOME HEALTH - 377712</t>
  </si>
  <si>
    <t>377712</t>
  </si>
  <si>
    <t>Oklahoma - OXFORD HEALTHCARE HH - 377741</t>
  </si>
  <si>
    <t>377741</t>
  </si>
  <si>
    <t>Oklahoma - PATIENCE HOME HEALTH CARE LLC - 377779</t>
  </si>
  <si>
    <t>377779</t>
  </si>
  <si>
    <t>Oklahoma - PETERS AGENCY HOME HEALTH SERVICES, LLC - 377703</t>
  </si>
  <si>
    <t>377703</t>
  </si>
  <si>
    <t>377717</t>
  </si>
  <si>
    <t>Oklahoma - PLATINUM HEALTHCARE, INC - 377772</t>
  </si>
  <si>
    <t>377772</t>
  </si>
  <si>
    <t>Oklahoma - PRECISE HOME HEALTH CARE - 377726</t>
  </si>
  <si>
    <t>377726</t>
  </si>
  <si>
    <t>Oklahoma - PREMIER HOME HEALTH CARE, INC - 377706</t>
  </si>
  <si>
    <t>377706</t>
  </si>
  <si>
    <t>Oklahoma - PROFESSIONAL HOME HEALTH - 377588</t>
  </si>
  <si>
    <t>377588</t>
  </si>
  <si>
    <t>Oklahoma - PROGRESSIVE HOME HEALTH, INC - 377794</t>
  </si>
  <si>
    <t>377794</t>
  </si>
  <si>
    <t>Oklahoma - PROVIDENCE HOME CARE - 377645</t>
  </si>
  <si>
    <t>377645</t>
  </si>
  <si>
    <t>Oklahoma - QUALITY CARE HOME HEALTH, INC - 377735</t>
  </si>
  <si>
    <t>377735</t>
  </si>
  <si>
    <t>Oklahoma - QUANTUM HEALTH CARE, INC - 377569</t>
  </si>
  <si>
    <t>377569</t>
  </si>
  <si>
    <t>Oklahoma - RAINBOW HOME HEALTH - 377694</t>
  </si>
  <si>
    <t>377694</t>
  </si>
  <si>
    <t>Oklahoma - RAINBOW HOME HEALTH, INC - 377630</t>
  </si>
  <si>
    <t>377630</t>
  </si>
  <si>
    <t>Oklahoma - RESTORE HOME HEALTHCARE OF OKLAHOMA, LLC - 377195</t>
  </si>
  <si>
    <t>377195</t>
  </si>
  <si>
    <t>Oklahoma - SAINT FRANCIS HOME HEALTH - 377107</t>
  </si>
  <si>
    <t>377107</t>
  </si>
  <si>
    <t>Oklahoma - SCISSORTAIL HOME HEALTH LLC - 377787</t>
  </si>
  <si>
    <t>377787</t>
  </si>
  <si>
    <t>377755</t>
  </si>
  <si>
    <t>Oklahoma - SELECT HOME HEALTH - 377720</t>
  </si>
  <si>
    <t>377720</t>
  </si>
  <si>
    <t>Oklahoma - SHANADOA HOME HEALTH INC - 377733</t>
  </si>
  <si>
    <t>377733</t>
  </si>
  <si>
    <t>377702</t>
  </si>
  <si>
    <t>Oklahoma - SIMPLIFI HOME HEALTH LLC - 377792</t>
  </si>
  <si>
    <t>377792</t>
  </si>
  <si>
    <t>Oklahoma - SOONER HEALTH SERVICES II, INC - 377722</t>
  </si>
  <si>
    <t>377722</t>
  </si>
  <si>
    <t>Oklahoma - SOONER HEALTH SERVICES III, INC - 377448</t>
  </si>
  <si>
    <t>377448</t>
  </si>
  <si>
    <t>Oklahoma - SOONER HEALTH SERVICES, INC - 377677</t>
  </si>
  <si>
    <t>377677</t>
  </si>
  <si>
    <t>Oklahoma - SOUTHWESTERN HOME HEALTH - 377659</t>
  </si>
  <si>
    <t>377659</t>
  </si>
  <si>
    <t>Oklahoma - SSM HEALTH AT HOME HOME HEALTH - OKLAHOMA - 377035</t>
  </si>
  <si>
    <t>377035</t>
  </si>
  <si>
    <t>Oklahoma - STILLWATER MEDICAL - PERRY HOME HEALTH - 377445</t>
  </si>
  <si>
    <t>377445</t>
  </si>
  <si>
    <t>Oklahoma - STILLWATER MEDICAL CENTER HOME HEALTH SERVICES - 377204</t>
  </si>
  <si>
    <t>377204</t>
  </si>
  <si>
    <t>Oklahoma - SUNSHINE HOME CARE, INC - 377487</t>
  </si>
  <si>
    <t>377487</t>
  </si>
  <si>
    <t>Oklahoma - TENDERCARE HOME HEALTH - 377202</t>
  </si>
  <si>
    <t>377202</t>
  </si>
  <si>
    <t>Oklahoma - TENDERCARE HOME HEALTH OF KINGSTON, LLC - 377754</t>
  </si>
  <si>
    <t>377754</t>
  </si>
  <si>
    <t>Oklahoma - THE CARING CONNECTION, INC - 377211</t>
  </si>
  <si>
    <t>377211</t>
  </si>
  <si>
    <t>377647</t>
  </si>
  <si>
    <t>Oklahoma - TRIAD HOME HEALTH, LLC - 377747</t>
  </si>
  <si>
    <t>377747</t>
  </si>
  <si>
    <t>Oklahoma - ULTIMATE ONE HOME HEALTH CARE - 377768</t>
  </si>
  <si>
    <t>377768</t>
  </si>
  <si>
    <t>Oklahoma - UNITY HOME HEALTH L L C - 377723</t>
  </si>
  <si>
    <t>377723</t>
  </si>
  <si>
    <t>Oklahoma - UNIVERSAL HEALTHCARE - 377668</t>
  </si>
  <si>
    <t>377668</t>
  </si>
  <si>
    <t>Oklahoma - VIALIFE HOME HEALTH CARE - 377689</t>
  </si>
  <si>
    <t>377689</t>
  </si>
  <si>
    <t>Oklahoma - VICTORY HOME HEALTH, LLC - 377574</t>
  </si>
  <si>
    <t>377574</t>
  </si>
  <si>
    <t>Oklahoma - VICTORY HOME HEALTH, LLC - 377669</t>
  </si>
  <si>
    <t>377669</t>
  </si>
  <si>
    <t>Oregon - ACCENTCARE HOME HEALTH OF ROGUE VALLEY, LLC - 387098</t>
  </si>
  <si>
    <t>387098</t>
  </si>
  <si>
    <t>Oregon - ADVENTIST HEALTH HOME CARE SERVICES - 387047</t>
  </si>
  <si>
    <t>387047</t>
  </si>
  <si>
    <t>Oregon - ADVENTIST HEALTH HOME CARE SERVICES - TILLAMOOK - 387312</t>
  </si>
  <si>
    <t>387312</t>
  </si>
  <si>
    <t>387151</t>
  </si>
  <si>
    <t>Oregon - AMEDISYS HOME HEALTH CARE - 387003</t>
  </si>
  <si>
    <t>387003</t>
  </si>
  <si>
    <t>Oregon - AMEDISYS HOME HEALTH CARE - 387136</t>
  </si>
  <si>
    <t>387136</t>
  </si>
  <si>
    <t>Oregon - AMEDISYS HOME HEALTH CARE - 387311</t>
  </si>
  <si>
    <t>387311</t>
  </si>
  <si>
    <t>Oregon - ASSURED HOME HEALTH - 387093</t>
  </si>
  <si>
    <t>387093</t>
  </si>
  <si>
    <t>Oregon - BAY AREA HOSPITAL HOME HEALTH AGENCY - 387039</t>
  </si>
  <si>
    <t>387039</t>
  </si>
  <si>
    <t>Oregon - BLUE MOUNTAIN HOME HEALTH AGENCY - 387045</t>
  </si>
  <si>
    <t>387045</t>
  </si>
  <si>
    <t>Oregon - BROOKDALE HOME HEALTH PORTLAND - 387127</t>
  </si>
  <si>
    <t>387127</t>
  </si>
  <si>
    <t>Oregon - CASCADE HEALTH SOLUTIONS - 387057</t>
  </si>
  <si>
    <t>387057</t>
  </si>
  <si>
    <t>Oregon - COASTAL HOME HEALTH &amp; HOSPICE - 387087</t>
  </si>
  <si>
    <t>387087</t>
  </si>
  <si>
    <t>Oregon - CONNECTED HOME HEALTH - 387146</t>
  </si>
  <si>
    <t>387146</t>
  </si>
  <si>
    <t>Oregon - DIVINE MERCY HOME HEALTH, LLC - 387164</t>
  </si>
  <si>
    <t>387164</t>
  </si>
  <si>
    <t>Oregon - ENCOMPASS HEALTH HOME HEALTH - 387150</t>
  </si>
  <si>
    <t>387150</t>
  </si>
  <si>
    <t>Oregon - FIRST CALL HOME HEALTH AGENCY, LLC - 387147</t>
  </si>
  <si>
    <t>387147</t>
  </si>
  <si>
    <t>Oregon - GOLDEN TOUCH HOME HEALTHCARE - 387158</t>
  </si>
  <si>
    <t>387158</t>
  </si>
  <si>
    <t>Oregon - GOOD SAMARITAN SOCIETY EUGENE HOME HEALTH - 387149</t>
  </si>
  <si>
    <t>387149</t>
  </si>
  <si>
    <t>Oregon - GOOD SHEPHERD HOME HEALTH - 387090</t>
  </si>
  <si>
    <t>387090</t>
  </si>
  <si>
    <t>Oregon - GRANDE RONDE HOSPITAL HOME CARE SERVICES - 387037</t>
  </si>
  <si>
    <t>387037</t>
  </si>
  <si>
    <t>Oregon - HARNEY COUNTY HOME HEALTH - 387000</t>
  </si>
  <si>
    <t>387000</t>
  </si>
  <si>
    <t>Oregon - HEALTHY LIVING AT HOME - BEND - 387160</t>
  </si>
  <si>
    <t>387160</t>
  </si>
  <si>
    <t>Oregon - HEALTHY LIVING AT HOME - PORTLAND, LLC - 387162</t>
  </si>
  <si>
    <t>387162</t>
  </si>
  <si>
    <t>Oregon - HEALTHY LIVING AT HOME - SALEM - 387108</t>
  </si>
  <si>
    <t>387108</t>
  </si>
  <si>
    <t>Oregon - LAKEVIEW HOME HEALTH CARE - 387141</t>
  </si>
  <si>
    <t>387141</t>
  </si>
  <si>
    <t>Oregon - MERCY MEDICAL CENTER HOME HEALTH AGENCY - 387033</t>
  </si>
  <si>
    <t>387033</t>
  </si>
  <si>
    <t>Oregon - NIGHTINGALE HOME HEALTH - 387313</t>
  </si>
  <si>
    <t>387313</t>
  </si>
  <si>
    <t>Oregon - OREGON CONTINENTAL HOME HEALTH CARE, INC - 387161</t>
  </si>
  <si>
    <t>387161</t>
  </si>
  <si>
    <t>Oregon - PACIFIC HOME HEALTH AND HOSPICE - 387135</t>
  </si>
  <si>
    <t>387135</t>
  </si>
  <si>
    <t>Oregon - PARTNERS HOME HEALTH - 387067</t>
  </si>
  <si>
    <t>387067</t>
  </si>
  <si>
    <t>Oregon - PIONEER MEMORIAL HOME HEALTH - 387038</t>
  </si>
  <si>
    <t>387038</t>
  </si>
  <si>
    <t>Oregon - PROVIDENCE BENEDICTINE HOME HEALTH - 387074</t>
  </si>
  <si>
    <t>387074</t>
  </si>
  <si>
    <t>Oregon - PROVIDENCE HOME HEALTH - 387048</t>
  </si>
  <si>
    <t>387048</t>
  </si>
  <si>
    <t>Oregon - PROVIDENCE MEDFORD HOME CARE - 387016</t>
  </si>
  <si>
    <t>387016</t>
  </si>
  <si>
    <t>Oregon - RIVERSIDE HOME HEALTH CARE - 387143</t>
  </si>
  <si>
    <t>387143</t>
  </si>
  <si>
    <t>Oregon - SACRED HEART HOME HEALTH - 387023</t>
  </si>
  <si>
    <t>387023</t>
  </si>
  <si>
    <t>Oregon - SIGNATURE HEALTHCARE AT HOME - 387077</t>
  </si>
  <si>
    <t>387077</t>
  </si>
  <si>
    <t>Oregon - SIGNATURE HEALTHCARE AT HOME - 387140</t>
  </si>
  <si>
    <t>387140</t>
  </si>
  <si>
    <t>Oregon - SIGNATURE HEALTHCARE AT HOME - 387142</t>
  </si>
  <si>
    <t>387142</t>
  </si>
  <si>
    <t>Oregon - SIGNATURE HEALTHCARE AT HOME - 387148</t>
  </si>
  <si>
    <t>387148</t>
  </si>
  <si>
    <t>Oregon - SKY LAKES HOME HEALTH - 387075</t>
  </si>
  <si>
    <t>387075</t>
  </si>
  <si>
    <t>Oregon - ST CHARLES HOME HEALTH SERVICES - 387026</t>
  </si>
  <si>
    <t>387026</t>
  </si>
  <si>
    <t>Oregon - THREE RIVERS HOMECARE - 387076</t>
  </si>
  <si>
    <t>387076</t>
  </si>
  <si>
    <t>Oregon - TUALITY HOME HEALTH - 387062</t>
  </si>
  <si>
    <t>387062</t>
  </si>
  <si>
    <t>Oregon - VISITING HEALTH SERVICES - 387041</t>
  </si>
  <si>
    <t>387041</t>
  </si>
  <si>
    <t>Oregon - WELLNESS AT HOME IN ALBANY - 387165</t>
  </si>
  <si>
    <t>387165</t>
  </si>
  <si>
    <t>Pennsylvania - 1ST CARE HOME HEALTH SERVICES OF PENNSYLVANIA - 398211</t>
  </si>
  <si>
    <t>398211</t>
  </si>
  <si>
    <t>Pennsylvania - A BLESSING HAND HOME HEALTH, LLC - 398321</t>
  </si>
  <si>
    <t>398321</t>
  </si>
  <si>
    <t>Pennsylvania - A-TEAM HOME CARE, INC - 398278</t>
  </si>
  <si>
    <t>398278</t>
  </si>
  <si>
    <t>Pennsylvania - ABRAMSON HOME CARE - 397712</t>
  </si>
  <si>
    <t>397712</t>
  </si>
  <si>
    <t>Pennsylvania - ACHILLES HOME HEALTH - 398174</t>
  </si>
  <si>
    <t>398174</t>
  </si>
  <si>
    <t>Pennsylvania - ACTS HOME HEALTH AGENCY - 398265</t>
  </si>
  <si>
    <t>398265</t>
  </si>
  <si>
    <t>Pennsylvania - ADVANCED HOME HEALTH - 397759</t>
  </si>
  <si>
    <t>397759</t>
  </si>
  <si>
    <t>Pennsylvania - ADVANCED HOME HEALTH CARE SPECIALISTS INC - 397784</t>
  </si>
  <si>
    <t>397784</t>
  </si>
  <si>
    <t>Pennsylvania - ADVANTAGE HOME HEALTH AND HOSPICE - 397129</t>
  </si>
  <si>
    <t>397129</t>
  </si>
  <si>
    <t>Pennsylvania - ADVANTAGE HOME HEALTH AND HOSPICE - 398225</t>
  </si>
  <si>
    <t>398225</t>
  </si>
  <si>
    <t>Pennsylvania - ADVANTAGE HOME HEALTH SERVICES CENTRAL - 397564</t>
  </si>
  <si>
    <t>397564</t>
  </si>
  <si>
    <t>Pennsylvania - ADVANTAGE HOME HEALTH SERVICES, LLC - 398046</t>
  </si>
  <si>
    <t>398046</t>
  </si>
  <si>
    <t>Pennsylvania - ADVANTAGE HOME HEALTH SERVICES, LLC - 398137</t>
  </si>
  <si>
    <t>398137</t>
  </si>
  <si>
    <t>Pennsylvania - ALL CARE HOME CARE, INC - 397449</t>
  </si>
  <si>
    <t>397449</t>
  </si>
  <si>
    <t>Pennsylvania - ALLCARE HOME HEALTH INC - 398093</t>
  </si>
  <si>
    <t>398093</t>
  </si>
  <si>
    <t>Pennsylvania - ALLEGHENY HEALTH NETWORK HEALTHCARE AT HOME HOME H - 398069</t>
  </si>
  <si>
    <t>398069</t>
  </si>
  <si>
    <t>Pennsylvania - ALLIED SERVICES HOME HEALTH - 397167</t>
  </si>
  <si>
    <t>397167</t>
  </si>
  <si>
    <t>Pennsylvania - ALWAYS BEST CARE - 398297</t>
  </si>
  <si>
    <t>398297</t>
  </si>
  <si>
    <t>Pennsylvania - AMEDISYS HOME HEALTH - 397401</t>
  </si>
  <si>
    <t>397401</t>
  </si>
  <si>
    <t>Pennsylvania - AMEDISYS HOME HEALTH - 398146</t>
  </si>
  <si>
    <t>398146</t>
  </si>
  <si>
    <t>Pennsylvania - AMEDISYS HOME HEALTH OF PA - 397139</t>
  </si>
  <si>
    <t>397139</t>
  </si>
  <si>
    <t>Pennsylvania - ANEW HOME HEALTH AGENCY - 397764</t>
  </si>
  <si>
    <t>397764</t>
  </si>
  <si>
    <t>398067</t>
  </si>
  <si>
    <t>Pennsylvania - ANN'S CHOICE VISITING NURSE SERVICES - 398072</t>
  </si>
  <si>
    <t>398072</t>
  </si>
  <si>
    <t>Pennsylvania - ANOVA HOME HEALTHCARE SERVICES INC - 398011</t>
  </si>
  <si>
    <t>398011</t>
  </si>
  <si>
    <t>Pennsylvania - ARGO HOME HEALTH CARE INC - 398293</t>
  </si>
  <si>
    <t>398293</t>
  </si>
  <si>
    <t>Pennsylvania - ASSOCIATED FAMILY HOME CARE, INC. - 397502</t>
  </si>
  <si>
    <t>397502</t>
  </si>
  <si>
    <t>Pennsylvania - AT HOME NURSING AND THERAPY SERVICES LLC - 398164</t>
  </si>
  <si>
    <t>398164</t>
  </si>
  <si>
    <t>Pennsylvania - AT HOME REHAB LLC - 397786</t>
  </si>
  <si>
    <t>397786</t>
  </si>
  <si>
    <t>Pennsylvania - AURORA HOME CARE INC - 398110</t>
  </si>
  <si>
    <t>398110</t>
  </si>
  <si>
    <t>Pennsylvania - BACI HOME HEALTH CARE LLC - 398244</t>
  </si>
  <si>
    <t>398244</t>
  </si>
  <si>
    <t>Pennsylvania - BAYADA HOME HEALTH CARE, INC. - 397231</t>
  </si>
  <si>
    <t>397231</t>
  </si>
  <si>
    <t>Pennsylvania - BAYADA HOME HEALTH CARE, INC. - 397533</t>
  </si>
  <si>
    <t>397533</t>
  </si>
  <si>
    <t>Pennsylvania - BAYADA HOME HEALTH CARE, INC. - 397643</t>
  </si>
  <si>
    <t>397643</t>
  </si>
  <si>
    <t>Pennsylvania - BAYADA HOME HEALTH CARE, INC. - 397675</t>
  </si>
  <si>
    <t>397675</t>
  </si>
  <si>
    <t>Pennsylvania - BAYADA HOME HEALTH CARE, INC. - 397770</t>
  </si>
  <si>
    <t>397770</t>
  </si>
  <si>
    <t>Pennsylvania - BAYADA HOME HEALTH CARE, INC. - 397791</t>
  </si>
  <si>
    <t>397791</t>
  </si>
  <si>
    <t>Pennsylvania - BAYADA HOME HEALTH CARE, INC. - 398035</t>
  </si>
  <si>
    <t>398035</t>
  </si>
  <si>
    <t>Pennsylvania - BAYADA HOME HEALTH CARE, INC. - 398263</t>
  </si>
  <si>
    <t>398263</t>
  </si>
  <si>
    <t>Pennsylvania - BAYADA HOME HEALTH CARE, INC. - 398267</t>
  </si>
  <si>
    <t>398267</t>
  </si>
  <si>
    <t>Pennsylvania - BAYADA HOME HEALTH CARE, INC. - 398276</t>
  </si>
  <si>
    <t>398276</t>
  </si>
  <si>
    <t>Pennsylvania - BELLO NURSES LLC - 398188</t>
  </si>
  <si>
    <t>398188</t>
  </si>
  <si>
    <t>Pennsylvania - BETHLEN COMMUNITIES HOME HEALTH SERVICES - 398058</t>
  </si>
  <si>
    <t>398058</t>
  </si>
  <si>
    <t>Pennsylvania - BETTER HOME CARE, LLC - 398066</t>
  </si>
  <si>
    <t>398066</t>
  </si>
  <si>
    <t>Pennsylvania - BRANDYWINE RIVER VALLEY HOME HEALTH - 397400</t>
  </si>
  <si>
    <t>397400</t>
  </si>
  <si>
    <t>Pennsylvania - BROOKDALE HOME HEALTH PHILADELPHIA - 398036</t>
  </si>
  <si>
    <t>398036</t>
  </si>
  <si>
    <t>Pennsylvania - CARE AT HOME PREFERRED, INC. - 397259</t>
  </si>
  <si>
    <t>397259</t>
  </si>
  <si>
    <t>Pennsylvania - CARE PLUS HOME HEALTH SERVICES, INC - 397710</t>
  </si>
  <si>
    <t>397710</t>
  </si>
  <si>
    <t>Pennsylvania - CAREGIVERS AMERICA HOME HEALTH SERVICES, LLC - 398076</t>
  </si>
  <si>
    <t>398076</t>
  </si>
  <si>
    <t>Pennsylvania - CAREGIVERS HEALTH SERVICES - 397760</t>
  </si>
  <si>
    <t>397760</t>
  </si>
  <si>
    <t>Pennsylvania - CAREPINE HOME HEALTH, LLC - 398255</t>
  </si>
  <si>
    <t>398255</t>
  </si>
  <si>
    <t>Pennsylvania - CENTRE HOMECARE INC - 397126</t>
  </si>
  <si>
    <t>397126</t>
  </si>
  <si>
    <t>Pennsylvania - CLARION FOREST VNA INC - 397116</t>
  </si>
  <si>
    <t>397116</t>
  </si>
  <si>
    <t>Pennsylvania - COMMONWEALTH HOME HEALTH &amp; HOSPICE OF BERWICK - 397272</t>
  </si>
  <si>
    <t>397272</t>
  </si>
  <si>
    <t>Pennsylvania - COMMONWEALTH HOME HEALTH &amp; HOSPICE OF WILKES-BARRE - 397021</t>
  </si>
  <si>
    <t>397021</t>
  </si>
  <si>
    <t>Pennsylvania - COMMONWEALTH HOME HEALTH OF MOSES TAYLOR - 397611</t>
  </si>
  <si>
    <t>397611</t>
  </si>
  <si>
    <t>Pennsylvania - COMMUNITY CARE, INC - 398028</t>
  </si>
  <si>
    <t>398028</t>
  </si>
  <si>
    <t>Pennsylvania - COMMUNITY HOME HEALTH CARE, INC - 398068</t>
  </si>
  <si>
    <t>398068</t>
  </si>
  <si>
    <t>Pennsylvania - COMMUNITY HOME HEALTH INC - 397668</t>
  </si>
  <si>
    <t>397668</t>
  </si>
  <si>
    <t>Pennsylvania - COMMUNITY NURSING SERVICE OF CLINTON CO INC - 397029</t>
  </si>
  <si>
    <t>397029</t>
  </si>
  <si>
    <t>Pennsylvania - COMMUNITY NURSING SERVICES OF NORTH EAST - 397089</t>
  </si>
  <si>
    <t>397089</t>
  </si>
  <si>
    <t>Pennsylvania - COMPASS  HOME HEALTH AND REHAB LLC - 397466</t>
  </si>
  <si>
    <t>397466</t>
  </si>
  <si>
    <t>Pennsylvania - COMPREHENSIVE MEDICAL HOME CARE - 397626</t>
  </si>
  <si>
    <t>397626</t>
  </si>
  <si>
    <t>Pennsylvania - CONCORDIA VISITING NURSES - 397717</t>
  </si>
  <si>
    <t>397717</t>
  </si>
  <si>
    <t>Pennsylvania - CONEMAUGH HOME HEALTH - 397406</t>
  </si>
  <si>
    <t>397406</t>
  </si>
  <si>
    <t>Pennsylvania - CONTINUOUS HOME CARE INC - 397645</t>
  </si>
  <si>
    <t>397645</t>
  </si>
  <si>
    <t>Pennsylvania - CROZER KEYSTONE HOME HEALTH - 397537</t>
  </si>
  <si>
    <t>397537</t>
  </si>
  <si>
    <t>Pennsylvania - DARLING'S HOME CARE - 398240</t>
  </si>
  <si>
    <t>398240</t>
  </si>
  <si>
    <t>Pennsylvania - DEER MEADOWS HOME HEALTH AND SUPPORT SERVICES, LLC - 398121</t>
  </si>
  <si>
    <t>398121</t>
  </si>
  <si>
    <t>Pennsylvania - DOYLESTOWN HOSPITAL VISITING NURSE/HCD - 397083</t>
  </si>
  <si>
    <t>397083</t>
  </si>
  <si>
    <t>Pennsylvania - DYNAMIC HOME HEALTH CARE INC - 398129</t>
  </si>
  <si>
    <t>398129</t>
  </si>
  <si>
    <t>Pennsylvania - EASTON HOME HEALTH SERVICES - 397014</t>
  </si>
  <si>
    <t>397014</t>
  </si>
  <si>
    <t>Pennsylvania - EINSTEIN MONTGOMERY HOME HEALTH - 397436</t>
  </si>
  <si>
    <t>397436</t>
  </si>
  <si>
    <t>Pennsylvania - EMERALD HOME HEALTH - 398002</t>
  </si>
  <si>
    <t>398002</t>
  </si>
  <si>
    <t>Pennsylvania - ENCOMPASS HEALTH HOME HEALTH - 398003</t>
  </si>
  <si>
    <t>398003</t>
  </si>
  <si>
    <t>Pennsylvania - ENCOMPASS HEALTH HOME HEALTH - 398025</t>
  </si>
  <si>
    <t>398025</t>
  </si>
  <si>
    <t>Pennsylvania - ENCOMPASS HEALTH HOME HEALTH - 398051</t>
  </si>
  <si>
    <t>398051</t>
  </si>
  <si>
    <t>Pennsylvania - ERWINE HOME HEALTH AND HOSPICE INC - 398010</t>
  </si>
  <si>
    <t>398010</t>
  </si>
  <si>
    <t>Pennsylvania - EXCELA HEALTH HOME CARE &amp; HOSPICE - 397090</t>
  </si>
  <si>
    <t>397090</t>
  </si>
  <si>
    <t>Pennsylvania - EXPERT HOME CARE - 397747</t>
  </si>
  <si>
    <t>397747</t>
  </si>
  <si>
    <t>Pennsylvania - FAMILY CARE HOME HEALTH, LLC - 398277</t>
  </si>
  <si>
    <t>398277</t>
  </si>
  <si>
    <t>Pennsylvania - FAMILY HOME HEALTH LP - 397221</t>
  </si>
  <si>
    <t>397221</t>
  </si>
  <si>
    <t>Pennsylvania - FIDELITY HOME HEALTH LLC - 398201</t>
  </si>
  <si>
    <t>398201</t>
  </si>
  <si>
    <t>Pennsylvania - GALLAGHER HOME HEALTH SERVICES - 398024</t>
  </si>
  <si>
    <t>398024</t>
  </si>
  <si>
    <t>Pennsylvania - GEISINER HOME HEALTH - 398030</t>
  </si>
  <si>
    <t>398030</t>
  </si>
  <si>
    <t>Pennsylvania - GEISINGER HOME HEALTH - 397718</t>
  </si>
  <si>
    <t>397718</t>
  </si>
  <si>
    <t>Pennsylvania - GOLDEN AGE HOME CARE , INC - 398172</t>
  </si>
  <si>
    <t>398172</t>
  </si>
  <si>
    <t>Pennsylvania - GOLDEN CARE OF NORTHEAST PA, INC - 397286</t>
  </si>
  <si>
    <t>397286</t>
  </si>
  <si>
    <t>Pennsylvania - GOOD SHEPHERD AT HOME - 398303</t>
  </si>
  <si>
    <t>398303</t>
  </si>
  <si>
    <t>Pennsylvania - GRAND VIEW HOME CARE - 397051</t>
  </si>
  <si>
    <t>397051</t>
  </si>
  <si>
    <t>Pennsylvania - GUTHRIE HOME HEALTH - 397120</t>
  </si>
  <si>
    <t>397120</t>
  </si>
  <si>
    <t>397188</t>
  </si>
  <si>
    <t>Pennsylvania - HERITAGE HEALTH CARE - 397427</t>
  </si>
  <si>
    <t>397427</t>
  </si>
  <si>
    <t>Pennsylvania - HOLY REDEEMER HOME CARE-PA - 397104</t>
  </si>
  <si>
    <t>397104</t>
  </si>
  <si>
    <t>Pennsylvania - HOME HEALTH CARE PROFESSIONALS - 397662</t>
  </si>
  <si>
    <t>397662</t>
  </si>
  <si>
    <t>Pennsylvania - HOMEBOUND HEALTH SERVICES INC - 397486</t>
  </si>
  <si>
    <t>397486</t>
  </si>
  <si>
    <t>Pennsylvania - HOMELAND HOMEHEALTH - 398270</t>
  </si>
  <si>
    <t>398270</t>
  </si>
  <si>
    <t>Pennsylvania - HOSPITAL HOME CARE SERVICES - 397092</t>
  </si>
  <si>
    <t>397092</t>
  </si>
  <si>
    <t>Pennsylvania - HUMAN TOUCH HOME HEALTH - ALLENTOWN - 398075</t>
  </si>
  <si>
    <t>398075</t>
  </si>
  <si>
    <t>Pennsylvania - IMMEDIATE HOMECARE INC - 397650</t>
  </si>
  <si>
    <t>397650</t>
  </si>
  <si>
    <t>Pennsylvania - INTERIM HEALTHCARE MID ATLANTIC - 397202</t>
  </si>
  <si>
    <t>397202</t>
  </si>
  <si>
    <t>Pennsylvania - INTERIM HEALTHCARE OF ERIE - 397736</t>
  </si>
  <si>
    <t>397736</t>
  </si>
  <si>
    <t>Pennsylvania - INTERIM HEALTHCARE OF JOHNSTOWN - 397311</t>
  </si>
  <si>
    <t>397311</t>
  </si>
  <si>
    <t>Pennsylvania - INTERIM HEALTHCARE OF PITTSBURGH, INC. - 397183</t>
  </si>
  <si>
    <t>397183</t>
  </si>
  <si>
    <t>Pennsylvania - INTERIM HEALTHCARE SERVICES OF NE PA, INC. - 397477</t>
  </si>
  <si>
    <t>397477</t>
  </si>
  <si>
    <t>Pennsylvania - JAISOHN HOME HEALTH CARE, INC - 398310</t>
  </si>
  <si>
    <t>398310</t>
  </si>
  <si>
    <t>Pennsylvania - JEFFERSON HEALTH HOME CARE AND HOSPICE - 397145</t>
  </si>
  <si>
    <t>397145</t>
  </si>
  <si>
    <t>Pennsylvania - JEWISH ASSOCIATION OF AGING - 398087</t>
  </si>
  <si>
    <t>398087</t>
  </si>
  <si>
    <t>Pennsylvania - KEYSTONE CARE, LLC - 398100</t>
  </si>
  <si>
    <t>398100</t>
  </si>
  <si>
    <t>Pennsylvania - KINDRED AT HOME - 397237</t>
  </si>
  <si>
    <t>397237</t>
  </si>
  <si>
    <t>Pennsylvania - KINDRED AT HOME - 397422</t>
  </si>
  <si>
    <t>397422</t>
  </si>
  <si>
    <t>Pennsylvania - KINDRED AT HOME - 398005</t>
  </si>
  <si>
    <t>398005</t>
  </si>
  <si>
    <t>Pennsylvania - LANDMARK HOME HEALTH CARE - 397500</t>
  </si>
  <si>
    <t>397500</t>
  </si>
  <si>
    <t>Pennsylvania - LATONA HOME HEALTH SERVICES, LLC - 398273</t>
  </si>
  <si>
    <t>398273</t>
  </si>
  <si>
    <t>Pennsylvania - LEHIGH VALLEY HEALTH NETWORK - 397214</t>
  </si>
  <si>
    <t>397214</t>
  </si>
  <si>
    <t>Pennsylvania - LEHIGH VALLEY HOME CARE - 397023</t>
  </si>
  <si>
    <t>397023</t>
  </si>
  <si>
    <t>Pennsylvania - LEHIGH VALLEY HOME CARE HAZLETON - 397455</t>
  </si>
  <si>
    <t>397455</t>
  </si>
  <si>
    <t>Pennsylvania - LEHIGH VALLEY THERAPY INC - 398243</t>
  </si>
  <si>
    <t>398243</t>
  </si>
  <si>
    <t>Pennsylvania - LIFESPRING IN HOME CARE OF EASTERN PA - 398200</t>
  </si>
  <si>
    <t>398200</t>
  </si>
  <si>
    <t>Pennsylvania - MAIN LINE HEALTH HOME CARE &amp; HOSPICE - HOME HEALTH - 397012</t>
  </si>
  <si>
    <t>397012</t>
  </si>
  <si>
    <t>Pennsylvania - MASONIC VILLAGE HOME HEALTH - 398272</t>
  </si>
  <si>
    <t>398272</t>
  </si>
  <si>
    <t>Pennsylvania - MAYLATH VALLEY HEALTH SYSTEMS, INC. - 398041</t>
  </si>
  <si>
    <t>398041</t>
  </si>
  <si>
    <t>Pennsylvania - MCMANUS HOME HEALTHCARE AGENCY INC - 398288</t>
  </si>
  <si>
    <t>398288</t>
  </si>
  <si>
    <t>Pennsylvania - MEADOWOOD HOME HEALTH AGENCY - 397711</t>
  </si>
  <si>
    <t>397711</t>
  </si>
  <si>
    <t>Pennsylvania - MEDI HOME HEALTH AGENCY - 398055</t>
  </si>
  <si>
    <t>398055</t>
  </si>
  <si>
    <t>Pennsylvania - MEDI HOME HEALTH AGENCY INC - 397607</t>
  </si>
  <si>
    <t>397607</t>
  </si>
  <si>
    <t>Pennsylvania - MEMORIAL WHITE ROSE HOME HEALTH - 397474</t>
  </si>
  <si>
    <t>397474</t>
  </si>
  <si>
    <t>Pennsylvania - MERCY HOME HEALTH - 397015</t>
  </si>
  <si>
    <t>397015</t>
  </si>
  <si>
    <t>397603</t>
  </si>
  <si>
    <t>Pennsylvania - NASON HOSPITAL HOME HEALTH AGENCY - 397292</t>
  </si>
  <si>
    <t>397292</t>
  </si>
  <si>
    <t>Pennsylvania - NEW LIFE HOME HEALTH CARE AGENCY INC - 397795</t>
  </si>
  <si>
    <t>397795</t>
  </si>
  <si>
    <t>Pennsylvania - NEW ST. BARNABAS MEDICAL CENTER, INC. - 397294</t>
  </si>
  <si>
    <t>397294</t>
  </si>
  <si>
    <t>Pennsylvania - OMNI HOME CARE - 397767</t>
  </si>
  <si>
    <t>397767</t>
  </si>
  <si>
    <t>Pennsylvania - OMNI HOME CARE - 397796</t>
  </si>
  <si>
    <t>397796</t>
  </si>
  <si>
    <t>Pennsylvania - OSPTA AT HOME - 397798</t>
  </si>
  <si>
    <t>397798</t>
  </si>
  <si>
    <t>Pennsylvania - OSS HEALTH AT HOME - 398193</t>
  </si>
  <si>
    <t>398193</t>
  </si>
  <si>
    <t>Pennsylvania - PARAMOUNT HOME HEALTH SERVICES - 398071</t>
  </si>
  <si>
    <t>398071</t>
  </si>
  <si>
    <t>Pennsylvania - PATHWAYS HEALTHCARE - 397733</t>
  </si>
  <si>
    <t>397733</t>
  </si>
  <si>
    <t>Pennsylvania - PATIENT BLISS HOME CARE AGENCY, INC - 398266</t>
  </si>
  <si>
    <t>398266</t>
  </si>
  <si>
    <t>Pennsylvania - PATIENT CARE - 397578</t>
  </si>
  <si>
    <t>397578</t>
  </si>
  <si>
    <t>Pennsylvania - PENN HIGHLANDS COMMUNITY NURSES - 397028</t>
  </si>
  <si>
    <t>397028</t>
  </si>
  <si>
    <t>Pennsylvania - PENN HIGHLANDS COMMUNITY NURSES - 397091</t>
  </si>
  <si>
    <t>397091</t>
  </si>
  <si>
    <t>Pennsylvania - PENN HOME HEALTH, INC - 398009</t>
  </si>
  <si>
    <t>398009</t>
  </si>
  <si>
    <t>Pennsylvania - PENN HOME PALLIATIVE CARE - 397203</t>
  </si>
  <si>
    <t>397203</t>
  </si>
  <si>
    <t>Pennsylvania - PENN MEDICINE HOME HEALTH - 397125</t>
  </si>
  <si>
    <t>397125</t>
  </si>
  <si>
    <t>Pennsylvania - PENN MEDICINE HOME HEALTH LANCASTER GENERAL HEALTH - 397013</t>
  </si>
  <si>
    <t>397013</t>
  </si>
  <si>
    <t>Pennsylvania - PERSONAL HOME HEALTHCARE AND HOSPICE - 398192</t>
  </si>
  <si>
    <t>398192</t>
  </si>
  <si>
    <t>Pennsylvania - POCONO HEALTH SYSTEM VISITING NURSE &amp; HOSPICE CARE - 397031</t>
  </si>
  <si>
    <t>397031</t>
  </si>
  <si>
    <t>Pennsylvania - PRECISION HOME HEALTHCARE, INC - 398178</t>
  </si>
  <si>
    <t>398178</t>
  </si>
  <si>
    <t>Pennsylvania - PREMIER HOME CARE INC - 398040</t>
  </si>
  <si>
    <t>398040</t>
  </si>
  <si>
    <t>Pennsylvania - PRESBYTERIAN SENIORCARE AT HOME, INC - 398260</t>
  </si>
  <si>
    <t>398260</t>
  </si>
  <si>
    <t>Pennsylvania - PRESTIGE HOME CARE AGENCY - 397658</t>
  </si>
  <si>
    <t>397658</t>
  </si>
  <si>
    <t>Pennsylvania - PRIORITY HOME CARE LLC - 398202</t>
  </si>
  <si>
    <t>398202</t>
  </si>
  <si>
    <t>Pennsylvania - PROVIDENCE HOME HEALTH AGENCY INC - 398186</t>
  </si>
  <si>
    <t>398186</t>
  </si>
  <si>
    <t>Pennsylvania - PUNXSUTAWNEY HOME HEALTH CARE - 397096</t>
  </si>
  <si>
    <t>397096</t>
  </si>
  <si>
    <t>Pennsylvania - REDSTONE @ HOME - 398179</t>
  </si>
  <si>
    <t>398179</t>
  </si>
  <si>
    <t>Pennsylvania - RENAISSANCE HOME CARE INC - 397624</t>
  </si>
  <si>
    <t>397624</t>
  </si>
  <si>
    <t>Pennsylvania - RENAISSANCE HOME HEALTH - 398199</t>
  </si>
  <si>
    <t>398199</t>
  </si>
  <si>
    <t>Pennsylvania - RESIDENTIAL HEALTHCARE OF NE PA, LLC - 397726</t>
  </si>
  <si>
    <t>397726</t>
  </si>
  <si>
    <t>Pennsylvania - RESIDENTIAL HOME HEALTH OF CARLISLE, LLC - 397047</t>
  </si>
  <si>
    <t>397047</t>
  </si>
  <si>
    <t>Pennsylvania - RESIDENTIAL HOME HEALTH OF NC PA, LLC - 398144</t>
  </si>
  <si>
    <t>398144</t>
  </si>
  <si>
    <t>Pennsylvania - RESTA HOME HEALTH LLC - 398023</t>
  </si>
  <si>
    <t>398023</t>
  </si>
  <si>
    <t>Pennsylvania - REVOLUTIONARY HOME HEALTH INC - 398034</t>
  </si>
  <si>
    <t>398034</t>
  </si>
  <si>
    <t>Pennsylvania - REVOLUTIONARY HOME HEALTH INC - 398140</t>
  </si>
  <si>
    <t>398140</t>
  </si>
  <si>
    <t>Pennsylvania - REVOLUTIONARY HOME HEALTH INC - 398241</t>
  </si>
  <si>
    <t>398241</t>
  </si>
  <si>
    <t>Pennsylvania - SALUS HEALTH INC - 398187</t>
  </si>
  <si>
    <t>398187</t>
  </si>
  <si>
    <t>Pennsylvania - SANDIN HOME HEALTH SERVICES - 397714</t>
  </si>
  <si>
    <t>397714</t>
  </si>
  <si>
    <t>Pennsylvania - SHARON REGIONAL HEALTH SYSTEM HOME HEALTH - 397102</t>
  </si>
  <si>
    <t>397102</t>
  </si>
  <si>
    <t>Pennsylvania - SOUTHEASTERN HOME CARE SERVICES OF PA, LLC - 398062</t>
  </si>
  <si>
    <t>398062</t>
  </si>
  <si>
    <t>Pennsylvania - SOUTHEASTERN HOME HEALTH SERVICES - 397472</t>
  </si>
  <si>
    <t>397472</t>
  </si>
  <si>
    <t>Pennsylvania - SPIRITRUST LUTHERAN HOME CARE &amp; HOSPICE - 397133</t>
  </si>
  <si>
    <t>397133</t>
  </si>
  <si>
    <t>Pennsylvania - SPIRITRUST LUTHERAN HOME CARE &amp; HOSPICE - 397715</t>
  </si>
  <si>
    <t>397715</t>
  </si>
  <si>
    <t>Pennsylvania - ST LUKE'S HOME HEALTH - 397002</t>
  </si>
  <si>
    <t>397002</t>
  </si>
  <si>
    <t>Pennsylvania - SUPERIOR HEALTH SERVICES INC - 397521</t>
  </si>
  <si>
    <t>397521</t>
  </si>
  <si>
    <t>397006</t>
  </si>
  <si>
    <t>Pennsylvania - TCM HOME HEALTH - 398088</t>
  </si>
  <si>
    <t>398088</t>
  </si>
  <si>
    <t>Pennsylvania - TEAM HOME HEALTH - 397698</t>
  </si>
  <si>
    <t>397698</t>
  </si>
  <si>
    <t>Pennsylvania - TNT HEALTH SERVICES, LLC - 398291</t>
  </si>
  <si>
    <t>398291</t>
  </si>
  <si>
    <t>Pennsylvania - TOWER HEALTH AT HOME - BERKS - 397001</t>
  </si>
  <si>
    <t>397001</t>
  </si>
  <si>
    <t>Pennsylvania - TRADITIONAL HOME HEALTH CARE - 397774</t>
  </si>
  <si>
    <t>397774</t>
  </si>
  <si>
    <t>Pennsylvania - TRI COUNTY HOME HEALTH - 397302</t>
  </si>
  <si>
    <t>397302</t>
  </si>
  <si>
    <t>Pennsylvania - UPMC HOME HEALTHCARE - 397134</t>
  </si>
  <si>
    <t>397134</t>
  </si>
  <si>
    <t>Pennsylvania - UPMC HOME HEALTHCARE - 397157</t>
  </si>
  <si>
    <t>397157</t>
  </si>
  <si>
    <t>Pennsylvania - UPMC HOME HEALTHCARE - 397631</t>
  </si>
  <si>
    <t>397631</t>
  </si>
  <si>
    <t>Pennsylvania - UPMC HOME HEALTHCARE - 397636</t>
  </si>
  <si>
    <t>397636</t>
  </si>
  <si>
    <t>Pennsylvania - UPMC HOME HEALTHCARE OF CENTRAL PENNSYLVANIA - 397087</t>
  </si>
  <si>
    <t>397087</t>
  </si>
  <si>
    <t>Pennsylvania - UPMC SOMERSET HOME HEALTH AND HOSPICE - 397196</t>
  </si>
  <si>
    <t>397196</t>
  </si>
  <si>
    <t>Pennsylvania - VALLEY MED HOME HEALTH CARE, LLC - 398319</t>
  </si>
  <si>
    <t>398319</t>
  </si>
  <si>
    <t>Pennsylvania - VILLAGE IN PLACE SERVICES - 398133</t>
  </si>
  <si>
    <t>398133</t>
  </si>
  <si>
    <t>Pennsylvania - VISITING NURSE ASSOCIATION OF CENTRAL PA INC - 397585</t>
  </si>
  <si>
    <t>397585</t>
  </si>
  <si>
    <t>Pennsylvania - VISITING NURSE ASSOCIATION OF ERIE COUNTY - 397034</t>
  </si>
  <si>
    <t>397034</t>
  </si>
  <si>
    <t>Pennsylvania - VISITING NURSE ASSOCIATION OF INDIANA COUNTY - 397097</t>
  </si>
  <si>
    <t>397097</t>
  </si>
  <si>
    <t>Pennsylvania - VISITING NURSES ASSOCIATION OF VENANGO COUNTY - 397101</t>
  </si>
  <si>
    <t>397101</t>
  </si>
  <si>
    <t>Pennsylvania - VISITING NURSES ASSOCIATION WESTERN PA - 397094</t>
  </si>
  <si>
    <t>397094</t>
  </si>
  <si>
    <t>Pennsylvania - VITACARE HOME HEALTH INC - 397781</t>
  </si>
  <si>
    <t>397781</t>
  </si>
  <si>
    <t>Pennsylvania - VNA ALLIANCE - 397655</t>
  </si>
  <si>
    <t>397655</t>
  </si>
  <si>
    <t>Pennsylvania - VNA HEALTH SYSTEM - 397053</t>
  </si>
  <si>
    <t>397053</t>
  </si>
  <si>
    <t>Pennsylvania - VNA HOSPICE AND HOME HEALTH OF LACKAWANNA COUNTY - 397050</t>
  </si>
  <si>
    <t>397050</t>
  </si>
  <si>
    <t>Pennsylvania - VNA OF GREATER PHILADELPHIA - 397005</t>
  </si>
  <si>
    <t>397005</t>
  </si>
  <si>
    <t>Pennsylvania - VNA OF HANOVER AND SPRING GROVE - 397061</t>
  </si>
  <si>
    <t>397061</t>
  </si>
  <si>
    <t>Pennsylvania - VNA OF NORTHWEST PA, LLC - 397130</t>
  </si>
  <si>
    <t>397130</t>
  </si>
  <si>
    <t>Pennsylvania - WAYNE MEMORIAL HOSPITAL DEPARTMENT OF HOME HEALTH - 397135</t>
  </si>
  <si>
    <t>397135</t>
  </si>
  <si>
    <t>Pennsylvania - WELLSPAN VNA HOME CARE - 397004</t>
  </si>
  <si>
    <t>397004</t>
  </si>
  <si>
    <t>Pennsylvania - WESTARM HOMECARE - 398113</t>
  </si>
  <si>
    <t>398113</t>
  </si>
  <si>
    <t>Pennsylvania - WESTERN PENNSYLVANIA HOME HEALTH ASSOCIATION - 398126</t>
  </si>
  <si>
    <t>398126</t>
  </si>
  <si>
    <t>Pennsylvania - WINDBER HOME HEALTH AGENCY - 397442</t>
  </si>
  <si>
    <t>397442</t>
  </si>
  <si>
    <t>Pennsylvania - WRC HOME SOLUTIONS + - 398054</t>
  </si>
  <si>
    <t>398054</t>
  </si>
  <si>
    <t>Puerto Rico - ADVANCED HOME CARE SERVICE WEST INC - 407037</t>
  </si>
  <si>
    <t>407037</t>
  </si>
  <si>
    <t>Puerto Rico - AMERICARE HOMEHEALTH SERVICES - 407019</t>
  </si>
  <si>
    <t>407019</t>
  </si>
  <si>
    <t>Puerto Rico - ANGELES VISITANTES HOME CARE - 407033</t>
  </si>
  <si>
    <t>407033</t>
  </si>
  <si>
    <t>Puerto Rico - ARECIBO MEDICAL HCP INC - 407027</t>
  </si>
  <si>
    <t>407027</t>
  </si>
  <si>
    <t>Puerto Rico - BEST OPTION HEALTHCARE PUERTO RICO - 407051</t>
  </si>
  <si>
    <t>407051</t>
  </si>
  <si>
    <t>Puerto Rico - CMS HOME CARE METRO LLC - 407048</t>
  </si>
  <si>
    <t>407048</t>
  </si>
  <si>
    <t>Puerto Rico - CMS HOME CARE NORTE, LLC - 407052</t>
  </si>
  <si>
    <t>407052</t>
  </si>
  <si>
    <t>Puerto Rico - CMS HOME CARE OESTE LLC - 407049</t>
  </si>
  <si>
    <t>407049</t>
  </si>
  <si>
    <t>Puerto Rico - CMS HOME CARE SUR LLC - 407036</t>
  </si>
  <si>
    <t>407036</t>
  </si>
  <si>
    <t>Puerto Rico - CONDADO HOME CARE PROGRAM INC - 407011</t>
  </si>
  <si>
    <t>407011</t>
  </si>
  <si>
    <t>Puerto Rico - CUIDADO CASERO GUAYNABO - 407013</t>
  </si>
  <si>
    <t>407013</t>
  </si>
  <si>
    <t>Puerto Rico - FIRST HOME CARE CENTER INC. - 407020</t>
  </si>
  <si>
    <t>407020</t>
  </si>
  <si>
    <t>Puerto Rico - GEMINIS HOME CARE - 407028</t>
  </si>
  <si>
    <t>407028</t>
  </si>
  <si>
    <t>Puerto Rico - HOME CARE GREGORIA AUFFANT - 407001</t>
  </si>
  <si>
    <t>407001</t>
  </si>
  <si>
    <t>Puerto Rico - HOME HEALTH LA MONSERRATE INC - 407050</t>
  </si>
  <si>
    <t>407050</t>
  </si>
  <si>
    <t>Puerto Rico - HOSPITAL METROPOLITANO  DR PILA HOME CARE - 407003</t>
  </si>
  <si>
    <t>407003</t>
  </si>
  <si>
    <t>Puerto Rico - LUZ DE ESPERANZA HOME CARE INC - 407030</t>
  </si>
  <si>
    <t>407030</t>
  </si>
  <si>
    <t>Puerto Rico - METRO PAVIA AT HOME  HUMACAO - 407017</t>
  </si>
  <si>
    <t>407017</t>
  </si>
  <si>
    <t>Puerto Rico - METRO PAVIA AT HOME - 407024</t>
  </si>
  <si>
    <t>407024</t>
  </si>
  <si>
    <t>Puerto Rico - METRO PAVIA AT HOME MAYAGUEZ - 407314</t>
  </si>
  <si>
    <t>407314</t>
  </si>
  <si>
    <t>Puerto Rico - METRO PAVIA AT HOME SAN JUAN - 407009</t>
  </si>
  <si>
    <t>407009</t>
  </si>
  <si>
    <t>Puerto Rico - NAZARENO HOME CARE - 407012</t>
  </si>
  <si>
    <t>407012</t>
  </si>
  <si>
    <t>Puerto Rico - NUEVA VIDA DE LA SALUD HOME CARE CORP - 407035</t>
  </si>
  <si>
    <t>407035</t>
  </si>
  <si>
    <t>Puerto Rico - PROGRAMA DE SALUD EN EL HOGAR  LAS VEGAS - 407014</t>
  </si>
  <si>
    <t>407014</t>
  </si>
  <si>
    <t>Puerto Rico - PUERTO RICO HOME HEALTH - 407031</t>
  </si>
  <si>
    <t>407031</t>
  </si>
  <si>
    <t>Puerto Rico - RYDER HOMECARE PROGRAM - 407005</t>
  </si>
  <si>
    <t>407005</t>
  </si>
  <si>
    <t>Puerto Rico - SAINT LUKES HCP - 407002</t>
  </si>
  <si>
    <t>407002</t>
  </si>
  <si>
    <t>Puerto Rico - SALUD INTEGRAL EN LA MONTANA INC - 407008</t>
  </si>
  <si>
    <t>407008</t>
  </si>
  <si>
    <t>Puerto Rico - SERVICIOS DE SALUD EN EL HOGAR MENONITA - 407007</t>
  </si>
  <si>
    <t>407007</t>
  </si>
  <si>
    <t>Puerto Rico - ST LUKES  HOME HEALTH AGENCY BAYAMON - 407308</t>
  </si>
  <si>
    <t>407308</t>
  </si>
  <si>
    <t>Puerto Rico - ST LUKES HCP - 407306</t>
  </si>
  <si>
    <t>407306</t>
  </si>
  <si>
    <t>Puerto Rico - ST LUKES HCP - 407309</t>
  </si>
  <si>
    <t>407309</t>
  </si>
  <si>
    <t>Puerto Rico - ST LUKES HCP - 407310</t>
  </si>
  <si>
    <t>407310</t>
  </si>
  <si>
    <t>Puerto Rico - ST LUKES HCP - 407311</t>
  </si>
  <si>
    <t>407311</t>
  </si>
  <si>
    <t>Puerto Rico - ST LUKES HCP - 407320</t>
  </si>
  <si>
    <t>407320</t>
  </si>
  <si>
    <t>Rhode Island - AMEDISYS HOME HEALTH CARE - 417036</t>
  </si>
  <si>
    <t>417036</t>
  </si>
  <si>
    <t>Rhode Island - ASSISTED DAILY LIVING INC - 417035</t>
  </si>
  <si>
    <t>417035</t>
  </si>
  <si>
    <t>Rhode Island - BAYADA HOME HEALTH CARE INC - 417057</t>
  </si>
  <si>
    <t>417057</t>
  </si>
  <si>
    <t>Rhode Island - CAPITOL HOME CARE NETWORK, INC - 417045</t>
  </si>
  <si>
    <t>417045</t>
  </si>
  <si>
    <t>Rhode Island - CATHLEEN NAUGHTON ASSOCIATES - 417038</t>
  </si>
  <si>
    <t>417038</t>
  </si>
  <si>
    <t>Rhode Island - CEDAR HOME HEALTH, LLC - 417063</t>
  </si>
  <si>
    <t>417063</t>
  </si>
  <si>
    <t>Rhode Island - CONCORD HEALTH SERVICES - 417049</t>
  </si>
  <si>
    <t>417049</t>
  </si>
  <si>
    <t>Rhode Island - ELMWOOD HOME CARE, INC - 417070</t>
  </si>
  <si>
    <t>417070</t>
  </si>
  <si>
    <t>Rhode Island - ENCOMPASS HEALTH HOME HEALTH - 417064</t>
  </si>
  <si>
    <t>417064</t>
  </si>
  <si>
    <t>Rhode Island - HOME CARE ADVANTAGE CHC - 417051</t>
  </si>
  <si>
    <t>417051</t>
  </si>
  <si>
    <t>Rhode Island - HOPEHEALTH VISITING NURSE - 417003</t>
  </si>
  <si>
    <t>417003</t>
  </si>
  <si>
    <t>Rhode Island - NURSE ON CALL - 417059</t>
  </si>
  <si>
    <t>417059</t>
  </si>
  <si>
    <t>Rhode Island - NURSING PLACEMENT HOME HEALTH CARE SERVICES - 417055</t>
  </si>
  <si>
    <t>417055</t>
  </si>
  <si>
    <t>Rhode Island - PATHWAYS HEALTHCARE, LLC - 417071</t>
  </si>
  <si>
    <t>417071</t>
  </si>
  <si>
    <t>Rhode Island - PINNACLE HOME CARE LLC - 417066</t>
  </si>
  <si>
    <t>417066</t>
  </si>
  <si>
    <t>Rhode Island - PROSPECT CHARTERCARE HOME HEALTH AND HOSPICE, LLC - 417029</t>
  </si>
  <si>
    <t>417029</t>
  </si>
  <si>
    <t>Rhode Island - SOUTH COUNTY HOME HEALTH - 417023</t>
  </si>
  <si>
    <t>417023</t>
  </si>
  <si>
    <t>Rhode Island - VISITING NURSE HOME AND HOSPICE - 417000</t>
  </si>
  <si>
    <t>417000</t>
  </si>
  <si>
    <t>Rhode Island - VNA OF CARE NEW ENGLAND - 417006</t>
  </si>
  <si>
    <t>417006</t>
  </si>
  <si>
    <t>South Carolina - ADVANCE HOME HEALTH - 427141</t>
  </si>
  <si>
    <t>427141</t>
  </si>
  <si>
    <t>South Carolina - AMEDISYS HOME HEALTH CARE - 427068</t>
  </si>
  <si>
    <t>427068</t>
  </si>
  <si>
    <t>South Carolina - AMEDISYS HOME HEALTH OF BEAUFORT - 427304</t>
  </si>
  <si>
    <t>427304</t>
  </si>
  <si>
    <t>South Carolina - AMEDISYS HOME HEALTH OF BLUFFTON - 427048</t>
  </si>
  <si>
    <t>427048</t>
  </si>
  <si>
    <t>South Carolina - AMEDISYS HOME HEALTH OF CAMDEN - 427036</t>
  </si>
  <si>
    <t>427036</t>
  </si>
  <si>
    <t>South Carolina - AMEDISYS HOME HEALTH OF CHARLESTON - 427005</t>
  </si>
  <si>
    <t>427005</t>
  </si>
  <si>
    <t>South Carolina - AMEDISYS HOME HEALTH OF CHARLESTON EAST - 427027</t>
  </si>
  <si>
    <t>427027</t>
  </si>
  <si>
    <t>South Carolina - AMEDISYS HOME HEALTH OF CLINTON - 427116</t>
  </si>
  <si>
    <t>427116</t>
  </si>
  <si>
    <t>South Carolina - AMEDISYS HOME HEALTH OF CONWAY - 427112</t>
  </si>
  <si>
    <t>427112</t>
  </si>
  <si>
    <t>South Carolina - AMEDISYS HOME HEALTH OF GEORGETOWN - 427065</t>
  </si>
  <si>
    <t>427065</t>
  </si>
  <si>
    <t>South Carolina - AMEDISYS HOME HEALTH OF LEXINGTON - 427039</t>
  </si>
  <si>
    <t>427039</t>
  </si>
  <si>
    <t>South Carolina - AMEDISYS HOME HEALTH OF MYRTLE BEACH - 427067</t>
  </si>
  <si>
    <t>427067</t>
  </si>
  <si>
    <t>South Carolina - ANMED HOME HEALTH AGENCY - 427032</t>
  </si>
  <si>
    <t>427032</t>
  </si>
  <si>
    <t>South Carolina - BAYADA HOME HEALTH CARE GREENVILLE - 427137</t>
  </si>
  <si>
    <t>427137</t>
  </si>
  <si>
    <t>South Carolina - BAYADA HOME HEALTH CARE-ROCK HILL - 427134</t>
  </si>
  <si>
    <t>427134</t>
  </si>
  <si>
    <t>South Carolina - CAROLINAS HOME HEALTH - 427058</t>
  </si>
  <si>
    <t>427058</t>
  </si>
  <si>
    <t>South Carolina - CHESTERFIELD VISITING NURSES - 427020</t>
  </si>
  <si>
    <t>427020</t>
  </si>
  <si>
    <t>South Carolina - ENCOMPASS HOME HEALTH OF SOUTH CAROLINA - 427128</t>
  </si>
  <si>
    <t>427128</t>
  </si>
  <si>
    <t>South Carolina - ENCOMPASS HOME HEALTH OF SOUTH CAROLINA-BLUFFTON - 427136</t>
  </si>
  <si>
    <t>427136</t>
  </si>
  <si>
    <t>South Carolina - FLORENCE VISITING NURSES SERVI - 427037</t>
  </si>
  <si>
    <t>427037</t>
  </si>
  <si>
    <t>South Carolina - GENTIVA HEALTH SERVICES - 427117</t>
  </si>
  <si>
    <t>427117</t>
  </si>
  <si>
    <t>South Carolina - HEALTH RELATED HOME CARE - 427076</t>
  </si>
  <si>
    <t>427076</t>
  </si>
  <si>
    <t>South Carolina - HEALTHY AT HOME YORK - 427131</t>
  </si>
  <si>
    <t>427131</t>
  </si>
  <si>
    <t>South Carolina - HOME CARE OF LANCASTER - 427034</t>
  </si>
  <si>
    <t>427034</t>
  </si>
  <si>
    <t>South Carolina - HOME HEALTH SERVICES OF SELF REGIONAL HEALTHCARE - 427018</t>
  </si>
  <si>
    <t>427018</t>
  </si>
  <si>
    <t>South Carolina - INTERIM HEALTHCARE - 427132</t>
  </si>
  <si>
    <t>427132</t>
  </si>
  <si>
    <t>South Carolina - INTERIM HEALTHCARE OF THE UPSTATE - 427015</t>
  </si>
  <si>
    <t>427015</t>
  </si>
  <si>
    <t>South Carolina - INTREPID USA HEALTHCARE SERVICES - 427009</t>
  </si>
  <si>
    <t>427009</t>
  </si>
  <si>
    <t>South Carolina - ISLAND HEALTH CARE, INC - 427051</t>
  </si>
  <si>
    <t>427051</t>
  </si>
  <si>
    <t>South Carolina - KERSHAWHEALTH HOME HEALTH - 427046</t>
  </si>
  <si>
    <t>427046</t>
  </si>
  <si>
    <t>South Carolina - KINDRED AT HOME - 427017</t>
  </si>
  <si>
    <t>427017</t>
  </si>
  <si>
    <t>South Carolina - KINDRED AT HOME - 427035</t>
  </si>
  <si>
    <t>427035</t>
  </si>
  <si>
    <t>South Carolina - KINDRED AT HOME - 427045</t>
  </si>
  <si>
    <t>427045</t>
  </si>
  <si>
    <t>South Carolina - KINDRED AT HOME - 427061</t>
  </si>
  <si>
    <t>427061</t>
  </si>
  <si>
    <t>South Carolina - KINDRED AT HOME - 427850</t>
  </si>
  <si>
    <t>427850</t>
  </si>
  <si>
    <t>South Carolina - KINDRED AT HOME - 427854</t>
  </si>
  <si>
    <t>427854</t>
  </si>
  <si>
    <t>South Carolina - KINDRED AT HOME - 427856</t>
  </si>
  <si>
    <t>427856</t>
  </si>
  <si>
    <t>South Carolina - KINDRED AT HOME- ANDERSON - 427846</t>
  </si>
  <si>
    <t>427846</t>
  </si>
  <si>
    <t>South Carolina - LIBERTY HOME CARE, LLC - 427121</t>
  </si>
  <si>
    <t>427121</t>
  </si>
  <si>
    <t>South Carolina - MCLEOD HOME HEALTH  INC - 427057</t>
  </si>
  <si>
    <t>427057</t>
  </si>
  <si>
    <t>South Carolina - MEDICAL SERVICES OF AMERICA HOME HEALTH - COASTAL - 427025</t>
  </si>
  <si>
    <t>427025</t>
  </si>
  <si>
    <t>South Carolina - MUSC HEALTH AT HOME BY BAYADA-CONWAY - 427135</t>
  </si>
  <si>
    <t>427135</t>
  </si>
  <si>
    <t>South Carolina - MUSC HEALTH AT HOME, BY BAYADA- CHARLESTON - 427004</t>
  </si>
  <si>
    <t>427004</t>
  </si>
  <si>
    <t>South Carolina - NEIGHBORS CARE HOME HEALTH AGENCY, AN AMEDISYS CO - 427063</t>
  </si>
  <si>
    <t>427063</t>
  </si>
  <si>
    <t>South Carolina - NHC HOME CARE MIDLANDS - 427302</t>
  </si>
  <si>
    <t>427302</t>
  </si>
  <si>
    <t>South Carolina - NHC HOMECARE - LOW COUNTRY - 427303</t>
  </si>
  <si>
    <t>427303</t>
  </si>
  <si>
    <t>South Carolina - NHC HOMECARE AIKEN - 427077</t>
  </si>
  <si>
    <t>427077</t>
  </si>
  <si>
    <t>South Carolina - NHC HOMECARE BEAUFORT - 427127</t>
  </si>
  <si>
    <t>427127</t>
  </si>
  <si>
    <t>South Carolina - NHC HOMECARE GREENWOOD - 427075</t>
  </si>
  <si>
    <t>427075</t>
  </si>
  <si>
    <t>South Carolina - NHC HOMECARE LAURENS - 427079</t>
  </si>
  <si>
    <t>427079</t>
  </si>
  <si>
    <t>South Carolina - NHC HOMECARE MURRELLS INLET - 427124</t>
  </si>
  <si>
    <t>427124</t>
  </si>
  <si>
    <t>South Carolina - PHC HOME HEALTH - 427055</t>
  </si>
  <si>
    <t>427055</t>
  </si>
  <si>
    <t>South Carolina - PRISMA HEALTH HOME HEALTH-UPSTATE - 427029</t>
  </si>
  <si>
    <t>427029</t>
  </si>
  <si>
    <t>South Carolina - PRISMA HEALTH HOMECARE - 427013</t>
  </si>
  <si>
    <t>427013</t>
  </si>
  <si>
    <t>South Carolina - PRISMA HEALTH TUOMEY - 427078</t>
  </si>
  <si>
    <t>427078</t>
  </si>
  <si>
    <t>South Carolina - PROVIDENCE HOME HEALTH - 427109</t>
  </si>
  <si>
    <t>427109</t>
  </si>
  <si>
    <t>South Carolina - PROVIDENCE HOME HEALTH - 427140</t>
  </si>
  <si>
    <t>427140</t>
  </si>
  <si>
    <t>South Carolina - PRUITTHEALTH HOME HEALTH-COLUMBIA - 427130</t>
  </si>
  <si>
    <t>427130</t>
  </si>
  <si>
    <t>South Carolina - PRUITTHEALTH HOME HEALTH-FLORENCE - 427129</t>
  </si>
  <si>
    <t>427129</t>
  </si>
  <si>
    <t>South Carolina - PRUITTHEALTH HOME HEALTH-LOW COUNTRY - 427123</t>
  </si>
  <si>
    <t>427123</t>
  </si>
  <si>
    <t>South Carolina - ROPER-ST. FRANCIS HOME HEALTH - 427042</t>
  </si>
  <si>
    <t>427042</t>
  </si>
  <si>
    <t>South Carolina - SPARTANBURG REGIONAL HOME HEALTH - 427024</t>
  </si>
  <si>
    <t>427024</t>
  </si>
  <si>
    <t>South Carolina - ST FRANCIS HOSPITAL HOME CARE - 427049</t>
  </si>
  <si>
    <t>427049</t>
  </si>
  <si>
    <t>South Carolina - TRI COUNTY HOME HEALTH - 427010</t>
  </si>
  <si>
    <t>427010</t>
  </si>
  <si>
    <t>South Carolina - TRINITY HOME HEALTH OF AIKEN - 427119</t>
  </si>
  <si>
    <t>427119</t>
  </si>
  <si>
    <t>South Carolina - UNIVERSITY HOME HEALTH - 427300</t>
  </si>
  <si>
    <t>427300</t>
  </si>
  <si>
    <t>South Carolina - WELL CARE HOME HEALTH OF THE LOWCOUNTRY INC - 427138</t>
  </si>
  <si>
    <t>427138</t>
  </si>
  <si>
    <t>South Dakota - AVERA AT HOME - 437006</t>
  </si>
  <si>
    <t>437006</t>
  </si>
  <si>
    <t>South Dakota - AVERA AT HOME - 437024</t>
  </si>
  <si>
    <t>437024</t>
  </si>
  <si>
    <t>South Dakota - AVERA AT HOME - 437041</t>
  </si>
  <si>
    <t>437041</t>
  </si>
  <si>
    <t>South Dakota - AVERA AT HOME - 437046</t>
  </si>
  <si>
    <t>437046</t>
  </si>
  <si>
    <t>South Dakota - AVERA AT HOME - 437053</t>
  </si>
  <si>
    <t>437053</t>
  </si>
  <si>
    <t>South Dakota - AVERA AT HOME - 437084</t>
  </si>
  <si>
    <t>437084</t>
  </si>
  <si>
    <t>South Dakota - BROOKINGS HOSPITAL HHA - 437030</t>
  </si>
  <si>
    <t>437030</t>
  </si>
  <si>
    <t>South Dakota - COTEAU DES PRAIRIES HOSPITAL HOME HEALTH AGENCY - 437067</t>
  </si>
  <si>
    <t>437067</t>
  </si>
  <si>
    <t>South Dakota - DAKOTA PHYSICAL THERAPY HOME HEALTH CARE - 437077</t>
  </si>
  <si>
    <t>437077</t>
  </si>
  <si>
    <t>South Dakota - GOOD SAMARITAN SOC-HOME HEALTH OF THE BLACK HILLS - 437086</t>
  </si>
  <si>
    <t>437086</t>
  </si>
  <si>
    <t>South Dakota - HEARTLAND HOME HEALTH LLC - 437081</t>
  </si>
  <si>
    <t>437081</t>
  </si>
  <si>
    <t>South Dakota - HURON REGIONAL MEDICAL CTR HHA - 437008</t>
  </si>
  <si>
    <t>437008</t>
  </si>
  <si>
    <t>South Dakota - INTERIM HEALTHCARE - 437047</t>
  </si>
  <si>
    <t>437047</t>
  </si>
  <si>
    <t>South Dakota - MADISON REGIONAL HEALTH SYSTEM - 437054</t>
  </si>
  <si>
    <t>437054</t>
  </si>
  <si>
    <t>South Dakota - MONUMENT HEALTH HOME PLUS HOME HEALTH - 437003</t>
  </si>
  <si>
    <t>437003</t>
  </si>
  <si>
    <t>South Dakota - MONUMENT HEALTH HOME PLUS HOME HEALTH - 437037</t>
  </si>
  <si>
    <t>437037</t>
  </si>
  <si>
    <t>South Dakota - PRAIRIE LAKES HOME HEALTH - 437019</t>
  </si>
  <si>
    <t>437019</t>
  </si>
  <si>
    <t>South Dakota - RECOVER HEALTH - 437051</t>
  </si>
  <si>
    <t>437051</t>
  </si>
  <si>
    <t>South Dakota - SANFORD HOME HEALTH - 437004</t>
  </si>
  <si>
    <t>437004</t>
  </si>
  <si>
    <t>South Dakota - STATE HOME CARE SERVICES, INC - 437300</t>
  </si>
  <si>
    <t>437300</t>
  </si>
  <si>
    <t>South Dakota - WEST WINDS HEALTH SERVICES, INC - 437070</t>
  </si>
  <si>
    <t>437070</t>
  </si>
  <si>
    <t>South Dakota - WESTHILLS VILLAGE HOME HEALTH - 437039</t>
  </si>
  <si>
    <t>437039</t>
  </si>
  <si>
    <t>South Dakota - WINNER REGIONAL HOME HEALTH AGENCY - 437009</t>
  </si>
  <si>
    <t>437009</t>
  </si>
  <si>
    <t>447316</t>
  </si>
  <si>
    <t>447503</t>
  </si>
  <si>
    <t>447225</t>
  </si>
  <si>
    <t>447425</t>
  </si>
  <si>
    <t>Tennessee - ADORATION HOME HEALTH - 447183</t>
  </si>
  <si>
    <t>447183</t>
  </si>
  <si>
    <t>Tennessee - ADORATION HOME HEALTH - 447417</t>
  </si>
  <si>
    <t>447417</t>
  </si>
  <si>
    <t>Tennessee - ADORATION HOME HEALTH - 447585</t>
  </si>
  <si>
    <t>447585</t>
  </si>
  <si>
    <t>Tennessee - ADORATION HOME HEALTH AND HOSPICE CARE EAST TN - 447279</t>
  </si>
  <si>
    <t>447279</t>
  </si>
  <si>
    <t>Tennessee - ADORATION HOME HEALTH, LLC - 447581</t>
  </si>
  <si>
    <t>447581</t>
  </si>
  <si>
    <t>Tennessee - AMEDISYS HOME CARE - 447238</t>
  </si>
  <si>
    <t>447238</t>
  </si>
  <si>
    <t>Tennessee - AMEDISYS HOME CARE - 447538</t>
  </si>
  <si>
    <t>447538</t>
  </si>
  <si>
    <t>Tennessee - AMEDISYS HOME HEALTH - 447107</t>
  </si>
  <si>
    <t>447107</t>
  </si>
  <si>
    <t>Tennessee - AMEDISYS HOME HEALTH - 447206</t>
  </si>
  <si>
    <t>447206</t>
  </si>
  <si>
    <t>Tennessee - AMEDISYS HOME HEALTH - 447260</t>
  </si>
  <si>
    <t>447260</t>
  </si>
  <si>
    <t>Tennessee - AMEDISYS HOME HEALTH - 447277</t>
  </si>
  <si>
    <t>447277</t>
  </si>
  <si>
    <t>Tennessee - AMEDISYS HOME HEALTH - 447296</t>
  </si>
  <si>
    <t>447296</t>
  </si>
  <si>
    <t>Tennessee - AMEDISYS HOME HEALTH - 447422</t>
  </si>
  <si>
    <t>447422</t>
  </si>
  <si>
    <t>Tennessee - AMEDISYS HOME HEALTH CARE - 447190</t>
  </si>
  <si>
    <t>447190</t>
  </si>
  <si>
    <t>Tennessee - AMEDISYS HOME HEALTH CARE - 447278</t>
  </si>
  <si>
    <t>447278</t>
  </si>
  <si>
    <t>Tennessee - AMEDISYS HOME HEALTH CARE - 447312</t>
  </si>
  <si>
    <t>447312</t>
  </si>
  <si>
    <t>Tennessee - AMEDISYS HOME HEALTH CARE - 447451</t>
  </si>
  <si>
    <t>447451</t>
  </si>
  <si>
    <t>Tennessee - AMEDISYS HOME HEALTH CARE - 447505</t>
  </si>
  <si>
    <t>447505</t>
  </si>
  <si>
    <t>Tennessee - AMEDISYS HOME HEALTH CARE - 447563</t>
  </si>
  <si>
    <t>447563</t>
  </si>
  <si>
    <t>Tennessee - AMEDISYS HOME HEALTH CHATTANOOGA - 447156</t>
  </si>
  <si>
    <t>447156</t>
  </si>
  <si>
    <t>Tennessee - AMEDISYS HOME HEALTH OF TENNESSEE - 447188</t>
  </si>
  <si>
    <t>447188</t>
  </si>
  <si>
    <t>Tennessee - AMEDISYS HOME HEALTH SERVICES - 447558</t>
  </si>
  <si>
    <t>447558</t>
  </si>
  <si>
    <t>Tennessee - AMERICAN NATIONAL HOME HEALTH, INC - 447573</t>
  </si>
  <si>
    <t>447573</t>
  </si>
  <si>
    <t>Tennessee - AMERICARE HOME HEALTH AGENCY - 447261</t>
  </si>
  <si>
    <t>447261</t>
  </si>
  <si>
    <t>Tennessee - ASCENSION AT HOME SAINT THOMAS - 447271</t>
  </si>
  <si>
    <t>447271</t>
  </si>
  <si>
    <t>Tennessee - ATHOMETHERAPY SOLUTIONS, PLLC - 447570</t>
  </si>
  <si>
    <t>447570</t>
  </si>
  <si>
    <t>Tennessee - BALLAD HEALTH HOMECARE - 447240</t>
  </si>
  <si>
    <t>447240</t>
  </si>
  <si>
    <t>Tennessee - BALLAD HEALTH HOMECARE - 447428</t>
  </si>
  <si>
    <t>447428</t>
  </si>
  <si>
    <t>Tennessee - BAPTIST MEMORIAL HOME CARE - 447444</t>
  </si>
  <si>
    <t>447444</t>
  </si>
  <si>
    <t>Tennessee - BAPTIST TRINITY HOMECARE &amp; HOSPICE - 447407</t>
  </si>
  <si>
    <t>447407</t>
  </si>
  <si>
    <t>Tennessee - BLOUNT MEMORIAL HOME HEALTH - 447469</t>
  </si>
  <si>
    <t>447469</t>
  </si>
  <si>
    <t>Tennessee - BROOKDALE HOME HEALTH NASHVILLE - 447583</t>
  </si>
  <si>
    <t>447583</t>
  </si>
  <si>
    <t>Tennessee - CHI MEMORIAL HEALTH AT HOME - 447506</t>
  </si>
  <si>
    <t>447506</t>
  </si>
  <si>
    <t>Tennessee - CONTINUOUS CARE SERVICES - 447556</t>
  </si>
  <si>
    <t>447556</t>
  </si>
  <si>
    <t>Tennessee - COOKEVILLE REGIONAL HOME HEALTH - 447131</t>
  </si>
  <si>
    <t>447131</t>
  </si>
  <si>
    <t>Tennessee - COVENANT HOMECARE - 447139</t>
  </si>
  <si>
    <t>447139</t>
  </si>
  <si>
    <t>Tennessee - DEACONESS HOMECARE - 447109</t>
  </si>
  <si>
    <t>447109</t>
  </si>
  <si>
    <t>Tennessee - DEACONESS HOMECARE - 447201</t>
  </si>
  <si>
    <t>447201</t>
  </si>
  <si>
    <t>Tennessee - DEACONESS HOMECARE 1 - 447138</t>
  </si>
  <si>
    <t>447138</t>
  </si>
  <si>
    <t>Tennessee - ENCOMPASS HEALTH HOME HEALTH - 447108</t>
  </si>
  <si>
    <t>447108</t>
  </si>
  <si>
    <t>Tennessee - ENCOMPASS HEALTH HOME HEALTH - 447142</t>
  </si>
  <si>
    <t>447142</t>
  </si>
  <si>
    <t>Tennessee - ERLANGER CONTINUCARE HOME HEALTH - 447080</t>
  </si>
  <si>
    <t>447080</t>
  </si>
  <si>
    <t>Tennessee - ERLANGER CONTINUCARE HOME HEALTH - 447471</t>
  </si>
  <si>
    <t>447471</t>
  </si>
  <si>
    <t>Tennessee - EXTENDICARE HOME HEALTH OF WEST TN - 447284</t>
  </si>
  <si>
    <t>447284</t>
  </si>
  <si>
    <t>Tennessee - EXTENDICARE HOME HEALTH OF WESTERN TN - 447434</t>
  </si>
  <si>
    <t>447434</t>
  </si>
  <si>
    <t>Tennessee - FUNCTIONAL INDEPENDENCE HOME CARE, INC - 447567</t>
  </si>
  <si>
    <t>447567</t>
  </si>
  <si>
    <t>Tennessee - GUARDIAN HOME CARE OF NASHVILLE, LLC - 447566</t>
  </si>
  <si>
    <t>447566</t>
  </si>
  <si>
    <t>Tennessee - GUARDIAN HOME CARE, LLC - 447559</t>
  </si>
  <si>
    <t>447559</t>
  </si>
  <si>
    <t>Tennessee - HANCOCK COUNTY HOME HEALTH AGENCY - 447555</t>
  </si>
  <si>
    <t>447555</t>
  </si>
  <si>
    <t>Tennessee - HENRY CO MEDICAL CENTER H H - 447499</t>
  </si>
  <si>
    <t>447499</t>
  </si>
  <si>
    <t>Tennessee - HIGHPOINT HOMECARE - 447487</t>
  </si>
  <si>
    <t>447487</t>
  </si>
  <si>
    <t>Tennessee - HMC HOME HEALTH, LLC - 447264</t>
  </si>
  <si>
    <t>447264</t>
  </si>
  <si>
    <t>Tennessee - HOME CARE SOLUTIONS - 447513</t>
  </si>
  <si>
    <t>447513</t>
  </si>
  <si>
    <t>Tennessee - HOME CARE SOLUTIONS - 447551</t>
  </si>
  <si>
    <t>447551</t>
  </si>
  <si>
    <t>Tennessee - HOME HEALTH CARE OF MIDDLE TN - 447517</t>
  </si>
  <si>
    <t>447517</t>
  </si>
  <si>
    <t>Tennessee - HOME HEALTH CARE OF WEST TENNESSEE, INC - 447564</t>
  </si>
  <si>
    <t>447564</t>
  </si>
  <si>
    <t>Tennessee - HOMECHOICE HEALTH SERVICES - 447263</t>
  </si>
  <si>
    <t>447263</t>
  </si>
  <si>
    <t>Tennessee - HOMEFIRST HOME HEALTHCARE - 447574</t>
  </si>
  <si>
    <t>447574</t>
  </si>
  <si>
    <t>Tennessee - HOMEFIRST HOME HEALTHCARE - 447578</t>
  </si>
  <si>
    <t>447578</t>
  </si>
  <si>
    <t>Tennessee - INTERIM HEALTH CARE OF EAST TENNESSEE - 447404</t>
  </si>
  <si>
    <t>447404</t>
  </si>
  <si>
    <t>Tennessee - INTREPID USA HEALTHCARE SERVICES - 447226</t>
  </si>
  <si>
    <t>447226</t>
  </si>
  <si>
    <t>Tennessee - INTREPID USA HEALTHCARE SERVICES - 447442</t>
  </si>
  <si>
    <t>447442</t>
  </si>
  <si>
    <t>Tennessee - INTREPID USA HEALTHCARE SERVICES - 447454</t>
  </si>
  <si>
    <t>447454</t>
  </si>
  <si>
    <t>Tennessee - INTREPID USA HEALTHCARE SERVICES - 447489</t>
  </si>
  <si>
    <t>447489</t>
  </si>
  <si>
    <t>Tennessee - INTREPID USA HEALTHCARE SERVICES - 447565</t>
  </si>
  <si>
    <t>447565</t>
  </si>
  <si>
    <t>Tennessee - KINDRED AT HOME - 447111</t>
  </si>
  <si>
    <t>447111</t>
  </si>
  <si>
    <t>Tennessee - KINDRED AT HOME - 447254</t>
  </si>
  <si>
    <t>447254</t>
  </si>
  <si>
    <t>Tennessee - KINDRED AT HOME - 447488</t>
  </si>
  <si>
    <t>447488</t>
  </si>
  <si>
    <t>Tennessee - KINDRED AT HOME - 447495</t>
  </si>
  <si>
    <t>447495</t>
  </si>
  <si>
    <t>Tennessee - KINDRED AT HOME 1 - 447191</t>
  </si>
  <si>
    <t>447191</t>
  </si>
  <si>
    <t>Tennessee - LIFELINE HOME HEALTH CARE - 447466</t>
  </si>
  <si>
    <t>447466</t>
  </si>
  <si>
    <t>Tennessee - LINCOLN MEDICAL HOME HEALTH AND HOSPICE - 447247</t>
  </si>
  <si>
    <t>447247</t>
  </si>
  <si>
    <t>Tennessee - MAURY REGIONAL HOME SERVICES - 447408</t>
  </si>
  <si>
    <t>447408</t>
  </si>
  <si>
    <t>Tennessee - MEDICAL CENTER HOME HEALTH - 447101</t>
  </si>
  <si>
    <t>447101</t>
  </si>
  <si>
    <t>Tennessee - MERITAN, INC - 447124</t>
  </si>
  <si>
    <t>447124</t>
  </si>
  <si>
    <t>Tennessee - METHODIST ALLIANCE HOME CARE - 447086</t>
  </si>
  <si>
    <t>447086</t>
  </si>
  <si>
    <t>Tennessee - NHC HOMECARE ATHENS - 447449</t>
  </si>
  <si>
    <t>447449</t>
  </si>
  <si>
    <t>Tennessee - NHC HOMECARE CHATTANOOGA - 447126</t>
  </si>
  <si>
    <t>447126</t>
  </si>
  <si>
    <t>Tennessee - NHC HOMECARE COLUMBIA - 447125</t>
  </si>
  <si>
    <t>447125</t>
  </si>
  <si>
    <t>Tennessee - NHC HOMECARE JOHNSON CITY - 447153</t>
  </si>
  <si>
    <t>447153</t>
  </si>
  <si>
    <t>Tennessee - NHC HOMECARE KNOXVILLE - 447129</t>
  </si>
  <si>
    <t>447129</t>
  </si>
  <si>
    <t>Tennessee - NHC HOMECARE MILAN - 447152</t>
  </si>
  <si>
    <t>447152</t>
  </si>
  <si>
    <t>Tennessee - NHC HOMECARE MURFREESBORO - 447114</t>
  </si>
  <si>
    <t>447114</t>
  </si>
  <si>
    <t>Tennessee - NHC HOMECARE SOMERVILLE - 447213</t>
  </si>
  <si>
    <t>447213</t>
  </si>
  <si>
    <t>Tennessee - NHC HOMECARE SPRINGFIELD - 447276</t>
  </si>
  <si>
    <t>447276</t>
  </si>
  <si>
    <t>Tennessee - PREMIERE HOME HEALTH INC - 447549</t>
  </si>
  <si>
    <t>447549</t>
  </si>
  <si>
    <t>Tennessee - PROCARE HOME HEALTH SERVICES - 447214</t>
  </si>
  <si>
    <t>447214</t>
  </si>
  <si>
    <t>Tennessee - QUALITY FIRST HOME CARE - 447184</t>
  </si>
  <si>
    <t>447184</t>
  </si>
  <si>
    <t>Tennessee - QUALITY HOME HEALTH - 447406</t>
  </si>
  <si>
    <t>447406</t>
  </si>
  <si>
    <t>Tennessee - SAINT THOMAS HOME HEALTH - 447424</t>
  </si>
  <si>
    <t>447424</t>
  </si>
  <si>
    <t>Tennessee - SMOKY MOUNTAIN HOME HEALTH AND HOSPICE, INC - 447195</t>
  </si>
  <si>
    <t>447195</t>
  </si>
  <si>
    <t>Tennessee - SUNCREST HOME HEALTH - 447176</t>
  </si>
  <si>
    <t>447176</t>
  </si>
  <si>
    <t>Tennessee - SUNCREST HOME HEALTH - 447259</t>
  </si>
  <si>
    <t>447259</t>
  </si>
  <si>
    <t>Tennessee - SUNCREST HOME HEALTH - 447291</t>
  </si>
  <si>
    <t>447291</t>
  </si>
  <si>
    <t>Tennessee - SUNCREST HOME HEALTH - 447528</t>
  </si>
  <si>
    <t>447528</t>
  </si>
  <si>
    <t>Tennessee - SUNCREST HOME HEALTH SERVICES - 447403</t>
  </si>
  <si>
    <t>447403</t>
  </si>
  <si>
    <t>Tennessee - SWEETWATER HOSP HOME HEALTH - 447476</t>
  </si>
  <si>
    <t>447476</t>
  </si>
  <si>
    <t>Tennessee - TENNESSEE HOME HEALTH - 447552</t>
  </si>
  <si>
    <t>447552</t>
  </si>
  <si>
    <t>Tennessee - TENNESSEE QUALITY CARE - HOME HEALTH - 447402</t>
  </si>
  <si>
    <t>447402</t>
  </si>
  <si>
    <t>Tennessee - TENNOVA HEALTHCARE HOME HEALTH - 447150</t>
  </si>
  <si>
    <t>447150</t>
  </si>
  <si>
    <t>Tennessee - TENNOVA HOME HEALTH - CLEVELAND - 447269</t>
  </si>
  <si>
    <t>447269</t>
  </si>
  <si>
    <t>Tennessee - TENNOVA HOME HEALTH-CLARKSVILLE - 447298</t>
  </si>
  <si>
    <t>447298</t>
  </si>
  <si>
    <t>Tennessee - UNIVERSITY OF TN MEDICAL CENTER HOME CARE SERVICES - 447230</t>
  </si>
  <si>
    <t>447230</t>
  </si>
  <si>
    <t>Tennessee - UNIVERSITY OF TN MEDICAL CENTER HOME HEALTH SERV - 447500</t>
  </si>
  <si>
    <t>447500</t>
  </si>
  <si>
    <t>Tennessee - VANDERBILT HOME CARE SERVICES - 447249</t>
  </si>
  <si>
    <t>447249</t>
  </si>
  <si>
    <t>Tennessee - VOLUNTEER HOME CARE - 447557</t>
  </si>
  <si>
    <t>447557</t>
  </si>
  <si>
    <t>Tennessee - VOLUNTEER HOMECARE OF WEST TN - 447561</t>
  </si>
  <si>
    <t>447561</t>
  </si>
  <si>
    <t>Tennessee - WHERE THE HEART IS INC - 447577</t>
  </si>
  <si>
    <t>447577</t>
  </si>
  <si>
    <t>Tennessee - WILLOWBROOK HOME HEALTH CARE - 447163</t>
  </si>
  <si>
    <t>447163</t>
  </si>
  <si>
    <t>Texas - 1 STOP HEALTH CARE SERVICES, LLC - 679422</t>
  </si>
  <si>
    <t>679422</t>
  </si>
  <si>
    <t>Texas - 1ST ACCURATE HOME HEALTH SERVICE - 747123</t>
  </si>
  <si>
    <t>747123</t>
  </si>
  <si>
    <t>Texas - 1ST CARE HOME HEALTH AGENCY - 459477</t>
  </si>
  <si>
    <t>459477</t>
  </si>
  <si>
    <t>Texas - 1ST CHOICE HOME HEALTH - 677789</t>
  </si>
  <si>
    <t>677789</t>
  </si>
  <si>
    <t>Texas - 1ST CHOICE HOME HEALTH - 747491</t>
  </si>
  <si>
    <t>747491</t>
  </si>
  <si>
    <t>Texas - 1ST PRECIOUS HOME HEALTHCARE AGENCY - 679770</t>
  </si>
  <si>
    <t>679770</t>
  </si>
  <si>
    <t>Texas - 1ST TEXAS HOME HEALTH - 679027</t>
  </si>
  <si>
    <t>679027</t>
  </si>
  <si>
    <t>Texas - 1ST TEXAS HOME HEALTH - 679029</t>
  </si>
  <si>
    <t>679029</t>
  </si>
  <si>
    <t>Texas - 3 ALPINE HOME HEALTH - 747711</t>
  </si>
  <si>
    <t>747711</t>
  </si>
  <si>
    <t>Texas - 365CARE HOME HEALTH LLC - 747976</t>
  </si>
  <si>
    <t>747976</t>
  </si>
  <si>
    <t>Texas - A &amp; A HOME HEALTH SERVICES, INC. - 678144</t>
  </si>
  <si>
    <t>678144</t>
  </si>
  <si>
    <t>Texas - A &amp; D HOME HEALTH SERVICES INC - 743122</t>
  </si>
  <si>
    <t>743122</t>
  </si>
  <si>
    <t>Texas - A + ABUNDANT CARE HOME HEALTH LLC - 747821</t>
  </si>
  <si>
    <t>747821</t>
  </si>
  <si>
    <t>Texas - A 1 HOME HEALTH CARE - 457988</t>
  </si>
  <si>
    <t>457988</t>
  </si>
  <si>
    <t>Texas - A 1 HOME HEALTH SERVICES LLC - 747572</t>
  </si>
  <si>
    <t>747572</t>
  </si>
  <si>
    <t>Texas - A BETTER HOMECARE - 679731</t>
  </si>
  <si>
    <t>679731</t>
  </si>
  <si>
    <t>Texas - A C T HOME HEALTH - 457965</t>
  </si>
  <si>
    <t>457965</t>
  </si>
  <si>
    <t>Texas - A CARING TOUCH HOME HEALTH SERVICES - 747006</t>
  </si>
  <si>
    <t>747006</t>
  </si>
  <si>
    <t>Texas - A COMPASSIONATE CARE HOME HEALTH SERVICES - 679505</t>
  </si>
  <si>
    <t>679505</t>
  </si>
  <si>
    <t>Texas - A COMPASSIONATE CARE HOME HEALTH SERVICES OF ONALA - 747664</t>
  </si>
  <si>
    <t>747664</t>
  </si>
  <si>
    <t>Texas - A DOSE OF CARE HOME HEALTH INC - 747939</t>
  </si>
  <si>
    <t>747939</t>
  </si>
  <si>
    <t>Texas - A FRIENDLY HOME HEALTH CARE - 677875</t>
  </si>
  <si>
    <t>677875</t>
  </si>
  <si>
    <t>Texas - A HEALING TOUCH HOME HEALTH - 457890</t>
  </si>
  <si>
    <t>457890</t>
  </si>
  <si>
    <t>Texas - A HUG AWAY HEALTHCARE INC - 747390</t>
  </si>
  <si>
    <t>747390</t>
  </si>
  <si>
    <t>Texas - A K M HOME HEALTHCARE - 747745</t>
  </si>
  <si>
    <t>747745</t>
  </si>
  <si>
    <t>Texas - A MED HOME HEALTH - 457852</t>
  </si>
  <si>
    <t>457852</t>
  </si>
  <si>
    <t>Texas - A MED HOME HEALTH - 747109</t>
  </si>
  <si>
    <t>747109</t>
  </si>
  <si>
    <t>Texas - A NURSES TOUCH HOME HEALTH - 747824</t>
  </si>
  <si>
    <t>747824</t>
  </si>
  <si>
    <t>Texas - A P HOME HEALTH CARE SERVICES LLC - 679663</t>
  </si>
  <si>
    <t>679663</t>
  </si>
  <si>
    <t>Texas - A PINEYWOODS HOME HEALTH CARE INC - 677545</t>
  </si>
  <si>
    <t>677545</t>
  </si>
  <si>
    <t>Texas - A PLUS FAMILY CARE LLC - 679082</t>
  </si>
  <si>
    <t>679082</t>
  </si>
  <si>
    <t>Texas - A SPECIAL HOME HEALTH LLC - 747969</t>
  </si>
  <si>
    <t>747969</t>
  </si>
  <si>
    <t>Texas - A UNIFIED HOME HEALTH AGENCY INC - 679110</t>
  </si>
  <si>
    <t>679110</t>
  </si>
  <si>
    <t>Texas - A&amp;G HOME HEALTH SERVICES - 679532</t>
  </si>
  <si>
    <t>679532</t>
  </si>
  <si>
    <t>Texas - A&amp;S HOME HEALTH CARE - 747089</t>
  </si>
  <si>
    <t>747089</t>
  </si>
  <si>
    <t>Texas - A*MED HOME HEALTH - 677457</t>
  </si>
  <si>
    <t>677457</t>
  </si>
  <si>
    <t>Texas - A-CARE HOME HEALTH SERVICES - 679329</t>
  </si>
  <si>
    <t>679329</t>
  </si>
  <si>
    <t>Texas - AADI  HOME  HEALTH - 679617</t>
  </si>
  <si>
    <t>679617</t>
  </si>
  <si>
    <t>Texas - ABACUS HOME HEALTHCARE - 677893</t>
  </si>
  <si>
    <t>677893</t>
  </si>
  <si>
    <t>Texas - ABASI HOME HEALTHCARE, INC. - 747472</t>
  </si>
  <si>
    <t>747472</t>
  </si>
  <si>
    <t>Texas - ABBA GENTLE HEALTHCARE LLC - 747580</t>
  </si>
  <si>
    <t>747580</t>
  </si>
  <si>
    <t>Texas - ABC HOME HEALTH LLC - 747311</t>
  </si>
  <si>
    <t>747311</t>
  </si>
  <si>
    <t>Texas - ABET LIFE INC - 747811</t>
  </si>
  <si>
    <t>747811</t>
  </si>
  <si>
    <t>Texas - ABIDING HOME HEALTH LLC - 679145</t>
  </si>
  <si>
    <t>679145</t>
  </si>
  <si>
    <t>Texas - ABIDING HOME HEALTH OF CEDAR PARK - 457986</t>
  </si>
  <si>
    <t>457986</t>
  </si>
  <si>
    <t>Texas - ABIDING HOME HEALTH OF NEW BRAUNFELS - 747977</t>
  </si>
  <si>
    <t>747977</t>
  </si>
  <si>
    <t>Texas - ABOUNDING HOME HEALTH CARE INC - 747474</t>
  </si>
  <si>
    <t>747474</t>
  </si>
  <si>
    <t>Texas - ABSOLUTE KHEIR SERVICES INC - 747414</t>
  </si>
  <si>
    <t>747414</t>
  </si>
  <si>
    <t>Texas - ABSOLUTELY ANGELS INC - 457848</t>
  </si>
  <si>
    <t>457848</t>
  </si>
  <si>
    <t>Texas - ABUNDANT HEALTH CARE SERVICES - 459311</t>
  </si>
  <si>
    <t>459311</t>
  </si>
  <si>
    <t>Texas - ABUNDANT HOME HEALTH LLC - 457803</t>
  </si>
  <si>
    <t>457803</t>
  </si>
  <si>
    <t>Texas - ABUNDANT LIFE HOME HEALTH INC - 747457</t>
  </si>
  <si>
    <t>747457</t>
  </si>
  <si>
    <t>Texas - ACC HEALTH SERVICES INC - 679097</t>
  </si>
  <si>
    <t>679097</t>
  </si>
  <si>
    <t>Texas - ACCESSIBLE HOME HEALTH CARE OF HOUSTON - 747603</t>
  </si>
  <si>
    <t>747603</t>
  </si>
  <si>
    <t>Texas - ACCOLADE HOME CARE - 457754</t>
  </si>
  <si>
    <t>457754</t>
  </si>
  <si>
    <t>Texas - ACCOLADE HOME CARE - 457821</t>
  </si>
  <si>
    <t>457821</t>
  </si>
  <si>
    <t>679485</t>
  </si>
  <si>
    <t>Texas - ACCURATECARE HOME HEALTH AGENCY - 677816</t>
  </si>
  <si>
    <t>677816</t>
  </si>
  <si>
    <t>Texas - ACE HEALTHCARE SERVICES INC - 679256</t>
  </si>
  <si>
    <t>679256</t>
  </si>
  <si>
    <t>Texas - ACP HEALTH CARE RESOURCES INC - 679269</t>
  </si>
  <si>
    <t>679269</t>
  </si>
  <si>
    <t>Texas - ACTIVE CARE HOME HEALTH INC - 679083</t>
  </si>
  <si>
    <t>679083</t>
  </si>
  <si>
    <t>Texas - ACTIVE HOME HEALTH - 679106</t>
  </si>
  <si>
    <t>679106</t>
  </si>
  <si>
    <t>Texas - ACURA HOME HEALTHCARE LLC - 679226</t>
  </si>
  <si>
    <t>679226</t>
  </si>
  <si>
    <t>Texas - ACUTE HOME HEALTH CARE SERVICES - 679768</t>
  </si>
  <si>
    <t>679768</t>
  </si>
  <si>
    <t>Texas - ADBRIGHT HEALTHCARE SERVICES INC - 747098</t>
  </si>
  <si>
    <t>747098</t>
  </si>
  <si>
    <t>Texas - ADELAIDE HOME HEALTH LLC - 677854</t>
  </si>
  <si>
    <t>677854</t>
  </si>
  <si>
    <t>Texas - ADMT SOLUTIONS LLC - 747988</t>
  </si>
  <si>
    <t>747988</t>
  </si>
  <si>
    <t>Texas - ADVANCED HEALTHCARE - 747023</t>
  </si>
  <si>
    <t>747023</t>
  </si>
  <si>
    <t>Texas - ADVANCED HEALTHCARE SERVICES INC - 677827</t>
  </si>
  <si>
    <t>677827</t>
  </si>
  <si>
    <t>Texas - ADVANCED HOME HEALTH SERVICES - 677247</t>
  </si>
  <si>
    <t>677247</t>
  </si>
  <si>
    <t>Texas - ADVANCED HOME HEALTH SERVICES - 679671</t>
  </si>
  <si>
    <t>679671</t>
  </si>
  <si>
    <t>Texas - ADVANCED HOME HEALTH SERVICES - 743135</t>
  </si>
  <si>
    <t>743135</t>
  </si>
  <si>
    <t>Texas - ADVANCED REHABTRUST HOME HEALTH - 679204</t>
  </si>
  <si>
    <t>679204</t>
  </si>
  <si>
    <t>Texas - ADVANCED SENIOR CARE HOME HEALTH - 679517</t>
  </si>
  <si>
    <t>679517</t>
  </si>
  <si>
    <t>Texas - ADVANTAGE PLUS HOMECARE - 679159</t>
  </si>
  <si>
    <t>679159</t>
  </si>
  <si>
    <t>Texas - ADVANTAGE PLUS HOMECARE - 747683</t>
  </si>
  <si>
    <t>747683</t>
  </si>
  <si>
    <t>Texas - ADVANTAGECARE HOME HEALTH INC - 679741</t>
  </si>
  <si>
    <t>679741</t>
  </si>
  <si>
    <t>Texas - ADVANTX HOME CARE INC - 459490</t>
  </si>
  <si>
    <t>459490</t>
  </si>
  <si>
    <t>Texas - ADVENTIA HEALTHCARE  ASSOCIATES INC - 679553</t>
  </si>
  <si>
    <t>679553</t>
  </si>
  <si>
    <t>Texas - ADVOCATE HOME CARE - 679312</t>
  </si>
  <si>
    <t>679312</t>
  </si>
  <si>
    <t>Texas - AFFINITY HEALTH CARE, LLC - 747436</t>
  </si>
  <si>
    <t>747436</t>
  </si>
  <si>
    <t>Texas - AFFINITY HOME HEALTH CARE - 679442</t>
  </si>
  <si>
    <t>679442</t>
  </si>
  <si>
    <t>Texas - AFFLUENS HOME HEALTH LLC - 747839</t>
  </si>
  <si>
    <t>747839</t>
  </si>
  <si>
    <t>Texas - AGAPE HOME HEALTHCARE - 458154</t>
  </si>
  <si>
    <t>458154</t>
  </si>
  <si>
    <t>Texas - AGAVE HOME HEALTH LLC - 747914</t>
  </si>
  <si>
    <t>747914</t>
  </si>
  <si>
    <t>Texas - AIDING HOME HEALTH LLC - 673165</t>
  </si>
  <si>
    <t>673165</t>
  </si>
  <si>
    <t>Texas - ALAMO HOME HEALTHCARE INC - 747024</t>
  </si>
  <si>
    <t>747024</t>
  </si>
  <si>
    <t>Texas - ALEGRE HOME HEALTH CARE LLC - 747341</t>
  </si>
  <si>
    <t>747341</t>
  </si>
  <si>
    <t>Texas - ALFRED HEALTHCARE SERVICES  INC. - 457849</t>
  </si>
  <si>
    <t>457849</t>
  </si>
  <si>
    <t>Texas - ALGEN HEALTH, LLC - 679648</t>
  </si>
  <si>
    <t>679648</t>
  </si>
  <si>
    <t>Texas - ALIGN HOME HEALTH LLC - 747958</t>
  </si>
  <si>
    <t>747958</t>
  </si>
  <si>
    <t>Texas - ALIVE HOME HEALTH CARE INC - 747048</t>
  </si>
  <si>
    <t>747048</t>
  </si>
  <si>
    <t>Texas - ALL ABOUT HOME CARE INC - 679454</t>
  </si>
  <si>
    <t>679454</t>
  </si>
  <si>
    <t>Texas - ALL CARE - 679062</t>
  </si>
  <si>
    <t>679062</t>
  </si>
  <si>
    <t>Texas - ALL CARE HOME HEALTH - 747989</t>
  </si>
  <si>
    <t>747989</t>
  </si>
  <si>
    <t>Texas - ALL CARE PROFESSIONAL HOME HEALTH INC - 457994</t>
  </si>
  <si>
    <t>457994</t>
  </si>
  <si>
    <t>Texas - ALL COUNTY HOME CARE AND HOSPICE - 743120</t>
  </si>
  <si>
    <t>743120</t>
  </si>
  <si>
    <t>Texas - ALL GENERATIONS HEALTH CARE INC - 747422</t>
  </si>
  <si>
    <t>747422</t>
  </si>
  <si>
    <t>Texas - ALL VALLEY HOME HEALTH INC - 458416</t>
  </si>
  <si>
    <t>458416</t>
  </si>
  <si>
    <t>Texas - ALLEGIANCE HEALTH CARE INC - 679530</t>
  </si>
  <si>
    <t>679530</t>
  </si>
  <si>
    <t>747314</t>
  </si>
  <si>
    <t>Texas - ALLIANCE HOMEHEALTH CARE - 747269</t>
  </si>
  <si>
    <t>747269</t>
  </si>
  <si>
    <t>Texas - ALLIED HOME HEALTH CARE SERVICES, INC. - 679273</t>
  </si>
  <si>
    <t>679273</t>
  </si>
  <si>
    <t>Texas - ALLSTAR HEALTHCARE INC - 679001</t>
  </si>
  <si>
    <t>679001</t>
  </si>
  <si>
    <t>Texas - ALMIGHTY HOME HEALTH - 677928</t>
  </si>
  <si>
    <t>677928</t>
  </si>
  <si>
    <t>Texas - ALMOND HEALTHCARE SERVICES LLC - 747105</t>
  </si>
  <si>
    <t>747105</t>
  </si>
  <si>
    <t>Texas - ALPHA CARE HOME HEALTH - 747435</t>
  </si>
  <si>
    <t>747435</t>
  </si>
  <si>
    <t>Texas - ALPHASTAR HOME HEALTH CARE - 679425</t>
  </si>
  <si>
    <t>679425</t>
  </si>
  <si>
    <t>747397</t>
  </si>
  <si>
    <t>Texas - ALTIMA HEALTHCARE SERVICES INC - 453110</t>
  </si>
  <si>
    <t>453110</t>
  </si>
  <si>
    <t>Texas - ALTIMA HOME HEALTH AGENCY, INC - 459049</t>
  </si>
  <si>
    <t>459049</t>
  </si>
  <si>
    <t>Texas - ALTOMAR HOME HEALTH CARE INC - 459478</t>
  </si>
  <si>
    <t>459478</t>
  </si>
  <si>
    <t>Texas - ALTUS HOME CARE - 459471</t>
  </si>
  <si>
    <t>459471</t>
  </si>
  <si>
    <t>Texas - ALTUS HOME HEALTH, LLC - 679527</t>
  </si>
  <si>
    <t>679527</t>
  </si>
  <si>
    <t>Texas - ALWAYS CARING HOME CARE SERVICES INC - 677665</t>
  </si>
  <si>
    <t>677665</t>
  </si>
  <si>
    <t>Texas - AM HEALTHCARE - 459132</t>
  </si>
  <si>
    <t>459132</t>
  </si>
  <si>
    <t>Texas - AMADO HOME HEALTH CARE - 679599</t>
  </si>
  <si>
    <t>679599</t>
  </si>
  <si>
    <t>Texas - AMATUS HEALTH CARE LLC - 747682</t>
  </si>
  <si>
    <t>747682</t>
  </si>
  <si>
    <t>Texas - AMAZING ANGELS HOME HEALTH - 747104</t>
  </si>
  <si>
    <t>747104</t>
  </si>
  <si>
    <t>Texas - AMAZING GRACE NURSING SERVICES - 673136</t>
  </si>
  <si>
    <t>673136</t>
  </si>
  <si>
    <t>Texas - AMAZING HEALTH SERVICES - 679651</t>
  </si>
  <si>
    <t>679651</t>
  </si>
  <si>
    <t>Texas - AMBER HOME HEALTH CARE - 673142</t>
  </si>
  <si>
    <t>673142</t>
  </si>
  <si>
    <t>Texas - AMCARE PRO HOME HEALTH - 747770</t>
  </si>
  <si>
    <t>747770</t>
  </si>
  <si>
    <t>Texas - AMEDISYS HOME HEALTH - 679002</t>
  </si>
  <si>
    <t>679002</t>
  </si>
  <si>
    <t>Texas - AMERI BLUE HEALTH CARE SERVICES LLC - 679316</t>
  </si>
  <si>
    <t>679316</t>
  </si>
  <si>
    <t>Texas - AMERICAN HOME CARE - 679050</t>
  </si>
  <si>
    <t>679050</t>
  </si>
  <si>
    <t>Texas - AMERICAN HOME HEALTH &amp; HOSPICE - 677210</t>
  </si>
  <si>
    <t>677210</t>
  </si>
  <si>
    <t>Texas - AMERICAN MEDICAL HOME HEALTH SERVICES SAN ANTONIO - 457907</t>
  </si>
  <si>
    <t>457907</t>
  </si>
  <si>
    <t>Texas - AMERICAN STAR HOME HEALTH &amp; HOSPICE CARE INC - 747506</t>
  </si>
  <si>
    <t>747506</t>
  </si>
  <si>
    <t>Texas - AMERICARE HOME HEALTH SYSTEM INC - 747722</t>
  </si>
  <si>
    <t>747722</t>
  </si>
  <si>
    <t>Texas - AMERICARE NURSING SERVICES - 458302</t>
  </si>
  <si>
    <t>458302</t>
  </si>
  <si>
    <t>Texas - AMERIPRO HEALTHCARE GROUP LLC - 747014</t>
  </si>
  <si>
    <t>747014</t>
  </si>
  <si>
    <t>Texas - AMEURO HOME HEALTH INC - 673191</t>
  </si>
  <si>
    <t>673191</t>
  </si>
  <si>
    <t>Texas - AMISTAD HOME HEALTH INC - 679491</t>
  </si>
  <si>
    <t>679491</t>
  </si>
  <si>
    <t>Texas - AMISTAD HOMECARE INC - 679307</t>
  </si>
  <si>
    <t>679307</t>
  </si>
  <si>
    <t>Texas - AMITA HOMECARE - 747662</t>
  </si>
  <si>
    <t>747662</t>
  </si>
  <si>
    <t>Texas - AMITY HEALTH CARE SERVICES - 747539</t>
  </si>
  <si>
    <t>747539</t>
  </si>
  <si>
    <t>Texas - AMITY HOME HEALTH - 747838</t>
  </si>
  <si>
    <t>747838</t>
  </si>
  <si>
    <t>Texas - AMORICAN HOMEHEALTH SERVICES LLC - 747649</t>
  </si>
  <si>
    <t>747649</t>
  </si>
  <si>
    <t>Texas - AMY HOME HEALTH - 747536</t>
  </si>
  <si>
    <t>747536</t>
  </si>
  <si>
    <t>Texas - ANEW HEALTHCARE INC - 457843</t>
  </si>
  <si>
    <t>457843</t>
  </si>
  <si>
    <t>Texas - ANGEL BRIGHT HOME HEALTH INC - 679294</t>
  </si>
  <si>
    <t>679294</t>
  </si>
  <si>
    <t>Texas - ANGEL HOME HEALTHCARE SERVICES - 747214</t>
  </si>
  <si>
    <t>747214</t>
  </si>
  <si>
    <t>Texas - ANGELICAL HOME HEALTH INC - 677881</t>
  </si>
  <si>
    <t>677881</t>
  </si>
  <si>
    <t>Texas - ANGELITOS HOME HEALTH CARE INC - 453180</t>
  </si>
  <si>
    <t>453180</t>
  </si>
  <si>
    <t>Texas - ANGELS ABOVE US INC - 679125</t>
  </si>
  <si>
    <t>679125</t>
  </si>
  <si>
    <t>Texas - ANGELS AT HOME INC - 678315</t>
  </si>
  <si>
    <t>678315</t>
  </si>
  <si>
    <t>Texas - ANGELS CARE HOME HEALTH - 457786</t>
  </si>
  <si>
    <t>457786</t>
  </si>
  <si>
    <t>Texas - ANGELS CARE HOME HEALTH - 458433</t>
  </si>
  <si>
    <t>458433</t>
  </si>
  <si>
    <t>Texas - ANGELS CARE HOME HEALTH - 459298</t>
  </si>
  <si>
    <t>459298</t>
  </si>
  <si>
    <t>Texas - ANGELS CARE HOME HEALTH - 679345</t>
  </si>
  <si>
    <t>679345</t>
  </si>
  <si>
    <t>Texas - ANGELS CARE HOME HEALTH OF COLLEGE STATION - 747080</t>
  </si>
  <si>
    <t>747080</t>
  </si>
  <si>
    <t>Texas - ANGELS CARE HOME HEALTH OF DALLAS - 679283</t>
  </si>
  <si>
    <t>679283</t>
  </si>
  <si>
    <t>Texas - ANGELS CARE HOME HEALTH OF SAN ANGELO - 679429</t>
  </si>
  <si>
    <t>679429</t>
  </si>
  <si>
    <t>Texas - ANGELS CARE HOME HEALTH OF WEST TEXAS - 677864</t>
  </si>
  <si>
    <t>677864</t>
  </si>
  <si>
    <t>Texas - ANGELUS HEALTH SERVICES, INC. - 679196</t>
  </si>
  <si>
    <t>679196</t>
  </si>
  <si>
    <t>Texas - ANGLETON VISITING NURSES - 679109</t>
  </si>
  <si>
    <t>679109</t>
  </si>
  <si>
    <t>Texas - ANOINTED HOME HEALTH CARE - 747399</t>
  </si>
  <si>
    <t>747399</t>
  </si>
  <si>
    <t>Texas - APC HOME HEALTH SERVICES - 457193</t>
  </si>
  <si>
    <t>457193</t>
  </si>
  <si>
    <t>Texas - APEX CARE HOME HEALTH INC - 747376</t>
  </si>
  <si>
    <t>747376</t>
  </si>
  <si>
    <t>Texas - APEX HOME CARE - 747548</t>
  </si>
  <si>
    <t>747548</t>
  </si>
  <si>
    <t>Texas - APEX HOME HEALTH - 673111</t>
  </si>
  <si>
    <t>673111</t>
  </si>
  <si>
    <t>Texas - APEX HOMECARE INC - 743104</t>
  </si>
  <si>
    <t>743104</t>
  </si>
  <si>
    <t>Texas - APICON HOME HEALTH AGENCY INC - 679088</t>
  </si>
  <si>
    <t>679088</t>
  </si>
  <si>
    <t>Texas - APOSTLE HOME HEALTH CARE, PLLC - 457915</t>
  </si>
  <si>
    <t>457915</t>
  </si>
  <si>
    <t>Texas - APPLE HOME HEALTH - 747776</t>
  </si>
  <si>
    <t>747776</t>
  </si>
  <si>
    <t>Texas - APPLECARE HOME HEALTH SERVICES INC - 743103</t>
  </si>
  <si>
    <t>743103</t>
  </si>
  <si>
    <t>Texas - APPLESOFT HOMECARE SVC LLC - 679444</t>
  </si>
  <si>
    <t>679444</t>
  </si>
  <si>
    <t>Texas - APPLIED HEALTH CARE NURSING DIVISION, INC. - 678169</t>
  </si>
  <si>
    <t>678169</t>
  </si>
  <si>
    <t>Texas - APPLIED HOME HEALTH - 459233</t>
  </si>
  <si>
    <t>459233</t>
  </si>
  <si>
    <t>Texas - APPROVED HOME HEALTH CARE - 679623</t>
  </si>
  <si>
    <t>679623</t>
  </si>
  <si>
    <t>Texas - APRIL SKYY HOME HEALTH CARE INC - 747674</t>
  </si>
  <si>
    <t>747674</t>
  </si>
  <si>
    <t>Texas - AQTS - 457958</t>
  </si>
  <si>
    <t>457958</t>
  </si>
  <si>
    <t>Texas - AQTS HOME HEALTH - 679423</t>
  </si>
  <si>
    <t>679423</t>
  </si>
  <si>
    <t>Texas - AQUINAI HOME HEALTHCARE INC - 747348</t>
  </si>
  <si>
    <t>747348</t>
  </si>
  <si>
    <t>Texas - ARBOR TRINITY HOME HEALTH LLC - 747624</t>
  </si>
  <si>
    <t>747624</t>
  </si>
  <si>
    <t>Texas - ARMONIA HOME HEALTH CARE AGENCY LLC - 747647</t>
  </si>
  <si>
    <t>747647</t>
  </si>
  <si>
    <t>Texas - ASCEND HOME CARE LLC - 673192</t>
  </si>
  <si>
    <t>673192</t>
  </si>
  <si>
    <t>Texas - ASCENSION HOME HEALTH, INC. - 747201</t>
  </si>
  <si>
    <t>747201</t>
  </si>
  <si>
    <t>Texas - ASIA HOME HEALTHCARE INC - 747285</t>
  </si>
  <si>
    <t>747285</t>
  </si>
  <si>
    <t>Texas - ASPEN HEALTHCARE SERVICES INC - 743181</t>
  </si>
  <si>
    <t>743181</t>
  </si>
  <si>
    <t>Texas - ASPIRA HOME HEALTH - 747473</t>
  </si>
  <si>
    <t>747473</t>
  </si>
  <si>
    <t>Texas - ASSIST HOME HEALTH - 747600</t>
  </si>
  <si>
    <t>747600</t>
  </si>
  <si>
    <t>Texas - ASSISTCARE - 459266</t>
  </si>
  <si>
    <t>459266</t>
  </si>
  <si>
    <t>Texas - ASSURED CARE HEALTH SERVICES LLC - 679073</t>
  </si>
  <si>
    <t>679073</t>
  </si>
  <si>
    <t>Texas - AT HOME HEALTHCARE - 457159</t>
  </si>
  <si>
    <t>457159</t>
  </si>
  <si>
    <t>Texas - AT HOME HEALTHCARE - 458072</t>
  </si>
  <si>
    <t>458072</t>
  </si>
  <si>
    <t>Texas - AT HOME HEALTHCARE - 679076</t>
  </si>
  <si>
    <t>679076</t>
  </si>
  <si>
    <t>Texas - AT HOME QUALITY CARE - HOUSTON - 679628</t>
  </si>
  <si>
    <t>679628</t>
  </si>
  <si>
    <t>Texas - ATC HOME HEALTH LLC - 679720</t>
  </si>
  <si>
    <t>679720</t>
  </si>
  <si>
    <t>Texas - ATWELL HOME HEALTH SERVICES, INC. - 747740</t>
  </si>
  <si>
    <t>747740</t>
  </si>
  <si>
    <t>Texas - AVAILABLE HOME CARE INC - 679589</t>
  </si>
  <si>
    <t>679589</t>
  </si>
  <si>
    <t>Texas - AVATAR HOME HEALTH CARE AGENCY LLC - 679618</t>
  </si>
  <si>
    <t>679618</t>
  </si>
  <si>
    <t>Texas - AVIATOR HOME HEALTH - 747301</t>
  </si>
  <si>
    <t>747301</t>
  </si>
  <si>
    <t>Texas - AXIOM HOME HEALTH INC - 747169</t>
  </si>
  <si>
    <t>747169</t>
  </si>
  <si>
    <t>Texas - AXIS HOME HEALTH - 679774</t>
  </si>
  <si>
    <t>679774</t>
  </si>
  <si>
    <t>Texas - AYUDA HOME HEALTH CARE SERVICES LLC - 747047</t>
  </si>
  <si>
    <t>747047</t>
  </si>
  <si>
    <t>Texas - AZZA HOME HEALTH CARE AGENCY - 743126</t>
  </si>
  <si>
    <t>743126</t>
  </si>
  <si>
    <t>Texas - BALLINGER HOME HEALTH INC - 457773</t>
  </si>
  <si>
    <t>457773</t>
  </si>
  <si>
    <t>Texas - BATHFOL HEALTH SERVICES INC - 679798</t>
  </si>
  <si>
    <t>679798</t>
  </si>
  <si>
    <t>Texas - BAY VIEW HOME HEALTH SERVICES - 679010</t>
  </si>
  <si>
    <t>679010</t>
  </si>
  <si>
    <t>Texas - BAYLOR INSTITUTE FOR REHABILITATION HOME HEALTH SE - 457855</t>
  </si>
  <si>
    <t>457855</t>
  </si>
  <si>
    <t>Texas - BAYSIDE HOME HEALTH CARE INC - 677513</t>
  </si>
  <si>
    <t>677513</t>
  </si>
  <si>
    <t>Texas - BCP HEALTH CARE INCORPORATED - 747648</t>
  </si>
  <si>
    <t>747648</t>
  </si>
  <si>
    <t>Texas - BE HEALTHY AT HOME - 747688</t>
  </si>
  <si>
    <t>747688</t>
  </si>
  <si>
    <t>Texas - BEACON HARBOR HOME HEALTH INC - 677897</t>
  </si>
  <si>
    <t>677897</t>
  </si>
  <si>
    <t>Texas - BEACON HOME HEALTH AGENCY LLC - 457950</t>
  </si>
  <si>
    <t>457950</t>
  </si>
  <si>
    <t>Texas - BEE FIRST HOME HEALTH - 453108</t>
  </si>
  <si>
    <t>453108</t>
  </si>
  <si>
    <t>Texas - BELLCOA HOME HEALTH SERVICE  INC - 457871</t>
  </si>
  <si>
    <t>457871</t>
  </si>
  <si>
    <t>Texas - BENEVOLENT CARE HEALTH SERVICES INC - 679773</t>
  </si>
  <si>
    <t>679773</t>
  </si>
  <si>
    <t>Texas - BESTCARE HEALTH SERVICES INC - 679231</t>
  </si>
  <si>
    <t>679231</t>
  </si>
  <si>
    <t>Texas - BESTCARE HOME HEALTH INC - 459495</t>
  </si>
  <si>
    <t>459495</t>
  </si>
  <si>
    <t>Texas - BETHEL AMERICA HEALTH CARE LLC - 747530</t>
  </si>
  <si>
    <t>747530</t>
  </si>
  <si>
    <t>Texas - BEXAR CARE HOME HEALTH INC - 679318</t>
  </si>
  <si>
    <t>679318</t>
  </si>
  <si>
    <t>Texas - BEYOND FAITH HOMECARE &amp; REHAB OF WICHITA FALLS - 743162</t>
  </si>
  <si>
    <t>743162</t>
  </si>
  <si>
    <t>Texas - BEYONDFAITH HOMECARE &amp; REHAB LLC - 679374</t>
  </si>
  <si>
    <t>679374</t>
  </si>
  <si>
    <t>747521</t>
  </si>
  <si>
    <t>Texas - BEYONDFAITH HOMECARE &amp; REHAB LLC - 747625</t>
  </si>
  <si>
    <t>747625</t>
  </si>
  <si>
    <t>Texas - BEYONDFAITH HOMECARE &amp; REHAB OF ABILENE LLC - 747518</t>
  </si>
  <si>
    <t>747518</t>
  </si>
  <si>
    <t>Texas - BEYONDFAITH HOMECARE &amp; REHAB OF GRAHAM LLC - 677917</t>
  </si>
  <si>
    <t>677917</t>
  </si>
  <si>
    <t>Texas - BIENESTAR HOME HEALTH - 747936</t>
  </si>
  <si>
    <t>747936</t>
  </si>
  <si>
    <t>Texas - BIENESTAR HOME HEALTH SERVICES - 457960</t>
  </si>
  <si>
    <t>457960</t>
  </si>
  <si>
    <t>Texas - BIENVENIDOS HOME HEALTH CARE LLC - 679737</t>
  </si>
  <si>
    <t>679737</t>
  </si>
  <si>
    <t>Texas - BIG COUNTRY HEALTHCARE SERVICES - 679576</t>
  </si>
  <si>
    <t>679576</t>
  </si>
  <si>
    <t>Texas - BIO HOME HEALTH SERVICES INC - 677866</t>
  </si>
  <si>
    <t>677866</t>
  </si>
  <si>
    <t>Texas - BLUEBONNET HEALTH SERVICES OF WACO - 453141</t>
  </si>
  <si>
    <t>453141</t>
  </si>
  <si>
    <t>Texas - BLUEBONNET HOME HEALTH &amp; HOSPICE COMPANY - 457550</t>
  </si>
  <si>
    <t>457550</t>
  </si>
  <si>
    <t>Texas - BLUEBONNET HOME HEALTH &amp; HOSPICE COMPANY - 677617</t>
  </si>
  <si>
    <t>677617</t>
  </si>
  <si>
    <t>Texas - BORDER SKILLED SERVICES INC - 747258</t>
  </si>
  <si>
    <t>747258</t>
  </si>
  <si>
    <t>Texas - BREEZE HOME HEALTHCARE LLC - 747555</t>
  </si>
  <si>
    <t>747555</t>
  </si>
  <si>
    <t>Texas - BREMA HEALTHCARE INC - 747205</t>
  </si>
  <si>
    <t>747205</t>
  </si>
  <si>
    <t>Texas - BRIDGEWAY HEALTH SERVICES - 747070</t>
  </si>
  <si>
    <t>747070</t>
  </si>
  <si>
    <t>Texas - BRIDGEWAY HEALTH SERVICES INC - 458178</t>
  </si>
  <si>
    <t>458178</t>
  </si>
  <si>
    <t>Texas - BRIGHT HOME HEALTH - 677867</t>
  </si>
  <si>
    <t>677867</t>
  </si>
  <si>
    <t>Texas - BRIGHTSTAR CARE - 679547</t>
  </si>
  <si>
    <t>679547</t>
  </si>
  <si>
    <t>Texas - BRMC HOME CARE - 677415</t>
  </si>
  <si>
    <t>677415</t>
  </si>
  <si>
    <t>Texas - BROOKDALE HOME HEALTH AUSTIN - 679682</t>
  </si>
  <si>
    <t>679682</t>
  </si>
  <si>
    <t>Texas - BROOKDALE HOME HEALTH CORPUS CHRISTI - 679637</t>
  </si>
  <si>
    <t>679637</t>
  </si>
  <si>
    <t>Texas - BROOKDALE HOME HEALTH DFW - 679606</t>
  </si>
  <si>
    <t>679606</t>
  </si>
  <si>
    <t>Texas - BROOKDALE HOME HEALTH HOUSTON - 679313</t>
  </si>
  <si>
    <t>679313</t>
  </si>
  <si>
    <t>Texas - BROOKDALE HOME HEALTH SAN ANTONIO - 679424</t>
  </si>
  <si>
    <t>679424</t>
  </si>
  <si>
    <t>Texas - BROOKS HOME CARE SERVICES INC - 747488</t>
  </si>
  <si>
    <t>747488</t>
  </si>
  <si>
    <t>Texas - BSA COMPASSION HOME CARE - 677943</t>
  </si>
  <si>
    <t>677943</t>
  </si>
  <si>
    <t>Texas - BUEN PASTOR HOME HEALTHCARE INC - 747260</t>
  </si>
  <si>
    <t>747260</t>
  </si>
  <si>
    <t>Texas - BUENA SUERTE HOME HEALTH - 679514</t>
  </si>
  <si>
    <t>679514</t>
  </si>
  <si>
    <t>Texas - C &amp; C ULTRA HEALTHCARE PROVIDERS INC - 677938</t>
  </si>
  <si>
    <t>677938</t>
  </si>
  <si>
    <t>Texas - C &amp; E HOME HEALTH SERVICES INC - 747545</t>
  </si>
  <si>
    <t>747545</t>
  </si>
  <si>
    <t>Texas - C &amp; M HEALTH SERVICES - 747195</t>
  </si>
  <si>
    <t>747195</t>
  </si>
  <si>
    <t>Texas - C C HOME HEALTH CENTRAL INC - 458129</t>
  </si>
  <si>
    <t>458129</t>
  </si>
  <si>
    <t>Texas - C N E HOME HEALTH SERVICES INC - 679456</t>
  </si>
  <si>
    <t>679456</t>
  </si>
  <si>
    <t>Texas - C N G HOME HEALTH INC - 673198</t>
  </si>
  <si>
    <t>673198</t>
  </si>
  <si>
    <t>Texas - CALHOUN HOME HEALTH LLC - 457762</t>
  </si>
  <si>
    <t>457762</t>
  </si>
  <si>
    <t>Texas - CALIDAD HOME HEALTH - 747168</t>
  </si>
  <si>
    <t>747168</t>
  </si>
  <si>
    <t>Texas - CALVARY HEALTH CARE INC - 747092</t>
  </si>
  <si>
    <t>747092</t>
  </si>
  <si>
    <t>Texas - CALVERT  HOME HEALTH CARE, LTD - 457514</t>
  </si>
  <si>
    <t>457514</t>
  </si>
  <si>
    <t>Texas - CALVERT HOME HEALTH CARE LTD - 677078</t>
  </si>
  <si>
    <t>677078</t>
  </si>
  <si>
    <t>Texas - CALVERT HOME HEALTH CARE LTD - 677109</t>
  </si>
  <si>
    <t>677109</t>
  </si>
  <si>
    <t>Texas - CAMILLIANS HOME HEALTH SERVICES LLC - 747820</t>
  </si>
  <si>
    <t>747820</t>
  </si>
  <si>
    <t>Texas - CANAAN HOME HEALTHCARE AGENCY LLC - 747567</t>
  </si>
  <si>
    <t>747567</t>
  </si>
  <si>
    <t>Texas - CAPITOL HOME HEALTH - 747581</t>
  </si>
  <si>
    <t>747581</t>
  </si>
  <si>
    <t>Texas - CAPITOL HOME HEALTH - 747928</t>
  </si>
  <si>
    <t>747928</t>
  </si>
  <si>
    <t>Texas - CAPROCK HOME HEALTH SERVICES INC - 457381</t>
  </si>
  <si>
    <t>457381</t>
  </si>
  <si>
    <t>Texas - CAPROCK HOME HEALTH SERVICES INC - 457383</t>
  </si>
  <si>
    <t>457383</t>
  </si>
  <si>
    <t>Texas - CAPROCK HOME HEALTH SERVICES INC - 457384</t>
  </si>
  <si>
    <t>457384</t>
  </si>
  <si>
    <t>Texas - CAPROCK HOME HEALTH SERVICES INC - 457548</t>
  </si>
  <si>
    <t>457548</t>
  </si>
  <si>
    <t>Texas - CARDIOVASCULAR HOME CARE INC - 458125</t>
  </si>
  <si>
    <t>458125</t>
  </si>
  <si>
    <t>Texas - CARE &amp; CURE HOME HEALTH, INC. - 673130</t>
  </si>
  <si>
    <t>673130</t>
  </si>
  <si>
    <t>Texas - CARE AND COMFORT HOME HEALTH - 679499</t>
  </si>
  <si>
    <t>679499</t>
  </si>
  <si>
    <t>Texas - CARE GUARDIAN HEALTH SERVICES INC - 747960</t>
  </si>
  <si>
    <t>747960</t>
  </si>
  <si>
    <t>Texas - CARE HEALTH SERVICES INC - 747962</t>
  </si>
  <si>
    <t>747962</t>
  </si>
  <si>
    <t>Texas - CARE OF EXCELLENCE HOME HEALTH - 679654</t>
  </si>
  <si>
    <t>679654</t>
  </si>
  <si>
    <t>Texas - CARE PLUS HOME HEALTH - 677428</t>
  </si>
  <si>
    <t>677428</t>
  </si>
  <si>
    <t>Texas - CARE PROFESSIONAL NURSING INC - 747613</t>
  </si>
  <si>
    <t>747613</t>
  </si>
  <si>
    <t>Texas - CARE QUALITY OF EL PASO LLC - 679378</t>
  </si>
  <si>
    <t>679378</t>
  </si>
  <si>
    <t>Texas - CARECYCLE HOME HEALTH - 677492</t>
  </si>
  <si>
    <t>677492</t>
  </si>
  <si>
    <t>Texas - CAREFUL CARE SERVICES LLC - 747026</t>
  </si>
  <si>
    <t>747026</t>
  </si>
  <si>
    <t>Texas - CAREPLUS HEALTH SERVICES INC - 747535</t>
  </si>
  <si>
    <t>747535</t>
  </si>
  <si>
    <t>Texas - CARESTAT HOME CARE - 747918</t>
  </si>
  <si>
    <t>747918</t>
  </si>
  <si>
    <t>Texas - CAREWORKS HOME HEALTH SERVICES INC - 678363</t>
  </si>
  <si>
    <t>678363</t>
  </si>
  <si>
    <t>Texas - CARIDAD HEALTHCARE INC - 747774</t>
  </si>
  <si>
    <t>747774</t>
  </si>
  <si>
    <t>Texas - CARING PROFESSIONAL HEALTH SERVICES INC - 679152</t>
  </si>
  <si>
    <t>679152</t>
  </si>
  <si>
    <t>Texas - CARING PROFESSIONAL HOME HEALTH SERVICES INC - 453164</t>
  </si>
  <si>
    <t>453164</t>
  </si>
  <si>
    <t>Texas - CARINGBRIDGE HOME HEALTH CARE LLC - 747493</t>
  </si>
  <si>
    <t>747493</t>
  </si>
  <si>
    <t>Texas - CARMEL HEALTH CARE SERVICES PLLC - 677949</t>
  </si>
  <si>
    <t>677949</t>
  </si>
  <si>
    <t>Texas - CARTER HEALTHCARE - 453119</t>
  </si>
  <si>
    <t>453119</t>
  </si>
  <si>
    <t>Texas - CARTER HEALTHCARE - 677824</t>
  </si>
  <si>
    <t>677824</t>
  </si>
  <si>
    <t>Texas - CARTER HEALTHCARE - 679510</t>
  </si>
  <si>
    <t>679510</t>
  </si>
  <si>
    <t>Texas - CARTER HEALTHCARE - 679724</t>
  </si>
  <si>
    <t>679724</t>
  </si>
  <si>
    <t>Texas - CARTER HEALTHCARE - 747416</t>
  </si>
  <si>
    <t>747416</t>
  </si>
  <si>
    <t>Texas - CARTER HEALTHCARE - 747685</t>
  </si>
  <si>
    <t>747685</t>
  </si>
  <si>
    <t>Texas - CASA HEALTHCARE - 747815</t>
  </si>
  <si>
    <t>747815</t>
  </si>
  <si>
    <t>Texas - CASA LINDA HOMECARE INC - 458441</t>
  </si>
  <si>
    <t>458441</t>
  </si>
  <si>
    <t>Texas - CASSEL HEALTH SERVICES - 679085</t>
  </si>
  <si>
    <t>679085</t>
  </si>
  <si>
    <t>Texas - CATALYST HEALTH SERVICES INC - 457896</t>
  </si>
  <si>
    <t>457896</t>
  </si>
  <si>
    <t>Texas - CATER 2 YOU HOME HEALTH CARE - 747803</t>
  </si>
  <si>
    <t>747803</t>
  </si>
  <si>
    <t>Texas - CC YOUNG HOME HEALTH AND HOSPICE - 747252</t>
  </si>
  <si>
    <t>747252</t>
  </si>
  <si>
    <t>Texas - CEDAR LAKE HOME HEALTH AND HOSPICE - 457582</t>
  </si>
  <si>
    <t>457582</t>
  </si>
  <si>
    <t>Texas - CENTRAL HOME HEALTH SERVICES OF TEXAS INC - 677668</t>
  </si>
  <si>
    <t>677668</t>
  </si>
  <si>
    <t>Texas - CENTURY HOME HEALTHCARE SERVICES LLC - 679670</t>
  </si>
  <si>
    <t>679670</t>
  </si>
  <si>
    <t>Texas - CGN HEALTHCARE SERVICES INC - 747575</t>
  </si>
  <si>
    <t>747575</t>
  </si>
  <si>
    <t>Texas - CHAMBERS HOME HEALTH AGENCY OF NORTHEAST TEXAS COM - 679171</t>
  </si>
  <si>
    <t>679171</t>
  </si>
  <si>
    <t>Texas - CHANGING SEASONS HOMECARE - 459038</t>
  </si>
  <si>
    <t>459038</t>
  </si>
  <si>
    <t>Texas - CHARLIN HEALTHCARE SERVICES INC - 453150</t>
  </si>
  <si>
    <t>453150</t>
  </si>
  <si>
    <t>Texas - CHERISH HOME CARE NETWORK INC - 747069</t>
  </si>
  <si>
    <t>747069</t>
  </si>
  <si>
    <t>Texas - CHILDRESS REGIONAL MEDICAL CENTER HOME HEALTH SERV - 457489</t>
  </si>
  <si>
    <t>457489</t>
  </si>
  <si>
    <t>Texas - CHOICE AUSTIN HOMECARE - 747955</t>
  </si>
  <si>
    <t>747955</t>
  </si>
  <si>
    <t>Texas - CHOICE HOMECARE - 458261</t>
  </si>
  <si>
    <t>458261</t>
  </si>
  <si>
    <t>Texas - CHOICE HOMECARE - 677220</t>
  </si>
  <si>
    <t>677220</t>
  </si>
  <si>
    <t>Texas - CHOICE HOMECARE - 679007</t>
  </si>
  <si>
    <t>679007</t>
  </si>
  <si>
    <t>Texas - CHOICE HOMECARE - 679403</t>
  </si>
  <si>
    <t>679403</t>
  </si>
  <si>
    <t>Texas - CHOICE HOMECARE - 747181</t>
  </si>
  <si>
    <t>747181</t>
  </si>
  <si>
    <t>Texas - CHOICE HOMECARE OF THE PINES - 458452</t>
  </si>
  <si>
    <t>458452</t>
  </si>
  <si>
    <t>Texas - CHOSEN HOME HEALTH SERVICE INC - 747717</t>
  </si>
  <si>
    <t>747717</t>
  </si>
  <si>
    <t>Texas - CHRISTIAN QUALITY HOME HEALTH CARE INC - 679438</t>
  </si>
  <si>
    <t>679438</t>
  </si>
  <si>
    <t>Texas - CHRISTUS GOOD SHEPHERD - 457691</t>
  </si>
  <si>
    <t>457691</t>
  </si>
  <si>
    <t>Texas - CHRISTUS HOMECARE - 677544</t>
  </si>
  <si>
    <t>677544</t>
  </si>
  <si>
    <t>Texas - CHRISTUS HOMECARE - 743197</t>
  </si>
  <si>
    <t>743197</t>
  </si>
  <si>
    <t>Texas - CHRISTUS HOMECARE - ST MICHAEL - 679372</t>
  </si>
  <si>
    <t>679372</t>
  </si>
  <si>
    <t>Texas - CHRISTUS HOMECARE SPOHN - 677814</t>
  </si>
  <si>
    <t>677814</t>
  </si>
  <si>
    <t>Texas - CHRISTUS VNA HOMECARE SAN ANTONIO - 457777</t>
  </si>
  <si>
    <t>457777</t>
  </si>
  <si>
    <t>Texas - CITIZENS MEDICAL CENTER HOME HEALTH AGENCY - 457024</t>
  </si>
  <si>
    <t>457024</t>
  </si>
  <si>
    <t>Texas - CLASSIC HOME CARE - 747434</t>
  </si>
  <si>
    <t>747434</t>
  </si>
  <si>
    <t>Texas - CLAY COUNTY HOME HEALTH CARE - 677277</t>
  </si>
  <si>
    <t>677277</t>
  </si>
  <si>
    <t>Texas - CLOUDVIEW HEALTHCARE - 453140</t>
  </si>
  <si>
    <t>453140</t>
  </si>
  <si>
    <t>Texas - CLOVER HEALTH LLC - 747469</t>
  </si>
  <si>
    <t>747469</t>
  </si>
  <si>
    <t>677177</t>
  </si>
  <si>
    <t>Texas - CMV HOME HEALTH LLC - 457440</t>
  </si>
  <si>
    <t>457440</t>
  </si>
  <si>
    <t>Texas - COASTAL STAFF RELIEF INC - 457995</t>
  </si>
  <si>
    <t>457995</t>
  </si>
  <si>
    <t>Texas - COGDELL HOME HEALTH AND HOSPICE - 457656</t>
  </si>
  <si>
    <t>457656</t>
  </si>
  <si>
    <t>Texas - COLEMAN HOME HEALTH AND HOSPICE INC - 747956</t>
  </si>
  <si>
    <t>747956</t>
  </si>
  <si>
    <t>Texas - COMFORT HOME HEALTH CARE INC - 679252</t>
  </si>
  <si>
    <t>679252</t>
  </si>
  <si>
    <t>Texas - COMMITTED HOME HEALTH CARE INC - 677809</t>
  </si>
  <si>
    <t>677809</t>
  </si>
  <si>
    <t>Texas - COMMUNITY HEALTH ASSOCIATES INC - 743138</t>
  </si>
  <si>
    <t>743138</t>
  </si>
  <si>
    <t>Texas - COMMUNITY HOME CARE INC - 677968</t>
  </si>
  <si>
    <t>677968</t>
  </si>
  <si>
    <t>Texas - COMPLETE NURSE SOLUTIONS LLC - 747426</t>
  </si>
  <si>
    <t>747426</t>
  </si>
  <si>
    <t>Texas - COMPLETECARE HOME HEALTH AND HOSPICE - 457901</t>
  </si>
  <si>
    <t>457901</t>
  </si>
  <si>
    <t>Texas - COMPREHENSIVE HOME HEALTH INC - 747915</t>
  </si>
  <si>
    <t>747915</t>
  </si>
  <si>
    <t>Texas - CON ENCANTO HEALTHCARE LLC - 747802</t>
  </si>
  <si>
    <t>747802</t>
  </si>
  <si>
    <t>Texas - CONCHO VALLEY HOME HEALTH CARE - 679383</t>
  </si>
  <si>
    <t>679383</t>
  </si>
  <si>
    <t>Texas - CONNALLY MEMORIAL HOME HEALTH - 458056</t>
  </si>
  <si>
    <t>458056</t>
  </si>
  <si>
    <t>Texas - CONSOLIDATED FIRST CHOICE HOME HEALTH INC - 679177</t>
  </si>
  <si>
    <t>679177</t>
  </si>
  <si>
    <t>Texas - CORAZON HOMECARE INC - 673112</t>
  </si>
  <si>
    <t>673112</t>
  </si>
  <si>
    <t>Texas - CORNERSTONE HOME HEALTH - 677823</t>
  </si>
  <si>
    <t>677823</t>
  </si>
  <si>
    <t>Texas - CORNERSTONE HOME HEALTH - 747863</t>
  </si>
  <si>
    <t>747863</t>
  </si>
  <si>
    <t>Texas - CORYELL MEMORIAL HOSPITAL HOME HEALTH CARE SERVICE - 457668</t>
  </si>
  <si>
    <t>457668</t>
  </si>
  <si>
    <t>Texas - COSMEC HEALTH CARE RESOURCE INC - 747369</t>
  </si>
  <si>
    <t>747369</t>
  </si>
  <si>
    <t>Texas - COUNTRY HOME CARE - 677887</t>
  </si>
  <si>
    <t>677887</t>
  </si>
  <si>
    <t>Texas - COUNTRY HOME HEALTH - 679469</t>
  </si>
  <si>
    <t>679469</t>
  </si>
  <si>
    <t>Texas - CP HOME CARE OF HOUSTON - 747242</t>
  </si>
  <si>
    <t>747242</t>
  </si>
  <si>
    <t>Texas - CREDENCE HOME HEALTH SERVICES INC - 679703</t>
  </si>
  <si>
    <t>679703</t>
  </si>
  <si>
    <t>Texas - CRESCENT HOME HEALTH INC - 747345</t>
  </si>
  <si>
    <t>747345</t>
  </si>
  <si>
    <t>Texas - CREST MEDICAL - 673124</t>
  </si>
  <si>
    <t>673124</t>
  </si>
  <si>
    <t>Texas - CRISTOS HEALTH CARE SERVICES INC - 747933</t>
  </si>
  <si>
    <t>747933</t>
  </si>
  <si>
    <t>Texas - CROSSROADS HOME HEALTH - 457503</t>
  </si>
  <si>
    <t>457503</t>
  </si>
  <si>
    <t>Texas - CUDDLE ME HOME CARE - 457970</t>
  </si>
  <si>
    <t>457970</t>
  </si>
  <si>
    <t>Texas - CUERO COMMUNITY HOSPITAL HOME HEALTH AGENCY - 457696</t>
  </si>
  <si>
    <t>457696</t>
  </si>
  <si>
    <t>Texas - CUIDADO CASERO HOME HEALTH &amp; HOSPICE - 678229</t>
  </si>
  <si>
    <t>678229</t>
  </si>
  <si>
    <t>Texas - CUIDADO CASERO HOME HEALTH LUBBOCK - 459427</t>
  </si>
  <si>
    <t>459427</t>
  </si>
  <si>
    <t>Texas - CUIDADO CASERO HOME HEALTH OF EL PASO INC - 459419</t>
  </si>
  <si>
    <t>459419</t>
  </si>
  <si>
    <t>Texas - CUIDANDO VIDAS HOME HEALTH LLC - 747919</t>
  </si>
  <si>
    <t>747919</t>
  </si>
  <si>
    <t>Texas - CYFAIR HEALTHCARE LLC - 677926</t>
  </si>
  <si>
    <t>677926</t>
  </si>
  <si>
    <t>Texas - DANIELLA HOME HEALTH SERVICES INC - 747612</t>
  </si>
  <si>
    <t>747612</t>
  </si>
  <si>
    <t>Texas - DAVIS HOME HEALTH  LLC - 679664</t>
  </si>
  <si>
    <t>679664</t>
  </si>
  <si>
    <t>Texas - DEL ALMA HOME HEALTH LLC - 747852</t>
  </si>
  <si>
    <t>747852</t>
  </si>
  <si>
    <t>Texas - DEL CIELO HOME CARE SERVICES - 459319</t>
  </si>
  <si>
    <t>459319</t>
  </si>
  <si>
    <t>Texas - DELCO HEALTH CARE LLC - 747941</t>
  </si>
  <si>
    <t>747941</t>
  </si>
  <si>
    <t>Texas - DELTACARE HOME HEALTH SERVICE LLC - 453195</t>
  </si>
  <si>
    <t>453195</t>
  </si>
  <si>
    <t>Texas - DENSON HOME HEALTH INC - 459480</t>
  </si>
  <si>
    <t>459480</t>
  </si>
  <si>
    <t>Texas - DEPENDABLE HOME CARE INC - 679381</t>
  </si>
  <si>
    <t>679381</t>
  </si>
  <si>
    <t>Texas - DESERT STAR HOME HEALTH - 747761</t>
  </si>
  <si>
    <t>747761</t>
  </si>
  <si>
    <t>Texas - DESTINYS HOME HEALTH CARE LLC - 679244</t>
  </si>
  <si>
    <t>679244</t>
  </si>
  <si>
    <t>Texas - DFW HOME HEALTH - 457575</t>
  </si>
  <si>
    <t>457575</t>
  </si>
  <si>
    <t>Texas - DFW HOME HEALTH - 458444</t>
  </si>
  <si>
    <t>458444</t>
  </si>
  <si>
    <t>Texas - DFW HOME HEALTH - 679657</t>
  </si>
  <si>
    <t>679657</t>
  </si>
  <si>
    <t>Texas - DFW HOME HEALTH ARLINGTON - 457818</t>
  </si>
  <si>
    <t>457818</t>
  </si>
  <si>
    <t>Texas - DHC DIVINE HEALTH CARE LLC - 747735</t>
  </si>
  <si>
    <t>747735</t>
  </si>
  <si>
    <t>Texas - DIAMOND HOME HEALTH INC - 679112</t>
  </si>
  <si>
    <t>679112</t>
  </si>
  <si>
    <t>Texas - DIGNIFIED NURSING HOME HEALTH CARE AGENCY, LLC. - 747482</t>
  </si>
  <si>
    <t>747482</t>
  </si>
  <si>
    <t>Texas - DIGNITY HOME HEALTH - 747912</t>
  </si>
  <si>
    <t>747912</t>
  </si>
  <si>
    <t>Texas - DIMENSION HEALTHCARE SERVICES INC - 679212</t>
  </si>
  <si>
    <t>679212</t>
  </si>
  <si>
    <t>Texas - DIRECT HEALTH CARE INC - 677264</t>
  </si>
  <si>
    <t>677264</t>
  </si>
  <si>
    <t>Texas - DIRECT HOME HEALTH SERVICES INC - 747842</t>
  </si>
  <si>
    <t>747842</t>
  </si>
  <si>
    <t>Texas - DIVERSIFIED HEALTH CARE SYSTEMS INC - 457743</t>
  </si>
  <si>
    <t>457743</t>
  </si>
  <si>
    <t>Texas - DIVINAS MANOS HOME HEALTH LLC - 747953</t>
  </si>
  <si>
    <t>747953</t>
  </si>
  <si>
    <t>Texas - DIVINE EDGE HEALTH SERVICES LLC - 747372</t>
  </si>
  <si>
    <t>747372</t>
  </si>
  <si>
    <t>Texas - DIVINE HEALTH CARE SERVICES INC - 679265</t>
  </si>
  <si>
    <t>679265</t>
  </si>
  <si>
    <t>Texas - DIVINE HOME HEALTH CARE - 673172</t>
  </si>
  <si>
    <t>673172</t>
  </si>
  <si>
    <t>Texas - DIVINE PROFESSIONALS HEALTHCARE INC - 747606</t>
  </si>
  <si>
    <t>747606</t>
  </si>
  <si>
    <t>Texas - DIVINE TOUCH HEALTH SERVICES - 747142</t>
  </si>
  <si>
    <t>747142</t>
  </si>
  <si>
    <t>Texas - DNA HOME HEALTH SERVICES LLC - 747294</t>
  </si>
  <si>
    <t>747294</t>
  </si>
  <si>
    <t>Texas - DOR ANS HOME HEALTH SERVICE INC - 677620</t>
  </si>
  <si>
    <t>677620</t>
  </si>
  <si>
    <t>Texas - DOVE HOME CARE LLC - 453112</t>
  </si>
  <si>
    <t>453112</t>
  </si>
  <si>
    <t>Texas - DREAM CARE LLC - 679503</t>
  </si>
  <si>
    <t>679503</t>
  </si>
  <si>
    <t>Texas - DREAMS HOME HEALTHCARE SERVICES INC - 747194</t>
  </si>
  <si>
    <t>747194</t>
  </si>
  <si>
    <t>Texas - DULCE ESPERANZA HOME HEALTH CARE LLC - 743106</t>
  </si>
  <si>
    <t>743106</t>
  </si>
  <si>
    <t>Texas - DURACARE HOME HEALTH SERVICES - 747758</t>
  </si>
  <si>
    <t>747758</t>
  </si>
  <si>
    <t>Texas - E CARE HOME HEALTH SERVICES INC - 747182</t>
  </si>
  <si>
    <t>747182</t>
  </si>
  <si>
    <t>Texas - E E CORNERSTONE HOME HEALTH INC - 747759</t>
  </si>
  <si>
    <t>747759</t>
  </si>
  <si>
    <t>Texas - EAGLE PASS HOME HEALTH SERVICES LLC - 747509</t>
  </si>
  <si>
    <t>747509</t>
  </si>
  <si>
    <t>Texas - EAST TEXAS HOME HEALTH - 678137</t>
  </si>
  <si>
    <t>678137</t>
  </si>
  <si>
    <t>Texas - EBENEZER HOME HEALTH - 677948</t>
  </si>
  <si>
    <t>677948</t>
  </si>
  <si>
    <t>Texas - ECLIPSE HOME HEALTH SERVICES INC - 677819</t>
  </si>
  <si>
    <t>677819</t>
  </si>
  <si>
    <t>Texas - EDIHUMBLE HOME HEALTHCARE INC - 747833</t>
  </si>
  <si>
    <t>747833</t>
  </si>
  <si>
    <t>Texas - EFE HEALTHCARE SERVICES INC - 747141</t>
  </si>
  <si>
    <t>747141</t>
  </si>
  <si>
    <t>Texas - EFFICIENT HOME CARE INC - 459165</t>
  </si>
  <si>
    <t>459165</t>
  </si>
  <si>
    <t>Texas - EL PASO COMMUNITY HOME HEALTH INC - 679519</t>
  </si>
  <si>
    <t>679519</t>
  </si>
  <si>
    <t>Texas - ELARA CARING - 459063</t>
  </si>
  <si>
    <t>459063</t>
  </si>
  <si>
    <t>Texas - ELARA CARING - 743142</t>
  </si>
  <si>
    <t>743142</t>
  </si>
  <si>
    <t>Texas - ELECTRA MEMORIAL HOSPITAL HOME HEALTH SERVICES - 677142</t>
  </si>
  <si>
    <t>677142</t>
  </si>
  <si>
    <t>Texas - ELIM HOME HEALTH INC - 457962</t>
  </si>
  <si>
    <t>457962</t>
  </si>
  <si>
    <t>Texas - ELITE HOME HEALTH - 453182</t>
  </si>
  <si>
    <t>453182</t>
  </si>
  <si>
    <t>Texas - ELITTE HEALTHCARE AND SERVICE - 677970</t>
  </si>
  <si>
    <t>677970</t>
  </si>
  <si>
    <t>Texas - EMPATHY HOME HEALTH SERVICES INC - 673147</t>
  </si>
  <si>
    <t>673147</t>
  </si>
  <si>
    <t>Texas - EMRICK HOME HEALTH - 743125</t>
  </si>
  <si>
    <t>743125</t>
  </si>
  <si>
    <t>Texas - ENCOMPASS HEALTH HOME HEALTH - 457789</t>
  </si>
  <si>
    <t>457789</t>
  </si>
  <si>
    <t>Texas - ENCOMPASS HEALTH HOME HEALTH - 677830</t>
  </si>
  <si>
    <t>677830</t>
  </si>
  <si>
    <t>Texas - ENCOMPASS HEALTH HOME HEALTH - 677951</t>
  </si>
  <si>
    <t>677951</t>
  </si>
  <si>
    <t>Texas - ENCOMPASS HEALTH HOME HEALTH - 678243</t>
  </si>
  <si>
    <t>678243</t>
  </si>
  <si>
    <t>Texas - ENCOMPASS HEALTH HOME HEALTH - 678352</t>
  </si>
  <si>
    <t>678352</t>
  </si>
  <si>
    <t>Texas - ENCOMPASS HEALTH HOME HEALTH - 679184</t>
  </si>
  <si>
    <t>679184</t>
  </si>
  <si>
    <t>Texas - ENCOMPASS HOME HEALTH OF AUSTIN - 678267</t>
  </si>
  <si>
    <t>678267</t>
  </si>
  <si>
    <t>Texas - ENCOMPASS HOME HEALTH OF BRYAN/COLLEGE STATION - 747020</t>
  </si>
  <si>
    <t>747020</t>
  </si>
  <si>
    <t>Texas - ENCOMPASS HOME HEALTH OF CENTRAL TEXAS - 673127</t>
  </si>
  <si>
    <t>673127</t>
  </si>
  <si>
    <t>Texas - ENCOMPASS HOME HEALTH OF CENTRAL TEXAS - 679044</t>
  </si>
  <si>
    <t>679044</t>
  </si>
  <si>
    <t>Texas - ENCOMPASS HOME HEALTH OF CENTRAL TEXAS - 679292</t>
  </si>
  <si>
    <t>679292</t>
  </si>
  <si>
    <t>Texas - ENCOMPASS HOME HEALTH OF CORPUS CHRISTI - 679302</t>
  </si>
  <si>
    <t>679302</t>
  </si>
  <si>
    <t>Texas - ENCOMPASS HOME HEALTH OF DFW - 679428</t>
  </si>
  <si>
    <t>679428</t>
  </si>
  <si>
    <t>Texas - ENCOMPASS HOME HEALTH OF EAST TEXAS - 459457</t>
  </si>
  <si>
    <t>459457</t>
  </si>
  <si>
    <t>Texas - ENCOMPASS HOME HEALTH OF EAST TEXAS - 678197</t>
  </si>
  <si>
    <t>678197</t>
  </si>
  <si>
    <t>Texas - ENCOMPASS HOME HEALTH OF EAST TEXAS - 679079</t>
  </si>
  <si>
    <t>679079</t>
  </si>
  <si>
    <t>Texas - ENCOMPASS HOME HEALTH OF EAST TEXAS - 679432</t>
  </si>
  <si>
    <t>679432</t>
  </si>
  <si>
    <t>Texas - ENCOMPASS HOME HEALTH OF EL PASO - 458314</t>
  </si>
  <si>
    <t>458314</t>
  </si>
  <si>
    <t>Texas - ENCOMPASS HOME HEALTH OF GEORGETOWN - 679647</t>
  </si>
  <si>
    <t>679647</t>
  </si>
  <si>
    <t>Texas - ENCOMPASS HOME HEALTH OF HOUSTON - 458285</t>
  </si>
  <si>
    <t>458285</t>
  </si>
  <si>
    <t>Texas - ENCOMPASS HOME HEALTH OF HOUSTON - 673134</t>
  </si>
  <si>
    <t>673134</t>
  </si>
  <si>
    <t>Texas - ENCOMPASS HOME HEALTH OF HOUSTON - 677913</t>
  </si>
  <si>
    <t>677913</t>
  </si>
  <si>
    <t>Texas - ENCOMPASS HOME HEALTH OF HOUSTON - 678260</t>
  </si>
  <si>
    <t>678260</t>
  </si>
  <si>
    <t>Texas - ENCOMPASS HOME HEALTH OF HOUSTON - 679137</t>
  </si>
  <si>
    <t>679137</t>
  </si>
  <si>
    <t>Texas - ENCOMPASS HOME HEALTH OF LIVINGSTON - 678324</t>
  </si>
  <si>
    <t>678324</t>
  </si>
  <si>
    <t>Texas - ENCOMPASS HOME HEALTH OF LUBBOCK - 679022</t>
  </si>
  <si>
    <t>679022</t>
  </si>
  <si>
    <t>Texas - ENCOMPASS HOME HEALTH OF NORTH CENTRAL TEXAS - 459381</t>
  </si>
  <si>
    <t>459381</t>
  </si>
  <si>
    <t>Texas - ENCOMPASS HOME HEALTH OF NORTH CENTRAL TEXAS - 679021</t>
  </si>
  <si>
    <t>679021</t>
  </si>
  <si>
    <t>Texas - ENCOMPASS HOME HEALTH OF NORTH CENTRAL TEXAS - 679167</t>
  </si>
  <si>
    <t>679167</t>
  </si>
  <si>
    <t>Texas - ENCOMPASS HOME HEALTH OF SOUTHEAST TEXAS - 677137</t>
  </si>
  <si>
    <t>677137</t>
  </si>
  <si>
    <t>Texas - ENCOMPASS HOME HEALTH OF SOUTHEAST TEXAS - 679509</t>
  </si>
  <si>
    <t>679509</t>
  </si>
  <si>
    <t>Texas - ENCOMPASS HOME HEALTH OF THE PANHANDLE - 677447</t>
  </si>
  <si>
    <t>677447</t>
  </si>
  <si>
    <t>Texas - ENCOMPASS HOME HEALTH OF THE PERMIAN BASIN - 457107</t>
  </si>
  <si>
    <t>457107</t>
  </si>
  <si>
    <t>Texas - ENCOMPASS HOME HEALTH OF WICHITA FALLS - 678008</t>
  </si>
  <si>
    <t>678008</t>
  </si>
  <si>
    <t>Texas - ENVISION HOME CARE - 743117</t>
  </si>
  <si>
    <t>743117</t>
  </si>
  <si>
    <t>Texas - ENVISION HOME HEALTH CARE LLC - 747266</t>
  </si>
  <si>
    <t>747266</t>
  </si>
  <si>
    <t>Texas - ESSENTIAL HOME HEALTH - 457822</t>
  </si>
  <si>
    <t>457822</t>
  </si>
  <si>
    <t>Texas - EVENING STAR HEALTHCARE INC - 677984</t>
  </si>
  <si>
    <t>677984</t>
  </si>
  <si>
    <t>Texas - EVEREST HOME HEALTH CARE INC - 747042</t>
  </si>
  <si>
    <t>747042</t>
  </si>
  <si>
    <t>Texas - EXCEL COMPLETE HOME HEALTH &amp; THERAPY SERVICES, LLC - 677957</t>
  </si>
  <si>
    <t>677957</t>
  </si>
  <si>
    <t>Texas - EXCEL COMPLETE HOME HEALTHCARE INC - 677920</t>
  </si>
  <si>
    <t>677920</t>
  </si>
  <si>
    <t>Texas - EXCEL PLUS HOME HEALTH INC - 677847</t>
  </si>
  <si>
    <t>677847</t>
  </si>
  <si>
    <t>Texas - EXCELLENCE HOME HEALTHCARE - 747576</t>
  </si>
  <si>
    <t>747576</t>
  </si>
  <si>
    <t>Texas - EXCELLENT HOME HEALTH SERVICES - 747494</t>
  </si>
  <si>
    <t>747494</t>
  </si>
  <si>
    <t>Texas - EXCELLENT NURSING CARE PC - 677941</t>
  </si>
  <si>
    <t>677941</t>
  </si>
  <si>
    <t>Texas - EXCLUSIVE HOME HEALTH AND HOSPICE, INC - 458134</t>
  </si>
  <si>
    <t>458134</t>
  </si>
  <si>
    <t>Texas - EXPEDIENT HOME HEALTH CARE - 679377</t>
  </si>
  <si>
    <t>679377</t>
  </si>
  <si>
    <t>Texas - EXPRESS NURSING - 679327</t>
  </si>
  <si>
    <t>679327</t>
  </si>
  <si>
    <t>Texas - EXTRACARE HOME HEALTH SERVICES - 677953</t>
  </si>
  <si>
    <t>677953</t>
  </si>
  <si>
    <t>Texas - EYES OF HOPE HOME HEALTH LLC - 747217</t>
  </si>
  <si>
    <t>747217</t>
  </si>
  <si>
    <t>Texas - F &amp; F DEVOTED HOME HEALTH SERVICES INC - 679558</t>
  </si>
  <si>
    <t>679558</t>
  </si>
  <si>
    <t>Texas - FALLS HOME HEALTH SERVICES INC - 677259</t>
  </si>
  <si>
    <t>677259</t>
  </si>
  <si>
    <t>Texas - FAMILY AND FRIENDS HOME HEALTH CARE INC - 679780</t>
  </si>
  <si>
    <t>679780</t>
  </si>
  <si>
    <t>Texas - FAMILY CONNECTIONS HOME HEALTH CARE - 679445</t>
  </si>
  <si>
    <t>679445</t>
  </si>
  <si>
    <t>Texas - FAMILY FIRST HOME HEALTH LLC - 747238</t>
  </si>
  <si>
    <t>747238</t>
  </si>
  <si>
    <t>Texas - FAMILY HOME  HEALTH - 747723</t>
  </si>
  <si>
    <t>747723</t>
  </si>
  <si>
    <t>Texas - FAMILY HOME HEALTH CARE - 747950</t>
  </si>
  <si>
    <t>747950</t>
  </si>
  <si>
    <t>Texas - FAMILY HOME HEALTH SERVICES - 458294</t>
  </si>
  <si>
    <t>458294</t>
  </si>
  <si>
    <t>Texas - FARIAS HOME HEALTH CARE LLC - 747093</t>
  </si>
  <si>
    <t>747093</t>
  </si>
  <si>
    <t>Texas - FIRST AIDE HOME CARE LLC - 747382</t>
  </si>
  <si>
    <t>747382</t>
  </si>
  <si>
    <t>Texas - FIRST CHOICE HOME HEALTH CARE AGENCY - 678475</t>
  </si>
  <si>
    <t>678475</t>
  </si>
  <si>
    <t>Texas - FIRST HOME HEALTHCARE LLC - 747222</t>
  </si>
  <si>
    <t>747222</t>
  </si>
  <si>
    <t>Texas - FIRST RAPHA HOME HEALTH INC - 747418</t>
  </si>
  <si>
    <t>747418</t>
  </si>
  <si>
    <t>Texas - FIRST RESPONSE HOME HEALTH SERVICES LLC - 747160</t>
  </si>
  <si>
    <t>747160</t>
  </si>
  <si>
    <t>Texas - FIRST TEXAS HOME HEALTH - 458193</t>
  </si>
  <si>
    <t>458193</t>
  </si>
  <si>
    <t>Texas - FOOTPRINTS HOME HEALTHCARE - 747261</t>
  </si>
  <si>
    <t>747261</t>
  </si>
  <si>
    <t>Texas - FORTE HEALTH SERVICES - 747361</t>
  </si>
  <si>
    <t>747361</t>
  </si>
  <si>
    <t>Texas - FRIENDLY CARE HOME HEALTH SERVICES LLC - 747296</t>
  </si>
  <si>
    <t>747296</t>
  </si>
  <si>
    <t>Texas - FRIENDSHIP HOME HEALTH AGENCY - 679605</t>
  </si>
  <si>
    <t>679605</t>
  </si>
  <si>
    <t>Texas - FRIO HOSPITAL ASSOCIATION - 677014</t>
  </si>
  <si>
    <t>677014</t>
  </si>
  <si>
    <t>Texas - FRONTVIEW HOME HEALTH - 743188</t>
  </si>
  <si>
    <t>743188</t>
  </si>
  <si>
    <t>Texas - GABRIEL HOME HEALTH CARE - 679094</t>
  </si>
  <si>
    <t>679094</t>
  </si>
  <si>
    <t>Texas - GASPY  HOME HEALTHCARE INC - 677994</t>
  </si>
  <si>
    <t>677994</t>
  </si>
  <si>
    <t>Texas - GENERATIONS HOME HEALTH - 457924</t>
  </si>
  <si>
    <t>457924</t>
  </si>
  <si>
    <t>Texas - GENEROUS HOME CARE MANAGEMENT, LLC - 747974</t>
  </si>
  <si>
    <t>747974</t>
  </si>
  <si>
    <t>Texas - GENUINE HEALTHCARE SERVICES INC - 747702</t>
  </si>
  <si>
    <t>747702</t>
  </si>
  <si>
    <t>Texas - GENUINE HOME HEALTH SERVICES - 679631</t>
  </si>
  <si>
    <t>679631</t>
  </si>
  <si>
    <t>Texas - GEORGETOWN LIVING HOME HEALTH &amp; COMPANIONS - 747887</t>
  </si>
  <si>
    <t>747887</t>
  </si>
  <si>
    <t>Texas - GIFTED HEALTHCARE INC - 747442</t>
  </si>
  <si>
    <t>747442</t>
  </si>
  <si>
    <t>Texas - GILEAD HOME HEALTH - 679474</t>
  </si>
  <si>
    <t>679474</t>
  </si>
  <si>
    <t>Texas - GIRLING HOME HEALTH - 457050</t>
  </si>
  <si>
    <t>457050</t>
  </si>
  <si>
    <t>Texas - GIRLING HOME HEALTH - 457126</t>
  </si>
  <si>
    <t>457126</t>
  </si>
  <si>
    <t>Texas - GLAD HOME HEALTH CARE - 747656</t>
  </si>
  <si>
    <t>747656</t>
  </si>
  <si>
    <t>Texas - GLOBAL NURSING SERVICES INC - 679475</t>
  </si>
  <si>
    <t>679475</t>
  </si>
  <si>
    <t>Texas - GLORIOUS HOME HEALTH CARE INC - 457808</t>
  </si>
  <si>
    <t>457808</t>
  </si>
  <si>
    <t>Texas - GLOVIS HOME HEALTH SERVICES INC - 747806</t>
  </si>
  <si>
    <t>747806</t>
  </si>
  <si>
    <t>Texas - GLOW HEALTHCARE SOLUTIONS INCORPORATED - 747149</t>
  </si>
  <si>
    <t>747149</t>
  </si>
  <si>
    <t>Texas - GOLDEN ACRES HOME HEALTH - 747083</t>
  </si>
  <si>
    <t>747083</t>
  </si>
  <si>
    <t>Texas - GOLDEN LIFE HOME HEALTH CARE - 747691</t>
  </si>
  <si>
    <t>747691</t>
  </si>
  <si>
    <t>Texas - GOLDEN YEARS HOMECARE SPECIALIST INCORPORATED - 679683</t>
  </si>
  <si>
    <t>679683</t>
  </si>
  <si>
    <t>Texas - GOOD HEALTH SERVICES INC - 679337</t>
  </si>
  <si>
    <t>679337</t>
  </si>
  <si>
    <t>Texas - GOOD HOPE HEALTHCARE SERVICES LLC - 679705</t>
  </si>
  <si>
    <t>679705</t>
  </si>
  <si>
    <t>Texas - GOOD SAMARITAN HOME HEALTH AGENCY - 679191</t>
  </si>
  <si>
    <t>679191</t>
  </si>
  <si>
    <t>Texas - GOOD SHEPHERD HOMECARE - MARSHALL - 458244</t>
  </si>
  <si>
    <t>458244</t>
  </si>
  <si>
    <t>Texas - GOODALL-WITCHER HOME HEALTH AGENCY - 457688</t>
  </si>
  <si>
    <t>457688</t>
  </si>
  <si>
    <t>Texas - GOODWILL HEALTHCARE SERVICES - 747291</t>
  </si>
  <si>
    <t>747291</t>
  </si>
  <si>
    <t>Texas - GRACE HOME HEALTH INC - 679309</t>
  </si>
  <si>
    <t>679309</t>
  </si>
  <si>
    <t>Texas - GRACIOUS CARE HEALTH SERVICES INC - 747599</t>
  </si>
  <si>
    <t>747599</t>
  </si>
  <si>
    <t>Texas - GRAND VIEW HOME HEALTH - 679034</t>
  </si>
  <si>
    <t>679034</t>
  </si>
  <si>
    <t>Texas - GUARDIAN ANGEL HOME HEALTHCARE SERVICES - 677523</t>
  </si>
  <si>
    <t>677523</t>
  </si>
  <si>
    <t>Texas - GUARDIAN HEALTHCARE - 453152</t>
  </si>
  <si>
    <t>453152</t>
  </si>
  <si>
    <t>Texas - GUARDIAN HEALTHCARE - 458041</t>
  </si>
  <si>
    <t>458041</t>
  </si>
  <si>
    <t>Texas - GUARDIAN HEALTHCARE - 677125</t>
  </si>
  <si>
    <t>677125</t>
  </si>
  <si>
    <t>Texas - GUARDIAN HEALTHCARE - 677153</t>
  </si>
  <si>
    <t>677153</t>
  </si>
  <si>
    <t>Texas - GUARDIAN HEALTHCARE - 678166</t>
  </si>
  <si>
    <t>678166</t>
  </si>
  <si>
    <t>Texas - HALCYON HOME LLC - 747931</t>
  </si>
  <si>
    <t>747931</t>
  </si>
  <si>
    <t>Texas - HALO HOME HEALTH LLC - 673104</t>
  </si>
  <si>
    <t>673104</t>
  </si>
  <si>
    <t>Texas - HANA CARE TEXAS - 453107</t>
  </si>
  <si>
    <t>453107</t>
  </si>
  <si>
    <t>Texas - HANDS OF COMPASSION HOME CARE INC - 743175</t>
  </si>
  <si>
    <t>743175</t>
  </si>
  <si>
    <t>Texas - HAPPY AT HOME HEALTHCARE - 677275</t>
  </si>
  <si>
    <t>677275</t>
  </si>
  <si>
    <t>Texas - HARBOR HOME HEALTH - 679163</t>
  </si>
  <si>
    <t>679163</t>
  </si>
  <si>
    <t>Texas - HAVEN HEALTHCARE SYSTEMS INC - 679178</t>
  </si>
  <si>
    <t>679178</t>
  </si>
  <si>
    <t>Texas - HAVEN HOME HEALTH LLC - 679291</t>
  </si>
  <si>
    <t>679291</t>
  </si>
  <si>
    <t>Texas - HAVEN SKILLED SERVICES LLC - 747748</t>
  </si>
  <si>
    <t>747748</t>
  </si>
  <si>
    <t>Texas - HCP INC - 677834</t>
  </si>
  <si>
    <t>677834</t>
  </si>
  <si>
    <t>Texas - HEALING EXPERTS HOME HEALTH LLC - 747374</t>
  </si>
  <si>
    <t>747374</t>
  </si>
  <si>
    <t>Texas - HEALING HANDS HEALTHCARE LLC - 677101</t>
  </si>
  <si>
    <t>677101</t>
  </si>
  <si>
    <t>Texas - HEALING HANDS HOME HEALTH CARE LLC - 679502</t>
  </si>
  <si>
    <t>679502</t>
  </si>
  <si>
    <t>Texas - HEALING SOURCE HOME CARE INC - 747739</t>
  </si>
  <si>
    <t>747739</t>
  </si>
  <si>
    <t>Texas - HEALING TOUCH HOMECARE LLC - 747052</t>
  </si>
  <si>
    <t>747052</t>
  </si>
  <si>
    <t>Texas - HEALTH AT HOME - 747828</t>
  </si>
  <si>
    <t>747828</t>
  </si>
  <si>
    <t>Texas - HEALTH CARE UNLIMITED INC - 677285</t>
  </si>
  <si>
    <t>677285</t>
  </si>
  <si>
    <t>Texas - HEALTH MASTERS HOMECARE INC - 679041</t>
  </si>
  <si>
    <t>679041</t>
  </si>
  <si>
    <t>Texas - HEALTH QUEST HOME HEALTH INC - 679218</t>
  </si>
  <si>
    <t>679218</t>
  </si>
  <si>
    <t>Texas - HEALTH VISION HOME HEALTH SERVICES INC - 747313</t>
  </si>
  <si>
    <t>747313</t>
  </si>
  <si>
    <t>Texas - HEALTHCARE CORPORATION OF AMERICA INC - 677898</t>
  </si>
  <si>
    <t>677898</t>
  </si>
  <si>
    <t>Texas - HEALTHCARE PROVIDERS OF AMERICA, INC - 677921</t>
  </si>
  <si>
    <t>677921</t>
  </si>
  <si>
    <t>Texas - HEALTHPLUS HOMECARE - 747861</t>
  </si>
  <si>
    <t>747861</t>
  </si>
  <si>
    <t>Texas - HEALTHQUEST - 679685</t>
  </si>
  <si>
    <t>679685</t>
  </si>
  <si>
    <t>Texas - HEALTHSOURCE HOME CARE  INC - 678376</t>
  </si>
  <si>
    <t>678376</t>
  </si>
  <si>
    <t>Texas - HEALTHWATCH PROFESSIONALS - 679271</t>
  </si>
  <si>
    <t>679271</t>
  </si>
  <si>
    <t>Texas - HEALTHY CHOICE HOMECARE LLC - 747118</t>
  </si>
  <si>
    <t>747118</t>
  </si>
  <si>
    <t>Texas - HEALTHY HORIZONS HOMECARE LLC - 747110</t>
  </si>
  <si>
    <t>747110</t>
  </si>
  <si>
    <t>Texas - HEART 2 HEART SKILLED NURSING - 747342</t>
  </si>
  <si>
    <t>747342</t>
  </si>
  <si>
    <t>Texas - HEART HOME HEALTH CARE INC - 678220</t>
  </si>
  <si>
    <t>678220</t>
  </si>
  <si>
    <t>Texas - HEAVENLY HEALING HOME HEALTH LLC - 747967</t>
  </si>
  <si>
    <t>747967</t>
  </si>
  <si>
    <t>Texas - HEAVENLY HOST HOME HEALTH - 679778</t>
  </si>
  <si>
    <t>679778</t>
  </si>
  <si>
    <t>Texas - HEAVENLY NURSES HOME HEALTH LLC - 747424</t>
  </si>
  <si>
    <t>747424</t>
  </si>
  <si>
    <t>Texas - HELPING HANDS HOME HEALTH CARE - 679232</t>
  </si>
  <si>
    <t>679232</t>
  </si>
  <si>
    <t>Texas - HEMPHILL COUNTY HOSPITAL HOME HEALTH AGENCY - 677427</t>
  </si>
  <si>
    <t>677427</t>
  </si>
  <si>
    <t>Texas - HENDRICK HOUSECALLS - 457761</t>
  </si>
  <si>
    <t>457761</t>
  </si>
  <si>
    <t>Texas - HERITAGE HOME HEALTH - 458337</t>
  </si>
  <si>
    <t>458337</t>
  </si>
  <si>
    <t>Texas - HERITAGE HOMECARE - 459027</t>
  </si>
  <si>
    <t>459027</t>
  </si>
  <si>
    <t>Texas - HHN HEALTHCARE LLC - 679476</t>
  </si>
  <si>
    <t>679476</t>
  </si>
  <si>
    <t>Texas - HIGH PLAINS SENIOR CARE - 459482</t>
  </si>
  <si>
    <t>459482</t>
  </si>
  <si>
    <t>Texas - HIGH POINT HOME HEALTH - 679752</t>
  </si>
  <si>
    <t>679752</t>
  </si>
  <si>
    <t>Texas - HIGHER STANDARDS SENIOR HOME HEALTH CARE - 747267</t>
  </si>
  <si>
    <t>747267</t>
  </si>
  <si>
    <t>Texas - HIGHLAND PARK SENIOR CARE - 459294</t>
  </si>
  <si>
    <t>459294</t>
  </si>
  <si>
    <t>Texas - HILL COUNTRY MEMORIAL HOME CARE - 457216</t>
  </si>
  <si>
    <t>457216</t>
  </si>
  <si>
    <t>Texas - HIS GRACE HOME HEALTH CARE LLC - 747850</t>
  </si>
  <si>
    <t>747850</t>
  </si>
  <si>
    <t>Texas - HNB HOME HEALTH AGENCY - 747153</t>
  </si>
  <si>
    <t>747153</t>
  </si>
  <si>
    <t>Texas - HOLINESS HOME HEALTHCARE CORP - 747137</t>
  </si>
  <si>
    <t>747137</t>
  </si>
  <si>
    <t>Texas - HOME CARE CONNECTIONS - 679259</t>
  </si>
  <si>
    <t>679259</t>
  </si>
  <si>
    <t>Texas - HOME CARE ELITE LLC - 677964</t>
  </si>
  <si>
    <t>677964</t>
  </si>
  <si>
    <t>Texas - HOME CARE INNOVATIONS INC - 459335</t>
  </si>
  <si>
    <t>459335</t>
  </si>
  <si>
    <t>Texas - HOME CARE NETWORK - 679086</t>
  </si>
  <si>
    <t>679086</t>
  </si>
  <si>
    <t>Texas - HOME CARE OPTIONS HOUSTON INC - 747036</t>
  </si>
  <si>
    <t>747036</t>
  </si>
  <si>
    <t>Texas - HOME CARE PLUS - 677296</t>
  </si>
  <si>
    <t>677296</t>
  </si>
  <si>
    <t>Texas - HOME CARE PLUS - 679008</t>
  </si>
  <si>
    <t>679008</t>
  </si>
  <si>
    <t>Texas - HOME CARE PROVIDERS OF TEXAS - 453157</t>
  </si>
  <si>
    <t>453157</t>
  </si>
  <si>
    <t>Texas - HOME CARE SELECT - 747095</t>
  </si>
  <si>
    <t>747095</t>
  </si>
  <si>
    <t>Texas - HOME CARE SENIOR SERVICES  INC - 747584</t>
  </si>
  <si>
    <t>747584</t>
  </si>
  <si>
    <t>Texas - HOME HEALTH &amp; BEYOND SERVICES LLC - 747410</t>
  </si>
  <si>
    <t>747410</t>
  </si>
  <si>
    <t>Texas - HOME HEALTH ASSOCIATES LLC - 747373</t>
  </si>
  <si>
    <t>747373</t>
  </si>
  <si>
    <t>Texas - HOME HEALTH CARE NETWORK - 458380</t>
  </si>
  <si>
    <t>458380</t>
  </si>
  <si>
    <t>Texas - HOME HEALTH CHECK LLC - 747911</t>
  </si>
  <si>
    <t>747911</t>
  </si>
  <si>
    <t>Texas - HOME HEALTH PLUS INC - 457977</t>
  </si>
  <si>
    <t>457977</t>
  </si>
  <si>
    <t>Texas - HOME HEALTH PROFESSIONALS - 679660</t>
  </si>
  <si>
    <t>679660</t>
  </si>
  <si>
    <t>Texas - HOME HEALTH PROFESSIONALS DALLAS - 457812</t>
  </si>
  <si>
    <t>457812</t>
  </si>
  <si>
    <t>Texas - HOME HEALTH RESOURCES INC - 678279</t>
  </si>
  <si>
    <t>678279</t>
  </si>
  <si>
    <t>Texas - HOME HEALTH SERVICES OF MASON KIMBLE MENARD INC - 677458</t>
  </si>
  <si>
    <t>677458</t>
  </si>
  <si>
    <t>Texas - HOME HEALTH SPECIALISTS - 747738</t>
  </si>
  <si>
    <t>747738</t>
  </si>
  <si>
    <t>Texas - HOME HEALTH SPECIALISTS, LLC - 677961</t>
  </si>
  <si>
    <t>677961</t>
  </si>
  <si>
    <t>Texas - HOME HEALTH UNITED - 747725</t>
  </si>
  <si>
    <t>747725</t>
  </si>
  <si>
    <t>Texas - HOME MEDICAL CARE INC - 679144</t>
  </si>
  <si>
    <t>679144</t>
  </si>
  <si>
    <t>Texas - HOME NURSING - 747112</t>
  </si>
  <si>
    <t>747112</t>
  </si>
  <si>
    <t>Texas - HOME NURSING AND THERAPY SERVICES - 457251</t>
  </si>
  <si>
    <t>457251</t>
  </si>
  <si>
    <t>Texas - HOME SWEET HOME UNLIMITED INC - 743172</t>
  </si>
  <si>
    <t>743172</t>
  </si>
  <si>
    <t>Texas - HOME THERAPY AUSTIN - 679646</t>
  </si>
  <si>
    <t>679646</t>
  </si>
  <si>
    <t>Texas - HOMECARE DIMENSIONS INC - 678191</t>
  </si>
  <si>
    <t>678191</t>
  </si>
  <si>
    <t>Texas - HOMECARE SOLUTIONS OF EAST TEXAS INC - 679222</t>
  </si>
  <si>
    <t>679222</t>
  </si>
  <si>
    <t>Texas - HOMELAND HOME HEALTH AGENCY INC - 677825</t>
  </si>
  <si>
    <t>677825</t>
  </si>
  <si>
    <t>Texas - HOPE HOME CARE INC - 679761</t>
  </si>
  <si>
    <t>679761</t>
  </si>
  <si>
    <t>Texas - HORIZON CARE HOME HEALTH SERVICES INC - 679054</t>
  </si>
  <si>
    <t>679054</t>
  </si>
  <si>
    <t>Texas - HOSANNA HEALTH CARE - 679354</t>
  </si>
  <si>
    <t>679354</t>
  </si>
  <si>
    <t>Texas - HOSPITAL HOME HEALTH OF WILBARGER GENERAL HOSPITAL - 458423</t>
  </si>
  <si>
    <t>458423</t>
  </si>
  <si>
    <t>Texas - HOUSE CALLS HOME HEALTH - 678390</t>
  </si>
  <si>
    <t>678390</t>
  </si>
  <si>
    <t>Texas - HOUSTON TOTAL HOME CARE, INC. - 679195</t>
  </si>
  <si>
    <t>679195</t>
  </si>
  <si>
    <t>Texas - HTH HOLY TRINITY HEALTHCARE INC - 677990</t>
  </si>
  <si>
    <t>677990</t>
  </si>
  <si>
    <t>Texas - HUNT REGIONAL HOME CARE - 677657</t>
  </si>
  <si>
    <t>677657</t>
  </si>
  <si>
    <t>Texas - HYGIA HEALTHCARE - 747232</t>
  </si>
  <si>
    <t>747232</t>
  </si>
  <si>
    <t>Texas - IMS HOME HEALTH CARE INC - 678299</t>
  </si>
  <si>
    <t>678299</t>
  </si>
  <si>
    <t>Texas - IN-HOMECARE AMERICA - 747687</t>
  </si>
  <si>
    <t>747687</t>
  </si>
  <si>
    <t>Texas - INFINITE CARE HOME HEALTH INC - 679431</t>
  </si>
  <si>
    <t>679431</t>
  </si>
  <si>
    <t>Texas - INFINITY CARE HOME HEALTH LLC - 747308</t>
  </si>
  <si>
    <t>747308</t>
  </si>
  <si>
    <t>Texas - INNOVATIVE HEALTH SERVICES INC - 677914</t>
  </si>
  <si>
    <t>677914</t>
  </si>
  <si>
    <t>Texas - INNOVISION HOME HEALTH CARE, INC. - 747543</t>
  </si>
  <si>
    <t>747543</t>
  </si>
  <si>
    <t>Texas - INTEGRACARE OF ATHENS HOME HEALTH LLC - 677193</t>
  </si>
  <si>
    <t>677193</t>
  </si>
  <si>
    <t>Texas - INTEGRACARE OF NORTH EAST TEXAS - 457210</t>
  </si>
  <si>
    <t>457210</t>
  </si>
  <si>
    <t>Texas - INTEGRITY HOME HEALTH - 457949</t>
  </si>
  <si>
    <t>457949</t>
  </si>
  <si>
    <t>Texas - INTERIM HEALTHCARE - 457247</t>
  </si>
  <si>
    <t>457247</t>
  </si>
  <si>
    <t>Texas - INTERIM HEALTHCARE - 458093</t>
  </si>
  <si>
    <t>458093</t>
  </si>
  <si>
    <t>Texas - INTERIM HEALTHCARE - 677504</t>
  </si>
  <si>
    <t>677504</t>
  </si>
  <si>
    <t>Texas - INTERIM HEALTHCARE - 679172</t>
  </si>
  <si>
    <t>679172</t>
  </si>
  <si>
    <t>Texas - INTERIM HEALTHCARE - 747159</t>
  </si>
  <si>
    <t>747159</t>
  </si>
  <si>
    <t>Texas - INTERIM HEALTHCARE OF AMARILLO - 459426</t>
  </si>
  <si>
    <t>459426</t>
  </si>
  <si>
    <t>Texas - INTERIM HEALTHCARE OF AUSTIN - 457174</t>
  </si>
  <si>
    <t>457174</t>
  </si>
  <si>
    <t>Texas - INTERIM HEALTHCARE OF DALLAS - 679384</t>
  </si>
  <si>
    <t>679384</t>
  </si>
  <si>
    <t>Texas - INTERIM HEALTHCARE OF WACO - 677694</t>
  </si>
  <si>
    <t>677694</t>
  </si>
  <si>
    <t>Texas - INTERIM HEALTHCARE OF WEST TEXAS LLC - 677566</t>
  </si>
  <si>
    <t>677566</t>
  </si>
  <si>
    <t>Texas - INTOUCH HOME HEALTH INC - 743187</t>
  </si>
  <si>
    <t>743187</t>
  </si>
  <si>
    <t>Texas - INTREPID USA HEALTHCARE SERVICES - 677297</t>
  </si>
  <si>
    <t>677297</t>
  </si>
  <si>
    <t>Texas - INTREPID USA HEALTHCARE SERVICES - 677616</t>
  </si>
  <si>
    <t>677616</t>
  </si>
  <si>
    <t>Texas - IPH HOME HEALTH CARE - 458399</t>
  </si>
  <si>
    <t>458399</t>
  </si>
  <si>
    <t>Texas - IPH HOME HEALTH CARE INC - 458032</t>
  </si>
  <si>
    <t>458032</t>
  </si>
  <si>
    <t>Texas - IPR HEALTHCARE SYSTEM INC - 458306</t>
  </si>
  <si>
    <t>458306</t>
  </si>
  <si>
    <t>Texas - IVANA HOME HEALTH SERVICES - 677935</t>
  </si>
  <si>
    <t>677935</t>
  </si>
  <si>
    <t>Texas - JACKSON COUNTY HOME HEALTH - 677103</t>
  </si>
  <si>
    <t>677103</t>
  </si>
  <si>
    <t>Texas - JCARE HOME HEALTH AGENCY LLC - 673197</t>
  </si>
  <si>
    <t>673197</t>
  </si>
  <si>
    <t>Texas - JEEVAN HOME HEALTH CARE INC - 747790</t>
  </si>
  <si>
    <t>747790</t>
  </si>
  <si>
    <t>Texas - JEFFERSON COUNTY HOME HEALTH CARE INC - 677686</t>
  </si>
  <si>
    <t>677686</t>
  </si>
  <si>
    <t>Texas - JEFTONS HEALTH CARE SERVICES INC - 747642</t>
  </si>
  <si>
    <t>747642</t>
  </si>
  <si>
    <t>Texas - JESSNIC HOME HEALTH AGENCY INC - 678208</t>
  </si>
  <si>
    <t>678208</t>
  </si>
  <si>
    <t>Texas - JK HOME HEALTH SERVICE - 457980</t>
  </si>
  <si>
    <t>457980</t>
  </si>
  <si>
    <t>Texas - JOINT HEALTH CARE SERVICES INC - 457815</t>
  </si>
  <si>
    <t>457815</t>
  </si>
  <si>
    <t>Texas - JOJEMAR HOME HEALTH INC - 747799</t>
  </si>
  <si>
    <t>747799</t>
  </si>
  <si>
    <t>Texas - JOL HEALTHCARE - 747913</t>
  </si>
  <si>
    <t>747913</t>
  </si>
  <si>
    <t>Texas - JONSAN HOME HEALTH INCORPORATED - 747983</t>
  </si>
  <si>
    <t>747983</t>
  </si>
  <si>
    <t>Texas - JORDAN HEALTH SERVICES - 457015</t>
  </si>
  <si>
    <t>457015</t>
  </si>
  <si>
    <t>Texas - JORDAN HEALTH SERVICES - 457507</t>
  </si>
  <si>
    <t>457507</t>
  </si>
  <si>
    <t>Texas - JORDAN HEALTH SERVICES - 457882</t>
  </si>
  <si>
    <t>457882</t>
  </si>
  <si>
    <t>Texas - JORDAN HEALTH SERVICES - 458346</t>
  </si>
  <si>
    <t>458346</t>
  </si>
  <si>
    <t>Texas - JORDAN HEALTH SERVICES - 459238</t>
  </si>
  <si>
    <t>459238</t>
  </si>
  <si>
    <t>Texas - JORDAN HEALTH SERVICES - 677455</t>
  </si>
  <si>
    <t>677455</t>
  </si>
  <si>
    <t>Texas - JORDAN HEALTH SERVICES - 677660</t>
  </si>
  <si>
    <t>677660</t>
  </si>
  <si>
    <t>Texas - JORDAN HEALTH SERVICES - 677720</t>
  </si>
  <si>
    <t>677720</t>
  </si>
  <si>
    <t>Texas - JORDAN HEALTH SERVICES - 679275</t>
  </si>
  <si>
    <t>679275</t>
  </si>
  <si>
    <t>457661</t>
  </si>
  <si>
    <t>Texas - JOY HOME HEALTH CARE - 679247</t>
  </si>
  <si>
    <t>679247</t>
  </si>
  <si>
    <t>Texas - JP AND P HEALTHCARE AGENCY INC - 747513</t>
  </si>
  <si>
    <t>747513</t>
  </si>
  <si>
    <t>Texas - JUBILEE CARE @ HOME HEALTH CARE SERVICES - 747984</t>
  </si>
  <si>
    <t>747984</t>
  </si>
  <si>
    <t>Texas - JUST CARE HOME HEALTH - 747596</t>
  </si>
  <si>
    <t>747596</t>
  </si>
  <si>
    <t>Texas - K S HOME HEALTHCARE INC - 747781</t>
  </si>
  <si>
    <t>747781</t>
  </si>
  <si>
    <t>Texas - KAISER HOME HEALTH SERVICES - 459424</t>
  </si>
  <si>
    <t>459424</t>
  </si>
  <si>
    <t>Texas - KAMCARE HOME HEALTH SERVICES - 747328</t>
  </si>
  <si>
    <t>747328</t>
  </si>
  <si>
    <t>Texas - KAMCARE HOME HEALTH SERVICES LLC - 679719</t>
  </si>
  <si>
    <t>679719</t>
  </si>
  <si>
    <t>Texas - KAPPA HOME HEALTH SERVICES INC - 747018</t>
  </si>
  <si>
    <t>747018</t>
  </si>
  <si>
    <t>Texas - KELTON HOME HEALTH CARE - 673148</t>
  </si>
  <si>
    <t>673148</t>
  </si>
  <si>
    <t>Texas - KESWOOD HOME HEALTH SERVICES LLC - 747055</t>
  </si>
  <si>
    <t>747055</t>
  </si>
  <si>
    <t>Texas - KEYSTONE HEALTHCARE INC - 747319</t>
  </si>
  <si>
    <t>747319</t>
  </si>
  <si>
    <t>Texas - KINDER HEARTS HOME HEALTH - 679193</t>
  </si>
  <si>
    <t>679193</t>
  </si>
  <si>
    <t>Texas - KINDRED AT HOME - 453188</t>
  </si>
  <si>
    <t>453188</t>
  </si>
  <si>
    <t>Texas - KINDRED AT HOME - 457095</t>
  </si>
  <si>
    <t>457095</t>
  </si>
  <si>
    <t>Texas - KINDRED AT HOME - 457096</t>
  </si>
  <si>
    <t>457096</t>
  </si>
  <si>
    <t>Texas - KINDRED AT HOME - 457124</t>
  </si>
  <si>
    <t>457124</t>
  </si>
  <si>
    <t>Texas - KINDRED AT HOME - 457128</t>
  </si>
  <si>
    <t>457128</t>
  </si>
  <si>
    <t>Texas - KINDRED AT HOME - 457222</t>
  </si>
  <si>
    <t>457222</t>
  </si>
  <si>
    <t>Texas - KINDRED AT HOME - 457264</t>
  </si>
  <si>
    <t>457264</t>
  </si>
  <si>
    <t>Texas - KINDRED AT HOME - 457513</t>
  </si>
  <si>
    <t>457513</t>
  </si>
  <si>
    <t>Texas - KINDRED AT HOME - 457590</t>
  </si>
  <si>
    <t>457590</t>
  </si>
  <si>
    <t>Texas - KINDRED AT HOME - 458364</t>
  </si>
  <si>
    <t>458364</t>
  </si>
  <si>
    <t>Texas - KINDRED AT HOME - 459371</t>
  </si>
  <si>
    <t>459371</t>
  </si>
  <si>
    <t>Texas - KINDRED AT HOME - 459496</t>
  </si>
  <si>
    <t>459496</t>
  </si>
  <si>
    <t>Texas - KINDRED AT HOME - 673161</t>
  </si>
  <si>
    <t>673161</t>
  </si>
  <si>
    <t>Texas - KINDRED AT HOME - 677000</t>
  </si>
  <si>
    <t>677000</t>
  </si>
  <si>
    <t>Texas - KINDRED AT HOME - 677249</t>
  </si>
  <si>
    <t>677249</t>
  </si>
  <si>
    <t>Texas - KINDRED AT HOME - 677421</t>
  </si>
  <si>
    <t>677421</t>
  </si>
  <si>
    <t>Texas - KINDRED AT HOME - 678039</t>
  </si>
  <si>
    <t>678039</t>
  </si>
  <si>
    <t>Texas - KINDRED AT HOME - 678210</t>
  </si>
  <si>
    <t>678210</t>
  </si>
  <si>
    <t>Texas - KINDRED AT HOME - 679074</t>
  </si>
  <si>
    <t>679074</t>
  </si>
  <si>
    <t>Texas - KINDRED AT HOME - 679412</t>
  </si>
  <si>
    <t>679412</t>
  </si>
  <si>
    <t>Texas - KINDRED AT HOME - 679523</t>
  </si>
  <si>
    <t>679523</t>
  </si>
  <si>
    <t>Texas - KINDRED AT HOME - 747259</t>
  </si>
  <si>
    <t>747259</t>
  </si>
  <si>
    <t>Texas - KINDRED AT HOME - 747379</t>
  </si>
  <si>
    <t>747379</t>
  </si>
  <si>
    <t>Texas - KINESIS HOME HEALTH CARE LLC - 747985</t>
  </si>
  <si>
    <t>747985</t>
  </si>
  <si>
    <t>Texas - KINGLY HOME HEALTH CARE INCORPORATED - 677982</t>
  </si>
  <si>
    <t>677982</t>
  </si>
  <si>
    <t>Texas - KLARUS HOME CARE - 679784</t>
  </si>
  <si>
    <t>679784</t>
  </si>
  <si>
    <t>Texas - KNOX COUNTY HOSPITAL HOME CARE - 458324</t>
  </si>
  <si>
    <t>458324</t>
  </si>
  <si>
    <t>Texas - KOREAN HOME HEALTH - 747139</t>
  </si>
  <si>
    <t>747139</t>
  </si>
  <si>
    <t>Texas - LA ESPERANZA HOME HEALTH INC - 747307</t>
  </si>
  <si>
    <t>747307</t>
  </si>
  <si>
    <t>Texas - LA FAMILIA HOME HEALTH INC - 459438</t>
  </si>
  <si>
    <t>459438</t>
  </si>
  <si>
    <t>Texas - LAKE HOUSTON HOME HEALTH - 747437</t>
  </si>
  <si>
    <t>747437</t>
  </si>
  <si>
    <t>Texas - LAREDO QUALITY HOME HEALTH INC - 747028</t>
  </si>
  <si>
    <t>747028</t>
  </si>
  <si>
    <t>Texas - LAREDO SKILLED SERVICES INC - 747257</t>
  </si>
  <si>
    <t>747257</t>
  </si>
  <si>
    <t>Texas - LAS PALMAS HEALTH SERVICES - 679707</t>
  </si>
  <si>
    <t>679707</t>
  </si>
  <si>
    <t>Texas - LAURENT HOME HEALTH - 747367</t>
  </si>
  <si>
    <t>747367</t>
  </si>
  <si>
    <t>Texas - LE CELESTE HOMECARE INC - 747951</t>
  </si>
  <si>
    <t>747951</t>
  </si>
  <si>
    <t>Texas - LEE HEALTHCARE INC - 677412</t>
  </si>
  <si>
    <t>677412</t>
  </si>
  <si>
    <t>Texas - LEGACY HOME HEALTH AGENCY INC - 459433</t>
  </si>
  <si>
    <t>459433</t>
  </si>
  <si>
    <t>Texas - LEWIS HOME HEALTH CARE INC - 679546</t>
  </si>
  <si>
    <t>679546</t>
  </si>
  <si>
    <t>Texas - LG CHARITY HOME HEALTH CARE SERVICES INC - 747063</t>
  </si>
  <si>
    <t>747063</t>
  </si>
  <si>
    <t>Texas - LIFE HOME HEALTH CARE INC - 747136</t>
  </si>
  <si>
    <t>747136</t>
  </si>
  <si>
    <t>Texas - LIFE TOUCH HOME HEALTH SERVICES - 747248</t>
  </si>
  <si>
    <t>747248</t>
  </si>
  <si>
    <t>Texas - LIFECARE HEALTH SERVICES - 458393</t>
  </si>
  <si>
    <t>458393</t>
  </si>
  <si>
    <t>Texas - LIFECARE OPTIONS HOME HEALTH SERVICES INC - 747061</t>
  </si>
  <si>
    <t>747061</t>
  </si>
  <si>
    <t>Texas - LIFEGATE HEALTHCARE SERVICES INC - 679279</t>
  </si>
  <si>
    <t>679279</t>
  </si>
  <si>
    <t>Texas - LIFELINE HEALTHCARE SERVICES INC - 457804</t>
  </si>
  <si>
    <t>457804</t>
  </si>
  <si>
    <t>Texas - LIFESPAN HOME HEALTH - 677011</t>
  </si>
  <si>
    <t>677011</t>
  </si>
  <si>
    <t>Texas - LIFESPRING HOME CARE - 679009</t>
  </si>
  <si>
    <t>679009</t>
  </si>
  <si>
    <t>Texas - LIFESPRING HOME HEALTH - 679049</t>
  </si>
  <si>
    <t>679049</t>
  </si>
  <si>
    <t>Texas - LIFETIME HEALTHCARE INC - 673186</t>
  </si>
  <si>
    <t>673186</t>
  </si>
  <si>
    <t>Texas - LIFEWAY HEALTHCARE INC - 743133</t>
  </si>
  <si>
    <t>743133</t>
  </si>
  <si>
    <t>Texas - LITTLE FLOWER HOMEHEALTH - 747456</t>
  </si>
  <si>
    <t>747456</t>
  </si>
  <si>
    <t>Texas - LIVING HOPE HOME HEALTHCARE - 743196</t>
  </si>
  <si>
    <t>743196</t>
  </si>
  <si>
    <t>Texas - LIVING TREE OF LIFE - 457918</t>
  </si>
  <si>
    <t>457918</t>
  </si>
  <si>
    <t>Texas - LONE STAR HOME HEALTH SERVICES - 679267</t>
  </si>
  <si>
    <t>679267</t>
  </si>
  <si>
    <t>Texas - LUCENT HOME HEALTH LLC - 743191</t>
  </si>
  <si>
    <t>743191</t>
  </si>
  <si>
    <t>Texas - LUXUR HEALTH SERVICES INC - 679746</t>
  </si>
  <si>
    <t>679746</t>
  </si>
  <si>
    <t>Texas - LVN HEALTH CARE - 747045</t>
  </si>
  <si>
    <t>747045</t>
  </si>
  <si>
    <t>Texas - LYDIA HOME HEALTH CARE LLC - 457921</t>
  </si>
  <si>
    <t>457921</t>
  </si>
  <si>
    <t>Texas - M &amp; L MEDICAL SERVICES INC - 679405</t>
  </si>
  <si>
    <t>679405</t>
  </si>
  <si>
    <t>Texas - M &amp; M ADVANCED HEALTHCARE INC - 679785</t>
  </si>
  <si>
    <t>679785</t>
  </si>
  <si>
    <t>Texas - M B CARE PLLC - 457989</t>
  </si>
  <si>
    <t>457989</t>
  </si>
  <si>
    <t>Texas - MACBON HOME HEALTH INC - 673174</t>
  </si>
  <si>
    <t>673174</t>
  </si>
  <si>
    <t>Texas - MACHRIS HOME HEALTH SERVICES INC - 743101</t>
  </si>
  <si>
    <t>743101</t>
  </si>
  <si>
    <t>Texas - MAGNOLIA HOME HEALTH CARE - 679287</t>
  </si>
  <si>
    <t>679287</t>
  </si>
  <si>
    <t>Texas - MAIN STREET HOMECARE - 679052</t>
  </si>
  <si>
    <t>679052</t>
  </si>
  <si>
    <t>Texas - MAJESTIK CARE PROVIDERS INC - 677907</t>
  </si>
  <si>
    <t>677907</t>
  </si>
  <si>
    <t>Texas - MAKAVIC HOME HEALTH LLC - 679723</t>
  </si>
  <si>
    <t>679723</t>
  </si>
  <si>
    <t>Texas - MANOS DE ORO PHC, INC. - 679516</t>
  </si>
  <si>
    <t>679516</t>
  </si>
  <si>
    <t>Texas - MARANATHA HOME HEALTH - 743186</t>
  </si>
  <si>
    <t>743186</t>
  </si>
  <si>
    <t>Texas - MARATHON HEALTHCARE SERVICES LLC - 747627</t>
  </si>
  <si>
    <t>747627</t>
  </si>
  <si>
    <t>Texas - MARITONA HEALTH SERVICES, INC. - 677958</t>
  </si>
  <si>
    <t>677958</t>
  </si>
  <si>
    <t>Texas - MASES HOME HEALTH INC - 747190</t>
  </si>
  <si>
    <t>747190</t>
  </si>
  <si>
    <t>Texas - MASTERS HEALTH CARE SERVICES INC - 458098</t>
  </si>
  <si>
    <t>458098</t>
  </si>
  <si>
    <t>Texas - MATRIX HOME HEALTH SERVICES - 679217</t>
  </si>
  <si>
    <t>679217</t>
  </si>
  <si>
    <t>Texas - MAVERICK HOME HEALTH AGENCY - 677144</t>
  </si>
  <si>
    <t>677144</t>
  </si>
  <si>
    <t>Texas - MAXCARE HOME HEALTH SERVICES INC - 679093</t>
  </si>
  <si>
    <t>679093</t>
  </si>
  <si>
    <t>Texas - MAXIMACARE LLC - 457809</t>
  </si>
  <si>
    <t>457809</t>
  </si>
  <si>
    <t>Texas - MAYS HOME HEALTH OF PARIS TX LLC - 457586</t>
  </si>
  <si>
    <t>457586</t>
  </si>
  <si>
    <t>Texas - MED GLOBAL HOME HEALTH CARE INC - 453118</t>
  </si>
  <si>
    <t>453118</t>
  </si>
  <si>
    <t>Texas - MEDICAL INSIGHTS &amp; CARE UNLIMITED LP - 677211</t>
  </si>
  <si>
    <t>677211</t>
  </si>
  <si>
    <t>Texas - MEDICALL HOME HEALTH SERVICES LLC - 747443</t>
  </si>
  <si>
    <t>747443</t>
  </si>
  <si>
    <t>Texas - MEDSOL HOME HEALTHCARE &amp; CASE MANAGEMENT SERVICES - 679593</t>
  </si>
  <si>
    <t>679593</t>
  </si>
  <si>
    <t>Texas - MEDSOURCE HEALTH CARE SYSTEM - 679551</t>
  </si>
  <si>
    <t>679551</t>
  </si>
  <si>
    <t>Texas - MEMORIAL HERMANN HOME HEALTH - 457741</t>
  </si>
  <si>
    <t>457741</t>
  </si>
  <si>
    <t>Texas - MEMORIAL HOME HEALTH - 677531</t>
  </si>
  <si>
    <t>677531</t>
  </si>
  <si>
    <t>Texas - MEMORIAL HOSPITAL HOME HEALTH AGENCY - 457634</t>
  </si>
  <si>
    <t>457634</t>
  </si>
  <si>
    <t>Texas - MERCY HOME HEALTH - 679289</t>
  </si>
  <si>
    <t>679289</t>
  </si>
  <si>
    <t>Texas - MERIDIAN HCS L L C - 457959</t>
  </si>
  <si>
    <t>457959</t>
  </si>
  <si>
    <t>Texas - MERIDIAN HOME HEALTH CARE - 679250</t>
  </si>
  <si>
    <t>679250</t>
  </si>
  <si>
    <t>Texas - MERIT HOME HEALTHCARE INC - 747358</t>
  </si>
  <si>
    <t>747358</t>
  </si>
  <si>
    <t>Texas - MESQUITE HOME HEALTH LLC - 747425</t>
  </si>
  <si>
    <t>747425</t>
  </si>
  <si>
    <t>Texas - MGA HOME HEALTH PLUS SERVICES INC - 747321</t>
  </si>
  <si>
    <t>747321</t>
  </si>
  <si>
    <t>679349</t>
  </si>
  <si>
    <t>Texas - MI CASA HOME HEALTH AGENCY - 747607</t>
  </si>
  <si>
    <t>747607</t>
  </si>
  <si>
    <t>Texas - MI FAMILIA HOME HEALTH - 747628</t>
  </si>
  <si>
    <t>747628</t>
  </si>
  <si>
    <t>Texas - MI PUEBLO HOME HEALTH CARE LLC - 747501</t>
  </si>
  <si>
    <t>747501</t>
  </si>
  <si>
    <t>Texas - MILLENNIUM HOME HEALTH SERVICES - 747813</t>
  </si>
  <si>
    <t>747813</t>
  </si>
  <si>
    <t>Texas - MIRAGE HEALTHCARE SERVICES INC - 747574</t>
  </si>
  <si>
    <t>747574</t>
  </si>
  <si>
    <t>Texas - MISSION CARE HOME HEALTH SERVICES - 747578</t>
  </si>
  <si>
    <t>747578</t>
  </si>
  <si>
    <t>Texas - MISSION HOME HEALTH - 743121</t>
  </si>
  <si>
    <t>743121</t>
  </si>
  <si>
    <t>Texas - MMCARE - 457983</t>
  </si>
  <si>
    <t>457983</t>
  </si>
  <si>
    <t>Texas - MODESTY HOME HEALTH LLC - 747733</t>
  </si>
  <si>
    <t>747733</t>
  </si>
  <si>
    <t>Texas - MONTE CRISTO HEALTH CARE INC - 747924</t>
  </si>
  <si>
    <t>747924</t>
  </si>
  <si>
    <t>Texas - MORNING STAR QUALITY HOME HEALTHCARE - 677804</t>
  </si>
  <si>
    <t>677804</t>
  </si>
  <si>
    <t>Texas - MORRIS INFINITE HEALTHCARE SERVICES INCORPORATED - 747172</t>
  </si>
  <si>
    <t>747172</t>
  </si>
  <si>
    <t>Texas - MOTHERWELL HOME HEALTH PROFESSIONALS - 457899</t>
  </si>
  <si>
    <t>457899</t>
  </si>
  <si>
    <t>Texas - MULTI CARE HOME HEALTH SERVICES LLC - 679227</t>
  </si>
  <si>
    <t>679227</t>
  </si>
  <si>
    <t>Texas - MYCENTRIC HOME HEALTH - 679721</t>
  </si>
  <si>
    <t>679721</t>
  </si>
  <si>
    <t>Texas - MYNURSE HOME CARE INC - 743112</t>
  </si>
  <si>
    <t>743112</t>
  </si>
  <si>
    <t>Texas - NATIONAL NURSING AND REHAB CORPUS CHRISTI - 678464</t>
  </si>
  <si>
    <t>678464</t>
  </si>
  <si>
    <t>Texas - NATIONAL NURSING AND REHAB-SAN ANTONIO - 679395</t>
  </si>
  <si>
    <t>679395</t>
  </si>
  <si>
    <t>Texas - NATIONAL SENIOR CARE HOME HEALTH SERVICES - 679786</t>
  </si>
  <si>
    <t>679786</t>
  </si>
  <si>
    <t>Texas - NEIGHBOURS HEALTHCARE SERVICES INC - 747900</t>
  </si>
  <si>
    <t>747900</t>
  </si>
  <si>
    <t>Texas - NEW ESSENCE HEALTH CARE INC - 747586</t>
  </si>
  <si>
    <t>747586</t>
  </si>
  <si>
    <t>Texas - NEW GLORIOUS HOME HEALTH INC. - 747431</t>
  </si>
  <si>
    <t>747431</t>
  </si>
  <si>
    <t>Texas - NEW GRACE HOME HEALTH SERVICES INC - 747359</t>
  </si>
  <si>
    <t>747359</t>
  </si>
  <si>
    <t>Texas - NEW HEIGHTS HEALTHCARE AGENCY - 457872</t>
  </si>
  <si>
    <t>457872</t>
  </si>
  <si>
    <t>Texas - NEW HOPE HOME HEALTH - 459483</t>
  </si>
  <si>
    <t>459483</t>
  </si>
  <si>
    <t>Texas - NEW HORIZON HOME HEALTH - 679165</t>
  </si>
  <si>
    <t>679165</t>
  </si>
  <si>
    <t>Texas - NEW LIFE HOME HEALTH SERVICES - 453185</t>
  </si>
  <si>
    <t>453185</t>
  </si>
  <si>
    <t>Texas - NEW LIFE HOME HEALTHCARE - 747339</t>
  </si>
  <si>
    <t>747339</t>
  </si>
  <si>
    <t>Texas - NEW MISSION HOME CARE - 457881</t>
  </si>
  <si>
    <t>457881</t>
  </si>
  <si>
    <t>Texas - NEW TIMES HOME CARE - 747564</t>
  </si>
  <si>
    <t>747564</t>
  </si>
  <si>
    <t>Texas - NEW VISION HOME HEALTH SERVICES INC - 457946</t>
  </si>
  <si>
    <t>457946</t>
  </si>
  <si>
    <t>Texas - NEWSTART HOME CARE SERVICES INC - 677983</t>
  </si>
  <si>
    <t>677983</t>
  </si>
  <si>
    <t>Texas - NEWWAY HEALTHCARE SERVICES INC - 747562</t>
  </si>
  <si>
    <t>747562</t>
  </si>
  <si>
    <t>Texas - NEXSTEP HOME HEALTHCARE - 747798</t>
  </si>
  <si>
    <t>747798</t>
  </si>
  <si>
    <t>Texas - NICHE HOME HEALTH SERVICES INC - 747158</t>
  </si>
  <si>
    <t>747158</t>
  </si>
  <si>
    <t>Texas - NICKTOO HEALTHCARE SERVICES INC - 679350</t>
  </si>
  <si>
    <t>679350</t>
  </si>
  <si>
    <t>Texas - NIGHTINGALE SERVICES, INC - 457955</t>
  </si>
  <si>
    <t>457955</t>
  </si>
  <si>
    <t>Texas - NOAH'S ARK HOME HEALTHCARE INC - 747620</t>
  </si>
  <si>
    <t>747620</t>
  </si>
  <si>
    <t>Texas - NOCONA GENERAL HOSPITAL HOME AND COMMUNITY SUPPORT - 677291</t>
  </si>
  <si>
    <t>677291</t>
  </si>
  <si>
    <t>Texas - NORTH HOUSTON HEALTHCARE SERVICES INC - 747795</t>
  </si>
  <si>
    <t>747795</t>
  </si>
  <si>
    <t>Texas - NORTH RUNNELS HOME HEALTH AGENCY - 458191</t>
  </si>
  <si>
    <t>458191</t>
  </si>
  <si>
    <t>Texas - NORTH TEXAS BEST HOME HEALTHCARE - 747405</t>
  </si>
  <si>
    <t>747405</t>
  </si>
  <si>
    <t>Texas - NORTH TEXAS HOME CARE - 747503</t>
  </si>
  <si>
    <t>747503</t>
  </si>
  <si>
    <t>Texas - NORTH TEXAS HOME HEALTH CARE INC - 747851</t>
  </si>
  <si>
    <t>747851</t>
  </si>
  <si>
    <t>Texas - NORTHPOINT HEALTHCARE SERVICES INCORPORATED - 747639</t>
  </si>
  <si>
    <t>747639</t>
  </si>
  <si>
    <t>Texas - NOVEL HOME HEALTHCARE AGENCY - 459465</t>
  </si>
  <si>
    <t>459465</t>
  </si>
  <si>
    <t>Texas - NTMC HOME HEALTH - 457497</t>
  </si>
  <si>
    <t>457497</t>
  </si>
  <si>
    <t>Texas - NULIF HOME HEALTHCARE SERVICES INC - 457973</t>
  </si>
  <si>
    <t>457973</t>
  </si>
  <si>
    <t>Texas - NURSES CARE HOME SERVICES - 457894</t>
  </si>
  <si>
    <t>457894</t>
  </si>
  <si>
    <t>Texas - NURSES HEALTHCARE INC - 679575</t>
  </si>
  <si>
    <t>679575</t>
  </si>
  <si>
    <t>Texas - NURSES IN TOUCH HOME HEALTH - 677271</t>
  </si>
  <si>
    <t>677271</t>
  </si>
  <si>
    <t>Texas - NURSES THAT CARE - 677548</t>
  </si>
  <si>
    <t>677548</t>
  </si>
  <si>
    <t>Texas - NURSES UNLIMITED INC - 457528</t>
  </si>
  <si>
    <t>457528</t>
  </si>
  <si>
    <t>Texas - NURSEX HOME HEALTH SERVICES LLC - 747783</t>
  </si>
  <si>
    <t>747783</t>
  </si>
  <si>
    <t>Texas - NURSING AND BEYOND HOME HEALTH - 673157</t>
  </si>
  <si>
    <t>673157</t>
  </si>
  <si>
    <t>Texas - NURSING FROM THE HEART HOME CARE INC - 459047</t>
  </si>
  <si>
    <t>459047</t>
  </si>
  <si>
    <t>Texas - NURSING SERVICES AND CONSULTANTS OF LAREDO - 677735</t>
  </si>
  <si>
    <t>677735</t>
  </si>
  <si>
    <t>Texas - NURTURING HOME HEALTHCARE AGENCY  INC - 457828</t>
  </si>
  <si>
    <t>457828</t>
  </si>
  <si>
    <t>Texas - NYS HOME HEALTH LLC - 677822</t>
  </si>
  <si>
    <t>677822</t>
  </si>
  <si>
    <t>Texas - OCHILTREE GENERAL HOSPITAL HOME HEALTH CARE DEPART - 457640</t>
  </si>
  <si>
    <t>457640</t>
  </si>
  <si>
    <t>Texas - ODYSSEY PRIMARY HOMECARE INC - 747593</t>
  </si>
  <si>
    <t>747593</t>
  </si>
  <si>
    <t>Texas - OMNI HOME HEALTH CARE - 679197</t>
  </si>
  <si>
    <t>679197</t>
  </si>
  <si>
    <t>Texas - OMNIBUS HOME HEALTH CARE - 459459</t>
  </si>
  <si>
    <t>459459</t>
  </si>
  <si>
    <t>Texas - OMNIX HEALTH CARE SERVICES INC - 743167</t>
  </si>
  <si>
    <t>743167</t>
  </si>
  <si>
    <t>Texas - ON CALL HOME HEALTH AND REHAB SERVICES - 679762</t>
  </si>
  <si>
    <t>679762</t>
  </si>
  <si>
    <t>Texas - ON TIME HOME HEALTH SERVICES - 747841</t>
  </si>
  <si>
    <t>747841</t>
  </si>
  <si>
    <t>Texas - ONESOURCE HOME CARE INC - 679138</t>
  </si>
  <si>
    <t>679138</t>
  </si>
  <si>
    <t>Texas - ONLY LOVE HOME CARE - 747404</t>
  </si>
  <si>
    <t>747404</t>
  </si>
  <si>
    <t>Texas - OPT HOME HEALTHCARE INC - 679659</t>
  </si>
  <si>
    <t>679659</t>
  </si>
  <si>
    <t>Texas - OPTIMUM BASE SERVICES INC - 743177</t>
  </si>
  <si>
    <t>743177</t>
  </si>
  <si>
    <t>Texas - OPTIMUM CARE HOME HEALTH AGENCY - 679373</t>
  </si>
  <si>
    <t>679373</t>
  </si>
  <si>
    <t>Texas - OPTIMUM HOME HEALTH CARE INC - 457978</t>
  </si>
  <si>
    <t>457978</t>
  </si>
  <si>
    <t>Texas - ORION HEALTH SERVICES INC - 679065</t>
  </si>
  <si>
    <t>679065</t>
  </si>
  <si>
    <t>Texas - OUR ANGEL HOME HEALTH - 679470</t>
  </si>
  <si>
    <t>679470</t>
  </si>
  <si>
    <t>Texas - OUR HOME CARE INC - 459315</t>
  </si>
  <si>
    <t>459315</t>
  </si>
  <si>
    <t>Texas - PACE HEALTH CARE INC - 459037</t>
  </si>
  <si>
    <t>459037</t>
  </si>
  <si>
    <t>Texas - PACIFIC CARE HOME HEALTH SERVICES   LLC - 743113</t>
  </si>
  <si>
    <t>743113</t>
  </si>
  <si>
    <t>Texas - PALM VALLEY HEALTH CARE II - 679465</t>
  </si>
  <si>
    <t>679465</t>
  </si>
  <si>
    <t>Texas - PARADIGM HOMECARE - 457833</t>
  </si>
  <si>
    <t>457833</t>
  </si>
  <si>
    <t>Texas - PARADIGM HOMECARE - 747818</t>
  </si>
  <si>
    <t>747818</t>
  </si>
  <si>
    <t>Texas - PARIS SIGNATURE HOME HEALTH INC - 747363</t>
  </si>
  <si>
    <t>747363</t>
  </si>
  <si>
    <t>Texas - PARKVIEW HOSPITAL HOME HEALTH AGENCY - 677604</t>
  </si>
  <si>
    <t>677604</t>
  </si>
  <si>
    <t>Texas - PARTNERS IN CARE LLC - 747728</t>
  </si>
  <si>
    <t>747728</t>
  </si>
  <si>
    <t>Texas - PASSIONATE HOME HEALTH SERVICES INC - 747253</t>
  </si>
  <si>
    <t>747253</t>
  </si>
  <si>
    <t>Texas - PATHFINDER HOME HEALTH - 453144</t>
  </si>
  <si>
    <t>453144</t>
  </si>
  <si>
    <t>Texas - PATHFINDER HOME HEALTH - 677569</t>
  </si>
  <si>
    <t>677569</t>
  </si>
  <si>
    <t>Texas - PATHFINDER HOME HEALTH - 678058</t>
  </si>
  <si>
    <t>678058</t>
  </si>
  <si>
    <t>Texas - PATIENCE HOME HEALTH CARE - 457891</t>
  </si>
  <si>
    <t>457891</t>
  </si>
  <si>
    <t>Texas - PATIENT CENTERED SERVICES INC - 458277</t>
  </si>
  <si>
    <t>458277</t>
  </si>
  <si>
    <t>Texas - PATIENTS BEST CHOICE HOME HEALTHCARE - 677841</t>
  </si>
  <si>
    <t>677841</t>
  </si>
  <si>
    <t>Texas - PAZ HOME HEALTH - 747945</t>
  </si>
  <si>
    <t>747945</t>
  </si>
  <si>
    <t>Texas - PAZ HOME HEALTH LLC - 679579</t>
  </si>
  <si>
    <t>679579</t>
  </si>
  <si>
    <t>Texas - PDR HOME HEALTH SERVICES - 459422</t>
  </si>
  <si>
    <t>459422</t>
  </si>
  <si>
    <t>Texas - PECOS COUNTY MEMORIAL HOSPITAL HOME HEALTH AND HOS - 673107</t>
  </si>
  <si>
    <t>673107</t>
  </si>
  <si>
    <t>Texas - PECULIAR CARE HOME HEALTH INC - 747004</t>
  </si>
  <si>
    <t>747004</t>
  </si>
  <si>
    <t>Texas - PERMIAN REGIONAL MEDICAL CENTER HOME HEALTH - 457596</t>
  </si>
  <si>
    <t>457596</t>
  </si>
  <si>
    <t>Texas - PERPETUAL HOME HEALTH LLC - 747119</t>
  </si>
  <si>
    <t>747119</t>
  </si>
  <si>
    <t>Texas - PETERSON HOME CARE - 677052</t>
  </si>
  <si>
    <t>677052</t>
  </si>
  <si>
    <t>Texas - PHOENIX HEALTHCARE SERVICES INC - 679498</t>
  </si>
  <si>
    <t>679498</t>
  </si>
  <si>
    <t>Texas - PHYSICIANS CHOICE HEALTH SERVICES - 677946</t>
  </si>
  <si>
    <t>677946</t>
  </si>
  <si>
    <t>Texas - PILOT POINT HOME HEALTH INC - 677532</t>
  </si>
  <si>
    <t>677532</t>
  </si>
  <si>
    <t>Texas - PINARD HOME HEALTH INC - 673185</t>
  </si>
  <si>
    <t>673185</t>
  </si>
  <si>
    <t>Texas - PINNACLE HEALTH SERVICES INCORPORATED - 679131</t>
  </si>
  <si>
    <t>679131</t>
  </si>
  <si>
    <t>Texas - PINNACLE HOME HEALTH CARE SERVICES - 677839</t>
  </si>
  <si>
    <t>677839</t>
  </si>
  <si>
    <t>Texas - PINNACLE SENIOR CARE - 677950</t>
  </si>
  <si>
    <t>677950</t>
  </si>
  <si>
    <t>Texas - PINNACLE SENIOR CARE - 678318</t>
  </si>
  <si>
    <t>678318</t>
  </si>
  <si>
    <t>Texas - PINNACLE SENIOR CARE - 679132</t>
  </si>
  <si>
    <t>679132</t>
  </si>
  <si>
    <t>Texas - PINNACLE SENIOR CARE - 747021</t>
  </si>
  <si>
    <t>747021</t>
  </si>
  <si>
    <t>Texas - PLATINUM HEALTHCARE CORP - 453199</t>
  </si>
  <si>
    <t>453199</t>
  </si>
  <si>
    <t>Texas - PLATINUM HOME CARE INC - 747198</t>
  </si>
  <si>
    <t>747198</t>
  </si>
  <si>
    <t>Texas - PLATINUM HOME HEALTH INC - 457864</t>
  </si>
  <si>
    <t>457864</t>
  </si>
  <si>
    <t>Texas - PORT HOMECARE SERVICES INC - 459268</t>
  </si>
  <si>
    <t>459268</t>
  </si>
  <si>
    <t>Texas - POST-HEALTH HOME CARE - 747517</t>
  </si>
  <si>
    <t>747517</t>
  </si>
  <si>
    <t>Texas - PRECIOUS HOME HEALTH CARE INC - 457969</t>
  </si>
  <si>
    <t>457969</t>
  </si>
  <si>
    <t>Texas - PREMIER HOME CARE - 743174</t>
  </si>
  <si>
    <t>743174</t>
  </si>
  <si>
    <t>Texas - PREMIER HOME CARE INC - 679696</t>
  </si>
  <si>
    <t>679696</t>
  </si>
  <si>
    <t>Texas - PREMIERE ANGEL CARE HOME HEALTH LLC - 747917</t>
  </si>
  <si>
    <t>747917</t>
  </si>
  <si>
    <t>Texas - PRESCRIBED HOME HEALTH INC - 677832</t>
  </si>
  <si>
    <t>677832</t>
  </si>
  <si>
    <t>Texas - PRESIDENTE HOME CARE INC - 673101</t>
  </si>
  <si>
    <t>673101</t>
  </si>
  <si>
    <t>Texas - PRESTIGE HOME HEALTH SERVICES LLC - 747837</t>
  </si>
  <si>
    <t>747837</t>
  </si>
  <si>
    <t>Texas - PREVAIL HOME HEALTH CARE LLC - 679736</t>
  </si>
  <si>
    <t>679736</t>
  </si>
  <si>
    <t>Texas - PRIMAVERA HOME HEALTH PC - 679299</t>
  </si>
  <si>
    <t>679299</t>
  </si>
  <si>
    <t>Texas - PRIME CARE HOME HEALTH INC - 677954</t>
  </si>
  <si>
    <t>677954</t>
  </si>
  <si>
    <t>Texas - PRIME HOME HEALTH, LLC - 453194</t>
  </si>
  <si>
    <t>453194</t>
  </si>
  <si>
    <t>Texas - PRO HEALTH NURSING INC - 677899</t>
  </si>
  <si>
    <t>677899</t>
  </si>
  <si>
    <t>Texas - PROFESSIONAL HEALTH CARE - 679157</t>
  </si>
  <si>
    <t>679157</t>
  </si>
  <si>
    <t>Texas - PROFESSIONAL HOME HEALTH CARE INC - 459470</t>
  </si>
  <si>
    <t>459470</t>
  </si>
  <si>
    <t>Texas - PROFICIENT HOME HEALTH CARE SERVICES INC - 457875</t>
  </si>
  <si>
    <t>457875</t>
  </si>
  <si>
    <t>Texas - PROGRESSIVE HOME CARE - 678341</t>
  </si>
  <si>
    <t>678341</t>
  </si>
  <si>
    <t>Texas - PROGRESSIVE HOME HEALTH AGENCY - 453125</t>
  </si>
  <si>
    <t>453125</t>
  </si>
  <si>
    <t>Texas - PROMED HOME CARE - 459479</t>
  </si>
  <si>
    <t>459479</t>
  </si>
  <si>
    <t>Texas - PROMISE HOMEHEALTH INC - 747041</t>
  </si>
  <si>
    <t>747041</t>
  </si>
  <si>
    <t>Texas - PROVIDENCE HOME CARE - 457377</t>
  </si>
  <si>
    <t>457377</t>
  </si>
  <si>
    <t>Texas - PROVIDIAN HEALTH CARE  INC - 457952</t>
  </si>
  <si>
    <t>457952</t>
  </si>
  <si>
    <t>Texas - PROVISTA  HEALTHCARE - 453177</t>
  </si>
  <si>
    <t>453177</t>
  </si>
  <si>
    <t>Texas - PRUDENT HEALTHCARE AGENCY - 747352</t>
  </si>
  <si>
    <t>747352</t>
  </si>
  <si>
    <t>Texas - PTL HEALTH CARE INC - 677859</t>
  </si>
  <si>
    <t>677859</t>
  </si>
  <si>
    <t>Texas - PULSE HOMECARE - 457884</t>
  </si>
  <si>
    <t>457884</t>
  </si>
  <si>
    <t>Texas - PURITY HOME HEALTHCARE INC - 747809</t>
  </si>
  <si>
    <t>747809</t>
  </si>
  <si>
    <t>Texas - RAINIER HOMECARE - 747604</t>
  </si>
  <si>
    <t>747604</t>
  </si>
  <si>
    <t>Texas - RAPHA HOME HEALTH CARE INC - 457861</t>
  </si>
  <si>
    <t>457861</t>
  </si>
  <si>
    <t>Texas - REACH HEALTHCARE SERVICES - 677209</t>
  </si>
  <si>
    <t>677209</t>
  </si>
  <si>
    <t>Texas - REAL HOME HEALTH CARE INC - 457577</t>
  </si>
  <si>
    <t>457577</t>
  </si>
  <si>
    <t>Texas - RED RIVER HOMECARE LLC - 453151</t>
  </si>
  <si>
    <t>453151</t>
  </si>
  <si>
    <t>Texas - REFINE HOME HEALTH CARE, INC - 747869</t>
  </si>
  <si>
    <t>747869</t>
  </si>
  <si>
    <t>Texas - REGALCARE HOME HEALTH SERVICES INC - 747949</t>
  </si>
  <si>
    <t>747949</t>
  </si>
  <si>
    <t>Texas - REGENCY HOME HEALTH OF SCHULENBURG - 747668</t>
  </si>
  <si>
    <t>747668</t>
  </si>
  <si>
    <t>Texas - REGENCY HOME HEALTHCARE - 747133</t>
  </si>
  <si>
    <t>747133</t>
  </si>
  <si>
    <t>Texas - REGENT HOME HEALTH - 747290</t>
  </si>
  <si>
    <t>747290</t>
  </si>
  <si>
    <t>Texas - REGIONAL NURSING SERVICES INC - 747446</t>
  </si>
  <si>
    <t>747446</t>
  </si>
  <si>
    <t>Texas - REHAB AT HOME HEALTHCARE SERVICES - 679281</t>
  </si>
  <si>
    <t>679281</t>
  </si>
  <si>
    <t>Texas - REHAB MED CARE - 679603</t>
  </si>
  <si>
    <t>679603</t>
  </si>
  <si>
    <t>Texas - REJOICE HEALTH LLC - 747637</t>
  </si>
  <si>
    <t>747637</t>
  </si>
  <si>
    <t>Texas - RELIABLE HOME HEALTH SERVICES - 743146</t>
  </si>
  <si>
    <t>743146</t>
  </si>
  <si>
    <t>Texas - RELIANT HEALTHCARE SERVICES - 747323</t>
  </si>
  <si>
    <t>747323</t>
  </si>
  <si>
    <t>Texas - RELIANT HOME HEALTH - 679352</t>
  </si>
  <si>
    <t>679352</t>
  </si>
  <si>
    <t>Texas - RENEW HOME HEALTH - 457893</t>
  </si>
  <si>
    <t>457893</t>
  </si>
  <si>
    <t>Texas - RENEW HOME HEALTH - 679677</t>
  </si>
  <si>
    <t>679677</t>
  </si>
  <si>
    <t>Texas - RENEW HOME HEALTH - 747251</t>
  </si>
  <si>
    <t>747251</t>
  </si>
  <si>
    <t>Texas - RENEW HOME HEALTH - 747859</t>
  </si>
  <si>
    <t>747859</t>
  </si>
  <si>
    <t>Texas - RESERVED HOME HEALTH CARE LLC - 747730</t>
  </si>
  <si>
    <t>747730</t>
  </si>
  <si>
    <t>Texas - RESIDENTIAL HOME HEALTH SERVICES LLC - 747249</t>
  </si>
  <si>
    <t>747249</t>
  </si>
  <si>
    <t>Texas - RESTORING FUNCTION HHC LLC - 747775</t>
  </si>
  <si>
    <t>747775</t>
  </si>
  <si>
    <t>Texas - RETREAT HEALTH CARE SERVICES INC - 677439</t>
  </si>
  <si>
    <t>677439</t>
  </si>
  <si>
    <t>Texas - REVIVE HOME CARE INC - 677916</t>
  </si>
  <si>
    <t>677916</t>
  </si>
  <si>
    <t>Texas - RGV ANGELS OF CARE HOME HEALTH - 747959</t>
  </si>
  <si>
    <t>747959</t>
  </si>
  <si>
    <t>Texas - RICELAND HOME HEALTH LLC - 673149</t>
  </si>
  <si>
    <t>673149</t>
  </si>
  <si>
    <t>Texas - RIO GRANDE HOME HEALTH AGENCY INC - 457089</t>
  </si>
  <si>
    <t>457089</t>
  </si>
  <si>
    <t>Texas - RIO GRANDE VALLEY HOME HEALTH LLC - 747256</t>
  </si>
  <si>
    <t>747256</t>
  </si>
  <si>
    <t>Texas - ROADRUNNER HOMECARE - 457567</t>
  </si>
  <si>
    <t>457567</t>
  </si>
  <si>
    <t>Texas - ROBINSON CREEK HOME HEALTH AND HOSPICE - 677433</t>
  </si>
  <si>
    <t>677433</t>
  </si>
  <si>
    <t>Texas - ROCK BRIDGE HOME HEALTH AGENCY INC - 679507</t>
  </si>
  <si>
    <t>679507</t>
  </si>
  <si>
    <t>Texas - ROLLING PLAINS HOME HEALTH - 677027</t>
  </si>
  <si>
    <t>677027</t>
  </si>
  <si>
    <t>Texas - ROSAS FIRST QUALITY HOME HEALTHCARE LLC - 459196</t>
  </si>
  <si>
    <t>459196</t>
  </si>
  <si>
    <t>Texas - ROSE HOME HEALTH SERVICES INC - 678216</t>
  </si>
  <si>
    <t>678216</t>
  </si>
  <si>
    <t>Texas - ROSYRAY HOME CARE SERVICES INC - 747706</t>
  </si>
  <si>
    <t>747706</t>
  </si>
  <si>
    <t>Texas - ROYAL HOME HEALTH CARE INCORPORATED - 457987</t>
  </si>
  <si>
    <t>457987</t>
  </si>
  <si>
    <t>Texas - ROYALTY CARE HOME HEALTH SERVICES INC - 747022</t>
  </si>
  <si>
    <t>747022</t>
  </si>
  <si>
    <t>Texas - RUBY HOME HEALTH CARE LLC - 747857</t>
  </si>
  <si>
    <t>747857</t>
  </si>
  <si>
    <t>Texas - S. A. NURSES HOME HEALTH AGENCY - 453135</t>
  </si>
  <si>
    <t>453135</t>
  </si>
  <si>
    <t>Texas - SACRED CARE HOME HEALTH, LLC - 747971</t>
  </si>
  <si>
    <t>747971</t>
  </si>
  <si>
    <t>Texas - SAENZ HOME HEALTH SERVICES INC - 677910</t>
  </si>
  <si>
    <t>677910</t>
  </si>
  <si>
    <t>Texas - SAFEWAY HEALTHCARE SERVICES INC - 747646</t>
  </si>
  <si>
    <t>747646</t>
  </si>
  <si>
    <t>Texas - SAINT MATTHEW HOME HEALTH CARE LLC - 747176</t>
  </si>
  <si>
    <t>747176</t>
  </si>
  <si>
    <t>Texas - SALUD HEALTH CARE SERVICES INC - 747643</t>
  </si>
  <si>
    <t>747643</t>
  </si>
  <si>
    <t>Texas - SALUS HOME HEALTH SOLUTIONS - 679588</t>
  </si>
  <si>
    <t>679588</t>
  </si>
  <si>
    <t>Texas - SAN ANGELO HOME HEALTH - 747233</t>
  </si>
  <si>
    <t>747233</t>
  </si>
  <si>
    <t>Texas - SAN ANTONIO HOME HEALTH - 747408</t>
  </si>
  <si>
    <t>747408</t>
  </si>
  <si>
    <t>Texas - SAN ANTONIO HOME HEALTH CARE - 679298</t>
  </si>
  <si>
    <t>679298</t>
  </si>
  <si>
    <t>Texas - SANTA FE HEALTH CARE INC - 453121</t>
  </si>
  <si>
    <t>453121</t>
  </si>
  <si>
    <t>Texas - SANTA FE HOME CARE LLC - 673119</t>
  </si>
  <si>
    <t>673119</t>
  </si>
  <si>
    <t>Texas - SANTA MARIA HEALTH CARE - 679515</t>
  </si>
  <si>
    <t>679515</t>
  </si>
  <si>
    <t>Texas - SANTA MARIA HOME HEALTH AGENCY - 747444</t>
  </si>
  <si>
    <t>747444</t>
  </si>
  <si>
    <t>Texas - SANTA RITA HOME HEALTH SERVICES - 459303</t>
  </si>
  <si>
    <t>459303</t>
  </si>
  <si>
    <t>Texas - SAVE HOME HEALTH CARE INC - 459015</t>
  </si>
  <si>
    <t>459015</t>
  </si>
  <si>
    <t>Texas - SCOF HEALTHCARE PROVIDERS - 743100</t>
  </si>
  <si>
    <t>743100</t>
  </si>
  <si>
    <t>Texas - SELECT CARE HOME HEALTH INC - 679170</t>
  </si>
  <si>
    <t>679170</t>
  </si>
  <si>
    <t>Texas - SENAI HOME HEALTH - 747419</t>
  </si>
  <si>
    <t>747419</t>
  </si>
  <si>
    <t>Texas - SENIOR ALLEGIANCE INC - 679582</t>
  </si>
  <si>
    <t>679582</t>
  </si>
  <si>
    <t>Texas - SENIOR SOLUTIONS HOME HEALTH DFW - 747822</t>
  </si>
  <si>
    <t>747822</t>
  </si>
  <si>
    <t>Texas - SERENITY PLUS HOME HEALTH INC - 747707</t>
  </si>
  <si>
    <t>747707</t>
  </si>
  <si>
    <t>Texas - SETON HOME CARE - 677154</t>
  </si>
  <si>
    <t>677154</t>
  </si>
  <si>
    <t>Texas - SETON HOME CARE - 679048</t>
  </si>
  <si>
    <t>679048</t>
  </si>
  <si>
    <t>Texas - SEV HOME CARE INC - 679272</t>
  </si>
  <si>
    <t>679272</t>
  </si>
  <si>
    <t>Texas - SEYMOUR HOSPITAL HOME HEALTH - 458006</t>
  </si>
  <si>
    <t>458006</t>
  </si>
  <si>
    <t>Texas - SHALEM HOME HEALTH CARE INC - 457984</t>
  </si>
  <si>
    <t>457984</t>
  </si>
  <si>
    <t>Texas - SHANNON HOME HEALTH SERVICES - 457646</t>
  </si>
  <si>
    <t>457646</t>
  </si>
  <si>
    <t>Texas - SHER DEN HOME HEALTH - 679156</t>
  </si>
  <si>
    <t>679156</t>
  </si>
  <si>
    <t>Texas - SHIELDS HEALTHCARE SERVICES PLLC - 747678</t>
  </si>
  <si>
    <t>747678</t>
  </si>
  <si>
    <t>Texas - SHINING NIGHTINGALE HEALTH CARE - 679461</t>
  </si>
  <si>
    <t>679461</t>
  </si>
  <si>
    <t>Texas - SHINING STAR HOME HEALTH CARE INC - 677894</t>
  </si>
  <si>
    <t>677894</t>
  </si>
  <si>
    <t>Texas - SIENNA HOME HEALTH CARE - 453145</t>
  </si>
  <si>
    <t>453145</t>
  </si>
  <si>
    <t>Texas - SIGMA HEALTH CARE INC - 459423</t>
  </si>
  <si>
    <t>459423</t>
  </si>
  <si>
    <t>Texas - SIGMAH HOME HEALTH SERVICES - 673143</t>
  </si>
  <si>
    <t>673143</t>
  </si>
  <si>
    <t>Texas - SIGNAL HOME HEALTH CARE LLC - 747579</t>
  </si>
  <si>
    <t>747579</t>
  </si>
  <si>
    <t>Texas - SIGNATURE HEALTH SERVICES - 678499</t>
  </si>
  <si>
    <t>678499</t>
  </si>
  <si>
    <t>Texas - SILOE HOME HEALTH &amp; INFUSION LLC - 679686</t>
  </si>
  <si>
    <t>679686</t>
  </si>
  <si>
    <t>Texas - SINCERE HOME HEALTH CARE INC - 673187</t>
  </si>
  <si>
    <t>673187</t>
  </si>
  <si>
    <t>Texas - SINCERITY HEALTH SERVICES LLC - 747908</t>
  </si>
  <si>
    <t>747908</t>
  </si>
  <si>
    <t>Texas - SJC HOME HEALTH CARE INC - 747103</t>
  </si>
  <si>
    <t>747103</t>
  </si>
  <si>
    <t>Texas - SOFT TOUCH HOME CARE INC - 678109</t>
  </si>
  <si>
    <t>678109</t>
  </si>
  <si>
    <t>Texas - SOLID CARE HOME HEALTH AGENCY INC - 743150</t>
  </si>
  <si>
    <t>743150</t>
  </si>
  <si>
    <t>Texas - SONRISA HOME CARE LLC - 747779</t>
  </si>
  <si>
    <t>747779</t>
  </si>
  <si>
    <t>Texas - SOUTH TEXAS REGIONAL HOME HEALTH - 677127</t>
  </si>
  <si>
    <t>677127</t>
  </si>
  <si>
    <t>Texas - SOUTH WEST TEXAS HOME HEALTH INC - 679081</t>
  </si>
  <si>
    <t>679081</t>
  </si>
  <si>
    <t>Texas - SOUTHERN HOME HEALTH - 679237</t>
  </si>
  <si>
    <t>679237</t>
  </si>
  <si>
    <t>Texas - SOUTHERN HOMECARE INC - 679725</t>
  </si>
  <si>
    <t>679725</t>
  </si>
  <si>
    <t>Texas - ST ANTHONYS HOME HEALTHCARE SERVICES INC - 457996</t>
  </si>
  <si>
    <t>457996</t>
  </si>
  <si>
    <t>Texas - ST CLARE HOME CARE, INC. - 747170</t>
  </si>
  <si>
    <t>747170</t>
  </si>
  <si>
    <t>Texas - ST GREGORY HEALTHCARE SERVICES LLC - 747306</t>
  </si>
  <si>
    <t>747306</t>
  </si>
  <si>
    <t>Texas - ST ISABEL HOME HEALTH INC - 747305</t>
  </si>
  <si>
    <t>747305</t>
  </si>
  <si>
    <t>Texas - ST JOSEPHS HOME HEALTH INC - 453104</t>
  </si>
  <si>
    <t>453104</t>
  </si>
  <si>
    <t>Texas - ST JUDES SPECIALTY HOME AND HEALTH CARE SERVICES I - 747388</t>
  </si>
  <si>
    <t>747388</t>
  </si>
  <si>
    <t>Texas - ST MARK HOME HEALTH CARE LLC - 747460</t>
  </si>
  <si>
    <t>747460</t>
  </si>
  <si>
    <t>Texas - ST MARTIN HEALTHCARE SERVICES LLC - 747044</t>
  </si>
  <si>
    <t>747044</t>
  </si>
  <si>
    <t>Texas - ST MARYS HOME HEALTH INC - 459442</t>
  </si>
  <si>
    <t>459442</t>
  </si>
  <si>
    <t>Texas - STANDARDS HOME HEALTH - 453122</t>
  </si>
  <si>
    <t>453122</t>
  </si>
  <si>
    <t>Texas - STANDARDS HOME HEALTH - 457506</t>
  </si>
  <si>
    <t>457506</t>
  </si>
  <si>
    <t>Texas - STANDARDS HOME HEALTH - 458194</t>
  </si>
  <si>
    <t>458194</t>
  </si>
  <si>
    <t>Texas - STAR HOME HEALTH INC - 677874</t>
  </si>
  <si>
    <t>677874</t>
  </si>
  <si>
    <t>Texas - STAR OF LIFE HOME CARE INC - 679661</t>
  </si>
  <si>
    <t>679661</t>
  </si>
  <si>
    <t>Texas - STAR PLUS HOME CARE - 679448</t>
  </si>
  <si>
    <t>679448</t>
  </si>
  <si>
    <t>Texas - STARCREST HEALTHCARE SERVICES INC - 747546</t>
  </si>
  <si>
    <t>747546</t>
  </si>
  <si>
    <t>Texas - STARLEX HOME HEALTH SERVICES - 677845</t>
  </si>
  <si>
    <t>677845</t>
  </si>
  <si>
    <t>Texas - STAT HOME HEALTH HOUSTON BELLAIRE, LLC - 457537</t>
  </si>
  <si>
    <t>457537</t>
  </si>
  <si>
    <t>Texas - STAT HOME HEALTH HOUSTON LLC - 458398</t>
  </si>
  <si>
    <t>458398</t>
  </si>
  <si>
    <t>Texas - STATES HEALTH INC - 453132</t>
  </si>
  <si>
    <t>453132</t>
  </si>
  <si>
    <t>Texas - STEADFAST HOME COMPANION SERVICES INC - 679658</t>
  </si>
  <si>
    <t>679658</t>
  </si>
  <si>
    <t>Texas - STEP BY STEP HOME HEALTH CARE - 677980</t>
  </si>
  <si>
    <t>677980</t>
  </si>
  <si>
    <t>Texas - STEPHENS HEALTH CARE INC - 677624</t>
  </si>
  <si>
    <t>677624</t>
  </si>
  <si>
    <t>Texas - STERLING CARE HOME HEALTH AGENCY - 747090</t>
  </si>
  <si>
    <t>747090</t>
  </si>
  <si>
    <t>Texas - STEWARD HOME HEALTHCARE INC - 747587</t>
  </si>
  <si>
    <t>747587</t>
  </si>
  <si>
    <t>Texas - SU CASA HOME HEALTH SERVICES - 679160</t>
  </si>
  <si>
    <t>679160</t>
  </si>
  <si>
    <t>Texas - SUGARLAND TRINITY HOME HEALTH CARE LLC - 747616</t>
  </si>
  <si>
    <t>747616</t>
  </si>
  <si>
    <t>Texas - SUMIC CARE INCORPORATED - 747009</t>
  </si>
  <si>
    <t>747009</t>
  </si>
  <si>
    <t>Texas - SUN CITY HOME CARE INC - 677207</t>
  </si>
  <si>
    <t>677207</t>
  </si>
  <si>
    <t>Texas - SUNGLO HOME HEALTH SERVICES INC - 677238</t>
  </si>
  <si>
    <t>677238</t>
  </si>
  <si>
    <t>Texas - SUNGLO HOME HEALTH SERVICES INC - 677734</t>
  </si>
  <si>
    <t>677734</t>
  </si>
  <si>
    <t>Texas - SUNRISE HEALTH CARE SERVICES LTD - 679436</t>
  </si>
  <si>
    <t>679436</t>
  </si>
  <si>
    <t>Texas - SUNRISE HOME HEALTH SERVICES - 677158</t>
  </si>
  <si>
    <t>677158</t>
  </si>
  <si>
    <t>Texas - SUNRISE HOME HEALTH SERVICES OF AMERICA INC - 459463</t>
  </si>
  <si>
    <t>459463</t>
  </si>
  <si>
    <t>Texas - SUNSHINE THERAPY &amp; NURSING SERVICES - 747980</t>
  </si>
  <si>
    <t>747980</t>
  </si>
  <si>
    <t>Texas - SUPERIOR CARE HOME HEALTH SERVICES LLC - 747450</t>
  </si>
  <si>
    <t>747450</t>
  </si>
  <si>
    <t>Texas - SUPERIOR HOME HEALTH CARE - 679285</t>
  </si>
  <si>
    <t>679285</t>
  </si>
  <si>
    <t>Texas - SUPERIOR HOME HEALTH OF EAGLE PASS LLC - 459377</t>
  </si>
  <si>
    <t>459377</t>
  </si>
  <si>
    <t>Texas - SUPERIOR HOME HEALTH OF SAN ANTONIO LLC - 679504</t>
  </si>
  <si>
    <t>679504</t>
  </si>
  <si>
    <t>Texas - SUPERIOR NURSING CARE - 747254</t>
  </si>
  <si>
    <t>747254</t>
  </si>
  <si>
    <t>Texas - TAWL HEALTH CARE INC - 459292</t>
  </si>
  <si>
    <t>459292</t>
  </si>
  <si>
    <t>Texas - TAYLOR HOME HEALTH INC - 679067</t>
  </si>
  <si>
    <t>679067</t>
  </si>
  <si>
    <t>Texas - TENDER CARE HOME HEALTH - 679522</t>
  </si>
  <si>
    <t>679522</t>
  </si>
  <si>
    <t>Texas - TENDER HANDS HOME HEALTHCARE - 679278</t>
  </si>
  <si>
    <t>679278</t>
  </si>
  <si>
    <t>Texas - TENDER HEART HOME HEALTH LLC - 459213</t>
  </si>
  <si>
    <t>459213</t>
  </si>
  <si>
    <t>Texas - TENDER HOME HEALTH CARE INC - 459088</t>
  </si>
  <si>
    <t>459088</t>
  </si>
  <si>
    <t>Texas - TEXAS CARDIAC CARE - 679032</t>
  </si>
  <si>
    <t>679032</t>
  </si>
  <si>
    <t>Texas - TEXAS HEALTH QUEST LLC - 679417</t>
  </si>
  <si>
    <t>679417</t>
  </si>
  <si>
    <t>Texas - TEXAS HOME HEALTH GROUP OF COLLEGE STATION LLC - 679189</t>
  </si>
  <si>
    <t>679189</t>
  </si>
  <si>
    <t>Texas - TEXAS HOME HEALTH GROUP OF DENTON, LLC - 679325</t>
  </si>
  <si>
    <t>679325</t>
  </si>
  <si>
    <t>Texas - TEXAS HOME HEALTH GROUP OF DESOTO, LLC - 679103</t>
  </si>
  <si>
    <t>679103</t>
  </si>
  <si>
    <t>Texas - TEXAS HOME HEALTH GROUP OF FORT WORTH LLC - 747526</t>
  </si>
  <si>
    <t>747526</t>
  </si>
  <si>
    <t>Texas - TEXAS HOME HEALTH GROUP OF MARBLE FALLS, LLC - 679520</t>
  </si>
  <si>
    <t>679520</t>
  </si>
  <si>
    <t>Texas - TEXAS HOME HEALTH GROUP OF MCKINNEY, LLC - 679236</t>
  </si>
  <si>
    <t>679236</t>
  </si>
  <si>
    <t>Texas - TEXAS HOME HEALTH GROUP OF TAYLOR LLC - 677035</t>
  </si>
  <si>
    <t>677035</t>
  </si>
  <si>
    <t>Texas - TEXAS HOME HEALTH GROUP OF TEMPLE LLC - 457443</t>
  </si>
  <si>
    <t>457443</t>
  </si>
  <si>
    <t>Texas - TEXAS HOME HEALTH GROUP OF WACO LLC - 679200</t>
  </si>
  <si>
    <t>679200</t>
  </si>
  <si>
    <t>Texas - TEXAS HOME HEALTH PROVIDER LLC - 747718</t>
  </si>
  <si>
    <t>747718</t>
  </si>
  <si>
    <t>Texas - TEXAS HOME HEALTH SKILLED SERVICES - 673115</t>
  </si>
  <si>
    <t>673115</t>
  </si>
  <si>
    <t>Texas - TEXAS HOME HEALTH SKILLED SERVICES - 673133</t>
  </si>
  <si>
    <t>673133</t>
  </si>
  <si>
    <t>Texas - TEXAS HOME HEALTH SKILLED SERVICES - 673151</t>
  </si>
  <si>
    <t>673151</t>
  </si>
  <si>
    <t>Texas - TEXAS HOME HEALTH SKILLED SERVICES - 679090</t>
  </si>
  <si>
    <t>679090</t>
  </si>
  <si>
    <t>Texas - TEXAS HOME HEALTH SKILLED SERVICES - 679102</t>
  </si>
  <si>
    <t>679102</t>
  </si>
  <si>
    <t>Texas - TEXAS HOME HEALTH SKILLED SERVICES - 679104</t>
  </si>
  <si>
    <t>679104</t>
  </si>
  <si>
    <t>Texas - TEXAS HOME HEALTH SKILLED SERVICES - 679108</t>
  </si>
  <si>
    <t>679108</t>
  </si>
  <si>
    <t>Texas - TEXAS HOME HEALTH SKILLED SERVICES - 679120</t>
  </si>
  <si>
    <t>679120</t>
  </si>
  <si>
    <t>Texas - TEXAS HOME HEALTH SKILLED SERVICES - 679174</t>
  </si>
  <si>
    <t>679174</t>
  </si>
  <si>
    <t>Texas - TEXAS HOME HEALTH SKILLED SERVICES - 679233</t>
  </si>
  <si>
    <t>679233</t>
  </si>
  <si>
    <t>Texas - TEXAS HOME HEALTH SKILLED SERVICES - 747786</t>
  </si>
  <si>
    <t>747786</t>
  </si>
  <si>
    <t>Texas - TEXAS HUMAN HEALTHCARE SERVICES - 679306</t>
  </si>
  <si>
    <t>679306</t>
  </si>
  <si>
    <t>Texas - TEXAS NURSE CARE HOME HEALTH AGENCY LLC - 747831</t>
  </si>
  <si>
    <t>747831</t>
  </si>
  <si>
    <t>Texas - TEXAS PREMIER HOME HEALTHCARE INC - 747325</t>
  </si>
  <si>
    <t>747325</t>
  </si>
  <si>
    <t>Texas - TEXAS PRIME HEALTHCARE INC - 747860</t>
  </si>
  <si>
    <t>747860</t>
  </si>
  <si>
    <t>Texas - TEXAS QUALITY HOME HEALTH - 677796</t>
  </si>
  <si>
    <t>677796</t>
  </si>
  <si>
    <t>Texas - TEXAS RESIDENTIAL HEALTHCARE SERVICES - 747952</t>
  </si>
  <si>
    <t>747952</t>
  </si>
  <si>
    <t>Texas - TEXAS TOTAL CARE INC - 458025</t>
  </si>
  <si>
    <t>458025</t>
  </si>
  <si>
    <t>Texas - TEXMED HOME HEALTH, INC. - 457922</t>
  </si>
  <si>
    <t>457922</t>
  </si>
  <si>
    <t>Texas - TEXOMA MEDICAL CENTER HOME HEALTH SERVICES - 457655</t>
  </si>
  <si>
    <t>457655</t>
  </si>
  <si>
    <t>Texas - THE FAMILY HOME HEALTH CARE SERVICES OF TEXAS, INC - 747186</t>
  </si>
  <si>
    <t>747186</t>
  </si>
  <si>
    <t>Texas - THE FOUR GROUP HOMECARE LLC - 679363</t>
  </si>
  <si>
    <t>679363</t>
  </si>
  <si>
    <t>Texas - THE HOME HEALTH TEAM - 747573</t>
  </si>
  <si>
    <t>747573</t>
  </si>
  <si>
    <t>Texas - THE LEGACY AT HOME - 747734</t>
  </si>
  <si>
    <t>747734</t>
  </si>
  <si>
    <t>Texas - THE PROVIDENCE HOME HEALTH SERVICES INC - 679749</t>
  </si>
  <si>
    <t>679749</t>
  </si>
  <si>
    <t>Texas - THERACARE HOME HEALTH - 673162</t>
  </si>
  <si>
    <t>673162</t>
  </si>
  <si>
    <t>Texas - THERACARE HOME HEALTH - 677248</t>
  </si>
  <si>
    <t>677248</t>
  </si>
  <si>
    <t>Texas - THERACARE HOME HEALTH - 678372</t>
  </si>
  <si>
    <t>678372</t>
  </si>
  <si>
    <t>Texas - THERACARE HOME HEALTH - 679084</t>
  </si>
  <si>
    <t>679084</t>
  </si>
  <si>
    <t>Texas - THERACARE HOME HEALTH - 679293</t>
  </si>
  <si>
    <t>679293</t>
  </si>
  <si>
    <t>Texas - THERACARE HOME HEALTH - 679407</t>
  </si>
  <si>
    <t>679407</t>
  </si>
  <si>
    <t>Texas - TIMELY CARE HOME HEALTH - 679789</t>
  </si>
  <si>
    <t>679789</t>
  </si>
  <si>
    <t>Texas - TLC HOME HEALTHCARE SERVICES INC - 747614</t>
  </si>
  <si>
    <t>747614</t>
  </si>
  <si>
    <t>Texas - TOMBALL REGIONAL HOME HEALTH - 458148</t>
  </si>
  <si>
    <t>458148</t>
  </si>
  <si>
    <t>Texas - TOO CARE HOME HEALTH AGENCY INC - 747005</t>
  </si>
  <si>
    <t>747005</t>
  </si>
  <si>
    <t>Texas - TORO HOME HEALTH SERVICES INC - 747772</t>
  </si>
  <si>
    <t>747772</t>
  </si>
  <si>
    <t>Texas - TORRES HOME HEALTH SERVICE L C - 679490</t>
  </si>
  <si>
    <t>679490</t>
  </si>
  <si>
    <t>Texas - TOTAL HOME CARE INC - 459406</t>
  </si>
  <si>
    <t>459406</t>
  </si>
  <si>
    <t>Texas - TOTAL PATIENT CARE HOME HEALTH - 457823</t>
  </si>
  <si>
    <t>457823</t>
  </si>
  <si>
    <t>Texas - TRADITIONS HEALTH - 747768</t>
  </si>
  <si>
    <t>747768</t>
  </si>
  <si>
    <t>Texas - TRADITIONS HEALTH CARE - 457877</t>
  </si>
  <si>
    <t>457877</t>
  </si>
  <si>
    <t>Texas - TRADITIONS HEALTH CARE - 457951</t>
  </si>
  <si>
    <t>457951</t>
  </si>
  <si>
    <t>Texas - TRADITIONS HEALTH CARE - 458141</t>
  </si>
  <si>
    <t>458141</t>
  </si>
  <si>
    <t>Texas - TRADITIONS HEALTH CARE - 678338</t>
  </si>
  <si>
    <t>678338</t>
  </si>
  <si>
    <t>Texas - TRADITIONS HEALTH CARE - 747834</t>
  </si>
  <si>
    <t>747834</t>
  </si>
  <si>
    <t>Texas - TRANS ATLANTIC HOME HEALTH - 679351</t>
  </si>
  <si>
    <t>679351</t>
  </si>
  <si>
    <t>Texas - TRANSCARE - 679508</t>
  </si>
  <si>
    <t>679508</t>
  </si>
  <si>
    <t>Texas - TRANSITION HOME HEALTH CARE - 747420</t>
  </si>
  <si>
    <t>747420</t>
  </si>
  <si>
    <t>Texas - TREASURE LIFE HEALTHCARE SERVICES INC - 457905</t>
  </si>
  <si>
    <t>457905</t>
  </si>
  <si>
    <t>Texas - TREND HEALTH CARE INC - 677889</t>
  </si>
  <si>
    <t>677889</t>
  </si>
  <si>
    <t>Texas - TRI COUNTY HOME HEALTH - 458280</t>
  </si>
  <si>
    <t>458280</t>
  </si>
  <si>
    <t>Texas - TRICARE HOME HEALTH SERVICES INC - 678422</t>
  </si>
  <si>
    <t>678422</t>
  </si>
  <si>
    <t>Texas - TRINITY HEALTH AND HOME CARE SERVICES LLC - 679324</t>
  </si>
  <si>
    <t>679324</t>
  </si>
  <si>
    <t>Texas - TRINITY HOME HEALTH CARE SERVICES - 678034</t>
  </si>
  <si>
    <t>678034</t>
  </si>
  <si>
    <t>Texas - TRINITY HOMECARE - 678332</t>
  </si>
  <si>
    <t>678332</t>
  </si>
  <si>
    <t>Texas - TRINITY INSPIRED HOME HEALTH CARE AGENCY - 679472</t>
  </si>
  <si>
    <t>679472</t>
  </si>
  <si>
    <t>Texas - TRIO HOME CARE - 747630</t>
  </si>
  <si>
    <t>747630</t>
  </si>
  <si>
    <t>Texas - TRIO HOME HEALTH CARE INC - 678428</t>
  </si>
  <si>
    <t>678428</t>
  </si>
  <si>
    <t>Texas - TRIPPLE C HEALTH SYSTEMS INC - 747447</t>
  </si>
  <si>
    <t>747447</t>
  </si>
  <si>
    <t>Texas - TRULITE HOME CARE - 678485</t>
  </si>
  <si>
    <t>678485</t>
  </si>
  <si>
    <t>Texas - TTI HOME HEALTH CARE - 679764</t>
  </si>
  <si>
    <t>679764</t>
  </si>
  <si>
    <t>Texas - ULTIMATE HOME HEALTH CARE - 679543</t>
  </si>
  <si>
    <t>679543</t>
  </si>
  <si>
    <t>Texas - ULTIMATE THERAPY SERVICES - 677999</t>
  </si>
  <si>
    <t>677999</t>
  </si>
  <si>
    <t>Texas - UNA BENDICION HOME HEALTH LLC - 747942</t>
  </si>
  <si>
    <t>747942</t>
  </si>
  <si>
    <t>Texas - UNITED AMERICA HOME HEALTH SERVICES, INC. - 677869</t>
  </si>
  <si>
    <t>677869</t>
  </si>
  <si>
    <t>Texas - UNITED COMFORT HEALTHCARE INCORPORATED - 453134</t>
  </si>
  <si>
    <t>453134</t>
  </si>
  <si>
    <t>Texas - UNITED HOME CARE - 457873</t>
  </si>
  <si>
    <t>457873</t>
  </si>
  <si>
    <t>Texas - UNITED HOME CARE - 459309</t>
  </si>
  <si>
    <t>459309</t>
  </si>
  <si>
    <t>Texas - UNITED HOME HEALTH - 679506</t>
  </si>
  <si>
    <t>679506</t>
  </si>
  <si>
    <t>Texas - UNITY CARE HOME HEALTH INC - 679590</t>
  </si>
  <si>
    <t>679590</t>
  </si>
  <si>
    <t>Texas - UNITY HOMECARE - 453174</t>
  </si>
  <si>
    <t>453174</t>
  </si>
  <si>
    <t>Texas - UNIVERSAL HEALTH SERVICES - 458238</t>
  </si>
  <si>
    <t>458238</t>
  </si>
  <si>
    <t>Texas - UNLIMITED HOME CARE  INC - 458331</t>
  </si>
  <si>
    <t>458331</t>
  </si>
  <si>
    <t>Texas - UNN HOME HEALTH SERVICES LLC - 747566</t>
  </si>
  <si>
    <t>747566</t>
  </si>
  <si>
    <t>Texas - URESTI SENIOR ASSISTANCE - 677517</t>
  </si>
  <si>
    <t>677517</t>
  </si>
  <si>
    <t>Texas - URGENT CARE HOME HEALTH INC - 747099</t>
  </si>
  <si>
    <t>747099</t>
  </si>
  <si>
    <t>Texas - US HOME HEALTH CARE INC - 679473</t>
  </si>
  <si>
    <t>679473</t>
  </si>
  <si>
    <t>Texas - US UNIVERSAL HEALTH CARE SERVICES LLC - 747826</t>
  </si>
  <si>
    <t>747826</t>
  </si>
  <si>
    <t>Texas - UT HEALTH EAST TEXAS HOME HEALTH SERVICES - 677037</t>
  </si>
  <si>
    <t>677037</t>
  </si>
  <si>
    <t>Texas - UT HEALTH EAST TEXAS HOME HEALTH SERVICES - 677586</t>
  </si>
  <si>
    <t>677586</t>
  </si>
  <si>
    <t>Texas - UT SOUTHWESTERN HOME HEALTH CARE - 678078</t>
  </si>
  <si>
    <t>678078</t>
  </si>
  <si>
    <t>Texas - V &amp; R HEALTH CARE SERVICES LLC - 747192</t>
  </si>
  <si>
    <t>747192</t>
  </si>
  <si>
    <t>Texas - V CARE HOME HEALTH INC - 457957</t>
  </si>
  <si>
    <t>457957</t>
  </si>
  <si>
    <t>Texas - VALERIAN HOME HEALTH AND HOSPICE - 747935</t>
  </si>
  <si>
    <t>747935</t>
  </si>
  <si>
    <t>Texas - VALLEY CARE HOME HEALTH SERVICES LLC - 679181</t>
  </si>
  <si>
    <t>679181</t>
  </si>
  <si>
    <t>Texas - VALLEYWIDE HOME CARE - 679781</t>
  </si>
  <si>
    <t>679781</t>
  </si>
  <si>
    <t>Texas - VAMOS HOME HEALTH - 679382</t>
  </si>
  <si>
    <t>679382</t>
  </si>
  <si>
    <t>Texas - VANA HOME HEALTH INC - 679699</t>
  </si>
  <si>
    <t>679699</t>
  </si>
  <si>
    <t>Texas - VCM HEALTHCARE LLC - 679616</t>
  </si>
  <si>
    <t>679616</t>
  </si>
  <si>
    <t>Texas - VERGE HOME CARE LLC - 679567</t>
  </si>
  <si>
    <t>679567</t>
  </si>
  <si>
    <t>Texas - VERITAS HOME HEALTH - 677811</t>
  </si>
  <si>
    <t>677811</t>
  </si>
  <si>
    <t>Texas - VICTORIA HOME HEALTH CARE - 747427</t>
  </si>
  <si>
    <t>747427</t>
  </si>
  <si>
    <t>Texas - VICTORY FIVE HEALTHCARE INC - 747049</t>
  </si>
  <si>
    <t>747049</t>
  </si>
  <si>
    <t>Texas - VIKA MEDICAL SERVICES LLC - 747948</t>
  </si>
  <si>
    <t>747948</t>
  </si>
  <si>
    <t>Texas - VILLAGE HOME HEALTH - 747755</t>
  </si>
  <si>
    <t>747755</t>
  </si>
  <si>
    <t>Texas - VINA HEALTH CARE SERVICES INC - 747801</t>
  </si>
  <si>
    <t>747801</t>
  </si>
  <si>
    <t>Texas - VISIONARY HOME HEALTH CARE LLC - 747934</t>
  </si>
  <si>
    <t>747934</t>
  </si>
  <si>
    <t>Texas - VITAL HEALTHCARE LLC - 679595</t>
  </si>
  <si>
    <t>679595</t>
  </si>
  <si>
    <t>Texas - VITAL POINT CORPORATION - 679241</t>
  </si>
  <si>
    <t>679241</t>
  </si>
  <si>
    <t>Texas - VIVICARE HEALTH PARTNERS HOUSTON INC - 747856</t>
  </si>
  <si>
    <t>747856</t>
  </si>
  <si>
    <t>Texas - WE CARE HOME HEALTH SERVICES INC - 677808</t>
  </si>
  <si>
    <t>677808</t>
  </si>
  <si>
    <t>Texas - WELLNESS HEALTHCARE INC - 747216</t>
  </si>
  <si>
    <t>747216</t>
  </si>
  <si>
    <t>Texas - WESLEYAN HOME HEALTH - 457709</t>
  </si>
  <si>
    <t>457709</t>
  </si>
  <si>
    <t>Texas - WICHITA HOME HEALTH SERVICE INC - 457047</t>
  </si>
  <si>
    <t>457047</t>
  </si>
  <si>
    <t>Texas - WILCARE HEALTHCARE INC - 747780</t>
  </si>
  <si>
    <t>747780</t>
  </si>
  <si>
    <t>Texas - WIMBERLEY HOME HEALTH - 678174</t>
  </si>
  <si>
    <t>678174</t>
  </si>
  <si>
    <t>Texas - WINDSONG HOME HEALTH AGENCY - 677283</t>
  </si>
  <si>
    <t>677283</t>
  </si>
  <si>
    <t>Texas - WITH OPEN ARMS HEALTHCARE LLC - 677981</t>
  </si>
  <si>
    <t>677981</t>
  </si>
  <si>
    <t>Texas - WKM HEALTHCARE INC - 747156</t>
  </si>
  <si>
    <t>747156</t>
  </si>
  <si>
    <t>Texas - XTRA HEALTH CARE SERVICES INC - 747554</t>
  </si>
  <si>
    <t>747554</t>
  </si>
  <si>
    <t>Texas - XTRA-CARE HOME HEALTH INC - 679728</t>
  </si>
  <si>
    <t>679728</t>
  </si>
  <si>
    <t>Texas - YOAKUM COUNTY HOSPITAL HOME HEALTH - 679220</t>
  </si>
  <si>
    <t>679220</t>
  </si>
  <si>
    <t>Texas - YOUNG COUNTY HOME HEALTH CARE - 677065</t>
  </si>
  <si>
    <t>677065</t>
  </si>
  <si>
    <t>Texas - YOUR HEALTH TEAM - 679496</t>
  </si>
  <si>
    <t>679496</t>
  </si>
  <si>
    <t>Texas - YOUR HOME HEALTH CARE - 747926</t>
  </si>
  <si>
    <t>747926</t>
  </si>
  <si>
    <t>Texas - YOUR QUALITY HEALTH CARE INC - 679186</t>
  </si>
  <si>
    <t>679186</t>
  </si>
  <si>
    <t>Utah - A-PLUS HOME CARE - 467200</t>
  </si>
  <si>
    <t>467200</t>
  </si>
  <si>
    <t>Utah - ACTIVE HOME HEALTH - 467321</t>
  </si>
  <si>
    <t>467321</t>
  </si>
  <si>
    <t>Utah - ADVANCED HOME HEALTH OF ST GEORGE - 467354</t>
  </si>
  <si>
    <t>467354</t>
  </si>
  <si>
    <t>Utah - AFI ADVANCED CARE HOME HEALTH, LLC - 467250</t>
  </si>
  <si>
    <t>467250</t>
  </si>
  <si>
    <t>Utah - ALLIANCE HOME HEALTH OF SOUTHERN UTAH - 467327</t>
  </si>
  <si>
    <t>467327</t>
  </si>
  <si>
    <t>Utah - APPLEGATE HOMECARE - 467025</t>
  </si>
  <si>
    <t>467025</t>
  </si>
  <si>
    <t>Utah - ASHBY HEALTH CARE - 467313</t>
  </si>
  <si>
    <t>467313</t>
  </si>
  <si>
    <t>Utah - ASPEN RIDGE HOME HEALTH - 467220</t>
  </si>
  <si>
    <t>467220</t>
  </si>
  <si>
    <t>Utah - ASPIRE HOME HEALTH - 467314</t>
  </si>
  <si>
    <t>467314</t>
  </si>
  <si>
    <t>Utah - AT HOME HEALTH CARE - 467112</t>
  </si>
  <si>
    <t>467112</t>
  </si>
  <si>
    <t>Utah - ATLAS HOME CARE - 467232</t>
  </si>
  <si>
    <t>467232</t>
  </si>
  <si>
    <t>Utah - BEAVER VALLEY HOME HEALTH - 467038</t>
  </si>
  <si>
    <t>467038</t>
  </si>
  <si>
    <t>Utah - CANYON HOME CARE - 467226</t>
  </si>
  <si>
    <t>467226</t>
  </si>
  <si>
    <t>Utah - CANYON HOME CARE OF SOUTHERN UTAH - 467340</t>
  </si>
  <si>
    <t>467340</t>
  </si>
  <si>
    <t>Utah - CAREGIVER SUPPORT NETWORK, INC - 467206</t>
  </si>
  <si>
    <t>467206</t>
  </si>
  <si>
    <t>Utah - CASCADE SPRINGS HOME HEALTHCARE - 467316</t>
  </si>
  <si>
    <t>467316</t>
  </si>
  <si>
    <t>Utah - CENTRAL VALLEY HOME HEALTH - 467034</t>
  </si>
  <si>
    <t>467034</t>
  </si>
  <si>
    <t>Utah - CHARTER HOME HEALTH OF WEST JORDAN - 467245</t>
  </si>
  <si>
    <t>467245</t>
  </si>
  <si>
    <t>Utah - COMMUNITY NURSING SERVICES - 467001</t>
  </si>
  <si>
    <t>467001</t>
  </si>
  <si>
    <t>Utah - DIGNITY HOME HEALTH OF UTAH - 467239</t>
  </si>
  <si>
    <t>467239</t>
  </si>
  <si>
    <t>Utah - DIXIE HOME REHAB - 467236</t>
  </si>
  <si>
    <t>467236</t>
  </si>
  <si>
    <t>Utah - ELEVATE HOME HEALTH, LLC - 467359</t>
  </si>
  <si>
    <t>467359</t>
  </si>
  <si>
    <t>Utah - ENCOMPASS HEALTH HOME HEALTH - 467100</t>
  </si>
  <si>
    <t>467100</t>
  </si>
  <si>
    <t>Utah - ENCOMPASS HEALTH HOME HEALTH OF SOUTHERN UTAH - 467055</t>
  </si>
  <si>
    <t>467055</t>
  </si>
  <si>
    <t>Utah - ENVISION HOME HEALTH - 467221</t>
  </si>
  <si>
    <t>467221</t>
  </si>
  <si>
    <t>Utah - EVEREST HOME HEALTH, LLC - 467344</t>
  </si>
  <si>
    <t>467344</t>
  </si>
  <si>
    <t>Utah - FIRST CHOICE HOME HEALTH - 467071</t>
  </si>
  <si>
    <t>467071</t>
  </si>
  <si>
    <t>Utah - GOOD SHEPHERD HOME CARE - VERNAL - 467237</t>
  </si>
  <si>
    <t>467237</t>
  </si>
  <si>
    <t>Utah - GUNNISON VALLEY HOSPITAL HOME HEALTH - 467035</t>
  </si>
  <si>
    <t>467035</t>
  </si>
  <si>
    <t>Utah - HARMONY HOME HEALTH - 467104</t>
  </si>
  <si>
    <t>467104</t>
  </si>
  <si>
    <t>Utah - HEALTH WATCH PROVO, INC - 467106</t>
  </si>
  <si>
    <t>467106</t>
  </si>
  <si>
    <t>Utah - HEARTS FOR HOME HEALTH - 467217</t>
  </si>
  <si>
    <t>467217</t>
  </si>
  <si>
    <t>Utah - HORIZON HOME HEALTH - 467248</t>
  </si>
  <si>
    <t>467248</t>
  </si>
  <si>
    <t>Utah - HORIZON HOME HEALTH - SALT LAKE - 467095</t>
  </si>
  <si>
    <t>467095</t>
  </si>
  <si>
    <t>Utah - HORIZON HOME HEALTH -SG - 467075</t>
  </si>
  <si>
    <t>467075</t>
  </si>
  <si>
    <t>Utah - ICARE HOME HEALTH - 467323</t>
  </si>
  <si>
    <t>467323</t>
  </si>
  <si>
    <t>Utah - INDEPENDENCE HOME HEALTH - 467337</t>
  </si>
  <si>
    <t>467337</t>
  </si>
  <si>
    <t>Utah - INSPIRATION HOME HEALTH, LLC - 467242</t>
  </si>
  <si>
    <t>467242</t>
  </si>
  <si>
    <t>Utah - INTEGRATED SENIOR CARE HOME HEALTH - 467352</t>
  </si>
  <si>
    <t>467352</t>
  </si>
  <si>
    <t>Utah - INTEGRITY HOME HEALTH - 467228</t>
  </si>
  <si>
    <t>467228</t>
  </si>
  <si>
    <t>Utah - INTERMOUNTAIN HOMECARE HOME HEALTH LOGAN - 467024</t>
  </si>
  <si>
    <t>467024</t>
  </si>
  <si>
    <t>Utah - INTERMOUNTAIN HOMECARE HOME HEALTH MT PLEASANT - 467016</t>
  </si>
  <si>
    <t>467016</t>
  </si>
  <si>
    <t>Utah - INTERMOUNTAIN HOMECARE HOME HEALTH SALT LAKE - 467030</t>
  </si>
  <si>
    <t>467030</t>
  </si>
  <si>
    <t>Utah - INTERMOUNTAIN HOMECARE HOME HEALTH ST GEORGE - 467033</t>
  </si>
  <si>
    <t>467033</t>
  </si>
  <si>
    <t>Utah - INTERMOUNTAIN HOMECARE OGDEN - 467004</t>
  </si>
  <si>
    <t>467004</t>
  </si>
  <si>
    <t>Utah - IRON COUNTY HOME HEALTH AGENCY - 467012</t>
  </si>
  <si>
    <t>467012</t>
  </si>
  <si>
    <t>Utah - LIFETOUCH HOME HEALTH - 467320</t>
  </si>
  <si>
    <t>467320</t>
  </si>
  <si>
    <t>467346</t>
  </si>
  <si>
    <t>Utah - MAPLE CREEK HOME HEALTH - 467326</t>
  </si>
  <si>
    <t>467326</t>
  </si>
  <si>
    <t>Utah - ONECARE HOME HEALTH UTAH, LLC - 467214</t>
  </si>
  <si>
    <t>467214</t>
  </si>
  <si>
    <t>Utah - PINNACLE HOME HEALTH, INC - 467224</t>
  </si>
  <si>
    <t>467224</t>
  </si>
  <si>
    <t>Utah - PRIMROSE HOME CARE - 467234</t>
  </si>
  <si>
    <t>467234</t>
  </si>
  <si>
    <t>Utah - QUALITY HOME HEALTH - 467329</t>
  </si>
  <si>
    <t>467329</t>
  </si>
  <si>
    <t>Utah - RENEW HOME HEALTH INC - 467322</t>
  </si>
  <si>
    <t>467322</t>
  </si>
  <si>
    <t>Utah - ROCKY MOUNTAIN HOME CARE - 467061</t>
  </si>
  <si>
    <t>467061</t>
  </si>
  <si>
    <t>Utah - SOLSTICE HOME HEALTH, LLC - 467343</t>
  </si>
  <si>
    <t>467343</t>
  </si>
  <si>
    <t>Utah - SOUTH DAVIS HOME HEALTH - 467081</t>
  </si>
  <si>
    <t>467081</t>
  </si>
  <si>
    <t>Utah - SPECIALTY NURSING SERVICES, INC - 467110</t>
  </si>
  <si>
    <t>467110</t>
  </si>
  <si>
    <t>Utah - SUMMIT HOME HEALTH - 467223</t>
  </si>
  <si>
    <t>467223</t>
  </si>
  <si>
    <t>Utah - SUMMIT HOME HEALTH ST GEORGE - 467361</t>
  </si>
  <si>
    <t>467361</t>
  </si>
  <si>
    <t>Utah - SUN TREE HOME HEALTH, LLC - 467351</t>
  </si>
  <si>
    <t>467351</t>
  </si>
  <si>
    <t>Utah - SYMBII HOME HEALTH - 467231</t>
  </si>
  <si>
    <t>467231</t>
  </si>
  <si>
    <t>Utah - SYMBII HOME HEALTH BEAR RIVER - 467219</t>
  </si>
  <si>
    <t>467219</t>
  </si>
  <si>
    <t>Utah - SYMBII HOME HEALTH SOUTH - 467342</t>
  </si>
  <si>
    <t>467342</t>
  </si>
  <si>
    <t>Utah - TENDER CARE HOME HEALTH - 467257</t>
  </si>
  <si>
    <t>467257</t>
  </si>
  <si>
    <t>Utah - TOTAL KNEE AND HIP REHABILITATION - 467207</t>
  </si>
  <si>
    <t>467207</t>
  </si>
  <si>
    <t>Utah - UINTAH BASIN HOME CARE SERVICES - 467039</t>
  </si>
  <si>
    <t>467039</t>
  </si>
  <si>
    <t>Utah - UTAH HOME HEALTH - 467225</t>
  </si>
  <si>
    <t>467225</t>
  </si>
  <si>
    <t>Utah - UTAH HOME HEALTH-NORTH - 467355</t>
  </si>
  <si>
    <t>467355</t>
  </si>
  <si>
    <t>Utah - VALEO HOME HEALTHCARE SERVICES, LLC - 467213</t>
  </si>
  <si>
    <t>467213</t>
  </si>
  <si>
    <t>Utah - WASATCH HOME HEALTH - 467252</t>
  </si>
  <si>
    <t>467252</t>
  </si>
  <si>
    <t>Utah - ZION'S WAY HOME HEALTH - 467243</t>
  </si>
  <si>
    <t>467243</t>
  </si>
  <si>
    <t>Vermont - ADDISON COUNTY HOME HEALTH &amp; HOSPICE  INC - 477014</t>
  </si>
  <si>
    <t>477014</t>
  </si>
  <si>
    <t>Vermont - BAYADA HOME HEALTH CARE INC - 477019</t>
  </si>
  <si>
    <t>477019</t>
  </si>
  <si>
    <t>Vermont - CALEDONIA HOME HEALTH CARE - 477010</t>
  </si>
  <si>
    <t>477010</t>
  </si>
  <si>
    <t>Vermont - CENTRAL VERMONT HOME HEALTH &amp; HOSPICE - 477003</t>
  </si>
  <si>
    <t>477003</t>
  </si>
  <si>
    <t>Vermont - FRANKLIN COUNTY HHA - 477016</t>
  </si>
  <si>
    <t>477016</t>
  </si>
  <si>
    <t>Vermont - LAMOILLE HOME HEALTH &amp; HOSPICE - 477015</t>
  </si>
  <si>
    <t>477015</t>
  </si>
  <si>
    <t>Vermont - ORLEANS ESSEX VNA &amp; HOSPICE - 477018</t>
  </si>
  <si>
    <t>477018</t>
  </si>
  <si>
    <t>Vermont - UVMHN HOME HEALTH AND HOSPICE - 477000</t>
  </si>
  <si>
    <t>477000</t>
  </si>
  <si>
    <t>Vermont - VNA &amp; HOSPICE OF THE SOUTHWEST REGION INC - 477007</t>
  </si>
  <si>
    <t>477007</t>
  </si>
  <si>
    <t>Vermont - VNA OF VT &amp; NH - 477002</t>
  </si>
  <si>
    <t>477002</t>
  </si>
  <si>
    <t>Virginia - ACCESS HOME HEALTH CARE AND REHABILITATION - 497713</t>
  </si>
  <si>
    <t>497713</t>
  </si>
  <si>
    <t>Virginia - ADORATION HOME HEALTH - 497288</t>
  </si>
  <si>
    <t>497288</t>
  </si>
  <si>
    <t>Virginia - ADVANCE CARE, LLC - 497623</t>
  </si>
  <si>
    <t>497623</t>
  </si>
  <si>
    <t>Virginia - ADVANCED HEALTH SERVICES - 497546</t>
  </si>
  <si>
    <t>497546</t>
  </si>
  <si>
    <t>Virginia - ALL ABOUT CARE - 497594</t>
  </si>
  <si>
    <t>497594</t>
  </si>
  <si>
    <t>Virginia - ALL ABOUT HOME HEALTH - 497725</t>
  </si>
  <si>
    <t>497725</t>
  </si>
  <si>
    <t>Virginia - ALL-4 ONE HOME HEALTHCARE SERVICES, INC - 497690</t>
  </si>
  <si>
    <t>497690</t>
  </si>
  <si>
    <t>Virginia - AMEDISYS HOME HEALTH - 497538</t>
  </si>
  <si>
    <t>497538</t>
  </si>
  <si>
    <t>Virginia - AMEDISYS HOME HEALTH CARE - 497275</t>
  </si>
  <si>
    <t>497275</t>
  </si>
  <si>
    <t>Virginia - AMEDISYS HOME HEALTH CARE - 497498</t>
  </si>
  <si>
    <t>497498</t>
  </si>
  <si>
    <t>Virginia - AMEDISYS HOME HEALTH CARE - 497566</t>
  </si>
  <si>
    <t>497566</t>
  </si>
  <si>
    <t>Virginia - AMEDISYS HOME HEALTH CARE - 497646</t>
  </si>
  <si>
    <t>497646</t>
  </si>
  <si>
    <t>Virginia - AMEDISYS HOME HEALTH OF NEWPORT NEWS - 497091</t>
  </si>
  <si>
    <t>497091</t>
  </si>
  <si>
    <t>Virginia - AMERICAN HEALTH CARE PROFESSIONALS - 497536</t>
  </si>
  <si>
    <t>497536</t>
  </si>
  <si>
    <t>Virginia - AT HEART HOMECARE - 497744</t>
  </si>
  <si>
    <t>497744</t>
  </si>
  <si>
    <t>Virginia - AT HOME CARE - 497493</t>
  </si>
  <si>
    <t>497493</t>
  </si>
  <si>
    <t>Virginia - AT HOME CARE - 497600</t>
  </si>
  <si>
    <t>497600</t>
  </si>
  <si>
    <t>Virginia - AUGUSTA HOME CARE, - 497285</t>
  </si>
  <si>
    <t>497285</t>
  </si>
  <si>
    <t>Virginia - AVALON IN HOME NURSING AND REHABILITATION LLC - 497752</t>
  </si>
  <si>
    <t>497752</t>
  </si>
  <si>
    <t>497668</t>
  </si>
  <si>
    <t>Virginia - BALLAD HEALTH HOMECARE - ABINGDON - 497492</t>
  </si>
  <si>
    <t>497492</t>
  </si>
  <si>
    <t>Virginia - BALLAD HEALTH HOMECARE - NORTON - 497068</t>
  </si>
  <si>
    <t>497068</t>
  </si>
  <si>
    <t>Virginia - BAYADA HOME HEALTH CARE - YORKTOWN - 497607</t>
  </si>
  <si>
    <t>497607</t>
  </si>
  <si>
    <t>Virginia - BAYADA HOME HEALTH CARE INC - 497730</t>
  </si>
  <si>
    <t>497730</t>
  </si>
  <si>
    <t>Virginia - BEST &amp; DEPENDABLE HOME HEALTH CARE - 497080</t>
  </si>
  <si>
    <t>497080</t>
  </si>
  <si>
    <t>Virginia - BEST HEALTH CARE SERVICES, LLC - 497689</t>
  </si>
  <si>
    <t>497689</t>
  </si>
  <si>
    <t>Virginia - BLUE DOVE HOME HEALTH SERVICES, LLC - 497701</t>
  </si>
  <si>
    <t>497701</t>
  </si>
  <si>
    <t>Virginia - BLUE RIDGE HOME HEALTH CARE - 497643</t>
  </si>
  <si>
    <t>497643</t>
  </si>
  <si>
    <t>Virginia - BON SECOURS HOME CARE - 497245</t>
  </si>
  <si>
    <t>497245</t>
  </si>
  <si>
    <t>Virginia - BON SECOURS HOME HEALTH, LLC - 497026</t>
  </si>
  <si>
    <t>497026</t>
  </si>
  <si>
    <t>Virginia - BRANDON OAKS AT HOME - 497737</t>
  </si>
  <si>
    <t>497737</t>
  </si>
  <si>
    <t>Virginia - BROOKDALE HOME HEALTH RICHMOND - 497625</t>
  </si>
  <si>
    <t>497625</t>
  </si>
  <si>
    <t>Virginia - BROOKSIDE HOME HEALTH, AN AMEDISYS COMPANY - 497415</t>
  </si>
  <si>
    <t>497415</t>
  </si>
  <si>
    <t>Virginia - BUCHANAN GENERAL HOSPITAL HOME HEALTH AGENCY - 497020</t>
  </si>
  <si>
    <t>497020</t>
  </si>
  <si>
    <t>Virginia - CARE WITH LOVE, LLC - 497762</t>
  </si>
  <si>
    <t>497762</t>
  </si>
  <si>
    <t>Virginia - CAREGIVERS HOME HEALTH SERVICES, INC - 497559</t>
  </si>
  <si>
    <t>497559</t>
  </si>
  <si>
    <t>Virginia - CARILION HOME CARE FRANKLIN - 497038</t>
  </si>
  <si>
    <t>497038</t>
  </si>
  <si>
    <t>Virginia - CARILION HOME CARE SERVICES - 497260</t>
  </si>
  <si>
    <t>497260</t>
  </si>
  <si>
    <t>Virginia - CARILION HOME CARE SERVICES - ROANOKE - 497258</t>
  </si>
  <si>
    <t>497258</t>
  </si>
  <si>
    <t>Virginia - CARILION HOME CARE SERVICES TAZEWELL - 497018</t>
  </si>
  <si>
    <t>497018</t>
  </si>
  <si>
    <t>Virginia - CARING ANGELS HOME HEALTH, LLC - 497685</t>
  </si>
  <si>
    <t>497685</t>
  </si>
  <si>
    <t>Virginia - CARING HEARTS HOMECARE INC - 497769</t>
  </si>
  <si>
    <t>497769</t>
  </si>
  <si>
    <t>Virginia - CAVALIER HEALTHCARE SERVICES INC - 497726</t>
  </si>
  <si>
    <t>497726</t>
  </si>
  <si>
    <t>Virginia - CC HOME CARE OF VIRGINIA - 497604</t>
  </si>
  <si>
    <t>497604</t>
  </si>
  <si>
    <t>Virginia - CENTRA HEALTH HOME HEALTH SERVICES - 497278</t>
  </si>
  <si>
    <t>497278</t>
  </si>
  <si>
    <t>Virginia - CMH HOME HEALTH &amp; COMMUNITY HOSPICE - 497029</t>
  </si>
  <si>
    <t>497029</t>
  </si>
  <si>
    <t>Virginia - COMFORT CARE HOME HEALTH AND HOSPICE - 497279</t>
  </si>
  <si>
    <t>497279</t>
  </si>
  <si>
    <t>Virginia - COMMONWEALTH HEALTHCARE AT HOME - 497061</t>
  </si>
  <si>
    <t>497061</t>
  </si>
  <si>
    <t>Virginia - COMMONWEALTH HOME CARE - 497703</t>
  </si>
  <si>
    <t>497703</t>
  </si>
  <si>
    <t>Virginia - COMMONWEALTH HOME HEALTH INC - 497021</t>
  </si>
  <si>
    <t>497021</t>
  </si>
  <si>
    <t>Virginia - CONTINUUM HOME HEALTH CARE - 497490</t>
  </si>
  <si>
    <t>497490</t>
  </si>
  <si>
    <t>Virginia - COUNTRYSIDE  HOME HEALTH CARE LLC - 497734</t>
  </si>
  <si>
    <t>497734</t>
  </si>
  <si>
    <t>Virginia - DIAMOND HOME HEALTHCARE, INC - 497699</t>
  </si>
  <si>
    <t>497699</t>
  </si>
  <si>
    <t>Virginia - DIVINE HOME CARE, INC - 497663</t>
  </si>
  <si>
    <t>497663</t>
  </si>
  <si>
    <t>Virginia - DOMAIN MEDICAL HOME HEALTH &amp; STAFFING, INC - 497674</t>
  </si>
  <si>
    <t>497674</t>
  </si>
  <si>
    <t>Virginia - ENCOMPASS HEALTH  HOME HEALTH - 497570</t>
  </si>
  <si>
    <t>497570</t>
  </si>
  <si>
    <t>Virginia - ENCOMPASS HEALTH HOME HEALTH (LYNCHBURG) - 497533</t>
  </si>
  <si>
    <t>497533</t>
  </si>
  <si>
    <t>Virginia - ENCOMPASS HEALTH HOME HEALTH - 497485</t>
  </si>
  <si>
    <t>497485</t>
  </si>
  <si>
    <t>Virginia - ENCOMPASS HEALTH HOME HEALTH - 497564</t>
  </si>
  <si>
    <t>497564</t>
  </si>
  <si>
    <t>Virginia - ENCOMPASS HEALTH HOME HEALTH - 497608</t>
  </si>
  <si>
    <t>497608</t>
  </si>
  <si>
    <t>Virginia - ENCOMPASS HEALTH HOME HEALTH - 497653</t>
  </si>
  <si>
    <t>497653</t>
  </si>
  <si>
    <t>Virginia - ENCOMPASS HOME HEALTH OF VIRGINIA - 497598</t>
  </si>
  <si>
    <t>497598</t>
  </si>
  <si>
    <t>Virginia - ENCOMPASS HOME HEALTH OF VIRGINIA - 497644</t>
  </si>
  <si>
    <t>497644</t>
  </si>
  <si>
    <t>Virginia - EQUILIBRIO HOME HEALTH OF VIRGINIA INC - 497735</t>
  </si>
  <si>
    <t>497735</t>
  </si>
  <si>
    <t>Virginia - ESPRIT HOME HEALTHCARE LLC - 497568</t>
  </si>
  <si>
    <t>497568</t>
  </si>
  <si>
    <t>Virginia - EVERGREEN HEALTH CARE MANAGEMENT LLC - 497761</t>
  </si>
  <si>
    <t>497761</t>
  </si>
  <si>
    <t>Virginia - FAUQUIER HEALTH HOME CARE SERVICES - 497299</t>
  </si>
  <si>
    <t>497299</t>
  </si>
  <si>
    <t>Virginia - FIRST CHOICE HOME CARE - 497745</t>
  </si>
  <si>
    <t>497745</t>
  </si>
  <si>
    <t>Virginia - FIRST CHOICE HOME HEALTH CARE - 497535</t>
  </si>
  <si>
    <t>497535</t>
  </si>
  <si>
    <t>Virginia - FIRST CHOICE HOME HEALTH SERVICES, LLC - 497320</t>
  </si>
  <si>
    <t>497320</t>
  </si>
  <si>
    <t>Virginia - FIRST DOMINION HOME HEALTH CARE - 497417</t>
  </si>
  <si>
    <t>497417</t>
  </si>
  <si>
    <t>Virginia - FIVE STAR HOME HEALTH CARE - 497678</t>
  </si>
  <si>
    <t>497678</t>
  </si>
  <si>
    <t>Virginia - FNI HEALTHCARE INC - VIRGINIA BEACH - 497771</t>
  </si>
  <si>
    <t>497771</t>
  </si>
  <si>
    <t>Virginia - FNI HEALTHCARE, INC - 497702</t>
  </si>
  <si>
    <t>497702</t>
  </si>
  <si>
    <t>Virginia - GENERATIONS HOME HEALTH LLC - 497617</t>
  </si>
  <si>
    <t>497617</t>
  </si>
  <si>
    <t>Virginia - GOODHEART HOME HEALTHCARE SERVICES - 497649</t>
  </si>
  <si>
    <t>497649</t>
  </si>
  <si>
    <t>Virginia - GOODWIN HOUSE HOME HEALTH - 497662</t>
  </si>
  <si>
    <t>497662</t>
  </si>
  <si>
    <t>Virginia - GREENSPRING VILLAGE HOME SUPPORT SERVICES - 497596</t>
  </si>
  <si>
    <t>497596</t>
  </si>
  <si>
    <t>Virginia - HALLMARK HOME HEALTH CARE - 497462</t>
  </si>
  <si>
    <t>497462</t>
  </si>
  <si>
    <t>Virginia - HEALING HOME HEALTHCARE INC - 497751</t>
  </si>
  <si>
    <t>497751</t>
  </si>
  <si>
    <t>Virginia - HEAVEN SENT BY HOME TOWN HEALTH CARE - 497259</t>
  </si>
  <si>
    <t>497259</t>
  </si>
  <si>
    <t>Virginia - HEAVEN'S TOUCH NURSING SERVICES LLC - 497599</t>
  </si>
  <si>
    <t>497599</t>
  </si>
  <si>
    <t>Virginia - HELPING HANDS HOME HEALTH CARE,INC - 497621</t>
  </si>
  <si>
    <t>497621</t>
  </si>
  <si>
    <t>Virginia - HOME &amp; HEART HEALTH, INC - 497541</t>
  </si>
  <si>
    <t>497541</t>
  </si>
  <si>
    <t>Virginia - HOME NURSING COMPANY INC - 497414</t>
  </si>
  <si>
    <t>497414</t>
  </si>
  <si>
    <t>Virginia - HOME NURSING SERVICES OF SOUTHWEST VA INC - 497044</t>
  </si>
  <si>
    <t>497044</t>
  </si>
  <si>
    <t>Virginia - HOME RECOVERY HOME AID, INC - 497030</t>
  </si>
  <si>
    <t>497030</t>
  </si>
  <si>
    <t>Virginia - HOME RECOVERY HOMEAID - 497661</t>
  </si>
  <si>
    <t>497661</t>
  </si>
  <si>
    <t>Virginia - HOPE IN HOME CARE,  LLC - 497581</t>
  </si>
  <si>
    <t>497581</t>
  </si>
  <si>
    <t>Virginia - HORIZONS HEALTHCARE SERVICES LLC - 497714</t>
  </si>
  <si>
    <t>497714</t>
  </si>
  <si>
    <t>Virginia - HUMAN TOUCH HOME HEALTH - 497567</t>
  </si>
  <si>
    <t>497567</t>
  </si>
  <si>
    <t>Virginia - HUMAN TOUCH HOME HEALTH - 497642</t>
  </si>
  <si>
    <t>497642</t>
  </si>
  <si>
    <t>Virginia - HUMAN TOUCH HOME HEALTH CARE - 497552</t>
  </si>
  <si>
    <t>497552</t>
  </si>
  <si>
    <t>Virginia - HUMBLE HOME HEALTH LLC - 497756</t>
  </si>
  <si>
    <t>497756</t>
  </si>
  <si>
    <t>Virginia - IN HOME CARE  INC - 497569</t>
  </si>
  <si>
    <t>497569</t>
  </si>
  <si>
    <t>Virginia - INOVA HOME HEALTH LLC - 497008</t>
  </si>
  <si>
    <t>497008</t>
  </si>
  <si>
    <t>Virginia - INTERIM HEALTHCARE - 497264</t>
  </si>
  <si>
    <t>497264</t>
  </si>
  <si>
    <t>Virginia - INTERIM HEALTHCARE - CHARLOTTESVILLE - 497447</t>
  </si>
  <si>
    <t>497447</t>
  </si>
  <si>
    <t>Virginia - INTERIM HEALTHCARE - CHRISTIANSBURG - 497573</t>
  </si>
  <si>
    <t>497573</t>
  </si>
  <si>
    <t>Virginia - INTERIM HEALTHCARE - COLLINSVILLE - 497571</t>
  </si>
  <si>
    <t>497571</t>
  </si>
  <si>
    <t>Virginia - INTERIM HEALTHCARE - DANVILLE - 497572</t>
  </si>
  <si>
    <t>497572</t>
  </si>
  <si>
    <t>Virginia - INTERIM HEALTHCARE - WYTHEVILLE - 497574</t>
  </si>
  <si>
    <t>497574</t>
  </si>
  <si>
    <t>Virginia - INTERIM HEALTHCARE OF CEDAR BLUFF - 497603</t>
  </si>
  <si>
    <t>497603</t>
  </si>
  <si>
    <t>Virginia - INTERIM HEALTHCARE OF ROANOKE - 497022</t>
  </si>
  <si>
    <t>497022</t>
  </si>
  <si>
    <t>Virginia - INTREPID USA HEALTHCARE SERVICES - 497060</t>
  </si>
  <si>
    <t>497060</t>
  </si>
  <si>
    <t>Virginia - INTREPID USA HEALTHCARE SERVICES - 497093</t>
  </si>
  <si>
    <t>497093</t>
  </si>
  <si>
    <t>Virginia - INTREPID USA HEALTHCARE SERVICES - 497407</t>
  </si>
  <si>
    <t>497407</t>
  </si>
  <si>
    <t>Virginia - INTREPID USA HEALTHCARE SERVICES - 497456</t>
  </si>
  <si>
    <t>497456</t>
  </si>
  <si>
    <t>Virginia - JAMES RIVER HOME HEALTH AGENCY - 497706</t>
  </si>
  <si>
    <t>497706</t>
  </si>
  <si>
    <t>Virginia - KIND HEARTS - 497768</t>
  </si>
  <si>
    <t>497768</t>
  </si>
  <si>
    <t>Virginia - KINDRED AT HOME - 497271</t>
  </si>
  <si>
    <t>497271</t>
  </si>
  <si>
    <t>Virginia - KINDRED AT HOME - 497424</t>
  </si>
  <si>
    <t>497424</t>
  </si>
  <si>
    <t>Virginia - KINDRED AT HOME - 497429</t>
  </si>
  <si>
    <t>497429</t>
  </si>
  <si>
    <t>Virginia - KINDRED AT HOME - 497597</t>
  </si>
  <si>
    <t>497597</t>
  </si>
  <si>
    <t>Virginia - LAKE PRINCE AT HOME LLC - 497763</t>
  </si>
  <si>
    <t>497763</t>
  </si>
  <si>
    <t>Virginia - LIBERTY HOME CARE AND HOSPICE - 497640</t>
  </si>
  <si>
    <t>497640</t>
  </si>
  <si>
    <t>Virginia - LIBERTY HOME CARE V LLC - 497475</t>
  </si>
  <si>
    <t>497475</t>
  </si>
  <si>
    <t>Virginia - LIVINRITE HOME HEALTH SERVICES - 497593</t>
  </si>
  <si>
    <t>497593</t>
  </si>
  <si>
    <t>Virginia - MARY WASHINGTON HOME HEALTH AGENCY - 497272</t>
  </si>
  <si>
    <t>497272</t>
  </si>
  <si>
    <t>Virginia - MEDI HOME HEALTH - 497549</t>
  </si>
  <si>
    <t>497549</t>
  </si>
  <si>
    <t>Virginia - MEDI HOME HEALTH AGENCY - 497096</t>
  </si>
  <si>
    <t>497096</t>
  </si>
  <si>
    <t>Virginia - MEDI HOME HEALTH AGENCY OF TIDEWATER - 497580</t>
  </si>
  <si>
    <t>497580</t>
  </si>
  <si>
    <t>Virginia - MEDI HOME HEALTH AND  HOSPICE - 497584</t>
  </si>
  <si>
    <t>497584</t>
  </si>
  <si>
    <t>Virginia - MEDICAL SERVICES OF AMERICA HOME HEALTH AND HOSPIC - 497027</t>
  </si>
  <si>
    <t>497027</t>
  </si>
  <si>
    <t>Virginia - MEDSTAR HEALTH VISTING NURSE ASSOCIATION - 497550</t>
  </si>
  <si>
    <t>497550</t>
  </si>
  <si>
    <t>Virginia - MOUNTAIN REGIONAL PERSONAL CARE SERVICES INC - 497592</t>
  </si>
  <si>
    <t>497592</t>
  </si>
  <si>
    <t>Virginia - NATIONAL HOME HEALTH CARE INC - 497587</t>
  </si>
  <si>
    <t>497587</t>
  </si>
  <si>
    <t>Virginia - NAYAR HEALTH CARE LLC - 497743</t>
  </si>
  <si>
    <t>497743</t>
  </si>
  <si>
    <t>Virginia - NIGHTINGALE HOME HEALTH SERVICE - 497654</t>
  </si>
  <si>
    <t>497654</t>
  </si>
  <si>
    <t>Virginia - OASIS HOME HEALTHCARE INC - 497631</t>
  </si>
  <si>
    <t>497631</t>
  </si>
  <si>
    <t>Virginia - PARADISE HOME CARE - 497628</t>
  </si>
  <si>
    <t>497628</t>
  </si>
  <si>
    <t>Virginia - PAVILION MEDICAL HOME CARE &amp; STAFFING, LLC - 497636</t>
  </si>
  <si>
    <t>497636</t>
  </si>
  <si>
    <t>Virginia - PERSONAL TOUCH HOMECARE OF VA - 497081</t>
  </si>
  <si>
    <t>497081</t>
  </si>
  <si>
    <t>Virginia - PRO HEALTHCARE SERVICING LLC - 497656</t>
  </si>
  <si>
    <t>497656</t>
  </si>
  <si>
    <t>Virginia - PROFESSIONAL HEALTHCARE RESOURCES, INC - 497502</t>
  </si>
  <si>
    <t>497502</t>
  </si>
  <si>
    <t>Virginia - PROSPECT HOMECARE AGENCY CORP - 497719</t>
  </si>
  <si>
    <t>497719</t>
  </si>
  <si>
    <t>Virginia - QUALITY HEALTH SERVICES LLC - 497721</t>
  </si>
  <si>
    <t>497721</t>
  </si>
  <si>
    <t>Virginia - REVIVAL HOMECARE AGENCY - 497638</t>
  </si>
  <si>
    <t>497638</t>
  </si>
  <si>
    <t>Virginia - RICHLANDS HOME CARE, INC - 497611</t>
  </si>
  <si>
    <t>497611</t>
  </si>
  <si>
    <t>Virginia - RIVERSIDE HOME HEALTH - 497467</t>
  </si>
  <si>
    <t>497467</t>
  </si>
  <si>
    <t>Virginia - RIVERSIDE SHORE HOME HEALTH - 497507</t>
  </si>
  <si>
    <t>497507</t>
  </si>
  <si>
    <t>497025</t>
  </si>
  <si>
    <t>Virginia - SENIOR INDEPENDENCE - 497665</t>
  </si>
  <si>
    <t>497665</t>
  </si>
  <si>
    <t>Virginia - SENTARA HOME CARE SERVICES (HALIFAX) - 497287</t>
  </si>
  <si>
    <t>497287</t>
  </si>
  <si>
    <t>Virginia - SENTARA HOME CARE SERVICES - 497019</t>
  </si>
  <si>
    <t>497019</t>
  </si>
  <si>
    <t>Virginia - SENTARA HOME CARE SERVICES - 497256</t>
  </si>
  <si>
    <t>497256</t>
  </si>
  <si>
    <t>Virginia - SENTARA HOME CARE SERVICES - 497294</t>
  </si>
  <si>
    <t>497294</t>
  </si>
  <si>
    <t>Virginia - SENTARA HOME CARE SERVICES - 497565</t>
  </si>
  <si>
    <t>497565</t>
  </si>
  <si>
    <t>Virginia - SENTARA HOME CARE SERVICES - 497675</t>
  </si>
  <si>
    <t>497675</t>
  </si>
  <si>
    <t>Virginia - SENTARA HOME CARE SERVICES-SUFFOLK - 497746</t>
  </si>
  <si>
    <t>497746</t>
  </si>
  <si>
    <t>Virginia - SENTARA HOME CARE SERVICES-VIRGINIA BEACH - 497747</t>
  </si>
  <si>
    <t>497747</t>
  </si>
  <si>
    <t>Virginia - SENTARA HOME CARE SERVICES-WILLIAMSBURG - 497748</t>
  </si>
  <si>
    <t>497748</t>
  </si>
  <si>
    <t>Virginia - SENTARA HOMECARE SERVICES - 497268</t>
  </si>
  <si>
    <t>497268</t>
  </si>
  <si>
    <t>Virginia - SEVEN HILLS HOME HEALTH INC - 497582</t>
  </si>
  <si>
    <t>497582</t>
  </si>
  <si>
    <t>Virginia - SHEME HOME HEALTHCARE AGENCY, INC - 497626</t>
  </si>
  <si>
    <t>497626</t>
  </si>
  <si>
    <t>Virginia - SHENANDOAH VALLEY HOME HEALTH - 497712</t>
  </si>
  <si>
    <t>497712</t>
  </si>
  <si>
    <t>Virginia - SMYTH REGIONAL HOMECARE - 497471</t>
  </si>
  <si>
    <t>497471</t>
  </si>
  <si>
    <t>Virginia - SOUTHAMPTON MEMORIAL  HOME HEALTH - 497463</t>
  </si>
  <si>
    <t>497463</t>
  </si>
  <si>
    <t>497508</t>
  </si>
  <si>
    <t>Virginia - SOUTHERN VIRGINIA REGIONAL HOME HEALTH - 497289</t>
  </si>
  <si>
    <t>497289</t>
  </si>
  <si>
    <t>Virginia - SOUTHSIDE COMMUNITY HOSPITAL HOME CARE SERVICES - 497055</t>
  </si>
  <si>
    <t>497055</t>
  </si>
  <si>
    <t>Virginia - SOUTHSIDE REGIONAL HOME HEALTH - 497072</t>
  </si>
  <si>
    <t>497072</t>
  </si>
  <si>
    <t>Virginia - SOUTHWEST VA HOME HEALTH CARE - 497545</t>
  </si>
  <si>
    <t>497545</t>
  </si>
  <si>
    <t>Virginia - SOVAH HOME HEALTH OF MARTINSVILLE - 497497</t>
  </si>
  <si>
    <t>497497</t>
  </si>
  <si>
    <t>Virginia - SPECIAL CARE HOME HEALTH - 497602</t>
  </si>
  <si>
    <t>497602</t>
  </si>
  <si>
    <t>Virginia - SUNSHINE HOME HEALTHCARE, LLC - 497709</t>
  </si>
  <si>
    <t>497709</t>
  </si>
  <si>
    <t>Virginia - TENDER TOUCH HEALTH CARE SERVICES LLC - 497759</t>
  </si>
  <si>
    <t>497759</t>
  </si>
  <si>
    <t>Virginia - THE CARDIAC CONNECTION HOME HEALTH CARE - 497695</t>
  </si>
  <si>
    <t>497695</t>
  </si>
  <si>
    <t>Virginia - THE MEDICAL TEAM INC - 497033</t>
  </si>
  <si>
    <t>497033</t>
  </si>
  <si>
    <t>Virginia - TRINITY HOME CARE SERVICES LLC - 497772</t>
  </si>
  <si>
    <t>497772</t>
  </si>
  <si>
    <t>Virginia - TRISTATE QUALITY CARE, CORP - 497700</t>
  </si>
  <si>
    <t>497700</t>
  </si>
  <si>
    <t>Virginia - TWIN COUNTY REGIONAL HOME HEALTH - 497040</t>
  </si>
  <si>
    <t>497040</t>
  </si>
  <si>
    <t>Virginia - VA RESIDENTIAL HEALTHCARE SERVICES, LLC - 497729</t>
  </si>
  <si>
    <t>497729</t>
  </si>
  <si>
    <t>Virginia - VALLEY RIDGE HOME HEALTH - 497727</t>
  </si>
  <si>
    <t>497727</t>
  </si>
  <si>
    <t>Virginia - VELOCITY HOME HEALTHCARE LLC - 497767</t>
  </si>
  <si>
    <t>497767</t>
  </si>
  <si>
    <t>Virginia - VIRGINIA HEALTH HOME CARE - 497677</t>
  </si>
  <si>
    <t>497677</t>
  </si>
  <si>
    <t>Virginia - VIRGINIA HEALTHCARE  SERVICES OF THE VALLEY LLC - 497739</t>
  </si>
  <si>
    <t>497739</t>
  </si>
  <si>
    <t>Virginia - VIRGINIA HEALTHCARE SERVICES - 497605</t>
  </si>
  <si>
    <t>497605</t>
  </si>
  <si>
    <t>Virginia - VIRGINIA HOME HEALTH &amp; HOSPICE - 497563</t>
  </si>
  <si>
    <t>497563</t>
  </si>
  <si>
    <t>Virginia - WARM HEARTH AT HOME INC - 497733</t>
  </si>
  <si>
    <t>497733</t>
  </si>
  <si>
    <t>Virginia - WELCOME HOMECARE - 497455</t>
  </si>
  <si>
    <t>497455</t>
  </si>
  <si>
    <t>Virginia - WESTMINSTER CANTERBURY CORPORATION - 497755</t>
  </si>
  <si>
    <t>497755</t>
  </si>
  <si>
    <t>Virginia - WESTMINSTER-CANTERBURY AT HOME, LLC - 497682</t>
  </si>
  <si>
    <t>497682</t>
  </si>
  <si>
    <t>Virginia - WILLIAMSBURG LANDING HOME HEALTH LLC - 497731</t>
  </si>
  <si>
    <t>497731</t>
  </si>
  <si>
    <t>Virginia - WINCHESTER MEDICAL CENTER HHA - 497058</t>
  </si>
  <si>
    <t>497058</t>
  </si>
  <si>
    <t>Virginia - WYTHE CIRCLE HOME CARE - 497094</t>
  </si>
  <si>
    <t>497094</t>
  </si>
  <si>
    <t>Virginia - YOUNGS HEALTHCARE, INC - 497704</t>
  </si>
  <si>
    <t>497704</t>
  </si>
  <si>
    <t>Washington - ADVANCED HOME HEALTH NW OF WENATCHEE - 507113</t>
  </si>
  <si>
    <t>507113</t>
  </si>
  <si>
    <t>Washington - ALPHA HOME HEALTH - 507107</t>
  </si>
  <si>
    <t>507107</t>
  </si>
  <si>
    <t>Washington - AMEDISYS HOME HEALTH - 507123</t>
  </si>
  <si>
    <t>507123</t>
  </si>
  <si>
    <t>Washington - ASSURED HOME HEALTH - 507044</t>
  </si>
  <si>
    <t>507044</t>
  </si>
  <si>
    <t>Washington - ASSURED HOME HEALTH - 507048</t>
  </si>
  <si>
    <t>507048</t>
  </si>
  <si>
    <t>Washington - ASSURED HOME HEALTH - 507089</t>
  </si>
  <si>
    <t>507089</t>
  </si>
  <si>
    <t>Washington - ASSURED HOME HEALTH - 507099</t>
  </si>
  <si>
    <t>507099</t>
  </si>
  <si>
    <t>Washington - ASSURED HOME HEALTH AND HOSPICE - 507042</t>
  </si>
  <si>
    <t>507042</t>
  </si>
  <si>
    <t>Washington - ASTRIA HOME HEALTH - 507043</t>
  </si>
  <si>
    <t>507043</t>
  </si>
  <si>
    <t>Washington - BROOKDALE HOME HEALTH, LLC - 507084</t>
  </si>
  <si>
    <t>507084</t>
  </si>
  <si>
    <t>Washington - CAREAGE HOME HEALTH - 507102</t>
  </si>
  <si>
    <t>507102</t>
  </si>
  <si>
    <t>Washington - CAREAGE HOME HEALTH - 507129</t>
  </si>
  <si>
    <t>507129</t>
  </si>
  <si>
    <t>Washington - CENTRAL WASHINGTON HEALTH SERVICES - 507029</t>
  </si>
  <si>
    <t>507029</t>
  </si>
  <si>
    <t>Washington - CHI FRANCISCAN HEALTH AT HOME - 507124</t>
  </si>
  <si>
    <t>507124</t>
  </si>
  <si>
    <t>Washington - COLUMBIA RIVER HOME HEALTH - 507061</t>
  </si>
  <si>
    <t>507061</t>
  </si>
  <si>
    <t>Washington - COMMUNITY HOME HEALTH / HOSPICE - 507040</t>
  </si>
  <si>
    <t>507040</t>
  </si>
  <si>
    <t>Washington - EDEN HOME HEALTH - 507105</t>
  </si>
  <si>
    <t>507105</t>
  </si>
  <si>
    <t>Washington - EDEN HOME HEALTH - 507128</t>
  </si>
  <si>
    <t>507128</t>
  </si>
  <si>
    <t>Washington - EDEN HOME HEALTH - 507130</t>
  </si>
  <si>
    <t>507130</t>
  </si>
  <si>
    <t>Washington - ELITE HOME HEALTH - 507111</t>
  </si>
  <si>
    <t>507111</t>
  </si>
  <si>
    <t>Washington - ENVISION HOME HEALTH - 507125</t>
  </si>
  <si>
    <t>507125</t>
  </si>
  <si>
    <t>Washington - EVERGREENHEALTH HOME CARE - 507079</t>
  </si>
  <si>
    <t>507079</t>
  </si>
  <si>
    <t>507038</t>
  </si>
  <si>
    <t>Washington - GENTIVA HEALTH SERVICES - 507075</t>
  </si>
  <si>
    <t>507075</t>
  </si>
  <si>
    <t>507007</t>
  </si>
  <si>
    <t>Washington - HARBORS HOME HEALTH / HOSPICE - 507020</t>
  </si>
  <si>
    <t>507020</t>
  </si>
  <si>
    <t>Washington - HEALTHY LIVING AT HOME - VANCOUVER LLC - 507127</t>
  </si>
  <si>
    <t>507127</t>
  </si>
  <si>
    <t>Washington - INTREPID USA HEALTHCARE SERVICES - 507109</t>
  </si>
  <si>
    <t>507109</t>
  </si>
  <si>
    <t>Washington - JEFFERSON HEALTHCARE HOME HEALTH - 507050</t>
  </si>
  <si>
    <t>507050</t>
  </si>
  <si>
    <t>Washington - KINDRED AT HOME - 507021</t>
  </si>
  <si>
    <t>507021</t>
  </si>
  <si>
    <t>Washington - KINDRED AT HOME - 507031</t>
  </si>
  <si>
    <t>507031</t>
  </si>
  <si>
    <t>Washington - KINDRED AT HOME - 507071</t>
  </si>
  <si>
    <t>507071</t>
  </si>
  <si>
    <t>Washington - KINDRED AT HOME - 507081</t>
  </si>
  <si>
    <t>507081</t>
  </si>
  <si>
    <t>Washington - KINDRED AT HOME - 507082</t>
  </si>
  <si>
    <t>507082</t>
  </si>
  <si>
    <t>Washington - KINDRED AT HOME - 507106</t>
  </si>
  <si>
    <t>507106</t>
  </si>
  <si>
    <t>Washington - KITTITAS VALLEY HOME HEALTH &amp; HOSPICE - 507097</t>
  </si>
  <si>
    <t>507097</t>
  </si>
  <si>
    <t>Washington - KLINE GALLAND HOME HEALTH - 507121</t>
  </si>
  <si>
    <t>507121</t>
  </si>
  <si>
    <t>Washington - MEMORIAL HOME CARE SERVICES - 507028</t>
  </si>
  <si>
    <t>507028</t>
  </si>
  <si>
    <t>Washington - MOUNTAINVIEW HOME HEALTH - 507115</t>
  </si>
  <si>
    <t>507115</t>
  </si>
  <si>
    <t>Washington - MULTICARE GOOD SAMARITAN HOME HEALTH - 507046</t>
  </si>
  <si>
    <t>507046</t>
  </si>
  <si>
    <t>Washington - OLYMPIC MEDICAL HOME HEALTH - 507072</t>
  </si>
  <si>
    <t>507072</t>
  </si>
  <si>
    <t>Washington - PEACEHEALTH HOMECARE - 507064</t>
  </si>
  <si>
    <t>507064</t>
  </si>
  <si>
    <t>Washington - PROVIDENCE HOME SERVICES - KING COUNTY - 507068</t>
  </si>
  <si>
    <t>507068</t>
  </si>
  <si>
    <t>Washington - PROVIDENCE HOSPICE AND HOME CARE OF SNOHOMISH CO - 507065</t>
  </si>
  <si>
    <t>507065</t>
  </si>
  <si>
    <t>Washington - PROVIDENCE SOUND HOMECARE &amp; HOSPICE - 507004</t>
  </si>
  <si>
    <t>507004</t>
  </si>
  <si>
    <t>Washington - PROVIDENCE ST MARY MEDICAL CENTER HOME HEALTH - 507034</t>
  </si>
  <si>
    <t>507034</t>
  </si>
  <si>
    <t>Washington - PROVIDENCE VNA HOME HEALTH - 507019</t>
  </si>
  <si>
    <t>507019</t>
  </si>
  <si>
    <t>Washington - PUGET SOUND HOME HEALTH - 507101</t>
  </si>
  <si>
    <t>507101</t>
  </si>
  <si>
    <t>Washington - PUGET SOUND HOME HEALTH OF KING COUNTY - 507122</t>
  </si>
  <si>
    <t>507122</t>
  </si>
  <si>
    <t>Washington - SEA MAR COMMUNITY HEALTH CENTER - 507052</t>
  </si>
  <si>
    <t>507052</t>
  </si>
  <si>
    <t>Washington - SIGNATURE HEALTHCARE AT HOME - 507100</t>
  </si>
  <si>
    <t>507100</t>
  </si>
  <si>
    <t>Washington - SIGNATURE HEALTHCARE AT HOME - 507110</t>
  </si>
  <si>
    <t>507110</t>
  </si>
  <si>
    <t>Washington - SIGNATURE HOME HEALTH - 507116</t>
  </si>
  <si>
    <t>507116</t>
  </si>
  <si>
    <t>Washington - SUNNYSIDE HOME HEALTH - 507126</t>
  </si>
  <si>
    <t>507126</t>
  </si>
  <si>
    <t>Washington - SUNSHINE HOME HEALTH CARE - 507119</t>
  </si>
  <si>
    <t>507119</t>
  </si>
  <si>
    <t>Washington - TOUCHMARK AT FAIRWAY VILLAGE HOME HEALTH - 507117</t>
  </si>
  <si>
    <t>507117</t>
  </si>
  <si>
    <t>Washington - TRI-CITIES HOME HEALTH - 507010</t>
  </si>
  <si>
    <t>507010</t>
  </si>
  <si>
    <t>507118</t>
  </si>
  <si>
    <t>Washington - WESLEY HOMES AT HOME, LLC - 507092</t>
  </si>
  <si>
    <t>507092</t>
  </si>
  <si>
    <t>West Virginia - AMEDISYS HOME HEALTH CARE - 517122</t>
  </si>
  <si>
    <t>517122</t>
  </si>
  <si>
    <t>West Virginia - AMEDISYS HOME HEALTH OF WEST VIRGINIA - 517054</t>
  </si>
  <si>
    <t>517054</t>
  </si>
  <si>
    <t>West Virginia - AMEDISYS HOME HEALTH OF WEST VIRGINIA - 517074</t>
  </si>
  <si>
    <t>517074</t>
  </si>
  <si>
    <t>West Virginia - AMEDISYS HOME HEALTH OF WEST VIRGINIA - 517115</t>
  </si>
  <si>
    <t>517115</t>
  </si>
  <si>
    <t>West Virginia - BECKLEY ARH HOME HEALTH - 517076</t>
  </si>
  <si>
    <t>517076</t>
  </si>
  <si>
    <t>West Virginia - BOONE MEMORIAL HOMECARE - 517097</t>
  </si>
  <si>
    <t>517097</t>
  </si>
  <si>
    <t>West Virginia - CABELL HUNTINGTON HOSPITAL HOME HEALTH - 517059</t>
  </si>
  <si>
    <t>517059</t>
  </si>
  <si>
    <t>West Virginia - CAPITAL HEALTH HOME CARE - 517139</t>
  </si>
  <si>
    <t>517139</t>
  </si>
  <si>
    <t>West Virginia - CARE PARTNERS HOME HEALTH - 517100</t>
  </si>
  <si>
    <t>517100</t>
  </si>
  <si>
    <t>West Virginia - CARING ANGELS HOME HEALTH, LLC - 517143</t>
  </si>
  <si>
    <t>517143</t>
  </si>
  <si>
    <t>West Virginia - CARTER HEALTHCARE - 517147</t>
  </si>
  <si>
    <t>517147</t>
  </si>
  <si>
    <t>West Virginia - DIGNITY HOME HEALTH - 517134</t>
  </si>
  <si>
    <t>517134</t>
  </si>
  <si>
    <t>517146</t>
  </si>
  <si>
    <t>West Virginia - GRANT MEMORIAL HOMECARE - 517071</t>
  </si>
  <si>
    <t>517071</t>
  </si>
  <si>
    <t>West Virginia - HOLZER HOME CARE, MASON COUNTY - 517140</t>
  </si>
  <si>
    <t>517140</t>
  </si>
  <si>
    <t>West Virginia - HOME CARE PLUS, INCORPORATED - 517051</t>
  </si>
  <si>
    <t>517051</t>
  </si>
  <si>
    <t>West Virginia - HOMEPLUS - 517069</t>
  </si>
  <si>
    <t>517069</t>
  </si>
  <si>
    <t>West Virginia - HOUSECALLS HOME HEALTH - 517114</t>
  </si>
  <si>
    <t>517114</t>
  </si>
  <si>
    <t>West Virginia - INTERIM HEALTH CARE OF MORGANTOWN - 517098</t>
  </si>
  <si>
    <t>517098</t>
  </si>
  <si>
    <t>West Virginia - INTERIM HEALTHCARE OF MOUNDSVILLE - 517136</t>
  </si>
  <si>
    <t>517136</t>
  </si>
  <si>
    <t>West Virginia - JACKSON HOME HEALTH - 517805</t>
  </si>
  <si>
    <t>517805</t>
  </si>
  <si>
    <t>West Virginia - KINDRED AT HOME - 517048</t>
  </si>
  <si>
    <t>517048</t>
  </si>
  <si>
    <t>West Virginia - KINDRED AT HOME - 517060</t>
  </si>
  <si>
    <t>517060</t>
  </si>
  <si>
    <t>West Virginia - KINDRED AT HOME - 517087</t>
  </si>
  <si>
    <t>517087</t>
  </si>
  <si>
    <t>West Virginia - KINDRED AT HOME - 517120</t>
  </si>
  <si>
    <t>517120</t>
  </si>
  <si>
    <t>West Virginia - KINDRED AT HOME - 517125</t>
  </si>
  <si>
    <t>517125</t>
  </si>
  <si>
    <t>West Virginia - KINDRED AT HOME - 517126</t>
  </si>
  <si>
    <t>517126</t>
  </si>
  <si>
    <t>West Virginia - LOGAN ARH HOME HEALTH AGENCY - 517135</t>
  </si>
  <si>
    <t>517135</t>
  </si>
  <si>
    <t>West Virginia - MOUNTAINEER HOMECARE - 517092</t>
  </si>
  <si>
    <t>517092</t>
  </si>
  <si>
    <t>West Virginia - PANHANDLE HOME HEALTH, INC. - 517035</t>
  </si>
  <si>
    <t>517035</t>
  </si>
  <si>
    <t>West Virginia - PCH HOME HEALTH - 517081</t>
  </si>
  <si>
    <t>517081</t>
  </si>
  <si>
    <t>West Virginia - PENDLETON HOME HEALTH SERVICES - 517045</t>
  </si>
  <si>
    <t>517045</t>
  </si>
  <si>
    <t>West Virginia - PERSONAL TOUCH HOME CARE - 517822</t>
  </si>
  <si>
    <t>517822</t>
  </si>
  <si>
    <t>West Virginia - PERSONAL TOUCH HOME CARE OF W. VA, INC. - 517145</t>
  </si>
  <si>
    <t>517145</t>
  </si>
  <si>
    <t>West Virginia - PERSONAL TOUCH HOME HEALTH SERVICES - 517148</t>
  </si>
  <si>
    <t>517148</t>
  </si>
  <si>
    <t>West Virginia - PLEASANT VALLEY HOME HEALTH - 517041</t>
  </si>
  <si>
    <t>517041</t>
  </si>
  <si>
    <t>West Virginia - PRESTON MEMORIAL HOMECARE - 517037</t>
  </si>
  <si>
    <t>517037</t>
  </si>
  <si>
    <t>West Virginia - ST MARY'S HOME HEALTH SERVICE - 517055</t>
  </si>
  <si>
    <t>517055</t>
  </si>
  <si>
    <t>West Virginia - STONERISE AT HOME - 517082</t>
  </si>
  <si>
    <t>517082</t>
  </si>
  <si>
    <t>West Virginia - STONERISE AT HOME - 517104</t>
  </si>
  <si>
    <t>517104</t>
  </si>
  <si>
    <t>West Virginia - STONERISE AT HOME - 517129</t>
  </si>
  <si>
    <t>517129</t>
  </si>
  <si>
    <t>West Virginia - STONERISE AT HOME - 517132</t>
  </si>
  <si>
    <t>517132</t>
  </si>
  <si>
    <t>West Virginia - STONERISE AT HOME - 517138</t>
  </si>
  <si>
    <t>517138</t>
  </si>
  <si>
    <t>West Virginia - STONERISE AT HOME - 517810</t>
  </si>
  <si>
    <t>517810</t>
  </si>
  <si>
    <t>West Virginia - VALLEY HEALTH HOME HEALTH/WEST VIRGINIA - 517075</t>
  </si>
  <si>
    <t>517075</t>
  </si>
  <si>
    <t>West Virginia - WEIRTON MEDICAL CENTER HOME HEALTH - 517118</t>
  </si>
  <si>
    <t>517118</t>
  </si>
  <si>
    <t>West Virginia - WEST VIRGINIA HOME HEALTH - 517031</t>
  </si>
  <si>
    <t>517031</t>
  </si>
  <si>
    <t>West Virginia - WEST VIRGINIA HOME HEALTH LLC - 517144</t>
  </si>
  <si>
    <t>517144</t>
  </si>
  <si>
    <t>West Virginia - WETZEL COUNTY HOMECARE - 517086</t>
  </si>
  <si>
    <t>517086</t>
  </si>
  <si>
    <t>West Virginia - WVUHS HOME CARE - 517053</t>
  </si>
  <si>
    <t>517053</t>
  </si>
  <si>
    <t>527137</t>
  </si>
  <si>
    <t>Wisconsin - ALLAY HOME &amp; HOSPICE - 527299</t>
  </si>
  <si>
    <t>527299</t>
  </si>
  <si>
    <t>Wisconsin - ALPHA CARE HEALTH SERVICES OF WI, INC - 527333</t>
  </si>
  <si>
    <t>527333</t>
  </si>
  <si>
    <t>Wisconsin - AMEDISYS HOME HEALTH - 527308</t>
  </si>
  <si>
    <t>527308</t>
  </si>
  <si>
    <t>Wisconsin - ASCENSION AT HOME - 527009</t>
  </si>
  <si>
    <t>527009</t>
  </si>
  <si>
    <t>Wisconsin - ASCENSION AT HOME - 527159</t>
  </si>
  <si>
    <t>527159</t>
  </si>
  <si>
    <t>Wisconsin - ASCENSION AT HOME - 527187</t>
  </si>
  <si>
    <t>527187</t>
  </si>
  <si>
    <t>Wisconsin - ASCENSION AT HOME - 527189</t>
  </si>
  <si>
    <t>527189</t>
  </si>
  <si>
    <t>Wisconsin - ASCENSION AT HOME - 527218</t>
  </si>
  <si>
    <t>527218</t>
  </si>
  <si>
    <t>Wisconsin - ASPIRUS AT HOME - 527016</t>
  </si>
  <si>
    <t>527016</t>
  </si>
  <si>
    <t>Wisconsin - AT HOME HEALTHCARE - 527075</t>
  </si>
  <si>
    <t>527075</t>
  </si>
  <si>
    <t>Wisconsin - AURORA AT HOME - 527001</t>
  </si>
  <si>
    <t>527001</t>
  </si>
  <si>
    <t>Wisconsin - AURORA AT HOME - 527302</t>
  </si>
  <si>
    <t>527302</t>
  </si>
  <si>
    <t>Wisconsin - AVANTI HOME CARE - 527225</t>
  </si>
  <si>
    <t>527225</t>
  </si>
  <si>
    <t>Wisconsin - BAY AT WOODLANDS HOME HEALTH LLC - 527275</t>
  </si>
  <si>
    <t>527275</t>
  </si>
  <si>
    <t>Wisconsin - BELLIN HOME HEALTH AGENCY - 527089</t>
  </si>
  <si>
    <t>527089</t>
  </si>
  <si>
    <t>Wisconsin - BLACK RIVER MEMORIAL HOMECARE - 527298</t>
  </si>
  <si>
    <t>527298</t>
  </si>
  <si>
    <t>Wisconsin - BRIDGES HOME HEALTHCARE - 527314</t>
  </si>
  <si>
    <t>527314</t>
  </si>
  <si>
    <t>Wisconsin - CALUMET COUNTY HEALTH DEPT HHC AGENCY - 527085</t>
  </si>
  <si>
    <t>527085</t>
  </si>
  <si>
    <t>Wisconsin - CARE IN THE HOME WISCONSIN - 527326</t>
  </si>
  <si>
    <t>527326</t>
  </si>
  <si>
    <t>Wisconsin - CEDAR COMMUNITY HOME HEALTH AGENCY - 527303</t>
  </si>
  <si>
    <t>527303</t>
  </si>
  <si>
    <t>Wisconsin - DIVINE SAVIOR HOME CARE - 527263</t>
  </si>
  <si>
    <t>527263</t>
  </si>
  <si>
    <t>Wisconsin - EVERGREEN AT HOME-HOME HEALTH - 527321</t>
  </si>
  <si>
    <t>527321</t>
  </si>
  <si>
    <t>527208</t>
  </si>
  <si>
    <t>Wisconsin - GOOD SAMARITAN SOCIETY HOME CARE - 527309</t>
  </si>
  <si>
    <t>527309</t>
  </si>
  <si>
    <t>Wisconsin - GRANT COUNTY HOME NURSING SERVICE - 527027</t>
  </si>
  <si>
    <t>527027</t>
  </si>
  <si>
    <t>Wisconsin - HANNAH HOME HEALTH CARE - 527212</t>
  </si>
  <si>
    <t>527212</t>
  </si>
  <si>
    <t>Wisconsin - HEARTLAND HOME CARE LLC - 527233</t>
  </si>
  <si>
    <t>527233</t>
  </si>
  <si>
    <t>Wisconsin - HEARTLAND HOME HEALTH CARE AND HOSPICE - 527238</t>
  </si>
  <si>
    <t>527238</t>
  </si>
  <si>
    <t>Wisconsin - HEARTS OF GOLD - 527252</t>
  </si>
  <si>
    <t>527252</t>
  </si>
  <si>
    <t>Wisconsin - HILLSIDE HOME CARE - 527191</t>
  </si>
  <si>
    <t>527191</t>
  </si>
  <si>
    <t>Wisconsin - HOLY FAMILY MEMORIAL HOME CARE - 527154</t>
  </si>
  <si>
    <t>527154</t>
  </si>
  <si>
    <t>Wisconsin - HOMECARE HEALTH SERVICES - 527081</t>
  </si>
  <si>
    <t>527081</t>
  </si>
  <si>
    <t>Wisconsin - HOMEWARD BOUND HOME HEALTH - 527258</t>
  </si>
  <si>
    <t>527258</t>
  </si>
  <si>
    <t>Wisconsin - HORIZON HOME CARE AND HOSPICE - 527083</t>
  </si>
  <si>
    <t>527083</t>
  </si>
  <si>
    <t>Wisconsin - INDIANHEAD MEDICAL CTR HHA - 527262</t>
  </si>
  <si>
    <t>527262</t>
  </si>
  <si>
    <t>Wisconsin - INTERIM HEALTHCARE OF WAUSAU - 527237</t>
  </si>
  <si>
    <t>527237</t>
  </si>
  <si>
    <t>Wisconsin - INTERIM HEALTHCARE OF WESTERN WISCONSIN - 527291</t>
  </si>
  <si>
    <t>527291</t>
  </si>
  <si>
    <t>Wisconsin - INTERIM HLTHCARE OF WISCONSIN - 527320</t>
  </si>
  <si>
    <t>527320</t>
  </si>
  <si>
    <t>Wisconsin - INTERNATIONAL QUALITY HOMECARE OF WISCONSIN LLC - 527215</t>
  </si>
  <si>
    <t>527215</t>
  </si>
  <si>
    <t>Wisconsin - KENOSHA VNA - 527024</t>
  </si>
  <si>
    <t>527024</t>
  </si>
  <si>
    <t>Wisconsin - KINDRED AT HOME - 527098</t>
  </si>
  <si>
    <t>527098</t>
  </si>
  <si>
    <t>Wisconsin - KINDRED AT HOME - 527207</t>
  </si>
  <si>
    <t>527207</t>
  </si>
  <si>
    <t>527158</t>
  </si>
  <si>
    <t>Wisconsin - MARQUARDT HOME HEALTH - 527151</t>
  </si>
  <si>
    <t>527151</t>
  </si>
  <si>
    <t>Wisconsin - MAYO CLINIC HEALTH SYSTEM IN EAU CLAIRE - 527138</t>
  </si>
  <si>
    <t>527138</t>
  </si>
  <si>
    <t>Wisconsin - MERCYHEALTH AT HOME - 527018</t>
  </si>
  <si>
    <t>527018</t>
  </si>
  <si>
    <t>Wisconsin - MIRACLE HOME HEALTH OF WISCONSIN - 527319</t>
  </si>
  <si>
    <t>527319</t>
  </si>
  <si>
    <t>Wisconsin - NORTHLAND LUTHERAN HHS - 527219</t>
  </si>
  <si>
    <t>527219</t>
  </si>
  <si>
    <t>Wisconsin - PINNACLE SENIOR CARE OF WISCONSIN LLC - 527318</t>
  </si>
  <si>
    <t>527318</t>
  </si>
  <si>
    <t>Wisconsin - PRECEPTOR HOME HEALTH - 527313</t>
  </si>
  <si>
    <t>527313</t>
  </si>
  <si>
    <t>Wisconsin - PRN HOME HEALTH &amp; THERAPY, LLC - 527328</t>
  </si>
  <si>
    <t>527328</t>
  </si>
  <si>
    <t>Wisconsin - PROHEALTH HOME CARE - 527178</t>
  </si>
  <si>
    <t>527178</t>
  </si>
  <si>
    <t>Wisconsin - RECOVER HEALTH - 527122</t>
  </si>
  <si>
    <t>527122</t>
  </si>
  <si>
    <t>Wisconsin - RECOVER HEALTH - 527135</t>
  </si>
  <si>
    <t>527135</t>
  </si>
  <si>
    <t>Wisconsin - RECOVER HEALTH OF WISCONSIN INC - 527332</t>
  </si>
  <si>
    <t>527332</t>
  </si>
  <si>
    <t>Wisconsin - RECOVER HEALTH OF WISCONSIN INC - 527334</t>
  </si>
  <si>
    <t>527334</t>
  </si>
  <si>
    <t>Wisconsin - RECOVER HEALTH OF WISCONSIN INC - 527336</t>
  </si>
  <si>
    <t>527336</t>
  </si>
  <si>
    <t>Wisconsin - RECOVER HEALTH OF WISCONSIN, INC - 527273</t>
  </si>
  <si>
    <t>527273</t>
  </si>
  <si>
    <t>Wisconsin - SPOONER HEALTH SYSTEM HOMECARE - 527195</t>
  </si>
  <si>
    <t>527195</t>
  </si>
  <si>
    <t>Wisconsin - SSM HEALTH AT HOME HOME HEALTH-WISCONSIN - 527184</t>
  </si>
  <si>
    <t>527184</t>
  </si>
  <si>
    <t>Wisconsin - ST AGNES HSPTL HOME CARE SVC - 527113</t>
  </si>
  <si>
    <t>527113</t>
  </si>
  <si>
    <t>Wisconsin - ST CAMILLUS HOME HEALTH AGENCY - 527164</t>
  </si>
  <si>
    <t>527164</t>
  </si>
  <si>
    <t>Wisconsin - ST JOSEPHS HOSPITAL HHA - 527165</t>
  </si>
  <si>
    <t>527165</t>
  </si>
  <si>
    <t>Wisconsin - ST NICHOLAS HSPTL HOME HEALTH AND HOSPICE - 527139</t>
  </si>
  <si>
    <t>527139</t>
  </si>
  <si>
    <t>Wisconsin - ST VINCENT HSPTL HOME HEALTH - 527132</t>
  </si>
  <si>
    <t>527132</t>
  </si>
  <si>
    <t>Wisconsin - SUPPORTIVE HOME SERVICES - 527194</t>
  </si>
  <si>
    <t>527194</t>
  </si>
  <si>
    <t>Wisconsin - THE MONROE CLINIC HOME CARE - 527157</t>
  </si>
  <si>
    <t>527157</t>
  </si>
  <si>
    <t>Wisconsin - THEDACARE AT HOME - 527010</t>
  </si>
  <si>
    <t>527010</t>
  </si>
  <si>
    <t>Wisconsin - TRANSITIONS HOME HEALTH - 527325</t>
  </si>
  <si>
    <t>527325</t>
  </si>
  <si>
    <t>Wisconsin - TRANSITIONS HOME HEALTH OF CENTRAL WISCONSIN - 527330</t>
  </si>
  <si>
    <t>527330</t>
  </si>
  <si>
    <t>Wisconsin - UPLAND HILLS HOME CARE - 527078</t>
  </si>
  <si>
    <t>527078</t>
  </si>
  <si>
    <t>Wisconsin - UW HEALTH CARE DIRECT - 527220</t>
  </si>
  <si>
    <t>527220</t>
  </si>
  <si>
    <t>Wyoming - BEST HOME HEALTH &amp; HOSPICE LLC - 537831</t>
  </si>
  <si>
    <t>537831</t>
  </si>
  <si>
    <t>Wyoming - CAMPBELL COUNTY MEMORIAL HOSPITAL HOME HEALTH - 537035</t>
  </si>
  <si>
    <t>537035</t>
  </si>
  <si>
    <t>Wyoming - CARINGEDGE HEALTHCARE OF CASPER LLC - 537086</t>
  </si>
  <si>
    <t>537086</t>
  </si>
  <si>
    <t>Wyoming - CASPER HOME HEALTH LLC - 537084</t>
  </si>
  <si>
    <t>537084</t>
  </si>
  <si>
    <t>Wyoming - CHEYENNE REGIONAL MEDICAL CENTER HOME CARE SERVICE - 537014</t>
  </si>
  <si>
    <t>537014</t>
  </si>
  <si>
    <t>Wyoming - CODY REGIONAL HEALTH HOME HEALTH - 537031</t>
  </si>
  <si>
    <t>537031</t>
  </si>
  <si>
    <t>Wyoming - COMMUNITY HOME HEALTH SERVICES - 537052</t>
  </si>
  <si>
    <t>537052</t>
  </si>
  <si>
    <t>Wyoming - CONTINUE CARE HOME HEALTH AGENCY INC - 537045</t>
  </si>
  <si>
    <t>537045</t>
  </si>
  <si>
    <t>Wyoming - COWBOY CARES HOME HEALTH - 537079</t>
  </si>
  <si>
    <t>537079</t>
  </si>
  <si>
    <t>Wyoming - ENCOMPASS HOME HEALTH OF WYOMING - 537077</t>
  </si>
  <si>
    <t>537077</t>
  </si>
  <si>
    <t>Wyoming - EPSILON HEALTH SOLUTIONS LLC - 537082</t>
  </si>
  <si>
    <t>537082</t>
  </si>
  <si>
    <t>537041</t>
  </si>
  <si>
    <t>537044</t>
  </si>
  <si>
    <t>Wyoming - HEALING HEARTS HOME HEALTH - 537085</t>
  </si>
  <si>
    <t>537085</t>
  </si>
  <si>
    <t>Wyoming - JOHNSON CO HEALTHCARE CTR HOME HEALTH AGENCY - 537026</t>
  </si>
  <si>
    <t>537026</t>
  </si>
  <si>
    <t>Wyoming - PREMIER HOME HEALTH INC - 537304</t>
  </si>
  <si>
    <t>537304</t>
  </si>
  <si>
    <t>Wyoming - PREMIUM HEALTH AT HOME INC - 537833</t>
  </si>
  <si>
    <t>537833</t>
  </si>
  <si>
    <t>Wyoming - ROCK SPRINGS YOUNG AT HEART - 537074</t>
  </si>
  <si>
    <t>537074</t>
  </si>
  <si>
    <t>537302</t>
  </si>
  <si>
    <t>Wyoming - SHARON'S HOME HEALTH - 537069</t>
  </si>
  <si>
    <t>537069</t>
  </si>
  <si>
    <t>Wyoming - SHERIDAN MEMORIAL HOSPITAL HOME CARE - 537038</t>
  </si>
  <si>
    <t>537038</t>
  </si>
  <si>
    <t>Wyoming - ST JOHN'S HOME CARE - 537063</t>
  </si>
  <si>
    <t>537063</t>
  </si>
  <si>
    <t>Wyoming - SYMBII HOME HEALTH - 537073</t>
  </si>
  <si>
    <t>537073</t>
  </si>
  <si>
    <t>Wyoming - WESTON COUNTY HEALTH SERVICES - 537050</t>
  </si>
  <si>
    <t>537050</t>
  </si>
  <si>
    <t>Total Periods (Claims)</t>
  </si>
  <si>
    <t>Payments per Period</t>
  </si>
  <si>
    <t>Medicare FFS Payments</t>
  </si>
  <si>
    <t>Average Case Weight</t>
  </si>
  <si>
    <t>% LUPA Periods</t>
  </si>
  <si>
    <t>% of 60-Day Certs w/ 2nd Period</t>
  </si>
  <si>
    <t>% of 60-Day Certs w/ 2 Non-LUPA Periods</t>
  </si>
  <si>
    <t>Payments per Non-LUPA Period</t>
  </si>
  <si>
    <t>Avg Case Weight (Non-LUPA)</t>
  </si>
  <si>
    <t>Visits per Non-LUPA Period</t>
  </si>
  <si>
    <t>SpT Vists per Non-LUPA</t>
  </si>
  <si>
    <t>MSS Vists per Non-LUPA</t>
  </si>
  <si>
    <t>HHA Vists per Non-LUPA</t>
  </si>
  <si>
    <t>SN Vists per Non-LUPA</t>
  </si>
  <si>
    <t>PT Vists per Non-LUPA</t>
  </si>
  <si>
    <t>OT Vists per Non-LUPA</t>
  </si>
  <si>
    <t>% Community Late</t>
  </si>
  <si>
    <t>% High Impairment</t>
  </si>
  <si>
    <t>% High</t>
  </si>
  <si>
    <t>% MMTA Other</t>
  </si>
  <si>
    <t>% Neuro Rehab</t>
  </si>
  <si>
    <t>% Wound Care</t>
  </si>
  <si>
    <t>% Complex Nursing Interv.</t>
  </si>
  <si>
    <t>% MS Rehab</t>
  </si>
  <si>
    <t>% Behavioral Health</t>
  </si>
  <si>
    <t>% MMTA Surgical Aftercare</t>
  </si>
  <si>
    <t>% MMTA Cardiac &amp; Circulatory</t>
  </si>
  <si>
    <t>% MMTA Endocrine</t>
  </si>
  <si>
    <t>% MMTA GI/GU</t>
  </si>
  <si>
    <t>% MMTA Infectious Disease</t>
  </si>
  <si>
    <t>% MMTA Respiratory</t>
  </si>
  <si>
    <t>PDGM</t>
  </si>
  <si>
    <t>MEDICARE FEE-FOR-SERVICE PDGM CLAIMS DATA</t>
  </si>
  <si>
    <t>Visits per Non-LUPA Period by Discipline</t>
  </si>
  <si>
    <t>Total</t>
  </si>
  <si>
    <t>SN</t>
  </si>
  <si>
    <t>PT</t>
  </si>
  <si>
    <t>OT</t>
  </si>
  <si>
    <t>SpT</t>
  </si>
  <si>
    <t>MSS</t>
  </si>
  <si>
    <t>% Late Community</t>
  </si>
  <si>
    <t>% High Functional Impairement</t>
  </si>
  <si>
    <t>% High Comorbidity</t>
  </si>
  <si>
    <t>Periods by Clinical Group</t>
  </si>
  <si>
    <t>MMTA Other</t>
  </si>
  <si>
    <t>Neuro Rehab</t>
  </si>
  <si>
    <t>Wound Care</t>
  </si>
  <si>
    <t>Complex Nursing Interv.</t>
  </si>
  <si>
    <t>MS Rehab</t>
  </si>
  <si>
    <t>Behavioral Health</t>
  </si>
  <si>
    <t>MMTA Surgical Aftercare</t>
  </si>
  <si>
    <t>MMTA Cardiac &amp; Circulatory</t>
  </si>
  <si>
    <t>MMTA Endocrine</t>
  </si>
  <si>
    <t>MMTA GI/GU</t>
  </si>
  <si>
    <t>MMTA Infectious Disease</t>
  </si>
  <si>
    <t>MMTA Respiratory</t>
  </si>
  <si>
    <t xml:space="preserve"> </t>
  </si>
  <si>
    <t>Patients Served</t>
  </si>
  <si>
    <t>Visits per Patient</t>
  </si>
  <si>
    <t>Total Visits</t>
  </si>
  <si>
    <t>Payments per Patient</t>
  </si>
  <si>
    <t>30-Day Hospital Readmission Rate</t>
  </si>
  <si>
    <t>0 Days</t>
  </si>
  <si>
    <t>1 Days</t>
  </si>
  <si>
    <t>2 Days</t>
  </si>
  <si>
    <t>3 Days</t>
  </si>
  <si>
    <t>4 Days</t>
  </si>
  <si>
    <t>5 Days</t>
  </si>
  <si>
    <t>Physician</t>
  </si>
  <si>
    <t>Hospital</t>
  </si>
  <si>
    <t>SNF</t>
  </si>
  <si>
    <t>Clinic</t>
  </si>
  <si>
    <t>SN Cost</t>
  </si>
  <si>
    <t>PT Cost</t>
  </si>
  <si>
    <t>OT Cost</t>
  </si>
  <si>
    <t>SpT Cost</t>
  </si>
  <si>
    <t>MSS Cost</t>
  </si>
  <si>
    <t>HHA Cost</t>
  </si>
  <si>
    <t>Total Visits (Cost)</t>
  </si>
  <si>
    <t>Net Income as % of Revenue (Est)</t>
  </si>
  <si>
    <t>% Medicare Visits</t>
  </si>
  <si>
    <t>% SN</t>
  </si>
  <si>
    <t>% PT</t>
  </si>
  <si>
    <t>% OT</t>
  </si>
  <si>
    <t>% SpT</t>
  </si>
  <si>
    <t>% MSS</t>
  </si>
  <si>
    <t>% HHA</t>
  </si>
  <si>
    <t>0</t>
  </si>
  <si>
    <t>MEDICARE FEE-FOR-SERVICE CLAIMS DATA</t>
  </si>
  <si>
    <t>Episodes (Claims) by Referral Source (%)</t>
  </si>
  <si>
    <t>Mean Cost per Visit by Discipline (State &amp; National Medians)</t>
  </si>
  <si>
    <t>Net Income as % of Revenue (Est.)</t>
  </si>
  <si>
    <t>Visits by Discipline (%)</t>
  </si>
  <si>
    <t>-1</t>
  </si>
  <si>
    <t>AMEDISYS HOME HEALTH OF MONTGOMERY - 017319</t>
  </si>
  <si>
    <t>ENCOMPASS HEALTH HOME HEALTH - 017324</t>
  </si>
  <si>
    <t>PDGM - Total Periods (Claims)</t>
  </si>
  <si>
    <t>PDGM - Payments per Period</t>
  </si>
  <si>
    <t>PDGM - Average Case Weight</t>
  </si>
  <si>
    <t>PDGM - % LUPA Periods</t>
  </si>
  <si>
    <t>PDGM - % of 60-Day Certs w/ 2nd Period</t>
  </si>
  <si>
    <t>PDGM - % of 60-Day Certs w/ 2 Non-LUPA Periods</t>
  </si>
  <si>
    <t>PDGM - Payments per Non-LUPA Period</t>
  </si>
  <si>
    <t>PDGM - Avg Case Weight (Non-LUPA)</t>
  </si>
  <si>
    <t>PDGM - Visits per Non-LUPA Period</t>
  </si>
  <si>
    <t>PDGM - SN Vists per Non-LUPA</t>
  </si>
  <si>
    <t>PDGM - PT Vists per Non-LUPA</t>
  </si>
  <si>
    <t>PDGM - OT Vists per Non-LUPA</t>
  </si>
  <si>
    <t>PDGM - SpT Vists per Non-LUPA</t>
  </si>
  <si>
    <t>PDGM - MSS Vists per Non-LUPA</t>
  </si>
  <si>
    <t>PDGM - HHA Vists per Non-LUPA</t>
  </si>
  <si>
    <t>PDGM - % Community Late</t>
  </si>
  <si>
    <t>PDGM - % High Impairment</t>
  </si>
  <si>
    <t>PDGM - % High Comorbidity</t>
  </si>
  <si>
    <t>PDGM - % MMTA Other</t>
  </si>
  <si>
    <t>PDGM - % Neuro Rehab</t>
  </si>
  <si>
    <t>PDGM - % Wound Care</t>
  </si>
  <si>
    <t>PDGM - % Complex Nursing Interv.</t>
  </si>
  <si>
    <t>PDGM - % MS Rehab</t>
  </si>
  <si>
    <t>PDGM - % Behavioral Health</t>
  </si>
  <si>
    <t>PDGM - % MMTA Surgical Aftercare</t>
  </si>
  <si>
    <t>PDGM - % MMTA Cardiac &amp; Circulatory</t>
  </si>
  <si>
    <t>PDGM - % MMTA Endocrine</t>
  </si>
  <si>
    <t>PDGM - % MMTA GI/GU</t>
  </si>
  <si>
    <t>PDGM - % MMTA Infectious Disease</t>
  </si>
  <si>
    <t>PDGM - % MMTA Respiratory</t>
  </si>
  <si>
    <t>Claims - Visits per Patient</t>
  </si>
  <si>
    <t>Claims - Total Visits</t>
  </si>
  <si>
    <t>Claims - Payments per Patient</t>
  </si>
  <si>
    <t>Claims - Medicare FFS Payments</t>
  </si>
  <si>
    <t>Claims - 30-Day Hospital Readmission Rate</t>
  </si>
  <si>
    <t>Claims - Hospital to Home Care % Within 0 Days</t>
  </si>
  <si>
    <t>Hospital to Home Care % Within 0 Days</t>
  </si>
  <si>
    <t>Claims - Hospital to Home Care % Within 1 Day</t>
  </si>
  <si>
    <t>Hospital to Home Care % Within 1 Day</t>
  </si>
  <si>
    <t>Claims - Hospital to Home Care % Within 2 Days</t>
  </si>
  <si>
    <t>Hospital to Home Care % Within 2 Days</t>
  </si>
  <si>
    <t>Claims - Hospital to Home Care % Within 3 Days</t>
  </si>
  <si>
    <t>Hospital to Home Care % Within 3 Days</t>
  </si>
  <si>
    <t>Claims - Hospital to Home Care % Within 4 Days</t>
  </si>
  <si>
    <t>Hospital to Home Care % Within 4 Days</t>
  </si>
  <si>
    <t>Claims - Episodes by Referral Source - % Physician</t>
  </si>
  <si>
    <t>Episodes by Referral Source - % Physician</t>
  </si>
  <si>
    <t>Claims - Episodes by Referral Source - % Hospital</t>
  </si>
  <si>
    <t>Episodes by Referral Source - % Hospital</t>
  </si>
  <si>
    <t>Claims - Episodes by Referral Source - % SNF</t>
  </si>
  <si>
    <t>Episodes by Referral Source - % SNF</t>
  </si>
  <si>
    <t>Claims - Episodes by Referral Source - % Clinic</t>
  </si>
  <si>
    <t>Episodes by Referral Source - % Clinic</t>
  </si>
  <si>
    <t>Cost Reports - Mean Cost per Visit - SN</t>
  </si>
  <si>
    <t>Mean Cost per Visit - SN</t>
  </si>
  <si>
    <t>Cost Reports - Mean Cost per Visit - PT</t>
  </si>
  <si>
    <t>Mean Cost per Visit - PT</t>
  </si>
  <si>
    <t>Cost Reports - Mean Cost per Visit - OT</t>
  </si>
  <si>
    <t>Mean Cost per Visit - OT</t>
  </si>
  <si>
    <t>Cost Reports - Mean Cost per Visit - SpT</t>
  </si>
  <si>
    <t>Mean Cost per Visit - SpT</t>
  </si>
  <si>
    <t>Cost Reports - Mean Cost per Visit - MSS</t>
  </si>
  <si>
    <t>Mean Cost per Visit - MSS</t>
  </si>
  <si>
    <t>Cost Reports - Mean Cost per Visit - HHA</t>
  </si>
  <si>
    <t>Mean Cost per Visit - HHA</t>
  </si>
  <si>
    <t>Cost Reports - Total Visits</t>
  </si>
  <si>
    <t>Cost Reports - Net Income as % of Revenue (Est.)</t>
  </si>
  <si>
    <t>Cost Reports - Visits by Discipline - % SN</t>
  </si>
  <si>
    <t>Visits by Discipline - % SN</t>
  </si>
  <si>
    <t>Cost Reports - Visits by Discipline - % PT</t>
  </si>
  <si>
    <t>Visits by Discipline - % PT</t>
  </si>
  <si>
    <t>Cost Reports - Visits by Discipline - % OT</t>
  </si>
  <si>
    <t>Visits by Discipline - % OT</t>
  </si>
  <si>
    <t>Cost Reports - Visits by Discipline - % SpT</t>
  </si>
  <si>
    <t>Visits by Discipline - % SpT</t>
  </si>
  <si>
    <t>Cost Reports - Visits by Discipline - % MSS</t>
  </si>
  <si>
    <t>Visits by Discipline - % MSS</t>
  </si>
  <si>
    <t>Cost Reports - Visits by Discipline - % HHA</t>
  </si>
  <si>
    <t>Visits by Discipline - % HHA</t>
  </si>
  <si>
    <t>PERIOD</t>
  </si>
  <si>
    <t>HOME CARE BENCHMARKING REPORT</t>
  </si>
  <si>
    <t>One dropdown contains all of your home health and county custom lists, all states, all counties, and all home health agencies. Depending on your selection type, your benchmarking report will compare the following:</t>
  </si>
  <si>
    <t>LIST OF HOME HEALTH AGENCIES</t>
  </si>
  <si>
    <t>All agencies in list</t>
  </si>
  <si>
    <t>HOME HEALTH AGENCY</t>
  </si>
  <si>
    <t>All agencies operating in those counties</t>
  </si>
  <si>
    <t>All agencies in the state</t>
  </si>
  <si>
    <r>
      <t xml:space="preserve">The </t>
    </r>
    <r>
      <rPr>
        <i/>
        <sz val="11"/>
        <color theme="1"/>
        <rFont val="Calibri"/>
        <family val="2"/>
        <scheme val="minor"/>
      </rPr>
      <t>Benchmark Report</t>
    </r>
    <r>
      <rPr>
        <sz val="11"/>
        <color theme="1"/>
        <rFont val="Calibri"/>
        <family val="2"/>
        <scheme val="minor"/>
      </rPr>
      <t xml:space="preserve"> worksheet compares the selected agencies and groups of agencies for a selected year. The worksheet compares on the following benchmarks:</t>
    </r>
  </si>
  <si>
    <t>When selecting a custom list, the user can also select a state, which will add state averages (for all providers, all not for profits, and all proprietary providers). When a state, county, or provider are selected the applicable state averages are included automatically. The report output will also include a combined average of all the included agencies. This average appears at the top of the 'PDGM Benchmarks' and  'Benchmark Report' worksheets, and is also included in the 'Trend' and 'Rank' worksheets.</t>
  </si>
  <si>
    <t>PDGM BENCHMARKS</t>
  </si>
  <si>
    <r>
      <t xml:space="preserve">LUPA Periods: </t>
    </r>
    <r>
      <rPr>
        <sz val="11"/>
        <color theme="1"/>
        <rFont val="Calibri"/>
        <family val="2"/>
        <scheme val="minor"/>
      </rPr>
      <t>LUPA periods (claims) are identified by Health</t>
    </r>
    <r>
      <rPr>
        <i/>
        <sz val="11"/>
        <color theme="1"/>
        <rFont val="Calibri"/>
        <family val="2"/>
        <scheme val="minor"/>
      </rPr>
      <t xml:space="preserve">Pivots </t>
    </r>
    <r>
      <rPr>
        <sz val="11"/>
        <color theme="1"/>
        <rFont val="Calibri"/>
        <family val="2"/>
        <scheme val="minor"/>
      </rPr>
      <t>by comparing the total visits on a claims with the threshold for the assigned HIPPS code. Claims with no reported payment are excluded from LUPA calculations.</t>
    </r>
  </si>
  <si>
    <t>TOTAL PERIODS (CLAIMS)</t>
  </si>
  <si>
    <t>PAYMENTS PER PERIOD</t>
  </si>
  <si>
    <t>MEDICARE FFS PAYMENTS</t>
  </si>
  <si>
    <t>AVERAGE CASE WEIGHT</t>
  </si>
  <si>
    <t>% LUPA PERIODS*</t>
  </si>
  <si>
    <r>
      <t>% OF 60-DAY CERTS W/ 2ND PERIOD</t>
    </r>
    <r>
      <rPr>
        <b/>
        <sz val="11"/>
        <color theme="1"/>
        <rFont val="Calibri"/>
        <family val="2"/>
      </rPr>
      <t>ʰ</t>
    </r>
  </si>
  <si>
    <t>% OF 60-DAY CERTS W/ 2 NON-LUPA PERIODSʰ</t>
  </si>
  <si>
    <t>PAYMENTS PER NON-LUPA PERIOD</t>
  </si>
  <si>
    <t>AVG CASE WEIGHT (NON-LUPA)</t>
  </si>
  <si>
    <t>VISITS PER NON-LUPA PERIOD BY TYPE</t>
  </si>
  <si>
    <t>VISITS PER NON-LUPA PERIOD</t>
  </si>
  <si>
    <t>SN VISTS PER NON-LUPA</t>
  </si>
  <si>
    <t>PT VISTS PER NON-LUPA</t>
  </si>
  <si>
    <t>OT VISTS PER NON-LUPA</t>
  </si>
  <si>
    <t>SPT VISTS PER NON-LUPA</t>
  </si>
  <si>
    <t>MSS VISTS PER NON-LUPA</t>
  </si>
  <si>
    <t>HHA VISTS PER NON-LUPA</t>
  </si>
  <si>
    <t>% COMMUNITY LATE</t>
  </si>
  <si>
    <t>% HIGH FUNCTIONAL IMPAIRMENT</t>
  </si>
  <si>
    <t>% HIGH COMORBIDITY</t>
  </si>
  <si>
    <r>
      <t>% PERIODS BY CLINICAL GROUP</t>
    </r>
    <r>
      <rPr>
        <b/>
        <sz val="11"/>
        <color theme="0"/>
        <rFont val="Calibri"/>
        <family val="2"/>
      </rPr>
      <t>˚</t>
    </r>
  </si>
  <si>
    <t>% MMTA OTHER</t>
  </si>
  <si>
    <t>% NEURO REHAB</t>
  </si>
  <si>
    <t>% WOUNDS</t>
  </si>
  <si>
    <t>% COMPLEX NURSING INTERV.</t>
  </si>
  <si>
    <t>% MS REHAB</t>
  </si>
  <si>
    <t>% BEHAVIORAL HEALTH</t>
  </si>
  <si>
    <t>% MMTA SURGICAL AFTERCARE</t>
  </si>
  <si>
    <t>% MMTA CARDIAC &amp; CIRCULATORY</t>
  </si>
  <si>
    <t>% MMTA ENDOCRINE</t>
  </si>
  <si>
    <t>% MMTA INFECTIOUS DISEASE</t>
  </si>
  <si>
    <t>% MMTA RESPIRATORY</t>
  </si>
  <si>
    <t>* LUPA periods (claims) are identified based on the total reported visits compared with the threshold for each HIPPS code. Analysis is limited to claims with a reported payment.</t>
  </si>
  <si>
    <r>
      <rPr>
        <sz val="11"/>
        <color theme="1"/>
        <rFont val="Calibri"/>
        <family val="2"/>
      </rPr>
      <t>ʰ</t>
    </r>
    <r>
      <rPr>
        <i/>
        <sz val="11"/>
        <color theme="1"/>
        <rFont val="Calibri"/>
        <family val="2"/>
        <scheme val="minor"/>
      </rPr>
      <t xml:space="preserve"> 60-day certifications are estimated by tracking home health claims by patient, and measures exclude any 60-day certifications with an initial period in the final month of the year.</t>
    </r>
  </si>
  <si>
    <r>
      <rPr>
        <sz val="11"/>
        <color theme="1"/>
        <rFont val="Calibri"/>
        <family val="2"/>
      </rPr>
      <t>˚</t>
    </r>
    <r>
      <rPr>
        <i/>
        <sz val="11"/>
        <color theme="1"/>
        <rFont val="Calibri"/>
        <family val="2"/>
        <scheme val="minor"/>
      </rPr>
      <t xml:space="preserve"> Where exactly one category is unreportable some values are rounded to the nearest %.</t>
    </r>
  </si>
  <si>
    <r>
      <t xml:space="preserve">The </t>
    </r>
    <r>
      <rPr>
        <i/>
        <sz val="11"/>
        <color theme="1"/>
        <rFont val="Calibri"/>
        <family val="2"/>
        <scheme val="minor"/>
      </rPr>
      <t>PDGM Benchmarks</t>
    </r>
    <r>
      <rPr>
        <sz val="11"/>
        <color theme="1"/>
        <rFont val="Calibri"/>
        <family val="2"/>
        <scheme val="minor"/>
      </rPr>
      <t xml:space="preserve"> worksheet  compares the selected home care agencies or groups of agencies for a selected year. The worksheet compares on the following PDGM benchmarks:</t>
    </r>
  </si>
  <si>
    <t>PATIENTS SERVED</t>
  </si>
  <si>
    <t>Home Care Patients Served</t>
  </si>
  <si>
    <t>(Home Care Visits) / (Home Care Episodes)</t>
  </si>
  <si>
    <t>Home Care Visits</t>
  </si>
  <si>
    <t>PAYMENTS PER PATIENT</t>
  </si>
  <si>
    <t>Average Medicare FFS Payments per Patient</t>
  </si>
  <si>
    <t>(Discharges Readmitted in ≤ 30 Days) / (Hospital Discharges to Home Care)</t>
  </si>
  <si>
    <t>0 DAYS</t>
  </si>
  <si>
    <t>% of Discharges to Home Care Admitted to Home Care Within X Days of Inpatient Discharge</t>
  </si>
  <si>
    <t>1 DAY</t>
  </si>
  <si>
    <t>2 DAYS</t>
  </si>
  <si>
    <t>3 DAYS</t>
  </si>
  <si>
    <t>4 DAYS</t>
  </si>
  <si>
    <t>5 DAYS</t>
  </si>
  <si>
    <t>EPISODES (CLAIMS) BY REFERRAL SOURCE (%)</t>
  </si>
  <si>
    <t>% PHYSICIAN</t>
  </si>
  <si>
    <t>% of Episodes (Claims) by Reported Referral Source</t>
  </si>
  <si>
    <t>% HOSPITAL</t>
  </si>
  <si>
    <t>% SNF</t>
  </si>
  <si>
    <t>% CLINIC</t>
  </si>
  <si>
    <t>MEAN COST PER VISIT BY DISCIPLINEꭞ</t>
  </si>
  <si>
    <t>SKILLED NURSING</t>
  </si>
  <si>
    <t>Reported Cost per Visit by Service Type; Group Medians</t>
  </si>
  <si>
    <t>PHYSICAL THERAPY</t>
  </si>
  <si>
    <t>OCCUPATIONAL THERAPY</t>
  </si>
  <si>
    <t>SPEECH THERAPY</t>
  </si>
  <si>
    <t>MEDICAL SOCIAL SERVICES</t>
  </si>
  <si>
    <t>HOME HEALTH AIDE</t>
  </si>
  <si>
    <t>TOTAL VISITS</t>
  </si>
  <si>
    <t>Total Visits (All Payers)</t>
  </si>
  <si>
    <t>NET INCOME AS % OF REVENUE (ESTIMATED)ꭞ꙳</t>
  </si>
  <si>
    <t>(Net Income) / (Total Revenue); Freestanding Agencies Only; Group Medians</t>
  </si>
  <si>
    <t>% VISITS BY DISCIPLINE</t>
  </si>
  <si>
    <t>Percent of All Visits by Service Type</t>
  </si>
  <si>
    <t>꙳ Freestanding home care cost reports only</t>
  </si>
  <si>
    <t>Total Medicare FFS Payments</t>
  </si>
  <si>
    <r>
      <t xml:space="preserve">The </t>
    </r>
    <r>
      <rPr>
        <i/>
        <sz val="11"/>
        <color theme="1"/>
        <rFont val="Calibri"/>
        <family val="2"/>
        <scheme val="minor"/>
      </rPr>
      <t xml:space="preserve">Benchmark Trend </t>
    </r>
    <r>
      <rPr>
        <sz val="11"/>
        <color theme="1"/>
        <rFont val="Calibri"/>
        <family val="2"/>
        <scheme val="minor"/>
      </rPr>
      <t>worksheet compares up to 3 selected agencies (or group averages) on any of the benchmark measures listed above. Dropdowns where the user can set parameters are green. When a new parameter is selected the worksheet will update.</t>
    </r>
  </si>
  <si>
    <r>
      <t xml:space="preserve">The </t>
    </r>
    <r>
      <rPr>
        <i/>
        <sz val="11"/>
        <color theme="1"/>
        <rFont val="Calibri"/>
        <family val="2"/>
        <scheme val="minor"/>
      </rPr>
      <t xml:space="preserve">Benchmark Rank </t>
    </r>
    <r>
      <rPr>
        <sz val="11"/>
        <color theme="1"/>
        <rFont val="Calibri"/>
        <family val="2"/>
        <scheme val="minor"/>
      </rPr>
      <t xml:space="preserve">worksheet compares the selected agencies and groups of agencies for a selected year and benchmark measure. The results are compared in a table as well as in a chart. The user can select any of the benchmark measures listed above. The user can also select an agency to highlight in yellow. All state and national measures will appear in pink, and the group average will appear in light blue. Dropdowns where the user can set parameters are green. When a new parameter is selected the worksheet will automatically update. </t>
    </r>
  </si>
  <si>
    <t>All agencies operating in that county</t>
  </si>
  <si>
    <t>The data is from the Medicare Fee-for-Service Home Health Claims and Medicare Cost Reports released annually by CMS. In compliance with a DUA on file with CMS patient counts less than 11 are not reported.</t>
  </si>
  <si>
    <t>CELL FOR PDGM</t>
  </si>
  <si>
    <t>Kansas - Stanton</t>
  </si>
  <si>
    <t>South Dakota - Sanborn</t>
  </si>
  <si>
    <t>California - AAA HOME HEALTH SERVICES, INC - 058410</t>
  </si>
  <si>
    <t>058410</t>
  </si>
  <si>
    <t>California - ADVANCED WELLNESS HOME CARE INC - 559169</t>
  </si>
  <si>
    <t>559169</t>
  </si>
  <si>
    <t>California - ALPHA ONE HOME HEALTH, INC - 559237</t>
  </si>
  <si>
    <t>559237</t>
  </si>
  <si>
    <t>California - ANGELES HOME HEALTH CARE, INC - 559254</t>
  </si>
  <si>
    <t>559254</t>
  </si>
  <si>
    <t>California - ATHOME HEALTHCARE TEAM - EAST BAY, LLC - 559246</t>
  </si>
  <si>
    <t>559246</t>
  </si>
  <si>
    <t>California - AURORA HOME HEALTH, INC - 559242</t>
  </si>
  <si>
    <t>559242</t>
  </si>
  <si>
    <t>California - AXIS HOME HEALTH CARE, INC - 559253</t>
  </si>
  <si>
    <t>559253</t>
  </si>
  <si>
    <t>California - BEST HOME HEALTH IN CALIFORNIA, INC - 559245</t>
  </si>
  <si>
    <t>559245</t>
  </si>
  <si>
    <t>California - BRIDGE HOME HEALTH - 559063</t>
  </si>
  <si>
    <t>559063</t>
  </si>
  <si>
    <t>California - BRIDGE HOME HEALTH - 559145</t>
  </si>
  <si>
    <t>559145</t>
  </si>
  <si>
    <t>California - CAPITOL HOME HEALTH CARE - 559235</t>
  </si>
  <si>
    <t>559235</t>
  </si>
  <si>
    <t>California - CAREBRIDGE HOME HEALTH INC - 559243</t>
  </si>
  <si>
    <t>559243</t>
  </si>
  <si>
    <t>California - COMPANION HOME HEALTH - 557412</t>
  </si>
  <si>
    <t>557412</t>
  </si>
  <si>
    <t>California - COMPREHENSIVE HEALTH CARE SERVICES LLC - 559160</t>
  </si>
  <si>
    <t>559160</t>
  </si>
  <si>
    <t>California - D'BEST HOME HEALTH - 553180</t>
  </si>
  <si>
    <t>553180</t>
  </si>
  <si>
    <t>California - DELL HOME HEALTH CARE, INC - 559212</t>
  </si>
  <si>
    <t>559212</t>
  </si>
  <si>
    <t>California - DNA HOME HEALTH SERVICES INC - 559135</t>
  </si>
  <si>
    <t>559135</t>
  </si>
  <si>
    <t>California - E D A HOME HEALTH CARE, INC - 559184</t>
  </si>
  <si>
    <t>559184</t>
  </si>
  <si>
    <t>California - ENDLESS HOME HEALTH, INC - 559216</t>
  </si>
  <si>
    <t>559216</t>
  </si>
  <si>
    <t>California - GLORIA HOME HEALTH, INC - 559194</t>
  </si>
  <si>
    <t>559194</t>
  </si>
  <si>
    <t>California - KAISER FOUNDATION HOSPITAL HOME HEALTH - NOVATO - 557065</t>
  </si>
  <si>
    <t>557065</t>
  </si>
  <si>
    <t>California - LEGACY CARE HOME HEALTH - 559191</t>
  </si>
  <si>
    <t>559191</t>
  </si>
  <si>
    <t>California - MAMMOTH HOME HEALTH CARE INC - 559257</t>
  </si>
  <si>
    <t>559257</t>
  </si>
  <si>
    <t>California - MEDICUS HOME HEALTH AGENCY - 559199</t>
  </si>
  <si>
    <t>559199</t>
  </si>
  <si>
    <t>California - MG HOME HEALTH CARE, INC - 559252</t>
  </si>
  <si>
    <t>559252</t>
  </si>
  <si>
    <t>California - MOBILE MEDICAL LA LLC - 553178</t>
  </si>
  <si>
    <t>553178</t>
  </si>
  <si>
    <t>California - NURSE'S HHA CO, INC - 559256</t>
  </si>
  <si>
    <t>559256</t>
  </si>
  <si>
    <t>California - OMEGA HOME HEALTH AGENCY, INC - 559222</t>
  </si>
  <si>
    <t>559222</t>
  </si>
  <si>
    <t>California - PURE CARE HOME HEALTH INC - 559207</t>
  </si>
  <si>
    <t>559207</t>
  </si>
  <si>
    <t>California - RDA HOME HEALTH SERVICES, INC - 559278</t>
  </si>
  <si>
    <t>559278</t>
  </si>
  <si>
    <t>California - RELIABLE HOME HEALTH, INC - 559221</t>
  </si>
  <si>
    <t>559221</t>
  </si>
  <si>
    <t>California - SIGNIFICANT HOME HEALTH, INC - 559223</t>
  </si>
  <si>
    <t>559223</t>
  </si>
  <si>
    <t>California - SOLID CARE HOME HEALTH, INC - 559240</t>
  </si>
  <si>
    <t>559240</t>
  </si>
  <si>
    <t>California - SUNSET HEALTHCARE INC - 559185</t>
  </si>
  <si>
    <t>559185</t>
  </si>
  <si>
    <t>California - UNION HOME HEALTH, INC - 553129</t>
  </si>
  <si>
    <t>553129</t>
  </si>
  <si>
    <t>559276</t>
  </si>
  <si>
    <t>559279</t>
  </si>
  <si>
    <t>559281</t>
  </si>
  <si>
    <t>559298</t>
  </si>
  <si>
    <t>559307</t>
  </si>
  <si>
    <t>559320</t>
  </si>
  <si>
    <t>Colorado - ALPINE PT HOME CARE LLC - 067591</t>
  </si>
  <si>
    <t>067591</t>
  </si>
  <si>
    <t>067593</t>
  </si>
  <si>
    <t>Florida - A PLUS HOME HEALTH SERVICES LLC - 687076</t>
  </si>
  <si>
    <t>687076</t>
  </si>
  <si>
    <t>Florida - BLOOMING GARDENS OF CARE INC - 687047</t>
  </si>
  <si>
    <t>687047</t>
  </si>
  <si>
    <t>Florida - COMPASSIONATE CARING HOME CARE, INC - 109324</t>
  </si>
  <si>
    <t>109324</t>
  </si>
  <si>
    <t>Florida - COVENANT HOME HEALTH CARE 4 LLC - 687090</t>
  </si>
  <si>
    <t>687090</t>
  </si>
  <si>
    <t>Florida - FRIENDLY HOME HEALTH CARE CORP - 687067</t>
  </si>
  <si>
    <t>687067</t>
  </si>
  <si>
    <t>Florida - HORIZON HOMECARE OF CENTRAL FLORIDA LLC - 687086</t>
  </si>
  <si>
    <t>687086</t>
  </si>
  <si>
    <t>Florida - LOVELY HOME HEALTH CARE INC - 687061</t>
  </si>
  <si>
    <t>687061</t>
  </si>
  <si>
    <t>Florida - MISSION HOME HEALTH LLC - 687091</t>
  </si>
  <si>
    <t>687091</t>
  </si>
  <si>
    <t>Florida - ORYOL HOME HEALTH, LLC - 687082</t>
  </si>
  <si>
    <t>687082</t>
  </si>
  <si>
    <t>Florida - SHELL POINT HOME HEALTH - 687083</t>
  </si>
  <si>
    <t>687083</t>
  </si>
  <si>
    <t>687100</t>
  </si>
  <si>
    <t>Florida - WORKING NURSES HEALTHCARE LLC - 687057</t>
  </si>
  <si>
    <t>687057</t>
  </si>
  <si>
    <t>Georgia - MESUN HOME HEALTH - 117338</t>
  </si>
  <si>
    <t>117338</t>
  </si>
  <si>
    <t>Indiana - SCOTT'S HOME HEALTHCARE LLC - 157713</t>
  </si>
  <si>
    <t>157713</t>
  </si>
  <si>
    <t>197796</t>
  </si>
  <si>
    <t>Massachusetts - OPTIMUM HEALTHCARE SERVICES LLC - 227671</t>
  </si>
  <si>
    <t>227671</t>
  </si>
  <si>
    <t>Massachusetts - RITE TIME HOMECARE SERVICES INC - 227732</t>
  </si>
  <si>
    <t>227732</t>
  </si>
  <si>
    <t>Michigan - BETTER YOU HOME HEALTH - 239323</t>
  </si>
  <si>
    <t>239323</t>
  </si>
  <si>
    <t>239330</t>
  </si>
  <si>
    <t>Nebraska - PROGRESSIVE HOME HEALTH &amp; HOSPICE LLC - 287144</t>
  </si>
  <si>
    <t>287144</t>
  </si>
  <si>
    <t>New Mexico - EL MIRADOR HOME HEALTH AGENCY - 327226</t>
  </si>
  <si>
    <t>327226</t>
  </si>
  <si>
    <t>New York - THE VALLEY VIEW CERTIFIED HOME HEALTH AGENCY - 337150</t>
  </si>
  <si>
    <t>337150</t>
  </si>
  <si>
    <t>Ohio - PRIME HOME CARE LLC - 369033</t>
  </si>
  <si>
    <t>369033</t>
  </si>
  <si>
    <t>377799</t>
  </si>
  <si>
    <t>Pennsylvania - WE CARE HOME HEALTH AGENCY, LLC - 398302</t>
  </si>
  <si>
    <t>398302</t>
  </si>
  <si>
    <t>South Carolina - COASTAL HEALTH LLC - 427142</t>
  </si>
  <si>
    <t>427142</t>
  </si>
  <si>
    <t>Texas - AMERICAN HEALTHCARE SERVICES - 747991</t>
  </si>
  <si>
    <t>747991</t>
  </si>
  <si>
    <t>Texas - CAPROCK HOME HEALTH SERVICES INC - 458001</t>
  </si>
  <si>
    <t>458001</t>
  </si>
  <si>
    <t>Texas - CORDIAL CARE HOME HEALTH SERVICES INC - 747747</t>
  </si>
  <si>
    <t>747747</t>
  </si>
  <si>
    <t>Texas - TOPMAK HEALTH CARE SERVICES INC - 679433</t>
  </si>
  <si>
    <t>679433</t>
  </si>
  <si>
    <t>Texas - TREASURE CARE HOME HEALTH INC - 747583</t>
  </si>
  <si>
    <t>747583</t>
  </si>
  <si>
    <t>747995</t>
  </si>
  <si>
    <t>Utah - BRIO UTAH HOME HEALTH LLC - 467357</t>
  </si>
  <si>
    <t>467357</t>
  </si>
  <si>
    <t>Utah - TEMPLE VIEW HOME HEALTH - 467362</t>
  </si>
  <si>
    <t>467362</t>
  </si>
  <si>
    <t>497776</t>
  </si>
  <si>
    <t>SELECT UP TO 5 MEASURES</t>
  </si>
  <si>
    <t>Value_1</t>
  </si>
  <si>
    <t>Value_2</t>
  </si>
  <si>
    <t>Value_3</t>
  </si>
  <si>
    <t>Value_4</t>
  </si>
  <si>
    <t>Value_5</t>
  </si>
  <si>
    <t>BENCHMARK SELECT</t>
  </si>
  <si>
    <r>
      <t xml:space="preserve">The </t>
    </r>
    <r>
      <rPr>
        <i/>
        <sz val="11"/>
        <color theme="1"/>
        <rFont val="Calibri"/>
        <family val="2"/>
        <scheme val="minor"/>
      </rPr>
      <t>Benchmark Select</t>
    </r>
    <r>
      <rPr>
        <sz val="11"/>
        <color theme="1"/>
        <rFont val="Calibri"/>
        <family val="2"/>
        <scheme val="minor"/>
      </rPr>
      <t xml:space="preserve"> worksheet compares the selected agencies and groups of agencies for a selected set of up to 5 benchmarks for a selected year. Dropdowns where the user can set parameters are green. When a new parameter is selected the worksheet will update.</t>
    </r>
  </si>
  <si>
    <r>
      <t xml:space="preserve">The </t>
    </r>
    <r>
      <rPr>
        <i/>
        <sz val="11"/>
        <color theme="1"/>
        <rFont val="Calibri"/>
        <family val="2"/>
        <scheme val="minor"/>
      </rPr>
      <t xml:space="preserve">Home Care Benchmarking Report </t>
    </r>
    <r>
      <rPr>
        <sz val="11"/>
        <color theme="1"/>
        <rFont val="Calibri"/>
        <family val="2"/>
        <scheme val="minor"/>
      </rPr>
      <t>contains five report worksheets.</t>
    </r>
  </si>
  <si>
    <t>Select</t>
  </si>
  <si>
    <t>Control Type</t>
  </si>
  <si>
    <t>Proprietary</t>
  </si>
  <si>
    <t>Not for Profit</t>
  </si>
  <si>
    <t>Colorado - Custer</t>
  </si>
  <si>
    <t>Kansas - Haskell</t>
  </si>
  <si>
    <t>North Dakota - McHenry</t>
  </si>
  <si>
    <t>Utah - Rich</t>
  </si>
  <si>
    <t>Arizona - HORIZON HOME HEALTH OF PHOENIX - 037233</t>
  </si>
  <si>
    <t>037233</t>
  </si>
  <si>
    <t>Arizona - TUCSON MEDICAL HOME HEALTH - 037498</t>
  </si>
  <si>
    <t>037498</t>
  </si>
  <si>
    <t>Arkansas - THRIVE AT HOME - 047180</t>
  </si>
  <si>
    <t>047180</t>
  </si>
  <si>
    <t>California - ABOVE CARE HOME HEALTH, INC - 559180</t>
  </si>
  <si>
    <t>559180</t>
  </si>
  <si>
    <t>California - DELANO HOME HEALTH CARE, INC. - 559249</t>
  </si>
  <si>
    <t>559249</t>
  </si>
  <si>
    <t>California - EQUANIMITY HOME HEALTH SERVICES, INC - 559209</t>
  </si>
  <si>
    <t>559209</t>
  </si>
  <si>
    <t>California - GENEZEN HOME HEALTH CARE SERVICES, INC - 559045</t>
  </si>
  <si>
    <t>559045</t>
  </si>
  <si>
    <t>California - GRAPEVINE HOME HEALTH SERVICES INC - 059182</t>
  </si>
  <si>
    <t>059182</t>
  </si>
  <si>
    <t>California - GREAT VALLEY HOME HEALTH - 559260</t>
  </si>
  <si>
    <t>559260</t>
  </si>
  <si>
    <t>California - HOLY CARE HOME HEALTH &amp; PALLIATIVE CARE - 559271</t>
  </si>
  <si>
    <t>559271</t>
  </si>
  <si>
    <t>California - HUMAN FIRST HOME HEALTH AGENCY, LLC - 559258</t>
  </si>
  <si>
    <t>559258</t>
  </si>
  <si>
    <t>California - LIBERAL HOME HEALTH, INC - 559186</t>
  </si>
  <si>
    <t>559186</t>
  </si>
  <si>
    <t>California - NEWLINE HOME HEALTH AND PALLIATIVE CARE, INC. - 559266</t>
  </si>
  <si>
    <t>559266</t>
  </si>
  <si>
    <t>California - PINK CROSS HOME HEALTH, INC - 559270</t>
  </si>
  <si>
    <t>559270</t>
  </si>
  <si>
    <t>559274</t>
  </si>
  <si>
    <t>559282</t>
  </si>
  <si>
    <t>559284</t>
  </si>
  <si>
    <t>559285</t>
  </si>
  <si>
    <t>559290</t>
  </si>
  <si>
    <t>559291</t>
  </si>
  <si>
    <t>559292</t>
  </si>
  <si>
    <t>559295</t>
  </si>
  <si>
    <t>559303</t>
  </si>
  <si>
    <t>559308</t>
  </si>
  <si>
    <t>559314</t>
  </si>
  <si>
    <t>559323</t>
  </si>
  <si>
    <t>559329</t>
  </si>
  <si>
    <t>559334</t>
  </si>
  <si>
    <t>559335</t>
  </si>
  <si>
    <t>559339</t>
  </si>
  <si>
    <t>559352</t>
  </si>
  <si>
    <t>559386</t>
  </si>
  <si>
    <t>559397</t>
  </si>
  <si>
    <t>559405</t>
  </si>
  <si>
    <t>559411</t>
  </si>
  <si>
    <t>559425</t>
  </si>
  <si>
    <t>California - UNKNOWN AGENCY - 559427</t>
  </si>
  <si>
    <t>559427</t>
  </si>
  <si>
    <t>California - UNKNOWN AGENCY - 559445</t>
  </si>
  <si>
    <t>559445</t>
  </si>
  <si>
    <t>California - UNKNOWN AGENCY - 559447</t>
  </si>
  <si>
    <t>559447</t>
  </si>
  <si>
    <t>067595</t>
  </si>
  <si>
    <t>District of Columbia - T &amp; N RELIABLE NURSING CARE - 097058</t>
  </si>
  <si>
    <t>097058</t>
  </si>
  <si>
    <t>Florida - ACCESS NURSECARE INC - 109745</t>
  </si>
  <si>
    <t>109745</t>
  </si>
  <si>
    <t>Florida - BEST CARE HOME HEALTH AT PASCO AND PINELLAS LLC - 687092</t>
  </si>
  <si>
    <t>687092</t>
  </si>
  <si>
    <t>Florida - CARE ONE HOME HEALTH INC - 108248</t>
  </si>
  <si>
    <t>108248</t>
  </si>
  <si>
    <t>Florida - CONFIDENT CARE OF FLORIDA CORP - 109400</t>
  </si>
  <si>
    <t>109400</t>
  </si>
  <si>
    <t>Florida - HCBC OF MIAMI INC - 687077</t>
  </si>
  <si>
    <t>687077</t>
  </si>
  <si>
    <t>Florida - PHYSICAL 4U INC - 687084</t>
  </si>
  <si>
    <t>687084</t>
  </si>
  <si>
    <t>Florida - PROFESSIONAL HOME HEALTH SERVICES LLC - 687093</t>
  </si>
  <si>
    <t>687093</t>
  </si>
  <si>
    <t>Florida - TREND HOME HEALTH SERVICES - 109137</t>
  </si>
  <si>
    <t>109137</t>
  </si>
  <si>
    <t>687095</t>
  </si>
  <si>
    <t>687096</t>
  </si>
  <si>
    <t>687098</t>
  </si>
  <si>
    <t>687099</t>
  </si>
  <si>
    <t>Florida - UNKNOWN AGENCY - 687110</t>
  </si>
  <si>
    <t>687110</t>
  </si>
  <si>
    <t>Florida - UNKNOWN AGENCY - 687112</t>
  </si>
  <si>
    <t>687112</t>
  </si>
  <si>
    <t>Florida - UNKNOWN AGENCY - 687113</t>
  </si>
  <si>
    <t>687113</t>
  </si>
  <si>
    <t>Florida - UNKNOWN AGENCY - 687116</t>
  </si>
  <si>
    <t>687116</t>
  </si>
  <si>
    <t>Florida - UNKNOWN AGENCY - 687120</t>
  </si>
  <si>
    <t>687120</t>
  </si>
  <si>
    <t>148384</t>
  </si>
  <si>
    <t>148385</t>
  </si>
  <si>
    <t>Iowa - SAC COUNTY PHNS - 167097</t>
  </si>
  <si>
    <t>167097</t>
  </si>
  <si>
    <t>Kansas - OURKANSAS GUARDIAN - 178126</t>
  </si>
  <si>
    <t>178126</t>
  </si>
  <si>
    <t>197797</t>
  </si>
  <si>
    <t>Massachusetts - NEWVISION HEALTHCARE SERVICES LLC - 227727</t>
  </si>
  <si>
    <t>227727</t>
  </si>
  <si>
    <t>Michigan - LIFELINK HOME HEALTH CARE SERVICES - 237506</t>
  </si>
  <si>
    <t>237506</t>
  </si>
  <si>
    <t>239327</t>
  </si>
  <si>
    <t>239329</t>
  </si>
  <si>
    <t>Michigan - UNKNOWN AGENCY - 239334</t>
  </si>
  <si>
    <t>239334</t>
  </si>
  <si>
    <t>Minnesota - DEER RIVER HOME CARE - 247223</t>
  </si>
  <si>
    <t>247223</t>
  </si>
  <si>
    <t>Nevada - CARING HANDS HOME HEALTH LLC - 297268</t>
  </si>
  <si>
    <t>297268</t>
  </si>
  <si>
    <t>New Mexico - LA VITA BELLA HOME HEALTHCARE, LLC - 327234</t>
  </si>
  <si>
    <t>327234</t>
  </si>
  <si>
    <t>New Mexico - RADIANT HOME HEALTHCARE - 327235</t>
  </si>
  <si>
    <t>327235</t>
  </si>
  <si>
    <t>369039</t>
  </si>
  <si>
    <t>Ohio - HOMESITE HOME HEALTH CARE - 368481</t>
  </si>
  <si>
    <t>368481</t>
  </si>
  <si>
    <t>Ohio - HOPEHEALTH LTD - 369231</t>
  </si>
  <si>
    <t>369231</t>
  </si>
  <si>
    <t>Ohio - QUALITY OF LIFE HOME CARE LTD - 368063</t>
  </si>
  <si>
    <t>368063</t>
  </si>
  <si>
    <t>369258</t>
  </si>
  <si>
    <t>Oklahoma - ELARA CARING XVIII - 377742</t>
  </si>
  <si>
    <t>377742</t>
  </si>
  <si>
    <t>Texas - 1ST PRUDENTIAL HEALTH CARE SERVICES INC - 679358</t>
  </si>
  <si>
    <t>679358</t>
  </si>
  <si>
    <t>Texas - DEL CIELO HOME HEALTH &amp; HOSPICE - 673199</t>
  </si>
  <si>
    <t>673199</t>
  </si>
  <si>
    <t>Texas - HEAVENLY HEALTH CARE - 679656</t>
  </si>
  <si>
    <t>679656</t>
  </si>
  <si>
    <t>Texas - NATIONAL HEALTH SERVICE CORP - 679060</t>
  </si>
  <si>
    <t>679060</t>
  </si>
  <si>
    <t>Texas - NOURISH HOMEHEALTH AND THERAPY SERVICES - 747699</t>
  </si>
  <si>
    <t>747699</t>
  </si>
  <si>
    <t>748001</t>
  </si>
  <si>
    <t>748006</t>
  </si>
  <si>
    <t>748007</t>
  </si>
  <si>
    <t>748008</t>
  </si>
  <si>
    <t>Utah - AUBURN CREST HOME HEALTH UTAH, LLC - 467356</t>
  </si>
  <si>
    <t>467356</t>
  </si>
  <si>
    <t>Alaska - ENCOMPASS HEALTH HOME HEALTH - 027022</t>
  </si>
  <si>
    <t>Arizona - EMBLEM HOME HEALTH PHOENIX - 037438</t>
  </si>
  <si>
    <t>Arizona - INSPIRED HOMECARE OF ARIZONA, LLC - 037212</t>
  </si>
  <si>
    <t>California - A1 HOME HEALTH - 559234</t>
  </si>
  <si>
    <t>California - AASTA HOME HEALTH - 059108</t>
  </si>
  <si>
    <t>California - ALL STAR PHOENIX INC - 559274</t>
  </si>
  <si>
    <t>California - ALL SUPPORT AT HOME, LLC - 559411</t>
  </si>
  <si>
    <t>California - ALPHACARE HOME HEALTH - 559279</t>
  </si>
  <si>
    <t>California - ARKA HOME HEALTH CARE, INC - 559295</t>
  </si>
  <si>
    <t>California - ATTAIE HOME HEALTH CARE - 559320</t>
  </si>
  <si>
    <t>California - BIG VINE HOME HEALTH SERVICES, INC - 559282</t>
  </si>
  <si>
    <t>California - CARE CIRCLE, LLC - 559405</t>
  </si>
  <si>
    <t>California - CROSSROADS HOME HEALTH VALLEJO - 059617</t>
  </si>
  <si>
    <t>California - ELLA HOME HEALTH CARE INC - 559425</t>
  </si>
  <si>
    <t>California - EMBER HOME HEALTH, INC - 559352</t>
  </si>
  <si>
    <t>California - EVERCARE HOME HEALTH, INC - 559291</t>
  </si>
  <si>
    <t>California - EXPRESS HOMESERVICE INC - 559334</t>
  </si>
  <si>
    <t>California - FAST AID HOME CARE, INC - 559292</t>
  </si>
  <si>
    <t>California - GOOD LIFE HOME HEALTH CARE SERVICES, INC - 557746</t>
  </si>
  <si>
    <t>California - GUARDIAN ANGEL HOME CARE OF BAKERSFIELD, LLC - 059724</t>
  </si>
  <si>
    <t>California - GUARDIAN ANGEL HOME CARE OF FRESNO LLC - 059773</t>
  </si>
  <si>
    <t>California - HEALING PATH HOME HEALTHCARE, INC - 559303</t>
  </si>
  <si>
    <t>California - HEALTHVIEW HOME HEALTH, LLC - 557727</t>
  </si>
  <si>
    <t>California - HUMAN TOUCH HOME HEALTH CARE AGENCY - 059653</t>
  </si>
  <si>
    <t>California - INFINITY HOME HEALTH CARE, INC - 559323</t>
  </si>
  <si>
    <t>California - LA COMFORT HOME CARE, INC - 559276</t>
  </si>
  <si>
    <t>California - LIVLIFE HOME HEALTH, INC - 559307</t>
  </si>
  <si>
    <t>California - MISSION HOME HEALTH OF SAN DIEGO LLC - 557711</t>
  </si>
  <si>
    <t>California - OLYMPUS HOME HEALTH INC - 559275</t>
  </si>
  <si>
    <t>California - PERPETUAL CARE HOME HEALTH SAN RAMON - 553196</t>
  </si>
  <si>
    <t>California - PRIMARY CARE HOMEHEALTHCARE INC - 559298</t>
  </si>
  <si>
    <t>California - REGAL HOME HEALTH CARE, INC - 559285</t>
  </si>
  <si>
    <t>California - SAINT FRANCIS HEALTHCARE INC - 559290</t>
  </si>
  <si>
    <t>California - SDA HOME HEALTH CARE SERVICES - 559284</t>
  </si>
  <si>
    <t>California - SEAPORT SCRIPPS HOME HEALTH - 057602</t>
  </si>
  <si>
    <t>California - SERENITY NURSING SERVICES, INC - 559339</t>
  </si>
  <si>
    <t>California - ST MARY HOME HEALTH CARE, INC - 559329</t>
  </si>
  <si>
    <t>California - SUNNYSIDE HOME HEALTH SERVICES, INC - 559386</t>
  </si>
  <si>
    <t>California - THERAPYMED HOME HEALTH SERVICES - 559308</t>
  </si>
  <si>
    <t>California - TRINITY HOME HEALTH CARE, INC - 559281</t>
  </si>
  <si>
    <t>California - UNIQUE CARE HOME HEALTH, INC - 559314</t>
  </si>
  <si>
    <t>California - WELL-BEING HOME HEALTH, INC - 559397</t>
  </si>
  <si>
    <t>California - WHITE GLOVE HOME HEALTH, INC - 559335</t>
  </si>
  <si>
    <t>Colorado - ICARE HOME HEALTH AGENCY LLC - 067595</t>
  </si>
  <si>
    <t>Colorado - LINCOLN HEALTH HOME HEALTH - 067277</t>
  </si>
  <si>
    <t>Colorado - PASCO/SW HOME HEALTH - 067339</t>
  </si>
  <si>
    <t>Colorado - PEAKS OF HOPE HOME HEALTH LLC - 067593</t>
  </si>
  <si>
    <t>Colorado - VITALITY HOME HEALTHCARE - 067500</t>
  </si>
  <si>
    <t>Delaware - AVEANNA HOME HEALTHCARE - 087039</t>
  </si>
  <si>
    <t>Delaware - SAINT FRANCIS HOME CARE - 087022</t>
  </si>
  <si>
    <t>Florida - ACCOMPLISHED HOME CARE - 109446</t>
  </si>
  <si>
    <t>Florida - CARING FOR ELDERLY HOME CARE, LLC - 687099</t>
  </si>
  <si>
    <t>Florida - CLEVELAND CLINIC FLORIDA VISITING NURSES - 687100</t>
  </si>
  <si>
    <t>Florida - COVENANT HOME HEALTH CARE 8 LLC - 687095</t>
  </si>
  <si>
    <t>Florida - GULF BREEZE HOME HEALTH INC - 687096</t>
  </si>
  <si>
    <t>Florida - HEARTBEAT HOME HEALTH CARE LLC - 687098</t>
  </si>
  <si>
    <t>Florida - KINDRED AT HOME - 109102</t>
  </si>
  <si>
    <t>Idaho - BLUEBIRD HOME HEALTH - 137049</t>
  </si>
  <si>
    <t>Idaho - EDEN HOME HEALTH -IDAHOFALLS - 137119</t>
  </si>
  <si>
    <t>Illinois - ELITE HEALTHCARE PROVIDERS LLC - 148096</t>
  </si>
  <si>
    <t>Illinois - HOME CARE EXPERTS - 147730</t>
  </si>
  <si>
    <t>Illinois - TSC HEALTH INC - 148385</t>
  </si>
  <si>
    <t>Illinois - VISITING NURSES OF ILLINOIS INC - 148384</t>
  </si>
  <si>
    <t>Indiana - ST ELIZABETH HOME CARE SERVICES - 157055</t>
  </si>
  <si>
    <t>Iowa - CHEROKEE REGIONAL HOME HEALTH - 167192</t>
  </si>
  <si>
    <t>Iowa - SOUTHEAST IOWA REGIONAL HOME HEALTH - 167136</t>
  </si>
  <si>
    <t>Kansas - ADVANCED HOME HEALTH CARE - 178106</t>
  </si>
  <si>
    <t>Kansas - HOME TOWN HEALTH CARE - 178068</t>
  </si>
  <si>
    <t>Kentucky - CARETENDERS HOME HEALTH OF HENDERSON - 187136</t>
  </si>
  <si>
    <t>Kentucky - INTREPID OF WESTERN KENTUCKY, INC - 187117</t>
  </si>
  <si>
    <t>Louisiana - ALLEGIANCE HOME HEALTH OF EAST CENTRAL LOUISIANA - 197199</t>
  </si>
  <si>
    <t>Louisiana - ALLEGIANCE HOME HEALTH OF NORTHEAST LA - 197550</t>
  </si>
  <si>
    <t>Louisiana - ALLEGIANCE HOME HEALTH OF NORTHWEST LA - 197211</t>
  </si>
  <si>
    <t>Louisiana - COMMUNITY HOME HEALTH OF ACADIANA - 197797</t>
  </si>
  <si>
    <t>Louisiana - COMMUNITY HOME HEALTH OF BATON ROUGE - 197796</t>
  </si>
  <si>
    <t>Massachusetts - HOME HEALTH VNA - 227206</t>
  </si>
  <si>
    <t>Massachusetts - MASS GENERAL BRIGHAM HOME CARE, INC - 227207</t>
  </si>
  <si>
    <t>Michigan - ASCENSION AT HOME WARREN - 237081</t>
  </si>
  <si>
    <t>Michigan - E P I C HOME CARE - 239072</t>
  </si>
  <si>
    <t>Michigan - FRONT LINE HOME HEALTH CARE - 239327</t>
  </si>
  <si>
    <t>Michigan - GUARDIAN ANGEL HOME CARE &amp; HOSPICE OF ROCHESTER HI - 237417</t>
  </si>
  <si>
    <t>Michigan - GUARDIAN ANGEL HOME CARE OF GRAND RAPIDS - 237824</t>
  </si>
  <si>
    <t>Michigan - HOMETOWN HOME HEALTH CARE - 237495</t>
  </si>
  <si>
    <t>Michigan - MCLAREN HOME HEALTH - 237160</t>
  </si>
  <si>
    <t>Michigan - PROMEDICA HOME HEALTH CARE (BAY CITY) - 237162</t>
  </si>
  <si>
    <t>Michigan - PROMEDICA HOME HEALTH CARE (DUNDEE) - 237206</t>
  </si>
  <si>
    <t>Michigan - SAMEEN HOME HEALTH CARE - 239329</t>
  </si>
  <si>
    <t>Michigan - THE CARE TEAM - 239059</t>
  </si>
  <si>
    <t>Michigan - X10 HOME HEALTH - 239330</t>
  </si>
  <si>
    <t>Minnesota - JB KUMMER ENTERPRISES LLC - 248033</t>
  </si>
  <si>
    <t>Montana - ENCOMPASS HEALTH HOME HEALTH - 277017</t>
  </si>
  <si>
    <t>Nebraska - AMEDISYS HOME HEALTH OF THE MIDLANDS - 287003</t>
  </si>
  <si>
    <t>Nebraska - CHARTER HOME HEALTH OF OMAHA, LLC - 287125</t>
  </si>
  <si>
    <t>Nebraska - MIDWEST HOME HEALTH INC DBA ANGELS CARE HOMEHEALTH - 287132</t>
  </si>
  <si>
    <t>Nevada - COMFORT HOME HEALTH - 297149</t>
  </si>
  <si>
    <t>Nevada - MERCURY HOME HEALTH - 297222</t>
  </si>
  <si>
    <t>New Hampshire - CONCORD REGIONAL VISITING NURSE ASSOCIATION INC - 307043</t>
  </si>
  <si>
    <t>New Jersey - ATLANTIC VISITING NURSE - 317054</t>
  </si>
  <si>
    <t>New Jersey - VISITING HEALTH SERVICES OF NJ - 317058</t>
  </si>
  <si>
    <t>New Mexico - GUARDIAN ANGEL HOME HEALTH, INC - 327184</t>
  </si>
  <si>
    <t>New York - ROCHESTER REGIONAL HEALTH HOME CARE - 337066</t>
  </si>
  <si>
    <t>New York - ST JOSEPH'S HEALTH AT HOME - 337241</t>
  </si>
  <si>
    <t>Ohio - AVITA HOME HEALTH AND HOSPICE - 367403</t>
  </si>
  <si>
    <t>Ohio - SCARLET HOME HEALTH CARE - 369039</t>
  </si>
  <si>
    <t>Ohio - THE OHIO STATE UNIVERSITY WEXNER MEDICAL CENTER HO - 368227</t>
  </si>
  <si>
    <t>Ohio - TLC HOME HEALTHCARE LLC - 369258</t>
  </si>
  <si>
    <t>Oklahoma - 1ST CHOICE HOME HEALTH CARE - 377799</t>
  </si>
  <si>
    <t>Oklahoma - ALLIANCE OKLAHOMA HOME HEALTH WESTERN OKLAHOMA - 377277</t>
  </si>
  <si>
    <t>Oklahoma - CARTER HEALTHCARE OF MCALESTER LLC - 377780</t>
  </si>
  <si>
    <t>Oklahoma - CHEROKEE NATION HOME HEALTH SERVICES, INC - 377173</t>
  </si>
  <si>
    <t>Oklahoma - ELITE HOME CARE, LLC - 377628</t>
  </si>
  <si>
    <t>Oklahoma - GOLDEN AGE HOME HEALTH - 377550</t>
  </si>
  <si>
    <t>Oklahoma - GUARDIAN HEALTHCARE - 377655</t>
  </si>
  <si>
    <t>Oklahoma - HEALTH WATCH HEALTH CARE OF ALTUS, LLC - 377751</t>
  </si>
  <si>
    <t>Oklahoma - LOVING CARE IN-HOME HEALTH SERVICES, LLC - 377604</t>
  </si>
  <si>
    <t>Oklahoma - PHOENIX HOME HEALTH AGENCY, LLC - 377717</t>
  </si>
  <si>
    <t>Oklahoma - SHEPHERD HOME HEALTH &amp; HOSPICE, LLC - 377702</t>
  </si>
  <si>
    <t>Oklahoma - TRADITIONS HEALTH CARE OF MCALESTER - 377647</t>
  </si>
  <si>
    <t>Oklahoma - TRADITIONS HEALTH OF CHECOTAH - 377662</t>
  </si>
  <si>
    <t>Oklahoma - TRADITIONS HEALTH OF EUFAULA - 377755</t>
  </si>
  <si>
    <t>Oregon - AGERIGHT CARE AT HOME - 387151</t>
  </si>
  <si>
    <t>Pennsylvania - AVEANNA HOME HEALTH - 397603</t>
  </si>
  <si>
    <t>Pennsylvania - AVEANNA HOME HEALTH - 398067</t>
  </si>
  <si>
    <t>Pennsylvania - PROMEDICA HOME HEALTH CARE (PITTSBURGH) - 397188</t>
  </si>
  <si>
    <t>Pennsylvania - UPMC HOME HEALTHCARE - 397006</t>
  </si>
  <si>
    <t>Tennessee - ADORATION HOME HEALTH BROWNSVILLE - 447503</t>
  </si>
  <si>
    <t>Tennessee - ADORATION HOME HEALTH MARTIN - 447225</t>
  </si>
  <si>
    <t>Tennessee - ADORATION HOME HEALTH MCMINNVILLE - 447316</t>
  </si>
  <si>
    <t>Tennessee - ADORATION HOME HEALTH NASHVILLE SOUTH - 447425</t>
  </si>
  <si>
    <t>Texas - ACCEPTANCE HOME HEALTH, LLC - 747995</t>
  </si>
  <si>
    <t>Texas - ADVANCED CARE HOME HEALTH, LLC. - 748006</t>
  </si>
  <si>
    <t>Texas - ALLHEAL HOME HEALTH, INC - 747314</t>
  </si>
  <si>
    <t>Texas - AMEDICUS HOME HEALTH INC. - 748001</t>
  </si>
  <si>
    <t>Texas - BEYONDFAITH HOMECARE &amp; REHAB OF FT. WORTH - 747521</t>
  </si>
  <si>
    <t>Texas - CMS-KINDER HEARTS HOME HEALTH - 677177</t>
  </si>
  <si>
    <t>Texas - ELARA CARING - 457661</t>
  </si>
  <si>
    <t>Texas - KLARUS HOME CARE - 747397</t>
  </si>
  <si>
    <t>Texas - SOAR HOME CARE LLC - 748007</t>
  </si>
  <si>
    <t>Texas - TEXAS HOME HEALTH - 679485</t>
  </si>
  <si>
    <t>Texas - TOFY HEALTH CARE SERVICES, INC. - 679349</t>
  </si>
  <si>
    <t>Texas - UMC HOME HEALTH AND HOSPICE, AN AMEDISYS PARTNER - 748008</t>
  </si>
  <si>
    <t>Utah - AUBURN CREST HOME HEALTH - 467346</t>
  </si>
  <si>
    <t>Virginia - AVEANNA HOME HEALTH - 497668</t>
  </si>
  <si>
    <t>Virginia - NAYAR HEALTH CARE BEDFORD LLC - 497776</t>
  </si>
  <si>
    <t>Virginia - RIVERSIDE HOME HEALTH - 497025</t>
  </si>
  <si>
    <t>Virginia - SOUTHEASTERN HOME HEALTH CARE, LLC - 497508</t>
  </si>
  <si>
    <t>Washington - ENCOMPASS HEALTH HOME HEALTH - 507038</t>
  </si>
  <si>
    <t>Washington - KAISER PERMANENTE HOME HEALTH AND HOSPICE - 507007</t>
  </si>
  <si>
    <t>Washington - TOUCHMARK HOME HEALTH - 507118</t>
  </si>
  <si>
    <t>West Virginia - OHIO VALLEY HOME HEALTH SERVICES, INC - 517146</t>
  </si>
  <si>
    <t>Wisconsin - ADORAY HOME HEALTH AND HOSPICE - 527137</t>
  </si>
  <si>
    <t>Wisconsin - MARSHFIELD MEDICAL CENTER - RICE LAKE HOME HEALTH - 527158</t>
  </si>
  <si>
    <t>Wisconsin - MMC - PARK FALLS HOME HEALTH AGENCY - 527208</t>
  </si>
  <si>
    <t>Wyoming - ENCOMPASS HEALTH HOME HEALTH - 537041</t>
  </si>
  <si>
    <t>Wyoming - ENCOMPASS HEALTH HOME HEALTH - 537044</t>
  </si>
  <si>
    <t>Wyoming - ROCKY MOUNTAIN HOME CARE-GREEN RIBER - 537302</t>
  </si>
  <si>
    <t>Colorado - Grand</t>
  </si>
  <si>
    <t>Kansas - Jewell</t>
  </si>
  <si>
    <t>Kansas - Scott</t>
  </si>
  <si>
    <t>Nebraska - Boyd</t>
  </si>
  <si>
    <t>Nebraska - Thayer</t>
  </si>
  <si>
    <t>South Dakota - Sully</t>
  </si>
  <si>
    <t>Arizona - SUPREME HOME CARE, INC. - 037231</t>
  </si>
  <si>
    <t>037231</t>
  </si>
  <si>
    <t>Arizona - UNKNOWN AGENCY - 037808</t>
  </si>
  <si>
    <t>037808</t>
  </si>
  <si>
    <t>California - 7 DAYS HOME HEALTH CARE - 559337</t>
  </si>
  <si>
    <t>559337</t>
  </si>
  <si>
    <t>California - A &amp; F CARING HOME HEALTH, INC - 559287</t>
  </si>
  <si>
    <t>559287</t>
  </si>
  <si>
    <t>California - ADK HOME HEALTH INC - 559421</t>
  </si>
  <si>
    <t>559421</t>
  </si>
  <si>
    <t>California - AKESO HOME HEALTH CARE, INC - 559355</t>
  </si>
  <si>
    <t>559355</t>
  </si>
  <si>
    <t>California - ALLEGIANCE HOME HEALTH SERVICES, INC - 559289</t>
  </si>
  <si>
    <t>559289</t>
  </si>
  <si>
    <t>California - ANGEL'S TOUCH HOME HEALTH CARE INC - 559408</t>
  </si>
  <si>
    <t>559408</t>
  </si>
  <si>
    <t>California - ARES HOME HEALTH INC - 559412</t>
  </si>
  <si>
    <t>559412</t>
  </si>
  <si>
    <t>California - ARTEMIS HOME HEALTH, INC - 559330</t>
  </si>
  <si>
    <t>559330</t>
  </si>
  <si>
    <t>California - ASPIRE LA HOME HEALTH CARE, INC - 559322</t>
  </si>
  <si>
    <t>559322</t>
  </si>
  <si>
    <t>California - BEST CHOICE HOME HEALTH, INC - 559367</t>
  </si>
  <si>
    <t>559367</t>
  </si>
  <si>
    <t>California - BLESSED HEARTS HOME HEALTH CARE, INC - 559251</t>
  </si>
  <si>
    <t>559251</t>
  </si>
  <si>
    <t>California - BLISSFUL HEALTHCARE SERVICES, INC - 559202</t>
  </si>
  <si>
    <t>559202</t>
  </si>
  <si>
    <t>California - BLISSFUL HOME HEALTH SERVICES - 559244</t>
  </si>
  <si>
    <t>559244</t>
  </si>
  <si>
    <t>California - CALI HOME HEALTH CARE, INC - 559348</t>
  </si>
  <si>
    <t>559348</t>
  </si>
  <si>
    <t>California - COMFORT AT HOME - 559239</t>
  </si>
  <si>
    <t>559239</t>
  </si>
  <si>
    <t>California - DISTINCTIVE HOME HEALTH, INC - 559263</t>
  </si>
  <si>
    <t>559263</t>
  </si>
  <si>
    <t>California - ELITE CARE HOME HEALTH SERVICES, INC - 559409</t>
  </si>
  <si>
    <t>559409</t>
  </si>
  <si>
    <t>California - EMPOWER HOME HEALTH CARE - 559372</t>
  </si>
  <si>
    <t>559372</t>
  </si>
  <si>
    <t>California - ETHOS HOME HEALTH CARE - 559306</t>
  </si>
  <si>
    <t>559306</t>
  </si>
  <si>
    <t>California - FIDELIS HOME HEALTH CARE - 559387</t>
  </si>
  <si>
    <t>559387</t>
  </si>
  <si>
    <t>California - FIRST AID HEALTH CARE INC - 559399</t>
  </si>
  <si>
    <t>559399</t>
  </si>
  <si>
    <t>California - FIRST AMERICAN HOME HEALTH INC - 559312</t>
  </si>
  <si>
    <t>559312</t>
  </si>
  <si>
    <t>California - FIRST CHOICE HOME HEALTH, INC - 559358</t>
  </si>
  <si>
    <t>559358</t>
  </si>
  <si>
    <t>California - GLENDALE HOME HEALTH INC - 559315</t>
  </si>
  <si>
    <t>559315</t>
  </si>
  <si>
    <t>California - GOLDEN HEALTH HOME CARE, INC - 559332</t>
  </si>
  <si>
    <t>559332</t>
  </si>
  <si>
    <t>California - GOLDEN TOUCH HOME HEALTH, INC - 559360</t>
  </si>
  <si>
    <t>559360</t>
  </si>
  <si>
    <t>California - H &amp; M HOME HEALTH CARE, INC - 559300</t>
  </si>
  <si>
    <t>559300</t>
  </si>
  <si>
    <t>California - H &amp; R HOME HEALTH SERVICES, INC - 559393</t>
  </si>
  <si>
    <t>559393</t>
  </si>
  <si>
    <t>California - HARVARD HOME HEALTH, LLC - 559392</t>
  </si>
  <si>
    <t>559392</t>
  </si>
  <si>
    <t>California - HEART OF HOPE HOME HEALTHCARE INC - 559354</t>
  </si>
  <si>
    <t>559354</t>
  </si>
  <si>
    <t>California - HELLEN'S HOME HEALTH CARE, INC - 559356</t>
  </si>
  <si>
    <t>559356</t>
  </si>
  <si>
    <t>California - HOME HEALTH FOR LIFE INC - 559383</t>
  </si>
  <si>
    <t>559383</t>
  </si>
  <si>
    <t>California - INTEGNA HOME HEALTH LLC - 559343</t>
  </si>
  <si>
    <t>559343</t>
  </si>
  <si>
    <t>California - LAVENDER HOME HEALTH - 559349</t>
  </si>
  <si>
    <t>559349</t>
  </si>
  <si>
    <t>California - LIFESTAR HOME HEALTH INC - 559375</t>
  </si>
  <si>
    <t>559375</t>
  </si>
  <si>
    <t>California - LONG LIFE HOME HEALTH, INC - 559346</t>
  </si>
  <si>
    <t>559346</t>
  </si>
  <si>
    <t>California - LULY HOME HEALTH INC - 559395</t>
  </si>
  <si>
    <t>559395</t>
  </si>
  <si>
    <t>California - MAGA HOME HEALTH, INC - 559357</t>
  </si>
  <si>
    <t>559357</t>
  </si>
  <si>
    <t>California - MAGIC CARE HOME HEALTH, INC - 559294</t>
  </si>
  <si>
    <t>559294</t>
  </si>
  <si>
    <t>California - MEDPROF HOME HEALTH CARE, INC - 559365</t>
  </si>
  <si>
    <t>559365</t>
  </si>
  <si>
    <t>California - MILLENNIUM HEALTH CORP - 559226</t>
  </si>
  <si>
    <t>559226</t>
  </si>
  <si>
    <t>California - MISSION HOME HEALTH OF ONTARIO, INC - 559309</t>
  </si>
  <si>
    <t>559309</t>
  </si>
  <si>
    <t>California - MOONLIGHT HOME HEALTHCARE, INC - 559361</t>
  </si>
  <si>
    <t>559361</t>
  </si>
  <si>
    <t>California - NEW DREAM MANAGEMENT HEALTH CARE INC - 559326</t>
  </si>
  <si>
    <t>559326</t>
  </si>
  <si>
    <t>California - NIKA HOME HEALTH, INC - 559293</t>
  </si>
  <si>
    <t>559293</t>
  </si>
  <si>
    <t>California - NOAH HOME HEALTH CARE, INC - 559344</t>
  </si>
  <si>
    <t>559344</t>
  </si>
  <si>
    <t>California - OAK VIEW HHA LLC - 559267</t>
  </si>
  <si>
    <t>559267</t>
  </si>
  <si>
    <t>California - OGADA HOME HEALTH CARE, INC - 559297</t>
  </si>
  <si>
    <t>559297</t>
  </si>
  <si>
    <t>California - OUR LADY OF LOURDES HOME HEALTH, INC - 059337</t>
  </si>
  <si>
    <t>059337</t>
  </si>
  <si>
    <t>California - QUEEN OF THE VALLEY HOME HEALTH, INC - 559407</t>
  </si>
  <si>
    <t>559407</t>
  </si>
  <si>
    <t>California - RECOVERY ROAD HOME HEALTH INC - 559325</t>
  </si>
  <si>
    <t>559325</t>
  </si>
  <si>
    <t>California - RELEVANT HOME HEALTH SERVICES, LLC - 559336</t>
  </si>
  <si>
    <t>559336</t>
  </si>
  <si>
    <t>California - RELIEF HOME HEALTH CARE, INC - 559327</t>
  </si>
  <si>
    <t>559327</t>
  </si>
  <si>
    <t>California - RELYABLE HOME HEALTH, INC - 559350</t>
  </si>
  <si>
    <t>559350</t>
  </si>
  <si>
    <t>California - SHA HOME HEALTH CARE INC - 559371</t>
  </si>
  <si>
    <t>559371</t>
  </si>
  <si>
    <t>California - ST RITA'S HOME HEALTH CARE, INC - 559379</t>
  </si>
  <si>
    <t>559379</t>
  </si>
  <si>
    <t>California - SUNRISE HOME CARE, INC - 559211</t>
  </si>
  <si>
    <t>559211</t>
  </si>
  <si>
    <t>California - SWAN HOME HEALTH CARE, INC - 559283</t>
  </si>
  <si>
    <t>559283</t>
  </si>
  <si>
    <t>California - TIGER HOME HEALTH - 559268</t>
  </si>
  <si>
    <t>559268</t>
  </si>
  <si>
    <t>California - UNKNOWN AGENCY - 559431</t>
  </si>
  <si>
    <t>559431</t>
  </si>
  <si>
    <t>California - UNKNOWN AGENCY - 559435</t>
  </si>
  <si>
    <t>559435</t>
  </si>
  <si>
    <t>California - UNKNOWN AGENCY - 559437</t>
  </si>
  <si>
    <t>559437</t>
  </si>
  <si>
    <t>California - UNKNOWN AGENCY - 559438</t>
  </si>
  <si>
    <t>559438</t>
  </si>
  <si>
    <t>California - UNKNOWN AGENCY - 559441</t>
  </si>
  <si>
    <t>559441</t>
  </si>
  <si>
    <t>California - UNKNOWN AGENCY - 559442</t>
  </si>
  <si>
    <t>559442</t>
  </si>
  <si>
    <t>California - UNKNOWN AGENCY - 559443</t>
  </si>
  <si>
    <t>559443</t>
  </si>
  <si>
    <t>California - UNKNOWN AGENCY - 559446</t>
  </si>
  <si>
    <t>559446</t>
  </si>
  <si>
    <t>California - UNKNOWN AGENCY - 559450</t>
  </si>
  <si>
    <t>559450</t>
  </si>
  <si>
    <t>California - UNKNOWN AGENCY - 559454</t>
  </si>
  <si>
    <t>559454</t>
  </si>
  <si>
    <t>California - UNKNOWN AGENCY - 559458</t>
  </si>
  <si>
    <t>559458</t>
  </si>
  <si>
    <t>California - UNKNOWN AGENCY - 559464</t>
  </si>
  <si>
    <t>559464</t>
  </si>
  <si>
    <t>California - UNKNOWN AGENCY - 559470</t>
  </si>
  <si>
    <t>559470</t>
  </si>
  <si>
    <t>California - UNKNOWN AGENCY - 559476</t>
  </si>
  <si>
    <t>559476</t>
  </si>
  <si>
    <t>California - UNKNOWN AGENCY - 559478</t>
  </si>
  <si>
    <t>559478</t>
  </si>
  <si>
    <t>California - UNKNOWN AGENCY - 559481</t>
  </si>
  <si>
    <t>559481</t>
  </si>
  <si>
    <t>California - UNKNOWN AGENCY - 559487</t>
  </si>
  <si>
    <t>559487</t>
  </si>
  <si>
    <t>California - UNKNOWN AGENCY - 559491</t>
  </si>
  <si>
    <t>559491</t>
  </si>
  <si>
    <t>California - UNKNOWN AGENCY - 559502</t>
  </si>
  <si>
    <t>559502</t>
  </si>
  <si>
    <t>California - UNKNOWN AGENCY - 559503</t>
  </si>
  <si>
    <t>559503</t>
  </si>
  <si>
    <t>California - UNKNOWN AGENCY - 559511</t>
  </si>
  <si>
    <t>559511</t>
  </si>
  <si>
    <t>California - UNKNOWN AGENCY - 559515</t>
  </si>
  <si>
    <t>559515</t>
  </si>
  <si>
    <t>California - UNKNOWN AGENCY - 559519</t>
  </si>
  <si>
    <t>559519</t>
  </si>
  <si>
    <t>California - UNKNOWN AGENCY - 559522</t>
  </si>
  <si>
    <t>559522</t>
  </si>
  <si>
    <t>California - UNKNOWN AGENCY - 559528</t>
  </si>
  <si>
    <t>559528</t>
  </si>
  <si>
    <t>California - UNKNOWN AGENCY - 559534</t>
  </si>
  <si>
    <t>559534</t>
  </si>
  <si>
    <t>California - UNKNOWN AGENCY - 559537</t>
  </si>
  <si>
    <t>559537</t>
  </si>
  <si>
    <t>California - UNKNOWN AGENCY - 559543</t>
  </si>
  <si>
    <t>559543</t>
  </si>
  <si>
    <t>California - UNKNOWN AGENCY - 559550</t>
  </si>
  <si>
    <t>559550</t>
  </si>
  <si>
    <t>California - UNKNOWN AGENCY - 559552</t>
  </si>
  <si>
    <t>559552</t>
  </si>
  <si>
    <t>California - UNKNOWN AGENCY - 559595</t>
  </si>
  <si>
    <t>559595</t>
  </si>
  <si>
    <t>California - UNKNOWN AGENCY - 559598</t>
  </si>
  <si>
    <t>559598</t>
  </si>
  <si>
    <t>California - UNKNOWN AGENCY - 559605</t>
  </si>
  <si>
    <t>559605</t>
  </si>
  <si>
    <t>California - UNKNOWN AGENCY - 559606</t>
  </si>
  <si>
    <t>559606</t>
  </si>
  <si>
    <t>California - UNKNOWN AGENCY - 559620</t>
  </si>
  <si>
    <t>559620</t>
  </si>
  <si>
    <t>California - UNKNOWN AGENCY - 559629</t>
  </si>
  <si>
    <t>559629</t>
  </si>
  <si>
    <t>California - UNKNOWN AGENCY - 559648</t>
  </si>
  <si>
    <t>559648</t>
  </si>
  <si>
    <t>California - UNKNOWN AGENCY - 559724</t>
  </si>
  <si>
    <t>559724</t>
  </si>
  <si>
    <t>California - VALDE HOME HEALTH, INC - 053161</t>
  </si>
  <si>
    <t>053161</t>
  </si>
  <si>
    <t>California - VALLEY VILLAGE HOME CARE, INC - 559238</t>
  </si>
  <si>
    <t>559238</t>
  </si>
  <si>
    <t>California - VIGOROUS HOME HEALTH CARE - 559171</t>
  </si>
  <si>
    <t>559171</t>
  </si>
  <si>
    <t>California - VITALITY HOME HEALTH CARE, INC - 559296</t>
  </si>
  <si>
    <t>559296</t>
  </si>
  <si>
    <t>California - WE DO CARE HOME HEALTH - 559370</t>
  </si>
  <si>
    <t>559370</t>
  </si>
  <si>
    <t>California - WISH HOME HEALTH CARE INC - 559410</t>
  </si>
  <si>
    <t>559410</t>
  </si>
  <si>
    <t>Florida - A &amp; Z HEALTH SERVICES, INC - 687103</t>
  </si>
  <si>
    <t>687103</t>
  </si>
  <si>
    <t>Florida - ADVANCED CARE HOME HEALTH SERVICES INCORPORATED - 687078</t>
  </si>
  <si>
    <t>687078</t>
  </si>
  <si>
    <t>Florida - FLORIDA FIRST CARE INC - 103174</t>
  </si>
  <si>
    <t>103174</t>
  </si>
  <si>
    <t>Florida - LUCIENNE HOME CARE INC - 687074</t>
  </si>
  <si>
    <t>687074</t>
  </si>
  <si>
    <t>Florida - PATIENT'S CARE FIRST, LLC - 687089</t>
  </si>
  <si>
    <t>687089</t>
  </si>
  <si>
    <t>Florida - QUALITY HOME CARE OF SOUTH FLORIDA LLC - 687106</t>
  </si>
  <si>
    <t>687106</t>
  </si>
  <si>
    <t>Florida - QUALITY LIFE HOME CARE CORP - 109496</t>
  </si>
  <si>
    <t>109496</t>
  </si>
  <si>
    <t>Florida - TRUMED HOME HEATLH SERVICES LLC - 687105</t>
  </si>
  <si>
    <t>687105</t>
  </si>
  <si>
    <t>Florida - UNKNOWN AGENCY - 687122</t>
  </si>
  <si>
    <t>687122</t>
  </si>
  <si>
    <t>Florida - UNKNOWN AGENCY - 687127</t>
  </si>
  <si>
    <t>687127</t>
  </si>
  <si>
    <t>Florida - UNKNOWN AGENCY - 687128</t>
  </si>
  <si>
    <t>687128</t>
  </si>
  <si>
    <t>Florida - UNKNOWN AGENCY - 687134</t>
  </si>
  <si>
    <t>687134</t>
  </si>
  <si>
    <t>Florida - UNKNOWN AGENCY - 687137</t>
  </si>
  <si>
    <t>687137</t>
  </si>
  <si>
    <t>Florida - UNKNOWN AGENCY - 687144</t>
  </si>
  <si>
    <t>687144</t>
  </si>
  <si>
    <t>Florida - UNKNOWN AGENCY - 687146</t>
  </si>
  <si>
    <t>687146</t>
  </si>
  <si>
    <t>Idaho - BEST HOMECARE AND STAFFING LLC - 137142</t>
  </si>
  <si>
    <t>137142</t>
  </si>
  <si>
    <t>Illinois - AVIENSE HOME HEALTHCARE INC - 148388</t>
  </si>
  <si>
    <t>148388</t>
  </si>
  <si>
    <t>Illinois - FAITH HOME HEALTHCARE, INC - 148023</t>
  </si>
  <si>
    <t>148023</t>
  </si>
  <si>
    <t>Illinois - GLOBAL HOME HEALTH, LLC - 148387</t>
  </si>
  <si>
    <t>148387</t>
  </si>
  <si>
    <t>Illinois - OPTIMAL HOMECARE SERVICES INCORPORATED - 148386</t>
  </si>
  <si>
    <t>148386</t>
  </si>
  <si>
    <t>Indiana - UNKNOWN AGENCY - 157719</t>
  </si>
  <si>
    <t>157719</t>
  </si>
  <si>
    <t>Iowa - UNKNOWN AGENCY - 167439</t>
  </si>
  <si>
    <t>167439</t>
  </si>
  <si>
    <t>Maine - CONSTELLATION HOME CARE ME LLC - 207083</t>
  </si>
  <si>
    <t>207083</t>
  </si>
  <si>
    <t>Maine - UNKNOWN AGENCY - 207084</t>
  </si>
  <si>
    <t>207084</t>
  </si>
  <si>
    <t>Maryland - OPTIMAL HEALTH CARE, INC. - 217167</t>
  </si>
  <si>
    <t>217167</t>
  </si>
  <si>
    <t>Massachusetts - SOLACE HEALTHCARE SOLUTIONS, LLC - 227747</t>
  </si>
  <si>
    <t>227747</t>
  </si>
  <si>
    <t>Massachusetts - UNKNOWN AGENCY - 227751</t>
  </si>
  <si>
    <t>227751</t>
  </si>
  <si>
    <t>Massachusetts - UNKNOWN AGENCY - 227753</t>
  </si>
  <si>
    <t>227753</t>
  </si>
  <si>
    <t>Michigan - JOYFUL HOMECARE - 239328</t>
  </si>
  <si>
    <t>239328</t>
  </si>
  <si>
    <t>Michigan - TRILLIUM HOME CARE SOLUTIONS - 239041</t>
  </si>
  <si>
    <t>239041</t>
  </si>
  <si>
    <t>Michigan - UNKNOWN AGENCY - 239335</t>
  </si>
  <si>
    <t>239335</t>
  </si>
  <si>
    <t>Michigan - UNKNOWN AGENCY - 239337</t>
  </si>
  <si>
    <t>239337</t>
  </si>
  <si>
    <t>Minnesota - ACCRA HOME HEALTH, INC - 248002</t>
  </si>
  <si>
    <t>248002</t>
  </si>
  <si>
    <t>Minnesota - CAREAPARENT - 248156</t>
  </si>
  <si>
    <t>248156</t>
  </si>
  <si>
    <t>Minnesota - RENVILLE COUNTY PHNS - 247080</t>
  </si>
  <si>
    <t>247080</t>
  </si>
  <si>
    <t>Missouri - YAM HOME HEALTH LLC - 267674</t>
  </si>
  <si>
    <t>267674</t>
  </si>
  <si>
    <t>Nevada - ADVISACARE SOLUTIONS OF NEVADA, INC - 297020</t>
  </si>
  <si>
    <t>297020</t>
  </si>
  <si>
    <t>Nevada - ARNA HOME HEALTH LLC - 297262</t>
  </si>
  <si>
    <t>297262</t>
  </si>
  <si>
    <t>Nevada - MY FAMILY HOME HEALTH LLC - 297272</t>
  </si>
  <si>
    <t>297272</t>
  </si>
  <si>
    <t>Nevada - ST AGATHA HOME HEALTH LLC - 297271</t>
  </si>
  <si>
    <t>297271</t>
  </si>
  <si>
    <t>Nevada - UNKNOWN AGENCY - 297303</t>
  </si>
  <si>
    <t>297303</t>
  </si>
  <si>
    <t>Ohio - COMPASS HEALTHCARE LLC - 369259</t>
  </si>
  <si>
    <t>369259</t>
  </si>
  <si>
    <t>Oklahoma - UNKNOWN AGENCY - 377809</t>
  </si>
  <si>
    <t>377809</t>
  </si>
  <si>
    <t>Pennsylvania - COMMUNITY HOME NURSING AND THERAPY SERVICES, INC - 398120</t>
  </si>
  <si>
    <t>398120</t>
  </si>
  <si>
    <t>Pennsylvania - MAGNUS HOME HEALTH, LLC - 398325</t>
  </si>
  <si>
    <t>398325</t>
  </si>
  <si>
    <t>Pennsylvania - NORTHWELL HOME HEALTHCARE, INC. - 398324</t>
  </si>
  <si>
    <t>398324</t>
  </si>
  <si>
    <t>Rhode Island - DEPENDABLE HEALTHCARE SERVICES LLC - 417065</t>
  </si>
  <si>
    <t>417065</t>
  </si>
  <si>
    <t>Texas - ALERIS HOME HEALTH INC - 748005</t>
  </si>
  <si>
    <t>748005</t>
  </si>
  <si>
    <t>Texas - ALL SAINTS HOME HEALTH CARE INC - 747221</t>
  </si>
  <si>
    <t>747221</t>
  </si>
  <si>
    <t>Texas - ALOMEGA HOME HEALTH CARE LLC - 457099</t>
  </si>
  <si>
    <t>457099</t>
  </si>
  <si>
    <t>Texas - ANGELS CARE HOME HEALTH - 677099</t>
  </si>
  <si>
    <t>677099</t>
  </si>
  <si>
    <t>Texas - CARE PARTNERS @ HOME - 457702</t>
  </si>
  <si>
    <t>457702</t>
  </si>
  <si>
    <t>Texas - CARESTAT PROVIDER SERVICES - 678094</t>
  </si>
  <si>
    <t>678094</t>
  </si>
  <si>
    <t>Texas - CHRYSALIS HOME HEALTHCARE - 748012</t>
  </si>
  <si>
    <t>748012</t>
  </si>
  <si>
    <t>Texas - DWELLCARE HOME HEALTH - 747571</t>
  </si>
  <si>
    <t>747571</t>
  </si>
  <si>
    <t>Texas - ENCOMPASS HOME HEALTH OF EAST TEXAS - 457834</t>
  </si>
  <si>
    <t>457834</t>
  </si>
  <si>
    <t>Texas - HARBOR HOME HEALTH LP - 747816</t>
  </si>
  <si>
    <t>747816</t>
  </si>
  <si>
    <t>Texas - HOME CARE FOR THE 21ST CENTURY - HH ALLEN TX - 748011</t>
  </si>
  <si>
    <t>748011</t>
  </si>
  <si>
    <t>Texas - HUMAN TOUCH HOME HEALTH INC - 679037</t>
  </si>
  <si>
    <t>679037</t>
  </si>
  <si>
    <t>Texas - INDEPENDENCE HOME HEALTH LLC - 747993</t>
  </si>
  <si>
    <t>747993</t>
  </si>
  <si>
    <t>Texas - PROFESSIONAL HOME HEALTH - 747409</t>
  </si>
  <si>
    <t>747409</t>
  </si>
  <si>
    <t>Texas - SCARLETT HOME HEALTH CARE, INC - 748004</t>
  </si>
  <si>
    <t>748004</t>
  </si>
  <si>
    <t>Texas - SENIORS HOME HEALTHCARE SERVICES - 747210</t>
  </si>
  <si>
    <t>747210</t>
  </si>
  <si>
    <t>Texas - TRADITIONS HOME HEALTHCARE - 747337</t>
  </si>
  <si>
    <t>747337</t>
  </si>
  <si>
    <t>Texas - UNICARE HOME HEALTH SERVICES - 459429</t>
  </si>
  <si>
    <t>459429</t>
  </si>
  <si>
    <t>Texas - VINEYARD HOME HEALTH LLC - 747998</t>
  </si>
  <si>
    <t>747998</t>
  </si>
  <si>
    <t>Utah - ABILITY HOME HEALTH - 467238</t>
  </si>
  <si>
    <t>467238</t>
  </si>
  <si>
    <t>Virginia - AMERICAN CARE PARTNERS AT HOME INC - 497688</t>
  </si>
  <si>
    <t>497688</t>
  </si>
  <si>
    <t>Virginia - AMERICARE IN HOME NURSING, HOME RECOVERY - 497255</t>
  </si>
  <si>
    <t>497255</t>
  </si>
  <si>
    <t>Virginia - CAREVANA HOME HEALTH INC - 497778</t>
  </si>
  <si>
    <t>497778</t>
  </si>
  <si>
    <t>Virginia - COMMONWEALTH HOME CARE - 497775</t>
  </si>
  <si>
    <t>497775</t>
  </si>
  <si>
    <t>Virginia - ZION MEDICAL LLC - 497777</t>
  </si>
  <si>
    <t>497777</t>
  </si>
  <si>
    <t>Washington - AMICABLE HEALTH CARE - 507131</t>
  </si>
  <si>
    <t>507131</t>
  </si>
  <si>
    <t>Washington - UNKNOWN AGENCY - 507132</t>
  </si>
  <si>
    <t>507132</t>
  </si>
  <si>
    <t>Washington - UNKNOWN AGENCY - 507133</t>
  </si>
  <si>
    <t>507133</t>
  </si>
  <si>
    <t>Washington - UNKNOWN AGENCY - 507134</t>
  </si>
  <si>
    <t>507134</t>
  </si>
  <si>
    <t>Wisconsin - INTERIM HEALTHCARE OF NE WI INC - 527234</t>
  </si>
  <si>
    <t>527234</t>
  </si>
  <si>
    <t>Wisconsin - TRANSITIONS AT HOME OF WESTERN WISCONSIN - 527341</t>
  </si>
  <si>
    <t>527341</t>
  </si>
  <si>
    <t>Arizona - ANGELS CARE HOME HEALTH OF ARIZONA NO 5 - 037500</t>
  </si>
  <si>
    <t>037500</t>
  </si>
  <si>
    <t>Arkansas - HOME BOUND MEDICAL - 047176</t>
  </si>
  <si>
    <t>047176</t>
  </si>
  <si>
    <t>California - AL-SHIFA HOME HEALTH CARE AGENCY - 559385</t>
  </si>
  <si>
    <t>559385</t>
  </si>
  <si>
    <t>California - ALMA HOME HEALTH , INC - 559261</t>
  </si>
  <si>
    <t>559261</t>
  </si>
  <si>
    <t>California - AMA HEALTHCARE, INC - 559416</t>
  </si>
  <si>
    <t>559416</t>
  </si>
  <si>
    <t>California - ART OF HEALING HOME HEALTH CARE, INC - 559366</t>
  </si>
  <si>
    <t>559366</t>
  </si>
  <si>
    <t>California - ASAP HOME HEALTH CARE, INC - 559299</t>
  </si>
  <si>
    <t>559299</t>
  </si>
  <si>
    <t>California - BRIGHTSTAR HOME HEALTH, INC - 559286</t>
  </si>
  <si>
    <t>559286</t>
  </si>
  <si>
    <t>California - COMFORT HOME HEALTH INC - 559418</t>
  </si>
  <si>
    <t>559418</t>
  </si>
  <si>
    <t>California - CREDO HOME HEALTH SERVICES INC - 559390</t>
  </si>
  <si>
    <t>559390</t>
  </si>
  <si>
    <t>California - DEL ROSA HOME HEALTH, INC. - 559168</t>
  </si>
  <si>
    <t>559168</t>
  </si>
  <si>
    <t>California - HEAL HOME HEALTH INC - 559280</t>
  </si>
  <si>
    <t>559280</t>
  </si>
  <si>
    <t>California - HOLLYWOOD HEALTH SERVICES, INC - 058480</t>
  </si>
  <si>
    <t>058480</t>
  </si>
  <si>
    <t>California - HOME HEALTH 101 INC - 559388</t>
  </si>
  <si>
    <t>559388</t>
  </si>
  <si>
    <t>California - INSTANT HOME HEALTH CARE, INC - 559273</t>
  </si>
  <si>
    <t>559273</t>
  </si>
  <si>
    <t>California - LIFESTAR HOME HEALTH CARE, INC - 559376</t>
  </si>
  <si>
    <t>559376</t>
  </si>
  <si>
    <t>California - LIVING HOPE HOME HEALTH CARE - 559342</t>
  </si>
  <si>
    <t>559342</t>
  </si>
  <si>
    <t>California - MARATHON HOME HEALTH, INC - 559364</t>
  </si>
  <si>
    <t>559364</t>
  </si>
  <si>
    <t>California - MUSIC HOME HEALTH - 559338</t>
  </si>
  <si>
    <t>559338</t>
  </si>
  <si>
    <t>California - PACIFIC CARE GROUP LLC - 559368</t>
  </si>
  <si>
    <t>559368</t>
  </si>
  <si>
    <t>California - PACIFIC POINT HCS INC - 059260</t>
  </si>
  <si>
    <t>059260</t>
  </si>
  <si>
    <t>California - PATHOS HOME HEALTH CARE - 559331</t>
  </si>
  <si>
    <t>559331</t>
  </si>
  <si>
    <t>California - PERSONAL TOUCH HOME HEALTH, INC - 559381</t>
  </si>
  <si>
    <t>559381</t>
  </si>
  <si>
    <t>California - TOTAL CARE HOME HEALTH AGENCY - 058325</t>
  </si>
  <si>
    <t>058325</t>
  </si>
  <si>
    <t>California - UNKNOWN AGENCY - 559417</t>
  </si>
  <si>
    <t>559417</t>
  </si>
  <si>
    <t>California - UNKNOWN AGENCY - 559428</t>
  </si>
  <si>
    <t>559428</t>
  </si>
  <si>
    <t>California - UNKNOWN AGENCY - 559439</t>
  </si>
  <si>
    <t>559439</t>
  </si>
  <si>
    <t>California - UNKNOWN AGENCY - 559448</t>
  </si>
  <si>
    <t>559448</t>
  </si>
  <si>
    <t>California - UNKNOWN AGENCY - 559451</t>
  </si>
  <si>
    <t>559451</t>
  </si>
  <si>
    <t>California - UNKNOWN AGENCY - 559455</t>
  </si>
  <si>
    <t>559455</t>
  </si>
  <si>
    <t>California - UNKNOWN AGENCY - 559456</t>
  </si>
  <si>
    <t>559456</t>
  </si>
  <si>
    <t>California - UNKNOWN AGENCY - 559459</t>
  </si>
  <si>
    <t>559459</t>
  </si>
  <si>
    <t>California - UNKNOWN AGENCY - 559460</t>
  </si>
  <si>
    <t>559460</t>
  </si>
  <si>
    <t>California - UNKNOWN AGENCY - 559462</t>
  </si>
  <si>
    <t>559462</t>
  </si>
  <si>
    <t>California - UNKNOWN AGENCY - 559467</t>
  </si>
  <si>
    <t>559467</t>
  </si>
  <si>
    <t>California - UNKNOWN AGENCY - 559468</t>
  </si>
  <si>
    <t>559468</t>
  </si>
  <si>
    <t>California - UNKNOWN AGENCY - 559472</t>
  </si>
  <si>
    <t>559472</t>
  </si>
  <si>
    <t>California - UNKNOWN AGENCY - 559475</t>
  </si>
  <si>
    <t>559475</t>
  </si>
  <si>
    <t>California - UNKNOWN AGENCY - 559479</t>
  </si>
  <si>
    <t>559479</t>
  </si>
  <si>
    <t>California - UNKNOWN AGENCY - 559480</t>
  </si>
  <si>
    <t>559480</t>
  </si>
  <si>
    <t>California - UNKNOWN AGENCY - 559507</t>
  </si>
  <si>
    <t>559507</t>
  </si>
  <si>
    <t>California - UNKNOWN AGENCY - 559508</t>
  </si>
  <si>
    <t>559508</t>
  </si>
  <si>
    <t>California - UNKNOWN AGENCY - 559509</t>
  </si>
  <si>
    <t>559509</t>
  </si>
  <si>
    <t>California - UNKNOWN AGENCY - 559510</t>
  </si>
  <si>
    <t>559510</t>
  </si>
  <si>
    <t>California - UNKNOWN AGENCY - 559516</t>
  </si>
  <si>
    <t>559516</t>
  </si>
  <si>
    <t>California - UNKNOWN AGENCY - 559518</t>
  </si>
  <si>
    <t>559518</t>
  </si>
  <si>
    <t>California - UNKNOWN AGENCY - 559521</t>
  </si>
  <si>
    <t>559521</t>
  </si>
  <si>
    <t>California - UNKNOWN AGENCY - 559524</t>
  </si>
  <si>
    <t>559524</t>
  </si>
  <si>
    <t>California - UNKNOWN AGENCY - 559525</t>
  </si>
  <si>
    <t>559525</t>
  </si>
  <si>
    <t>California - UNKNOWN AGENCY - 559526</t>
  </si>
  <si>
    <t>559526</t>
  </si>
  <si>
    <t>California - UNKNOWN AGENCY - 559527</t>
  </si>
  <si>
    <t>559527</t>
  </si>
  <si>
    <t>California - UNKNOWN AGENCY - 559530</t>
  </si>
  <si>
    <t>559530</t>
  </si>
  <si>
    <t>California - UNKNOWN AGENCY - 559531</t>
  </si>
  <si>
    <t>559531</t>
  </si>
  <si>
    <t>California - UNKNOWN AGENCY - 559533</t>
  </si>
  <si>
    <t>559533</t>
  </si>
  <si>
    <t>California - UNKNOWN AGENCY - 559535</t>
  </si>
  <si>
    <t>559535</t>
  </si>
  <si>
    <t>California - UNKNOWN AGENCY - 559541</t>
  </si>
  <si>
    <t>559541</t>
  </si>
  <si>
    <t>California - UNKNOWN AGENCY - 559547</t>
  </si>
  <si>
    <t>559547</t>
  </si>
  <si>
    <t>California - UNKNOWN AGENCY - 559548</t>
  </si>
  <si>
    <t>559548</t>
  </si>
  <si>
    <t>California - UNKNOWN AGENCY - 559555</t>
  </si>
  <si>
    <t>559555</t>
  </si>
  <si>
    <t>California - UNKNOWN AGENCY - 559558</t>
  </si>
  <si>
    <t>559558</t>
  </si>
  <si>
    <t>California - UNKNOWN AGENCY - 559565</t>
  </si>
  <si>
    <t>559565</t>
  </si>
  <si>
    <t>California - UNKNOWN AGENCY - 559569</t>
  </si>
  <si>
    <t>559569</t>
  </si>
  <si>
    <t>California - UNKNOWN AGENCY - 559572</t>
  </si>
  <si>
    <t>559572</t>
  </si>
  <si>
    <t>California - UNKNOWN AGENCY - 559576</t>
  </si>
  <si>
    <t>559576</t>
  </si>
  <si>
    <t>California - UNKNOWN AGENCY - 559581</t>
  </si>
  <si>
    <t>559581</t>
  </si>
  <si>
    <t>California - UNKNOWN AGENCY - 559582</t>
  </si>
  <si>
    <t>559582</t>
  </si>
  <si>
    <t>California - UNKNOWN AGENCY - 559584</t>
  </si>
  <si>
    <t>559584</t>
  </si>
  <si>
    <t>California - UNKNOWN AGENCY - 559586</t>
  </si>
  <si>
    <t>559586</t>
  </si>
  <si>
    <t>California - UNKNOWN AGENCY - 559588</t>
  </si>
  <si>
    <t>559588</t>
  </si>
  <si>
    <t>California - UNKNOWN AGENCY - 559591</t>
  </si>
  <si>
    <t>559591</t>
  </si>
  <si>
    <t>California - UNKNOWN AGENCY - 559597</t>
  </si>
  <si>
    <t>559597</t>
  </si>
  <si>
    <t>California - UNKNOWN AGENCY - 559607</t>
  </si>
  <si>
    <t>559607</t>
  </si>
  <si>
    <t>California - UNKNOWN AGENCY - 559617</t>
  </si>
  <si>
    <t>559617</t>
  </si>
  <si>
    <t>California - UNKNOWN AGENCY - 559619</t>
  </si>
  <si>
    <t>559619</t>
  </si>
  <si>
    <t>California - UNKNOWN AGENCY - 559632</t>
  </si>
  <si>
    <t>559632</t>
  </si>
  <si>
    <t>California - UNKNOWN AGENCY - 559638</t>
  </si>
  <si>
    <t>559638</t>
  </si>
  <si>
    <t>California - UNKNOWN AGENCY - 559644</t>
  </si>
  <si>
    <t>559644</t>
  </si>
  <si>
    <t>California - UNKNOWN AGENCY - 559655</t>
  </si>
  <si>
    <t>559655</t>
  </si>
  <si>
    <t>California - UNKNOWN AGENCY - 559656</t>
  </si>
  <si>
    <t>559656</t>
  </si>
  <si>
    <t>California - UNKNOWN AGENCY - 559666</t>
  </si>
  <si>
    <t>559666</t>
  </si>
  <si>
    <t>California - UNKNOWN AGENCY - 559667</t>
  </si>
  <si>
    <t>559667</t>
  </si>
  <si>
    <t>California - UNKNOWN AGENCY - 559687</t>
  </si>
  <si>
    <t>559687</t>
  </si>
  <si>
    <t>California - UNKNOWN AGENCY - 559709</t>
  </si>
  <si>
    <t>559709</t>
  </si>
  <si>
    <t>California - UNKNOWN AGENCY - 559731</t>
  </si>
  <si>
    <t>559731</t>
  </si>
  <si>
    <t>California - UNKNOWN AGENCY - 559764</t>
  </si>
  <si>
    <t>559764</t>
  </si>
  <si>
    <t>California - VANESSA HOME HEALTH SERVICES - 559353</t>
  </si>
  <si>
    <t>559353</t>
  </si>
  <si>
    <t>California - WARMCARE HOME HEALTH, INC - 559380</t>
  </si>
  <si>
    <t>559380</t>
  </si>
  <si>
    <t>California - WELL-BEING HOME HEALTH SERVICES, INC - 559351</t>
  </si>
  <si>
    <t>559351</t>
  </si>
  <si>
    <t>Colorado - CAREBRIDGE - 067585</t>
  </si>
  <si>
    <t>067585</t>
  </si>
  <si>
    <t>Connecticut - NURSES AT HOME INC - 077273</t>
  </si>
  <si>
    <t>077273</t>
  </si>
  <si>
    <t>Florida - ANGELS HOME CARE AGENCY INC - 109631</t>
  </si>
  <si>
    <t>109631</t>
  </si>
  <si>
    <t>Florida - REHAB AT HOME - 109503</t>
  </si>
  <si>
    <t>109503</t>
  </si>
  <si>
    <t>Florida - UNKNOWN AGENCY - 687114</t>
  </si>
  <si>
    <t>687114</t>
  </si>
  <si>
    <t>Florida - UNKNOWN AGENCY - 687123</t>
  </si>
  <si>
    <t>687123</t>
  </si>
  <si>
    <t>Florida - UNKNOWN AGENCY - 687125</t>
  </si>
  <si>
    <t>687125</t>
  </si>
  <si>
    <t>Florida - UNKNOWN AGENCY - 687130</t>
  </si>
  <si>
    <t>687130</t>
  </si>
  <si>
    <t>Florida - UNKNOWN AGENCY - 687141</t>
  </si>
  <si>
    <t>687141</t>
  </si>
  <si>
    <t>Florida - UNKNOWN AGENCY - 687143</t>
  </si>
  <si>
    <t>687143</t>
  </si>
  <si>
    <t>Florida - UNKNOWN AGENCY - 687145</t>
  </si>
  <si>
    <t>687145</t>
  </si>
  <si>
    <t>Florida - UNKNOWN AGENCY - 687148</t>
  </si>
  <si>
    <t>687148</t>
  </si>
  <si>
    <t>Florida - UNKNOWN AGENCY - 687152</t>
  </si>
  <si>
    <t>687152</t>
  </si>
  <si>
    <t>Florida - UNKNOWN AGENCY - 687159</t>
  </si>
  <si>
    <t>687159</t>
  </si>
  <si>
    <t>Florida - UNKNOWN AGENCY - 687162</t>
  </si>
  <si>
    <t>687162</t>
  </si>
  <si>
    <t>Georgia - UNKNOWN AGENCY - 117801</t>
  </si>
  <si>
    <t>117801</t>
  </si>
  <si>
    <t>Illinois - ABSOLUTE HEALTHCARE SYSTEMS, INC - 147951</t>
  </si>
  <si>
    <t>147951</t>
  </si>
  <si>
    <t>Illinois - CHICAGO PROFESSIONAL HEALTHCARE, INC - 148258</t>
  </si>
  <si>
    <t>148258</t>
  </si>
  <si>
    <t>Illinois - UNKNOWN AGENCY - 148390</t>
  </si>
  <si>
    <t>148390</t>
  </si>
  <si>
    <t>Indiana - PRAIRIE HEALTHCARE SERVICES LLC - 157710</t>
  </si>
  <si>
    <t>157710</t>
  </si>
  <si>
    <t>Kansas - UNKNOWN AGENCY - 178128</t>
  </si>
  <si>
    <t>178128</t>
  </si>
  <si>
    <t>Michigan - AMAZING CARE HOME HEALTH SERVICES - 239125</t>
  </si>
  <si>
    <t>239125</t>
  </si>
  <si>
    <t>Michigan - FUSION HOME HEALTH CARE AGENCY - 237644</t>
  </si>
  <si>
    <t>237644</t>
  </si>
  <si>
    <t>Michigan - UNKNOWN AGENCY - 239340</t>
  </si>
  <si>
    <t>239340</t>
  </si>
  <si>
    <t>Minnesota - BEST CARE HOME HEALTH INC - 247273</t>
  </si>
  <si>
    <t>247273</t>
  </si>
  <si>
    <t>Missouri - UNKNOWN AGENCY - 267675</t>
  </si>
  <si>
    <t>267675</t>
  </si>
  <si>
    <t>Nevada - FAMILY HOME HEALTHCARE INC - 297258</t>
  </si>
  <si>
    <t>297258</t>
  </si>
  <si>
    <t>Nevada - UNKNOWN AGENCY - 297304</t>
  </si>
  <si>
    <t>297304</t>
  </si>
  <si>
    <t>Nevada - UNKNOWN AGENCY - 297305</t>
  </si>
  <si>
    <t>297305</t>
  </si>
  <si>
    <t>Nevada - UNKNOWN AGENCY - 297306</t>
  </si>
  <si>
    <t>297306</t>
  </si>
  <si>
    <t>Nevada - UNKNOWN AGENCY - 297307</t>
  </si>
  <si>
    <t>297307</t>
  </si>
  <si>
    <t>Nevada - UNKNOWN AGENCY - 297311</t>
  </si>
  <si>
    <t>297311</t>
  </si>
  <si>
    <t>Nevada - UNKNOWN AGENCY - 297313</t>
  </si>
  <si>
    <t>297313</t>
  </si>
  <si>
    <t>North Carolina - UNKNOWN AGENCY - 347336</t>
  </si>
  <si>
    <t>347336</t>
  </si>
  <si>
    <t>Ohio - ENHANCED HOME CARE OF COLUMBUS - 367796</t>
  </si>
  <si>
    <t>367796</t>
  </si>
  <si>
    <t>Oklahoma - UNKNOWN AGENCY - 377871</t>
  </si>
  <si>
    <t>377871</t>
  </si>
  <si>
    <t>Oregon - UNKNOWN AGENCY - 387314</t>
  </si>
  <si>
    <t>387314</t>
  </si>
  <si>
    <t>Oregon - WARM SPRINGS HOME HEALTH CARE OF OREGON - 387166</t>
  </si>
  <si>
    <t>387166</t>
  </si>
  <si>
    <t>Texas - AMARILLOS BEST HOMEHEALTH CARE INC - 747550</t>
  </si>
  <si>
    <t>747550</t>
  </si>
  <si>
    <t>Texas - NURSE CARE HOME HEALTH AGENCY - 677929</t>
  </si>
  <si>
    <t>677929</t>
  </si>
  <si>
    <t>Texas - STEPPING STONES HOME CARE SERVICES LTD - 679501</t>
  </si>
  <si>
    <t>679501</t>
  </si>
  <si>
    <t>Texas - TOWN AND COUNTRY HOME CARE &amp; REHAB LLC - 747302</t>
  </si>
  <si>
    <t>747302</t>
  </si>
  <si>
    <t>Texas - UNKNOWN AGENCY - 748016</t>
  </si>
  <si>
    <t>748016</t>
  </si>
  <si>
    <t>Texas - UNKNOWN AGENCY - 748032</t>
  </si>
  <si>
    <t>748032</t>
  </si>
  <si>
    <t>Texas - UNKNOWN AGENCY - 748033</t>
  </si>
  <si>
    <t>748033</t>
  </si>
  <si>
    <t>Texas - UNKNOWN AGENCY - 748043</t>
  </si>
  <si>
    <t>748043</t>
  </si>
  <si>
    <t>Texas - UNKNOWN AGENCY - 748044</t>
  </si>
  <si>
    <t>748044</t>
  </si>
  <si>
    <t>Washington - UNKNOWN AGENCY - 507135</t>
  </si>
  <si>
    <t>507135</t>
  </si>
  <si>
    <t>Puerto Rico - Yabucoa</t>
  </si>
  <si>
    <t>Texas - Schleicher</t>
  </si>
  <si>
    <t>% Medicare FFS Visits</t>
  </si>
  <si>
    <t>Cost Reports - % Medicare FFS Visits</t>
  </si>
  <si>
    <t>% MEDICARE FFS VISITS</t>
  </si>
  <si>
    <t>(Medicare FFS Visits) / (Total Visits)</t>
  </si>
  <si>
    <t>Iowa - Davis</t>
  </si>
  <si>
    <t>Kansas - Lane</t>
  </si>
  <si>
    <t>Puerto Rico - Morovis</t>
  </si>
  <si>
    <t>Puerto Rico - Naguabo</t>
  </si>
  <si>
    <t>Texas - McMullen</t>
  </si>
  <si>
    <t>Arizona - UNKNOWN AGENCY - 037811</t>
  </si>
  <si>
    <t>037811</t>
  </si>
  <si>
    <t>Arizona - UNKNOWN AGENCY - 037812</t>
  </si>
  <si>
    <t>037812</t>
  </si>
  <si>
    <t>Arizona - UNKNOWN AGENCY - 037813</t>
  </si>
  <si>
    <t>037813</t>
  </si>
  <si>
    <t>California - BRIGHT STAR HOME HEALTH CARE INC - 559305</t>
  </si>
  <si>
    <t>559305</t>
  </si>
  <si>
    <t>California - CLASSIC CARE HOME HEALTH INC - 559319</t>
  </si>
  <si>
    <t>559319</t>
  </si>
  <si>
    <t>California - GOLDEN VALLEY HOME HEALTH - 557517</t>
  </si>
  <si>
    <t>557517</t>
  </si>
  <si>
    <t>California - HEALTHY CHOICE HOME CARE, INC - 059232</t>
  </si>
  <si>
    <t>059232</t>
  </si>
  <si>
    <t>California - HVA HOME HEALTH CARE, INC - 559333</t>
  </si>
  <si>
    <t>559333</t>
  </si>
  <si>
    <t>California - IMPERIAL HOME HEALTH CARE, INC - 559213</t>
  </si>
  <si>
    <t>559213</t>
  </si>
  <si>
    <t>California - INTENSIVE HOME HEALTH CARE, INC - 058213</t>
  </si>
  <si>
    <t>058213</t>
  </si>
  <si>
    <t>California - MEGA HOME HEALTH CARE INC - 559321</t>
  </si>
  <si>
    <t>559321</t>
  </si>
  <si>
    <t>California - MIRACLE HEARTS HOME HEALTH CARE, INC - 559259</t>
  </si>
  <si>
    <t>559259</t>
  </si>
  <si>
    <t>California - PRESPECTIVE HOME HEALTH, INC - 559359</t>
  </si>
  <si>
    <t>559359</t>
  </si>
  <si>
    <t>California - STAR HOME HEALTH CARE INC - 559301</t>
  </si>
  <si>
    <t>559301</t>
  </si>
  <si>
    <t>California - TELFAIR HOME HEALTH CARE - 559369</t>
  </si>
  <si>
    <t>559369</t>
  </si>
  <si>
    <t>California - UNKNOWN AGENCY - 559457</t>
  </si>
  <si>
    <t>559457</t>
  </si>
  <si>
    <t>California - UNKNOWN AGENCY - 559465</t>
  </si>
  <si>
    <t>559465</t>
  </si>
  <si>
    <t>California - UNKNOWN AGENCY - 559469</t>
  </si>
  <si>
    <t>559469</t>
  </si>
  <si>
    <t>California - UNKNOWN AGENCY - 559473</t>
  </si>
  <si>
    <t>559473</t>
  </si>
  <si>
    <t>California - UNKNOWN AGENCY - 559477</t>
  </si>
  <si>
    <t>559477</t>
  </si>
  <si>
    <t>California - UNKNOWN AGENCY - 559482</t>
  </si>
  <si>
    <t>559482</t>
  </si>
  <si>
    <t>California - UNKNOWN AGENCY - 559483</t>
  </si>
  <si>
    <t>559483</t>
  </si>
  <si>
    <t>California - UNKNOWN AGENCY - 559493</t>
  </si>
  <si>
    <t>559493</t>
  </si>
  <si>
    <t>California - UNKNOWN AGENCY - 559495</t>
  </si>
  <si>
    <t>559495</t>
  </si>
  <si>
    <t>California - UNKNOWN AGENCY - 559496</t>
  </si>
  <si>
    <t>559496</t>
  </si>
  <si>
    <t>California - UNKNOWN AGENCY - 559497</t>
  </si>
  <si>
    <t>559497</t>
  </si>
  <si>
    <t>California - UNKNOWN AGENCY - 559505</t>
  </si>
  <si>
    <t>559505</t>
  </si>
  <si>
    <t>California - UNKNOWN AGENCY - 559512</t>
  </si>
  <si>
    <t>559512</t>
  </si>
  <si>
    <t>California - UNKNOWN AGENCY - 559514</t>
  </si>
  <si>
    <t>559514</t>
  </si>
  <si>
    <t>California - UNKNOWN AGENCY - 559523</t>
  </si>
  <si>
    <t>559523</t>
  </si>
  <si>
    <t>California - UNKNOWN AGENCY - 559532</t>
  </si>
  <si>
    <t>559532</t>
  </si>
  <si>
    <t>California - UNKNOWN AGENCY - 559536</t>
  </si>
  <si>
    <t>559536</t>
  </si>
  <si>
    <t>California - UNKNOWN AGENCY - 559539</t>
  </si>
  <si>
    <t>559539</t>
  </si>
  <si>
    <t>California - UNKNOWN AGENCY - 559544</t>
  </si>
  <si>
    <t>559544</t>
  </si>
  <si>
    <t>California - UNKNOWN AGENCY - 559560</t>
  </si>
  <si>
    <t>559560</t>
  </si>
  <si>
    <t>California - UNKNOWN AGENCY - 559561</t>
  </si>
  <si>
    <t>559561</t>
  </si>
  <si>
    <t>California - UNKNOWN AGENCY - 559563</t>
  </si>
  <si>
    <t>559563</t>
  </si>
  <si>
    <t>California - UNKNOWN AGENCY - 559564</t>
  </si>
  <si>
    <t>559564</t>
  </si>
  <si>
    <t>California - UNKNOWN AGENCY - 559571</t>
  </si>
  <si>
    <t>559571</t>
  </si>
  <si>
    <t>California - UNKNOWN AGENCY - 559573</t>
  </si>
  <si>
    <t>559573</t>
  </si>
  <si>
    <t>California - UNKNOWN AGENCY - 559574</t>
  </si>
  <si>
    <t>559574</t>
  </si>
  <si>
    <t>California - UNKNOWN AGENCY - 559579</t>
  </si>
  <si>
    <t>559579</t>
  </si>
  <si>
    <t>California - UNKNOWN AGENCY - 559583</t>
  </si>
  <si>
    <t>559583</t>
  </si>
  <si>
    <t>California - UNKNOWN AGENCY - 559602</t>
  </si>
  <si>
    <t>559602</t>
  </si>
  <si>
    <t>California - UNKNOWN AGENCY - 559624</t>
  </si>
  <si>
    <t>559624</t>
  </si>
  <si>
    <t>California - UNKNOWN AGENCY - 559631</t>
  </si>
  <si>
    <t>559631</t>
  </si>
  <si>
    <t>California - UNKNOWN AGENCY - 559639</t>
  </si>
  <si>
    <t>559639</t>
  </si>
  <si>
    <t>California - UNKNOWN AGENCY - 559640</t>
  </si>
  <si>
    <t>559640</t>
  </si>
  <si>
    <t>California - UNKNOWN AGENCY - 559642</t>
  </si>
  <si>
    <t>559642</t>
  </si>
  <si>
    <t>California - UNKNOWN AGENCY - 559645</t>
  </si>
  <si>
    <t>559645</t>
  </si>
  <si>
    <t>California - UNKNOWN AGENCY - 559649</t>
  </si>
  <si>
    <t>559649</t>
  </si>
  <si>
    <t>California - UNKNOWN AGENCY - 559651</t>
  </si>
  <si>
    <t>559651</t>
  </si>
  <si>
    <t>California - UNKNOWN AGENCY - 559653</t>
  </si>
  <si>
    <t>559653</t>
  </si>
  <si>
    <t>California - UNKNOWN AGENCY - 559657</t>
  </si>
  <si>
    <t>559657</t>
  </si>
  <si>
    <t>California - UNKNOWN AGENCY - 559658</t>
  </si>
  <si>
    <t>559658</t>
  </si>
  <si>
    <t>California - UNKNOWN AGENCY - 559660</t>
  </si>
  <si>
    <t>559660</t>
  </si>
  <si>
    <t>California - UNKNOWN AGENCY - 559661</t>
  </si>
  <si>
    <t>559661</t>
  </si>
  <si>
    <t>California - UNKNOWN AGENCY - 559663</t>
  </si>
  <si>
    <t>559663</t>
  </si>
  <si>
    <t>California - UNKNOWN AGENCY - 559668</t>
  </si>
  <si>
    <t>559668</t>
  </si>
  <si>
    <t>California - UNKNOWN AGENCY - 559675</t>
  </si>
  <si>
    <t>559675</t>
  </si>
  <si>
    <t>California - UNKNOWN AGENCY - 559680</t>
  </si>
  <si>
    <t>559680</t>
  </si>
  <si>
    <t>California - UNKNOWN AGENCY - 559681</t>
  </si>
  <si>
    <t>559681</t>
  </si>
  <si>
    <t>California - UNKNOWN AGENCY - 559682</t>
  </si>
  <si>
    <t>559682</t>
  </si>
  <si>
    <t>California - UNKNOWN AGENCY - 559685</t>
  </si>
  <si>
    <t>559685</t>
  </si>
  <si>
    <t>California - UNKNOWN AGENCY - 559689</t>
  </si>
  <si>
    <t>559689</t>
  </si>
  <si>
    <t>California - UNKNOWN AGENCY - 559690</t>
  </si>
  <si>
    <t>559690</t>
  </si>
  <si>
    <t>California - UNKNOWN AGENCY - 559702</t>
  </si>
  <si>
    <t>559702</t>
  </si>
  <si>
    <t>California - UNKNOWN AGENCY - 559716</t>
  </si>
  <si>
    <t>559716</t>
  </si>
  <si>
    <t>California - UNKNOWN AGENCY - 559719</t>
  </si>
  <si>
    <t>559719</t>
  </si>
  <si>
    <t>California - UNKNOWN AGENCY - 559722</t>
  </si>
  <si>
    <t>559722</t>
  </si>
  <si>
    <t>California - UNKNOWN AGENCY - 559733</t>
  </si>
  <si>
    <t>559733</t>
  </si>
  <si>
    <t>California - UNKNOWN AGENCY - 559739</t>
  </si>
  <si>
    <t>559739</t>
  </si>
  <si>
    <t>California - UNKNOWN AGENCY - 559740</t>
  </si>
  <si>
    <t>559740</t>
  </si>
  <si>
    <t>California - UNKNOWN AGENCY - 559749</t>
  </si>
  <si>
    <t>559749</t>
  </si>
  <si>
    <t>California - UNKNOWN AGENCY - 559751</t>
  </si>
  <si>
    <t>559751</t>
  </si>
  <si>
    <t>California - UNKNOWN AGENCY - 559760</t>
  </si>
  <si>
    <t>559760</t>
  </si>
  <si>
    <t>California - UNKNOWN AGENCY - 559767</t>
  </si>
  <si>
    <t>559767</t>
  </si>
  <si>
    <t>California - UNKNOWN AGENCY - 559770</t>
  </si>
  <si>
    <t>559770</t>
  </si>
  <si>
    <t>California - UNKNOWN AGENCY - 559772</t>
  </si>
  <si>
    <t>559772</t>
  </si>
  <si>
    <t>California - UNKNOWN AGENCY - 559774</t>
  </si>
  <si>
    <t>559774</t>
  </si>
  <si>
    <t>California - UNKNOWN AGENCY - 559787</t>
  </si>
  <si>
    <t>559787</t>
  </si>
  <si>
    <t>California - UNKNOWN AGENCY - 559790</t>
  </si>
  <si>
    <t>559790</t>
  </si>
  <si>
    <t>California - UNKNOWN AGENCY - 559797</t>
  </si>
  <si>
    <t>559797</t>
  </si>
  <si>
    <t>California - UNKNOWN AGENCY - 753121</t>
  </si>
  <si>
    <t>753121</t>
  </si>
  <si>
    <t>California - UNKNOWN AGENCY - 753143</t>
  </si>
  <si>
    <t>753143</t>
  </si>
  <si>
    <t>California - VALENCIA HOME CARE - 059352</t>
  </si>
  <si>
    <t>059352</t>
  </si>
  <si>
    <t>Connecticut - MCANGEL HOME VISITING NURSES, LLC - 077277</t>
  </si>
  <si>
    <t>077277</t>
  </si>
  <si>
    <t>Florida - AVANTI HOME HEALTH OF PALM BEACH CORP - 683189</t>
  </si>
  <si>
    <t>683189</t>
  </si>
  <si>
    <t>Florida - EXCLUSIVE SERVICES, INC. - 107772</t>
  </si>
  <si>
    <t>107772</t>
  </si>
  <si>
    <t>Florida - UNKNOWN AGENCY - 687131</t>
  </si>
  <si>
    <t>687131</t>
  </si>
  <si>
    <t>Florida - UNKNOWN AGENCY - 687132</t>
  </si>
  <si>
    <t>687132</t>
  </si>
  <si>
    <t>Florida - UNKNOWN AGENCY - 687135</t>
  </si>
  <si>
    <t>687135</t>
  </si>
  <si>
    <t>Florida - UNKNOWN AGENCY - 687136</t>
  </si>
  <si>
    <t>687136</t>
  </si>
  <si>
    <t>Florida - UNKNOWN AGENCY - 687157</t>
  </si>
  <si>
    <t>687157</t>
  </si>
  <si>
    <t>Florida - UNKNOWN AGENCY - 687163</t>
  </si>
  <si>
    <t>687163</t>
  </si>
  <si>
    <t>Florida - UNKNOWN AGENCY - 687166</t>
  </si>
  <si>
    <t>687166</t>
  </si>
  <si>
    <t>Florida - UNKNOWN AGENCY - 687168</t>
  </si>
  <si>
    <t>687168</t>
  </si>
  <si>
    <t>Florida - UNKNOWN AGENCY - 687169</t>
  </si>
  <si>
    <t>687169</t>
  </si>
  <si>
    <t>Illinois - UNKNOWN AGENCY - 148392</t>
  </si>
  <si>
    <t>148392</t>
  </si>
  <si>
    <t>Indiana - UNKNOWN AGENCY - 157720</t>
  </si>
  <si>
    <t>157720</t>
  </si>
  <si>
    <t>Louisiana - PROFESSIONAL HH SVCS OF CADDO - 197020</t>
  </si>
  <si>
    <t>197020</t>
  </si>
  <si>
    <t>Maryland - HEALTH AT HOME - 217136</t>
  </si>
  <si>
    <t>217136</t>
  </si>
  <si>
    <t>Massachusetts - EXCELSURE HOMES HEALTH CARE SOLUTIONS LLC - 227736</t>
  </si>
  <si>
    <t>227736</t>
  </si>
  <si>
    <t>Michigan - CARING NURSES OF MICHIGAN - 237268</t>
  </si>
  <si>
    <t>237268</t>
  </si>
  <si>
    <t>Michigan - UNKNOWN AGENCY - 239336</t>
  </si>
  <si>
    <t>239336</t>
  </si>
  <si>
    <t>Michigan - UNKNOWN AGENCY - 239339</t>
  </si>
  <si>
    <t>239339</t>
  </si>
  <si>
    <t>Nevada - UNKNOWN AGENCY - 297308</t>
  </si>
  <si>
    <t>297308</t>
  </si>
  <si>
    <t>Nevada - UNKNOWN AGENCY - 297309</t>
  </si>
  <si>
    <t>297309</t>
  </si>
  <si>
    <t>Nevada - UNKNOWN AGENCY - 297314</t>
  </si>
  <si>
    <t>297314</t>
  </si>
  <si>
    <t>Nevada - UNKNOWN AGENCY - 297319</t>
  </si>
  <si>
    <t>297319</t>
  </si>
  <si>
    <t>New Mexico - INTERIM HEALTHCARE - 327237</t>
  </si>
  <si>
    <t>327237</t>
  </si>
  <si>
    <t>Ohio - ALTENHEIM HOME HEALTH CARE - 369086</t>
  </si>
  <si>
    <t>369086</t>
  </si>
  <si>
    <t>Ohio - RELIABLE SKILLED CARE AND REHABILITATION LLC - 369056</t>
  </si>
  <si>
    <t>369056</t>
  </si>
  <si>
    <t>Ohio - UNKNOWN AGENCY - 369292</t>
  </si>
  <si>
    <t>369292</t>
  </si>
  <si>
    <t>Ohio - UNKNOWN AGENCY - 369307</t>
  </si>
  <si>
    <t>369307</t>
  </si>
  <si>
    <t>Ohio - UNKNOWN AGENCY - 369312</t>
  </si>
  <si>
    <t>369312</t>
  </si>
  <si>
    <t>Pennsylvania - INTERIM HEALTHCARE OF CENTRAL PA - 397672</t>
  </si>
  <si>
    <t>397672</t>
  </si>
  <si>
    <t>Pennsylvania - UNKNOWN AGENCY - 398327</t>
  </si>
  <si>
    <t>398327</t>
  </si>
  <si>
    <t>Pennsylvania - UNKNOWN AGENCY - 398332</t>
  </si>
  <si>
    <t>398332</t>
  </si>
  <si>
    <t>South Dakota - WEL-HOME HEALTH ELK POINT - 437057</t>
  </si>
  <si>
    <t>437057</t>
  </si>
  <si>
    <t>Texas - GENTLECARE HOME HEALTH - 679542</t>
  </si>
  <si>
    <t>679542</t>
  </si>
  <si>
    <t>Texas - LIBBYS HOME HEALTH CARE - 679031</t>
  </si>
  <si>
    <t>679031</t>
  </si>
  <si>
    <t>Texas - MAR DEL HOME HEALTH LLC - 747608</t>
  </si>
  <si>
    <t>747608</t>
  </si>
  <si>
    <t>Texas - NOBLE HOME HEALTH - 747987</t>
  </si>
  <si>
    <t>747987</t>
  </si>
  <si>
    <t>Texas - PROVIDIAN HEALTH CARE - 679266</t>
  </si>
  <si>
    <t>679266</t>
  </si>
  <si>
    <t>Texas - REDEEMED HEALTH SERVICES - 743154</t>
  </si>
  <si>
    <t>743154</t>
  </si>
  <si>
    <t>Texas - UNKNOWN AGENCY - 748019</t>
  </si>
  <si>
    <t>748019</t>
  </si>
  <si>
    <t>Texas - UNKNOWN AGENCY - 748026</t>
  </si>
  <si>
    <t>748026</t>
  </si>
  <si>
    <t>Texas - UNKNOWN AGENCY - 748031</t>
  </si>
  <si>
    <t>748031</t>
  </si>
  <si>
    <t>Virginia - PROCARE HOME HEALTH - 497760</t>
  </si>
  <si>
    <t>497760</t>
  </si>
  <si>
    <t>Virginia - UNKNOWN AGENCY - 497790</t>
  </si>
  <si>
    <t>497790</t>
  </si>
  <si>
    <t>Wyoming - UNKNOWN AGENCY - 537835</t>
  </si>
  <si>
    <t>537835</t>
  </si>
  <si>
    <t>Nevada - Lander</t>
  </si>
  <si>
    <t>Puerto Rico - Aguada</t>
  </si>
  <si>
    <t>Puerto Rico - Juncos</t>
  </si>
  <si>
    <t>Puerto Rico - Rincon</t>
  </si>
  <si>
    <t>Puerto Rico - San German</t>
  </si>
  <si>
    <t>South Dakota - Miner</t>
  </si>
  <si>
    <t>Wisconsin - Trempealeau</t>
  </si>
  <si>
    <t>Arizona - UNKNOWN AGENCY - 037804</t>
  </si>
  <si>
    <t>037804</t>
  </si>
  <si>
    <t>Arizona - UNKNOWN AGENCY - 037815</t>
  </si>
  <si>
    <t>037815</t>
  </si>
  <si>
    <t>California - A&amp;M ALLIANCE HOME HEALTH CARE, INC. - 559362</t>
  </si>
  <si>
    <t>559362</t>
  </si>
  <si>
    <t>California - ADVENT HOME HEALTH CARE SERVICES, INC - 557684</t>
  </si>
  <si>
    <t>557684</t>
  </si>
  <si>
    <t>California - ALLIED HOME HEALTH CORP - 059528</t>
  </si>
  <si>
    <t>059528</t>
  </si>
  <si>
    <t>California - ARROWHEAD HOME HEALTH, INC - 559166</t>
  </si>
  <si>
    <t>559166</t>
  </si>
  <si>
    <t>California - CROWN HOME CARE, INC - 559419</t>
  </si>
  <si>
    <t>559419</t>
  </si>
  <si>
    <t>California - DIRECT CARE HOME HEALTH, INC - 559402</t>
  </si>
  <si>
    <t>559402</t>
  </si>
  <si>
    <t>California - DOCTOR'S PREFERRED HOME HEALTH CARE INC - 559277</t>
  </si>
  <si>
    <t>559277</t>
  </si>
  <si>
    <t>California - ELDORADO HEALTH - 559345</t>
  </si>
  <si>
    <t>559345</t>
  </si>
  <si>
    <t>California - NELNAR HOME HEALTH CARE, INC - 559317</t>
  </si>
  <si>
    <t>559317</t>
  </si>
  <si>
    <t>California - PACIFIC COAST HOME HEALTH SERVICES, LLC - 059363</t>
  </si>
  <si>
    <t>059363</t>
  </si>
  <si>
    <t>California - PRESIDENTIAL HOME HEALTH, INC - 559304</t>
  </si>
  <si>
    <t>559304</t>
  </si>
  <si>
    <t>California - PRIMEMED HOME HEALTH CARE, INC - 559340</t>
  </si>
  <si>
    <t>559340</t>
  </si>
  <si>
    <t>California - SILVER AGE HOME CARE, INC - 559119</t>
  </si>
  <si>
    <t>559119</t>
  </si>
  <si>
    <t>California - SWEET HOME HEALTH CARE SERVICES, INC. - 559318</t>
  </si>
  <si>
    <t>559318</t>
  </si>
  <si>
    <t>California - SX HOME HEALTH INC - 559391</t>
  </si>
  <si>
    <t>559391</t>
  </si>
  <si>
    <t>California - TEAM NURSES HOME HEALTH SERVICES - 059319</t>
  </si>
  <si>
    <t>059319</t>
  </si>
  <si>
    <t>California - UNKNOWN AGENCY - 559432</t>
  </si>
  <si>
    <t>559432</t>
  </si>
  <si>
    <t>California - UNKNOWN AGENCY - 559449</t>
  </si>
  <si>
    <t>559449</t>
  </si>
  <si>
    <t>California - UNKNOWN AGENCY - 559461</t>
  </si>
  <si>
    <t>559461</t>
  </si>
  <si>
    <t>California - UNKNOWN AGENCY - 559466</t>
  </si>
  <si>
    <t>559466</t>
  </si>
  <si>
    <t>California - UNKNOWN AGENCY - 559484</t>
  </si>
  <si>
    <t>559484</t>
  </si>
  <si>
    <t>California - UNKNOWN AGENCY - 559492</t>
  </si>
  <si>
    <t>559492</t>
  </si>
  <si>
    <t>California - UNKNOWN AGENCY - 559494</t>
  </si>
  <si>
    <t>559494</t>
  </si>
  <si>
    <t>California - UNKNOWN AGENCY - 559500</t>
  </si>
  <si>
    <t>559500</t>
  </si>
  <si>
    <t>California - UNKNOWN AGENCY - 559504</t>
  </si>
  <si>
    <t>559504</t>
  </si>
  <si>
    <t>California - UNKNOWN AGENCY - 559542</t>
  </si>
  <si>
    <t>559542</t>
  </si>
  <si>
    <t>California - UNKNOWN AGENCY - 559553</t>
  </si>
  <si>
    <t>559553</t>
  </si>
  <si>
    <t>California - UNKNOWN AGENCY - 559554</t>
  </si>
  <si>
    <t>559554</t>
  </si>
  <si>
    <t>California - UNKNOWN AGENCY - 559562</t>
  </si>
  <si>
    <t>559562</t>
  </si>
  <si>
    <t>California - UNKNOWN AGENCY - 559589</t>
  </si>
  <si>
    <t>559589</t>
  </si>
  <si>
    <t>California - UNKNOWN AGENCY - 559590</t>
  </si>
  <si>
    <t>559590</t>
  </si>
  <si>
    <t>California - UNKNOWN AGENCY - 559599</t>
  </si>
  <si>
    <t>559599</t>
  </si>
  <si>
    <t>California - UNKNOWN AGENCY - 559604</t>
  </si>
  <si>
    <t>559604</t>
  </si>
  <si>
    <t>California - UNKNOWN AGENCY - 559612</t>
  </si>
  <si>
    <t>559612</t>
  </si>
  <si>
    <t>California - UNKNOWN AGENCY - 559614</t>
  </si>
  <si>
    <t>559614</t>
  </si>
  <si>
    <t>California - UNKNOWN AGENCY - 559630</t>
  </si>
  <si>
    <t>559630</t>
  </si>
  <si>
    <t>California - UNKNOWN AGENCY - 559635</t>
  </si>
  <si>
    <t>559635</t>
  </si>
  <si>
    <t>California - UNKNOWN AGENCY - 559647</t>
  </si>
  <si>
    <t>559647</t>
  </si>
  <si>
    <t>California - UNKNOWN AGENCY - 559670</t>
  </si>
  <si>
    <t>559670</t>
  </si>
  <si>
    <t>California - UNKNOWN AGENCY - 559671</t>
  </si>
  <si>
    <t>559671</t>
  </si>
  <si>
    <t>California - UNKNOWN AGENCY - 559674</t>
  </si>
  <si>
    <t>559674</t>
  </si>
  <si>
    <t>California - UNKNOWN AGENCY - 559683</t>
  </si>
  <si>
    <t>559683</t>
  </si>
  <si>
    <t>California - UNKNOWN AGENCY - 559684</t>
  </si>
  <si>
    <t>559684</t>
  </si>
  <si>
    <t>California - UNKNOWN AGENCY - 559693</t>
  </si>
  <si>
    <t>559693</t>
  </si>
  <si>
    <t>California - UNKNOWN AGENCY - 559695</t>
  </si>
  <si>
    <t>559695</t>
  </si>
  <si>
    <t>California - UNKNOWN AGENCY - 559700</t>
  </si>
  <si>
    <t>559700</t>
  </si>
  <si>
    <t>California - UNKNOWN AGENCY - 559705</t>
  </si>
  <si>
    <t>559705</t>
  </si>
  <si>
    <t>California - UNKNOWN AGENCY - 559706</t>
  </si>
  <si>
    <t>559706</t>
  </si>
  <si>
    <t>California - UNKNOWN AGENCY - 559708</t>
  </si>
  <si>
    <t>559708</t>
  </si>
  <si>
    <t>California - UNKNOWN AGENCY - 559711</t>
  </si>
  <si>
    <t>559711</t>
  </si>
  <si>
    <t>California - UNKNOWN AGENCY - 559713</t>
  </si>
  <si>
    <t>559713</t>
  </si>
  <si>
    <t>California - UNKNOWN AGENCY - 559715</t>
  </si>
  <si>
    <t>559715</t>
  </si>
  <si>
    <t>California - UNKNOWN AGENCY - 559718</t>
  </si>
  <si>
    <t>559718</t>
  </si>
  <si>
    <t>California - UNKNOWN AGENCY - 559723</t>
  </si>
  <si>
    <t>559723</t>
  </si>
  <si>
    <t>California - UNKNOWN AGENCY - 559729</t>
  </si>
  <si>
    <t>559729</t>
  </si>
  <si>
    <t>California - UNKNOWN AGENCY - 559734</t>
  </si>
  <si>
    <t>559734</t>
  </si>
  <si>
    <t>California - UNKNOWN AGENCY - 559735</t>
  </si>
  <si>
    <t>559735</t>
  </si>
  <si>
    <t>California - UNKNOWN AGENCY - 559738</t>
  </si>
  <si>
    <t>559738</t>
  </si>
  <si>
    <t>California - UNKNOWN AGENCY - 559741</t>
  </si>
  <si>
    <t>559741</t>
  </si>
  <si>
    <t>California - UNKNOWN AGENCY - 559754</t>
  </si>
  <si>
    <t>559754</t>
  </si>
  <si>
    <t>California - UNKNOWN AGENCY - 559757</t>
  </si>
  <si>
    <t>559757</t>
  </si>
  <si>
    <t>California - UNKNOWN AGENCY - 559763</t>
  </si>
  <si>
    <t>559763</t>
  </si>
  <si>
    <t>California - UNKNOWN AGENCY - 559771</t>
  </si>
  <si>
    <t>559771</t>
  </si>
  <si>
    <t>California - UNKNOWN AGENCY - 559773</t>
  </si>
  <si>
    <t>559773</t>
  </si>
  <si>
    <t>California - UNKNOWN AGENCY - 559778</t>
  </si>
  <si>
    <t>559778</t>
  </si>
  <si>
    <t>California - UNKNOWN AGENCY - 559779</t>
  </si>
  <si>
    <t>559779</t>
  </si>
  <si>
    <t>California - UNKNOWN AGENCY - 559780</t>
  </si>
  <si>
    <t>559780</t>
  </si>
  <si>
    <t>California - UNKNOWN AGENCY - 559786</t>
  </si>
  <si>
    <t>559786</t>
  </si>
  <si>
    <t>California - UNKNOWN AGENCY - 753104</t>
  </si>
  <si>
    <t>753104</t>
  </si>
  <si>
    <t>California - UNKNOWN AGENCY - 753106</t>
  </si>
  <si>
    <t>753106</t>
  </si>
  <si>
    <t>California - UNKNOWN AGENCY - 753110</t>
  </si>
  <si>
    <t>753110</t>
  </si>
  <si>
    <t>California - UNKNOWN AGENCY - 753113</t>
  </si>
  <si>
    <t>753113</t>
  </si>
  <si>
    <t>California - UNKNOWN AGENCY - 753117</t>
  </si>
  <si>
    <t>753117</t>
  </si>
  <si>
    <t>California - UNKNOWN AGENCY - 753118</t>
  </si>
  <si>
    <t>753118</t>
  </si>
  <si>
    <t>California - UNKNOWN AGENCY - 753122</t>
  </si>
  <si>
    <t>753122</t>
  </si>
  <si>
    <t>California - UNKNOWN AGENCY - 753130</t>
  </si>
  <si>
    <t>753130</t>
  </si>
  <si>
    <t>California - UNKNOWN AGENCY - 753150</t>
  </si>
  <si>
    <t>753150</t>
  </si>
  <si>
    <t>California - UNKNOWN AGENCY - 753151</t>
  </si>
  <si>
    <t>753151</t>
  </si>
  <si>
    <t>California - UNKNOWN AGENCY - 753186</t>
  </si>
  <si>
    <t>753186</t>
  </si>
  <si>
    <t>California - UNKNOWN AGENCY - 753195</t>
  </si>
  <si>
    <t>753195</t>
  </si>
  <si>
    <t>California - UNKNOWN AGENCY - 757012</t>
  </si>
  <si>
    <t>757012</t>
  </si>
  <si>
    <t>Colorado - PASCO/SW HOME HEALTH - GRAND JUNCTION - 067535</t>
  </si>
  <si>
    <t>067535</t>
  </si>
  <si>
    <t>Colorado - UNKNOWN AGENCY - 067613</t>
  </si>
  <si>
    <t>067613</t>
  </si>
  <si>
    <t>Connecticut - UNKNOWN AGENCY - 077278</t>
  </si>
  <si>
    <t>077278</t>
  </si>
  <si>
    <t>District of Columbia - HMI HOME HEALTH DIVISION - 097025</t>
  </si>
  <si>
    <t>097025</t>
  </si>
  <si>
    <t>District of Columbia - UNKNOWN AGENCY - 097081</t>
  </si>
  <si>
    <t>097081</t>
  </si>
  <si>
    <t>Florida - P &amp; M HOME HEALTH SERVICES LLC - 109335</t>
  </si>
  <si>
    <t>109335</t>
  </si>
  <si>
    <t>Florida - QUALITY LIFE HOME HEALTH AGENCY CORP - 109603</t>
  </si>
  <si>
    <t>109603</t>
  </si>
  <si>
    <t>Florida - UNKNOWN AGENCY - 687140</t>
  </si>
  <si>
    <t>687140</t>
  </si>
  <si>
    <t>Florida - UNKNOWN AGENCY - 687165</t>
  </si>
  <si>
    <t>687165</t>
  </si>
  <si>
    <t>Florida - UNKNOWN AGENCY - 687177</t>
  </si>
  <si>
    <t>687177</t>
  </si>
  <si>
    <t>Florida - UNKNOWN AGENCY - 687179</t>
  </si>
  <si>
    <t>687179</t>
  </si>
  <si>
    <t>Florida - UNKNOWN AGENCY - 687184</t>
  </si>
  <si>
    <t>687184</t>
  </si>
  <si>
    <t>Florida - UNKNOWN AGENCY - 687188</t>
  </si>
  <si>
    <t>687188</t>
  </si>
  <si>
    <t>Indiana - PARADIGM HEALTH - 157670</t>
  </si>
  <si>
    <t>157670</t>
  </si>
  <si>
    <t>Massachusetts - OVERLOOK VISITING NURSE ASSOCIATION INC - 227443</t>
  </si>
  <si>
    <t>227443</t>
  </si>
  <si>
    <t>Massachusetts - UNKNOWN AGENCY - 227752</t>
  </si>
  <si>
    <t>227752</t>
  </si>
  <si>
    <t>Michigan - UNKNOWN AGENCY - 239338</t>
  </si>
  <si>
    <t>239338</t>
  </si>
  <si>
    <t>Missouri - UNKNOWN AGENCY - 267676</t>
  </si>
  <si>
    <t>267676</t>
  </si>
  <si>
    <t>Nevada - UNKNOWN AGENCY - 297301</t>
  </si>
  <si>
    <t>297301</t>
  </si>
  <si>
    <t>Nevada - UNKNOWN AGENCY - 297312</t>
  </si>
  <si>
    <t>297312</t>
  </si>
  <si>
    <t>Nevada - UNKNOWN AGENCY - 297315</t>
  </si>
  <si>
    <t>297315</t>
  </si>
  <si>
    <t>Nevada - UNKNOWN AGENCY - 297316</t>
  </si>
  <si>
    <t>297316</t>
  </si>
  <si>
    <t>Nevada - UNKNOWN AGENCY - 297317</t>
  </si>
  <si>
    <t>297317</t>
  </si>
  <si>
    <t>New Mexico - UNKNOWN AGENCY - 327805</t>
  </si>
  <si>
    <t>327805</t>
  </si>
  <si>
    <t>Pennsylvania - INTRINSIC, INC - 398206</t>
  </si>
  <si>
    <t>398206</t>
  </si>
  <si>
    <t>Pennsylvania - UNKNOWN AGENCY - 398333</t>
  </si>
  <si>
    <t>398333</t>
  </si>
  <si>
    <t>Texas - BRIT TEX NURSING SERVICES INC - 679016</t>
  </si>
  <si>
    <t>679016</t>
  </si>
  <si>
    <t>Texas - CENTRUM HEALTH CARE SERVICE INC - 747398</t>
  </si>
  <si>
    <t>747398</t>
  </si>
  <si>
    <t>Texas - FAMCARE HOME HEALTH SERVICES, INC. - 747563</t>
  </si>
  <si>
    <t>747563</t>
  </si>
  <si>
    <t>Texas - FLOR DE LA FE HOME HEALTH LLC - 748010</t>
  </si>
  <si>
    <t>748010</t>
  </si>
  <si>
    <t>Texas - HALCYON HOME - 457094</t>
  </si>
  <si>
    <t>457094</t>
  </si>
  <si>
    <t>Texas - INTER ACTIVE HEALTH CARE INC - 458447</t>
  </si>
  <si>
    <t>458447</t>
  </si>
  <si>
    <t>Texas - NEW CREATION CARE INC - 457898</t>
  </si>
  <si>
    <t>457898</t>
  </si>
  <si>
    <t>Texas - UNKNOWN AGENCY - 748022</t>
  </si>
  <si>
    <t>748022</t>
  </si>
  <si>
    <t>Texas - UNKNOWN AGENCY - 748029</t>
  </si>
  <si>
    <t>748029</t>
  </si>
  <si>
    <t>Texas - UNKNOWN AGENCY - 748045</t>
  </si>
  <si>
    <t>748045</t>
  </si>
  <si>
    <t>Texas - UNKNOWN AGENCY - 748052</t>
  </si>
  <si>
    <t>748052</t>
  </si>
  <si>
    <t>Virginia - UNKNOWN AGENCY - 497780</t>
  </si>
  <si>
    <t>497780</t>
  </si>
  <si>
    <t>Virginia - UNKNOWN AGENCY - 497784</t>
  </si>
  <si>
    <t>497784</t>
  </si>
  <si>
    <t>Virginia - UNKNOWN AGENCY - 497787</t>
  </si>
  <si>
    <t>497787</t>
  </si>
  <si>
    <t>Virginia - UNKNOWN AGENCY - 497788</t>
  </si>
  <si>
    <t>497788</t>
  </si>
  <si>
    <t>Virginia - UNKNOWN AGENCY - 497792</t>
  </si>
  <si>
    <t>497792</t>
  </si>
  <si>
    <t>Wisconsin - PREFERRED CARE HOME HEALTH AGENCY - 527322</t>
  </si>
  <si>
    <t>527322</t>
  </si>
  <si>
    <t>Wisconsin - UNKNOWN AGENCY - 527344</t>
  </si>
  <si>
    <t>527344</t>
  </si>
  <si>
    <t>ADVENTIST HEALTH HOME CARE SERVICES - 387047</t>
  </si>
  <si>
    <t>ADVENTIST HEALTH HOME CARE SERVICES - TILLAMOOK - 387312</t>
  </si>
  <si>
    <t>AGERIGHT CARE AT HOME - 387151</t>
  </si>
  <si>
    <t>AMEDISYS HOME HEALTH CARE - 387003</t>
  </si>
  <si>
    <t>AMEDISYS HOME HEALTH CARE - 387136</t>
  </si>
  <si>
    <t>ASSURED HOME HEALTH - 387093</t>
  </si>
  <si>
    <t>BROOKDALE HOME HEALTH PORTLAND - 387127</t>
  </si>
  <si>
    <t>COMMUNITY HOME HEALTH / HOSPICE - 507040</t>
  </si>
  <si>
    <t>CONNECTED HOME HEALTH - 387146</t>
  </si>
  <si>
    <t>DIVINE MERCY HOME HEALTH, LLC - 387164</t>
  </si>
  <si>
    <t>FIRST CALL HOME HEALTH AGENCY, LLC - 387147</t>
  </si>
  <si>
    <t>HEALTHY LIVING AT HOME - PORTLAND, LLC - 387162</t>
  </si>
  <si>
    <t>HEALTHY LIVING AT HOME - SALEM - 387108</t>
  </si>
  <si>
    <t>HEALTHY LIVING AT HOME - VANCOUVER LLC - 507127</t>
  </si>
  <si>
    <t>KINDRED AT HOME - 507081</t>
  </si>
  <si>
    <t>NIGHTINGALE HOME HEALTH - 387313</t>
  </si>
  <si>
    <t>OREGON CONTINENTAL HOME HEALTH CARE, INC - 387161</t>
  </si>
  <si>
    <t>PEACEHEALTH HOMECARE - 507064</t>
  </si>
  <si>
    <t>PROVIDENCE BENEDICTINE HOME HEALTH - 387074</t>
  </si>
  <si>
    <t>PROVIDENCE HOME HEALTH - 387048</t>
  </si>
  <si>
    <t>SIGNATURE HEALTHCARE AT HOME - 387077</t>
  </si>
  <si>
    <t>SIGNATURE HEALTHCARE AT HOME - 387148</t>
  </si>
  <si>
    <t>TOUCHMARK AT FAIRWAY VILLAGE HOME HEALTH - 507117</t>
  </si>
  <si>
    <t>TUALITY HOME HEALTH - 387062</t>
  </si>
  <si>
    <t>UNKNOWN AGENCY - 507133</t>
  </si>
  <si>
    <t>Unknown</t>
  </si>
  <si>
    <t>VISITING HEALTH SERVICES - 387041</t>
  </si>
  <si>
    <t>VN HOME HEALTH CARE - 058278</t>
  </si>
  <si>
    <t>OREGON (ALL AGENCIES)</t>
  </si>
  <si>
    <t>OREGON (NOT FOR PROFIT)</t>
  </si>
  <si>
    <t>OREGON (PROPRIETARY)</t>
  </si>
  <si>
    <t>Illinois - Henderson</t>
  </si>
  <si>
    <t>Iowa - Jefferson</t>
  </si>
  <si>
    <t>Kansas - Ness</t>
  </si>
  <si>
    <t>Kansas - Wallace</t>
  </si>
  <si>
    <t>Montana - Chouteau</t>
  </si>
  <si>
    <t>Nevada - Eureka</t>
  </si>
  <si>
    <t>New Mexico - Union</t>
  </si>
  <si>
    <t>North Dakota - Steele</t>
  </si>
  <si>
    <t>Puerto Rico - Aibonito</t>
  </si>
  <si>
    <t>Puerto Rico - Anasco</t>
  </si>
  <si>
    <t>Puerto Rico - Catano</t>
  </si>
  <si>
    <t>Puerto Rico - Gurabo</t>
  </si>
  <si>
    <t>Puerto Rico - Jayuya</t>
  </si>
  <si>
    <t>Puerto Rico - Orocovis</t>
  </si>
  <si>
    <t>Puerto Rico - Quebradillas</t>
  </si>
  <si>
    <t>Puerto Rico - Toa Alta</t>
  </si>
  <si>
    <t>Puerto Rico - Yauco</t>
  </si>
  <si>
    <t>South Dakota - Douglas</t>
  </si>
  <si>
    <t>South Dakota - Hyde</t>
  </si>
  <si>
    <t>Wisconsin - Pepin</t>
  </si>
  <si>
    <t>Alabama - UNKNOWN AGENCY - 017880</t>
  </si>
  <si>
    <t>017880</t>
  </si>
  <si>
    <t>Arizona - UNKNOWN AGENCY - 037807</t>
  </si>
  <si>
    <t>037807</t>
  </si>
  <si>
    <t>Arizona - UNKNOWN AGENCY - 037814</t>
  </si>
  <si>
    <t>037814</t>
  </si>
  <si>
    <t>Arizona - UNKNOWN AGENCY - 037821</t>
  </si>
  <si>
    <t>037821</t>
  </si>
  <si>
    <t>California - A&amp;C HEALTHCARE, INC - 059624</t>
  </si>
  <si>
    <t>059624</t>
  </si>
  <si>
    <t>California - ACEPTIO HOME HEALTH CARE - 559182</t>
  </si>
  <si>
    <t>559182</t>
  </si>
  <si>
    <t>California - ADVANCED HOME HEALTH CARE, LLC - 553193</t>
  </si>
  <si>
    <t>553193</t>
  </si>
  <si>
    <t>California - ALL SMILES HOME HEALTH CARE, INC - 059065</t>
  </si>
  <si>
    <t>059065</t>
  </si>
  <si>
    <t>California - ASHERAH HOME &amp; PALLIATIVE CARE, INC - 059283</t>
  </si>
  <si>
    <t>059283</t>
  </si>
  <si>
    <t>California - CARE SHARING HOME HEALTH - 557679</t>
  </si>
  <si>
    <t>557679</t>
  </si>
  <si>
    <t>California - CNE HOME HEALTH SERVICES, INC - 058297</t>
  </si>
  <si>
    <t>058297</t>
  </si>
  <si>
    <t>California - FIRST PRIORITY HOME HEALTH CARE, INC - 559420</t>
  </si>
  <si>
    <t>559420</t>
  </si>
  <si>
    <t>California - HEALTHPEAK HOME HEALTH INC - 059480</t>
  </si>
  <si>
    <t>059480</t>
  </si>
  <si>
    <t>California - HYGEIA HOME CARE, INC - 059736</t>
  </si>
  <si>
    <t>059736</t>
  </si>
  <si>
    <t>California - LA CASA HEALTH SERVICES INC - 559404</t>
  </si>
  <si>
    <t>559404</t>
  </si>
  <si>
    <t>California - LOVING HOME HEALTH CARE, INC - 559131</t>
  </si>
  <si>
    <t>559131</t>
  </si>
  <si>
    <t>California - ORANGE COUNTY HOME HEALTH, INC - 559394</t>
  </si>
  <si>
    <t>559394</t>
  </si>
  <si>
    <t>California - TARLANI HEALTHCARE - 059583</t>
  </si>
  <si>
    <t>059583</t>
  </si>
  <si>
    <t>California - TRINITY HOME HEALTH, INC - 053173</t>
  </si>
  <si>
    <t>053173</t>
  </si>
  <si>
    <t>California - UNKNOWN AGENCY - 559413</t>
  </si>
  <si>
    <t>559413</t>
  </si>
  <si>
    <t>California - UNKNOWN AGENCY - 559486</t>
  </si>
  <si>
    <t>559486</t>
  </si>
  <si>
    <t>California - UNKNOWN AGENCY - 559498</t>
  </si>
  <si>
    <t>559498</t>
  </si>
  <si>
    <t>California - UNKNOWN AGENCY - 559538</t>
  </si>
  <si>
    <t>559538</t>
  </si>
  <si>
    <t>California - UNKNOWN AGENCY - 559568</t>
  </si>
  <si>
    <t>559568</t>
  </si>
  <si>
    <t>California - UNKNOWN AGENCY - 559570</t>
  </si>
  <si>
    <t>559570</t>
  </si>
  <si>
    <t>California - UNKNOWN AGENCY - 559575</t>
  </si>
  <si>
    <t>559575</t>
  </si>
  <si>
    <t>California - UNKNOWN AGENCY - 559580</t>
  </si>
  <si>
    <t>559580</t>
  </si>
  <si>
    <t>California - UNKNOWN AGENCY - 559603</t>
  </si>
  <si>
    <t>559603</t>
  </si>
  <si>
    <t>California - UNKNOWN AGENCY - 559608</t>
  </si>
  <si>
    <t>559608</t>
  </si>
  <si>
    <t>California - UNKNOWN AGENCY - 559611</t>
  </si>
  <si>
    <t>559611</t>
  </si>
  <si>
    <t>California - UNKNOWN AGENCY - 559621</t>
  </si>
  <si>
    <t>559621</t>
  </si>
  <si>
    <t>California - UNKNOWN AGENCY - 559623</t>
  </si>
  <si>
    <t>559623</t>
  </si>
  <si>
    <t>California - UNKNOWN AGENCY - 559665</t>
  </si>
  <si>
    <t>559665</t>
  </si>
  <si>
    <t>California - UNKNOWN AGENCY - 559669</t>
  </si>
  <si>
    <t>559669</t>
  </si>
  <si>
    <t>California - UNKNOWN AGENCY - 559672</t>
  </si>
  <si>
    <t>559672</t>
  </si>
  <si>
    <t>California - UNKNOWN AGENCY - 559677</t>
  </si>
  <si>
    <t>559677</t>
  </si>
  <si>
    <t>California - UNKNOWN AGENCY - 559698</t>
  </si>
  <si>
    <t>559698</t>
  </si>
  <si>
    <t>California - UNKNOWN AGENCY - 559710</t>
  </si>
  <si>
    <t>559710</t>
  </si>
  <si>
    <t>California - UNKNOWN AGENCY - 559717</t>
  </si>
  <si>
    <t>559717</t>
  </si>
  <si>
    <t>California - UNKNOWN AGENCY - 559720</t>
  </si>
  <si>
    <t>559720</t>
  </si>
  <si>
    <t>California - UNKNOWN AGENCY - 559726</t>
  </si>
  <si>
    <t>559726</t>
  </si>
  <si>
    <t>California - UNKNOWN AGENCY - 559730</t>
  </si>
  <si>
    <t>559730</t>
  </si>
  <si>
    <t>California - UNKNOWN AGENCY - 559737</t>
  </si>
  <si>
    <t>559737</t>
  </si>
  <si>
    <t>California - UNKNOWN AGENCY - 559743</t>
  </si>
  <si>
    <t>559743</t>
  </si>
  <si>
    <t>California - UNKNOWN AGENCY - 559750</t>
  </si>
  <si>
    <t>559750</t>
  </si>
  <si>
    <t>California - UNKNOWN AGENCY - 559753</t>
  </si>
  <si>
    <t>559753</t>
  </si>
  <si>
    <t>California - UNKNOWN AGENCY - 559755</t>
  </si>
  <si>
    <t>559755</t>
  </si>
  <si>
    <t>California - UNKNOWN AGENCY - 559758</t>
  </si>
  <si>
    <t>559758</t>
  </si>
  <si>
    <t>California - UNKNOWN AGENCY - 559766</t>
  </si>
  <si>
    <t>559766</t>
  </si>
  <si>
    <t>California - UNKNOWN AGENCY - 559775</t>
  </si>
  <si>
    <t>559775</t>
  </si>
  <si>
    <t>California - UNKNOWN AGENCY - 559776</t>
  </si>
  <si>
    <t>559776</t>
  </si>
  <si>
    <t>California - UNKNOWN AGENCY - 559781</t>
  </si>
  <si>
    <t>559781</t>
  </si>
  <si>
    <t>California - UNKNOWN AGENCY - 559791</t>
  </si>
  <si>
    <t>559791</t>
  </si>
  <si>
    <t>California - UNKNOWN AGENCY - 559792</t>
  </si>
  <si>
    <t>559792</t>
  </si>
  <si>
    <t>California - UNKNOWN AGENCY - 559793</t>
  </si>
  <si>
    <t>559793</t>
  </si>
  <si>
    <t>California - UNKNOWN AGENCY - 753105</t>
  </si>
  <si>
    <t>753105</t>
  </si>
  <si>
    <t>California - UNKNOWN AGENCY - 753124</t>
  </si>
  <si>
    <t>753124</t>
  </si>
  <si>
    <t>California - UNKNOWN AGENCY - 753125</t>
  </si>
  <si>
    <t>753125</t>
  </si>
  <si>
    <t>California - UNKNOWN AGENCY - 753131</t>
  </si>
  <si>
    <t>753131</t>
  </si>
  <si>
    <t>California - UNKNOWN AGENCY - 753133</t>
  </si>
  <si>
    <t>753133</t>
  </si>
  <si>
    <t>California - UNKNOWN AGENCY - 753138</t>
  </si>
  <si>
    <t>753138</t>
  </si>
  <si>
    <t>California - UNKNOWN AGENCY - 753139</t>
  </si>
  <si>
    <t>753139</t>
  </si>
  <si>
    <t>California - UNKNOWN AGENCY - 753144</t>
  </si>
  <si>
    <t>753144</t>
  </si>
  <si>
    <t>California - UNKNOWN AGENCY - 753145</t>
  </si>
  <si>
    <t>753145</t>
  </si>
  <si>
    <t>California - UNKNOWN AGENCY - 753146</t>
  </si>
  <si>
    <t>753146</t>
  </si>
  <si>
    <t>California - UNKNOWN AGENCY - 753149</t>
  </si>
  <si>
    <t>753149</t>
  </si>
  <si>
    <t>California - UNKNOWN AGENCY - 753175</t>
  </si>
  <si>
    <t>753175</t>
  </si>
  <si>
    <t>California - UNKNOWN AGENCY - 753176</t>
  </si>
  <si>
    <t>753176</t>
  </si>
  <si>
    <t>California - UNKNOWN AGENCY - 753181</t>
  </si>
  <si>
    <t>753181</t>
  </si>
  <si>
    <t>California - UNKNOWN AGENCY - 757009</t>
  </si>
  <si>
    <t>757009</t>
  </si>
  <si>
    <t>California - UNKNOWN AGENCY - 757013</t>
  </si>
  <si>
    <t>757013</t>
  </si>
  <si>
    <t>California - UNKNOWN AGENCY - 757088</t>
  </si>
  <si>
    <t>757088</t>
  </si>
  <si>
    <t>California - UNKNOWN AGENCY - 757092</t>
  </si>
  <si>
    <t>757092</t>
  </si>
  <si>
    <t>California - UNKNOWN AGENCY - 757095</t>
  </si>
  <si>
    <t>757095</t>
  </si>
  <si>
    <t>California - UNKNOWN AGENCY - 757104</t>
  </si>
  <si>
    <t>757104</t>
  </si>
  <si>
    <t>California - VIDA CARE HOME HEALTH, INC - 559269</t>
  </si>
  <si>
    <t>559269</t>
  </si>
  <si>
    <t>California - VIRGINIA HOME CARE AGENCY - 058152</t>
  </si>
  <si>
    <t>058152</t>
  </si>
  <si>
    <t>Colorado - 1ST VOYAGER HOME HEALTH CARE - 067592</t>
  </si>
  <si>
    <t>067592</t>
  </si>
  <si>
    <t>Colorado - ABOUT KIDS HOME HEALTH CARE - 067557</t>
  </si>
  <si>
    <t>067557</t>
  </si>
  <si>
    <t>Colorado - HUMAN TOUCH HOME HEALTH CARE AGENCY DELTA - 067268</t>
  </si>
  <si>
    <t>067268</t>
  </si>
  <si>
    <t>Colorado - PROFESSIONAL HOME HEALTH CARE INC - 067417</t>
  </si>
  <si>
    <t>067417</t>
  </si>
  <si>
    <t>Colorado - UNKNOWN AGENCY - 067615</t>
  </si>
  <si>
    <t>067615</t>
  </si>
  <si>
    <t>Colorado - UNKNOWN AGENCY - 067618</t>
  </si>
  <si>
    <t>067618</t>
  </si>
  <si>
    <t>Colorado - UNKNOWN AGENCY - 067622</t>
  </si>
  <si>
    <t>067622</t>
  </si>
  <si>
    <t>Connecticut - ALL POINTE HOMECARE LLC - 077251</t>
  </si>
  <si>
    <t>077251</t>
  </si>
  <si>
    <t>Connecticut - PATIENT CARE - 077158</t>
  </si>
  <si>
    <t>077158</t>
  </si>
  <si>
    <t>Delaware - ADDUS HEALTHCARE, INC - 087033</t>
  </si>
  <si>
    <t>087033</t>
  </si>
  <si>
    <t>Delaware - VICDANIA HEALTH SERVICES LLC - 087046</t>
  </si>
  <si>
    <t>087046</t>
  </si>
  <si>
    <t>District of Columbia - CAPITOL VIEW HOME HEALTH CARE AGENCY - 097067</t>
  </si>
  <si>
    <t>097067</t>
  </si>
  <si>
    <t>Florida - A &amp; B HOME HEALTH INC - 108075</t>
  </si>
  <si>
    <t>108075</t>
  </si>
  <si>
    <t>Florida - ALLEANZA HEALTH CARE ASSOCIATES LLC - 103186</t>
  </si>
  <si>
    <t>103186</t>
  </si>
  <si>
    <t>Florida - ALLURE HOME HEALTH CORP - 687011</t>
  </si>
  <si>
    <t>687011</t>
  </si>
  <si>
    <t>Florida - AMERICAN HOME HEALTH AGENCY INC - 108483</t>
  </si>
  <si>
    <t>108483</t>
  </si>
  <si>
    <t>Florida - FOCUSED HOME HEALTH AGENCY INC - 687034</t>
  </si>
  <si>
    <t>687034</t>
  </si>
  <si>
    <t>Florida - FUSION HEALTHCARE - 109435</t>
  </si>
  <si>
    <t>109435</t>
  </si>
  <si>
    <t>Florida - HOMED CARE, INC - 108194</t>
  </si>
  <si>
    <t>108194</t>
  </si>
  <si>
    <t>Florida - LESLY HOME HEALTH CARE INC - 108207</t>
  </si>
  <si>
    <t>108207</t>
  </si>
  <si>
    <t>Florida - M D HOME HEALTH LLC - 108434</t>
  </si>
  <si>
    <t>108434</t>
  </si>
  <si>
    <t>Florida - NATIONAL HOME HEALTH CARE VOLUSIA INC - 103116</t>
  </si>
  <si>
    <t>103116</t>
  </si>
  <si>
    <t>Florida - PSN HEALTH CARE CORP - 109023</t>
  </si>
  <si>
    <t>109023</t>
  </si>
  <si>
    <t>Florida - QUALITY HOME CARE OF TAMPA BAY LLC - 687075</t>
  </si>
  <si>
    <t>687075</t>
  </si>
  <si>
    <t>Florida - SEASIDE HOME HEALTH CARE LLC - 687031</t>
  </si>
  <si>
    <t>687031</t>
  </si>
  <si>
    <t>Florida - UNKNOWN AGENCY - 687117</t>
  </si>
  <si>
    <t>687117</t>
  </si>
  <si>
    <t>Florida - UNKNOWN AGENCY - 687124</t>
  </si>
  <si>
    <t>687124</t>
  </si>
  <si>
    <t>Florida - UNKNOWN AGENCY - 687150</t>
  </si>
  <si>
    <t>687150</t>
  </si>
  <si>
    <t>Florida - UNKNOWN AGENCY - 687153</t>
  </si>
  <si>
    <t>687153</t>
  </si>
  <si>
    <t>Florida - UNKNOWN AGENCY - 687155</t>
  </si>
  <si>
    <t>687155</t>
  </si>
  <si>
    <t>Florida - UNKNOWN AGENCY - 687180</t>
  </si>
  <si>
    <t>687180</t>
  </si>
  <si>
    <t>Florida - UNKNOWN AGENCY - 687181</t>
  </si>
  <si>
    <t>687181</t>
  </si>
  <si>
    <t>Florida - UNKNOWN AGENCY - 687196</t>
  </si>
  <si>
    <t>687196</t>
  </si>
  <si>
    <t>Florida - UNKNOWN AGENCY - 687199</t>
  </si>
  <si>
    <t>687199</t>
  </si>
  <si>
    <t>Florida - UNKNOWN AGENCY - 687202</t>
  </si>
  <si>
    <t>687202</t>
  </si>
  <si>
    <t>Florida - UNKNOWN AGENCY - 687205</t>
  </si>
  <si>
    <t>687205</t>
  </si>
  <si>
    <t>Florida - UNKNOWN AGENCY - 687210</t>
  </si>
  <si>
    <t>687210</t>
  </si>
  <si>
    <t>Illinois - ANGEL HOME HEALTH AGENCY SERV CORP - 148298</t>
  </si>
  <si>
    <t>148298</t>
  </si>
  <si>
    <t>Illinois - ASPEN HOME HEALTH CARE - 147923</t>
  </si>
  <si>
    <t>147923</t>
  </si>
  <si>
    <t>Illinois - CHICAGO HOME HEALTHCARE, S C - 147826</t>
  </si>
  <si>
    <t>147826</t>
  </si>
  <si>
    <t>Illinois - COMPLETE HOME HEALTH CARE, LLC - 148328</t>
  </si>
  <si>
    <t>148328</t>
  </si>
  <si>
    <t>Illinois - GOODWILL HEALTH CARE SERVICES &amp; STAFFING, INC - 147883</t>
  </si>
  <si>
    <t>147883</t>
  </si>
  <si>
    <t>Illinois - HENDERSON COUNTY HEALTH DEPART - 147178</t>
  </si>
  <si>
    <t>147178</t>
  </si>
  <si>
    <t>Illinois - OPEN WATERS HOME HEALTH CARE, INC - 148056</t>
  </si>
  <si>
    <t>148056</t>
  </si>
  <si>
    <t>Illinois - TENDER TOUCH HOME HEALTH CARE, INC - 148051</t>
  </si>
  <si>
    <t>148051</t>
  </si>
  <si>
    <t>Illinois - UNKNOWN AGENCY - 148391</t>
  </si>
  <si>
    <t>148391</t>
  </si>
  <si>
    <t>Indiana - AGE IN PLACE HOME SERVICES LLC - 157705</t>
  </si>
  <si>
    <t>157705</t>
  </si>
  <si>
    <t>Indiana - INTERIM HEALTHCARE OF INDIANAPOLIS - 157259</t>
  </si>
  <si>
    <t>157259</t>
  </si>
  <si>
    <t>Indiana - JOY HEALTH SERVICES LLC - 157552</t>
  </si>
  <si>
    <t>157552</t>
  </si>
  <si>
    <t>Kansas - AQUINAS/CARONDELET HOME CARE SERVICES - 177183</t>
  </si>
  <si>
    <t>177183</t>
  </si>
  <si>
    <t>Kansas - GOOD SHEPHERD HOMECARE AND HOSPICE, INC. - 177064</t>
  </si>
  <si>
    <t>177064</t>
  </si>
  <si>
    <t>Kansas - NESS CO HOSPITAL HOME CARE SERVICES - 177275</t>
  </si>
  <si>
    <t>177275</t>
  </si>
  <si>
    <t>Maryland - COMPREHENSIVE HOME HEALTH CARE AGENCY - 217163</t>
  </si>
  <si>
    <t>217163</t>
  </si>
  <si>
    <t>Massachusetts - LOVE AND MERCY HOME HEALTHCARE LLC - 227623</t>
  </si>
  <si>
    <t>227623</t>
  </si>
  <si>
    <t>Massachusetts - OPEN DOOR HEALTHCARE SERVICES INC - 227740</t>
  </si>
  <si>
    <t>227740</t>
  </si>
  <si>
    <t>Michigan - ALPHA THERAPEUTICS - 237721</t>
  </si>
  <si>
    <t>237721</t>
  </si>
  <si>
    <t>Michigan - LAMA HOME HEALTH CARE - 239253</t>
  </si>
  <si>
    <t>239253</t>
  </si>
  <si>
    <t>Michigan - NEIGHBORHOOD HOME CARE SERVICES - 239152</t>
  </si>
  <si>
    <t>239152</t>
  </si>
  <si>
    <t>Michigan - NOVA HOME HEALTH CARE - 239244</t>
  </si>
  <si>
    <t>239244</t>
  </si>
  <si>
    <t>Michigan - PATIENT CARE HOME HEALTH SPECIALIST - 239058</t>
  </si>
  <si>
    <t>239058</t>
  </si>
  <si>
    <t>Michigan - SUPERB HOME CARE - 239145</t>
  </si>
  <si>
    <t>239145</t>
  </si>
  <si>
    <t>Michigan - SUPPORTIVE HOME HEALTH CARE - 237746</t>
  </si>
  <si>
    <t>237746</t>
  </si>
  <si>
    <t>Michigan - UNKNOWN AGENCY - 239333</t>
  </si>
  <si>
    <t>239333</t>
  </si>
  <si>
    <t>Michigan - UNKNOWN AGENCY - 239342</t>
  </si>
  <si>
    <t>239342</t>
  </si>
  <si>
    <t>Minnesota - CLEARWATER CO NSG SERVICE - 247083</t>
  </si>
  <si>
    <t>247083</t>
  </si>
  <si>
    <t>Minnesota - HENDRICKS COMMUNITY HOSPITAL ASSN &amp; RETIREMENT HOM - 247158</t>
  </si>
  <si>
    <t>247158</t>
  </si>
  <si>
    <t>Minnesota - SUMMIT HOME HEALTH CARE INC - 248089</t>
  </si>
  <si>
    <t>248089</t>
  </si>
  <si>
    <t>Nevada - PERSPECTIVE HOME HEALTH INC - 297100</t>
  </si>
  <si>
    <t>297100</t>
  </si>
  <si>
    <t>Nevada - UNKNOWN AGENCY - 297320</t>
  </si>
  <si>
    <t>297320</t>
  </si>
  <si>
    <t>Nevada - UNKNOWN AGENCY - 297322</t>
  </si>
  <si>
    <t>297322</t>
  </si>
  <si>
    <t>Nevada - UNKNOWN AGENCY - 297324</t>
  </si>
  <si>
    <t>297324</t>
  </si>
  <si>
    <t>Nevada - UNKNOWN AGENCY - 297326</t>
  </si>
  <si>
    <t>297326</t>
  </si>
  <si>
    <t>New York - DATAHR HOME HEALTH CARE, INC - 337422</t>
  </si>
  <si>
    <t>337422</t>
  </si>
  <si>
    <t>New York - FAMILY CARE CERTIFIED SERVICES (HEMPSTEAD) - 337237</t>
  </si>
  <si>
    <t>337237</t>
  </si>
  <si>
    <t>Ohio - ASPIRE HOME HEALTH CARE SERVICES LLC - 368456</t>
  </si>
  <si>
    <t>368456</t>
  </si>
  <si>
    <t>Ohio - CARE AT HOME BY GREEN HILLS LLC - 369083</t>
  </si>
  <si>
    <t>369083</t>
  </si>
  <si>
    <t>Ohio - EMBER COMPLETE CARE INC - 367725</t>
  </si>
  <si>
    <t>367725</t>
  </si>
  <si>
    <t>Ohio - FRONTIER COMMUNITY SERVICES - 369133</t>
  </si>
  <si>
    <t>369133</t>
  </si>
  <si>
    <t>Ohio - HILL VIEW HOME HEALTH CARE - 368458</t>
  </si>
  <si>
    <t>368458</t>
  </si>
  <si>
    <t>Ohio - MENNONITE MEMORIAL HOME HEALTH - 367650</t>
  </si>
  <si>
    <t>367650</t>
  </si>
  <si>
    <t>Ohio - RITECHOICE HEALTHCARE SERVICES LLC - 369082</t>
  </si>
  <si>
    <t>369082</t>
  </si>
  <si>
    <t>Ohio - UNIQUE HEALTH CARE SOLUTIONS, LLC - 368328</t>
  </si>
  <si>
    <t>368328</t>
  </si>
  <si>
    <t>Ohio - UNKNOWN AGENCY - 369324</t>
  </si>
  <si>
    <t>369324</t>
  </si>
  <si>
    <t>Pennsylvania - ABBY HEALTH CARE INC - 397255</t>
  </si>
  <si>
    <t>397255</t>
  </si>
  <si>
    <t>Pennsylvania - ADWA HOME CARE INC - 398275</t>
  </si>
  <si>
    <t>398275</t>
  </si>
  <si>
    <t>Pennsylvania - INTERIM HEALTHCARE OF WESTERN PA - 397647</t>
  </si>
  <si>
    <t>397647</t>
  </si>
  <si>
    <t>Pennsylvania - UNKNOWN AGENCY - 398338</t>
  </si>
  <si>
    <t>398338</t>
  </si>
  <si>
    <t>Texas - A NEWDAY HOMEHEALTH INC - 747804</t>
  </si>
  <si>
    <t>747804</t>
  </si>
  <si>
    <t>Texas - A-Z HEALTHCARE AGENCIES AND HOMECARE LLC - 747694</t>
  </si>
  <si>
    <t>747694</t>
  </si>
  <si>
    <t>Texas - ABL HOMEHEALTH SERVICES INC - 457954</t>
  </si>
  <si>
    <t>457954</t>
  </si>
  <si>
    <t>Texas - ANGELS AT HAND HEALTH CARE - 747819</t>
  </si>
  <si>
    <t>747819</t>
  </si>
  <si>
    <t>Texas - ANTHEM HEALTHCARE - 747874</t>
  </si>
  <si>
    <t>747874</t>
  </si>
  <si>
    <t>Texas - ASCENSIA HOME HEALTH - 679559</t>
  </si>
  <si>
    <t>679559</t>
  </si>
  <si>
    <t>Texas - ASTER HOME HEALTHCARE LLC - 747522</t>
  </si>
  <si>
    <t>747522</t>
  </si>
  <si>
    <t>Texas - BEST HEALTHCARE SERVICES - 679563</t>
  </si>
  <si>
    <t>679563</t>
  </si>
  <si>
    <t>Texas - C &amp; L HOME HEALTHCARE AGENCY - 457953</t>
  </si>
  <si>
    <t>457953</t>
  </si>
  <si>
    <t>Texas - CONTINUITY CARE HOME HEALTH AGENCY LLC - 679744</t>
  </si>
  <si>
    <t>679744</t>
  </si>
  <si>
    <t>Texas - EMPIRE HOME HEALTH LLC - 747994</t>
  </si>
  <si>
    <t>747994</t>
  </si>
  <si>
    <t>Texas - ESPREE HEALTH SERVICES - 453176</t>
  </si>
  <si>
    <t>453176</t>
  </si>
  <si>
    <t>Texas - EXCEL HOME HEALTH SERVICES LLC - 679215</t>
  </si>
  <si>
    <t>679215</t>
  </si>
  <si>
    <t>Texas - GOOD SHEPHERD HOME HEALTH SERVICES - 743110</t>
  </si>
  <si>
    <t>743110</t>
  </si>
  <si>
    <t>Texas - GUIDANCE HOME HEALTH SERVICES INC - 747875</t>
  </si>
  <si>
    <t>747875</t>
  </si>
  <si>
    <t>Texas - HANDS THAT HEAL HOME HEALTH - 747298</t>
  </si>
  <si>
    <t>747298</t>
  </si>
  <si>
    <t>Texas - HOME HEALTH CARE OF HUNTSVILLE - 679340</t>
  </si>
  <si>
    <t>679340</t>
  </si>
  <si>
    <t>Texas - IMANUEL HEALTH SERVICES - 747496</t>
  </si>
  <si>
    <t>747496</t>
  </si>
  <si>
    <t>Texas - INDEPENDENCE PLUS-TX, LLC - 679169</t>
  </si>
  <si>
    <t>679169</t>
  </si>
  <si>
    <t>Texas - LAMINA HOME CARE LLC - 679415</t>
  </si>
  <si>
    <t>679415</t>
  </si>
  <si>
    <t>Texas - LOTUS HOME HEALTHCARE SERVICES PC - 673175</t>
  </si>
  <si>
    <t>673175</t>
  </si>
  <si>
    <t>Texas - MEDICAL CONNECTIONS HOME HEALTH SERVICES - 747508</t>
  </si>
  <si>
    <t>747508</t>
  </si>
  <si>
    <t>Texas - MEDICAL INNOVATIONS HOME HEALTH CARE - 458060</t>
  </si>
  <si>
    <t>458060</t>
  </si>
  <si>
    <t>Texas - OUTREACH MEDICAL HOME HEALTH AGENCY - 458288</t>
  </si>
  <si>
    <t>458288</t>
  </si>
  <si>
    <t>Texas - PROMESA HOME HEALTH INC - 679680</t>
  </si>
  <si>
    <t>679680</t>
  </si>
  <si>
    <t>Texas - ROYAL HOME CARE - 679198</t>
  </si>
  <si>
    <t>679198</t>
  </si>
  <si>
    <t>Texas - SMARTCARE HEALTH SERVICES INC - 747565</t>
  </si>
  <si>
    <t>747565</t>
  </si>
  <si>
    <t>Texas - STAR CARE HOME HEALTH INC - 459081</t>
  </si>
  <si>
    <t>459081</t>
  </si>
  <si>
    <t>Texas - TEXAS CHOICE HEALTHCARE SERVICES INC - 747010</t>
  </si>
  <si>
    <t>747010</t>
  </si>
  <si>
    <t>Texas - UNKNOWN AGENCY - 748035</t>
  </si>
  <si>
    <t>748035</t>
  </si>
  <si>
    <t>Texas - UNKNOWN AGENCY - 748036</t>
  </si>
  <si>
    <t>748036</t>
  </si>
  <si>
    <t>Texas - UNKNOWN AGENCY - 748047</t>
  </si>
  <si>
    <t>748047</t>
  </si>
  <si>
    <t>Texas - UNKNOWN AGENCY - 748054</t>
  </si>
  <si>
    <t>748054</t>
  </si>
  <si>
    <t>Texas - VEMAX HEALTHCARE SERVICES INC - 453120</t>
  </si>
  <si>
    <t>453120</t>
  </si>
  <si>
    <t>Texas - VISION HOME HEALTH CARE INC - 679023</t>
  </si>
  <si>
    <t>679023</t>
  </si>
  <si>
    <t>Texas - VITAL HOME HEALTH - 747051</t>
  </si>
  <si>
    <t>747051</t>
  </si>
  <si>
    <t>Utah - BRIGHTON HOME HEALTH - 467334</t>
  </si>
  <si>
    <t>467334</t>
  </si>
  <si>
    <t>Utah - IVY LANE PEDIATRICS, INC - 467230</t>
  </si>
  <si>
    <t>467230</t>
  </si>
  <si>
    <t>Utah - SUPERIOR HOME CARE - 467108</t>
  </si>
  <si>
    <t>467108</t>
  </si>
  <si>
    <t>Virginia - CONTINUING CARE HOME HEALTH SERVICES - 497421</t>
  </si>
  <si>
    <t>497421</t>
  </si>
  <si>
    <t>Virginia - FRIENDS HEALTH CARE TEAM, INC - 497736</t>
  </si>
  <si>
    <t>497736</t>
  </si>
  <si>
    <t>Virginia - NORVA HOME HEALTH CARE, LLC - 497673</t>
  </si>
  <si>
    <t>497673</t>
  </si>
  <si>
    <t>Virginia - UNKNOWN AGENCY - 497794</t>
  </si>
  <si>
    <t>497794</t>
  </si>
  <si>
    <t>Washington - UNKNOWN AGENCY - 507307</t>
  </si>
  <si>
    <t>507307</t>
  </si>
  <si>
    <t>Wisconsin - UNKNOWN AGENCY - 527343</t>
  </si>
  <si>
    <t>527343</t>
  </si>
  <si>
    <t>Wyoming - UNKNOWN AGENCY - 537836</t>
  </si>
  <si>
    <t>537836</t>
  </si>
  <si>
    <t>Mar 2023</t>
  </si>
  <si>
    <t>Apr 2022 to Mar 2023</t>
  </si>
  <si>
    <t>Mar 2022 to Feb 2023</t>
  </si>
  <si>
    <t>NOTE: Data for the most recent year are based on quarterly Medicare claims. Quarterly claims are not guaranteed to be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</si>
</sst>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quot;$&quot;#,##0"/>
    <numFmt numFmtId="166" formatCode="0.0"/>
    <numFmt numFmtId="167" formatCode="&quot;$&quot;#,##0.00"/>
  </numFmts>
  <fonts count="4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4"/>
      <color theme="1"/>
      <name val="Calibri"/>
      <family val="2"/>
      <scheme val="minor"/>
    </font>
    <font>
      <sz val="2"/>
      <color theme="1"/>
      <name val="Calibri"/>
      <family val="2"/>
      <scheme val="minor"/>
    </font>
    <font>
      <b/>
      <sz val="16"/>
      <color theme="0"/>
      <name val="Calibri"/>
      <family val="2"/>
      <scheme val="minor"/>
    </font>
    <font>
      <sz val="4"/>
      <color theme="0"/>
      <name val="Calibri"/>
      <family val="2"/>
      <scheme val="minor"/>
    </font>
    <font>
      <b/>
      <sz val="11"/>
      <name val="Calibri"/>
      <family val="2"/>
      <scheme val="minor"/>
    </font>
    <font>
      <sz val="2"/>
      <name val="Calibri"/>
      <family val="2"/>
      <scheme val="minor"/>
    </font>
    <font>
      <b/>
      <sz val="14"/>
      <name val="Calibri"/>
      <family val="2"/>
      <scheme val="minor"/>
    </font>
    <font>
      <sz val="2"/>
      <color theme="0"/>
      <name val="Calibri"/>
      <family val="2"/>
      <scheme val="minor"/>
    </font>
    <font>
      <sz val="11"/>
      <color rgb="FFFF0000"/>
      <name val="Calibri"/>
      <family val="2"/>
      <scheme val="minor"/>
    </font>
    <font>
      <i/>
      <sz val="11"/>
      <color theme="1"/>
      <name val="Calibri"/>
      <family val="2"/>
      <scheme val="minor"/>
    </font>
    <font>
      <sz val="14"/>
      <color theme="0"/>
      <name val="Calibri"/>
      <family val="2"/>
      <scheme val="minor"/>
    </font>
    <font>
      <b/>
      <sz val="14"/>
      <color theme="0"/>
      <name val="Calibri"/>
      <family val="2"/>
      <scheme val="minor"/>
    </font>
    <font>
      <b/>
      <sz val="14"/>
      <color rgb="FF195A82"/>
      <name val="Calibri"/>
      <family val="2"/>
      <scheme val="minor"/>
    </font>
    <font>
      <sz val="30"/>
      <color theme="1"/>
      <name val="Calibri"/>
      <family val="2"/>
      <scheme val="minor"/>
    </font>
    <font>
      <sz val="30"/>
      <color theme="0"/>
      <name val="Calibri"/>
      <family val="2"/>
      <scheme val="minor"/>
    </font>
    <font>
      <sz val="30"/>
      <name val="Calibri"/>
      <family val="2"/>
      <scheme val="minor"/>
    </font>
    <font>
      <b/>
      <sz val="12"/>
      <color theme="1"/>
      <name val="Calibri"/>
      <family val="2"/>
      <scheme val="minor"/>
    </font>
    <font>
      <sz val="11"/>
      <color theme="1"/>
      <name val="Calibri"/>
      <family val="2"/>
      <scheme val="minor"/>
    </font>
    <font>
      <b/>
      <sz val="18"/>
      <name val="Calibri"/>
      <family val="2"/>
      <scheme val="minor"/>
    </font>
    <font>
      <sz val="14"/>
      <color rgb="FFFF0000"/>
      <name val="Calibri"/>
      <family val="2"/>
      <scheme val="minor"/>
    </font>
    <font>
      <sz val="6"/>
      <color theme="0"/>
      <name val="Calibri"/>
      <family val="2"/>
      <scheme val="minor"/>
    </font>
    <font>
      <b/>
      <sz val="6"/>
      <color theme="0"/>
      <name val="Calibri"/>
      <family val="2"/>
      <scheme val="minor"/>
    </font>
    <font>
      <b/>
      <sz val="14"/>
      <color theme="1"/>
      <name val="Calibri"/>
      <family val="2"/>
      <scheme val="minor"/>
    </font>
    <font>
      <sz val="2"/>
      <color rgb="FFFF0000"/>
      <name val="Calibri"/>
      <family val="2"/>
      <scheme val="minor"/>
    </font>
    <font>
      <b/>
      <sz val="12"/>
      <name val="Calibri"/>
      <family val="2"/>
      <scheme val="minor"/>
    </font>
    <font>
      <i/>
      <sz val="11"/>
      <name val="Calibri"/>
      <family val="2"/>
      <scheme val="minor"/>
    </font>
    <font>
      <i/>
      <sz val="6"/>
      <color rgb="FF195A82"/>
      <name val="Calibri"/>
      <family val="2"/>
      <scheme val="minor"/>
    </font>
    <font>
      <i/>
      <sz val="6"/>
      <color rgb="FFFA7D32"/>
      <name val="Calibri"/>
      <family val="2"/>
      <scheme val="minor"/>
    </font>
    <font>
      <i/>
      <sz val="6"/>
      <color rgb="FF39C19D"/>
      <name val="Calibri"/>
      <family val="2"/>
      <scheme val="minor"/>
    </font>
    <font>
      <sz val="12"/>
      <name val="Calibri"/>
      <family val="2"/>
      <scheme val="minor"/>
    </font>
    <font>
      <i/>
      <sz val="12"/>
      <name val="Calibri"/>
      <family val="2"/>
      <scheme val="minor"/>
    </font>
    <font>
      <u/>
      <sz val="11"/>
      <color theme="10"/>
      <name val="Calibri"/>
      <family val="2"/>
      <scheme val="minor"/>
    </font>
    <font>
      <sz val="8"/>
      <name val="Calibri"/>
      <family val="2"/>
      <scheme val="minor"/>
    </font>
    <font>
      <b/>
      <i/>
      <sz val="11"/>
      <color theme="1"/>
      <name val="Calibri"/>
      <family val="2"/>
      <scheme val="minor"/>
    </font>
    <font>
      <sz val="4"/>
      <color rgb="FFFF0000"/>
      <name val="Calibri"/>
      <family val="2"/>
      <scheme val="minor"/>
    </font>
    <font>
      <b/>
      <sz val="11"/>
      <color rgb="FFFF0000"/>
      <name val="Calibri"/>
      <family val="2"/>
      <scheme val="minor"/>
    </font>
    <font>
      <sz val="30"/>
      <color rgb="FFFF0000"/>
      <name val="Calibri"/>
      <family val="2"/>
      <scheme val="minor"/>
    </font>
    <font>
      <b/>
      <sz val="14"/>
      <color rgb="FFFF0000"/>
      <name val="Calibri"/>
      <family val="2"/>
      <scheme val="minor"/>
    </font>
    <font>
      <sz val="12"/>
      <color rgb="FFFF0000"/>
      <name val="Calibri"/>
      <family val="2"/>
      <scheme val="minor"/>
    </font>
    <font>
      <b/>
      <sz val="11"/>
      <color theme="1"/>
      <name val="Calibri"/>
      <family val="2"/>
    </font>
    <font>
      <b/>
      <sz val="11"/>
      <color theme="0"/>
      <name val="Calibri"/>
      <family val="2"/>
    </font>
    <font>
      <sz val="11"/>
      <color theme="1"/>
      <name val="Calibri"/>
      <family val="2"/>
    </font>
    <font>
      <b/>
      <sz val="10"/>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39C19D"/>
        <bgColor indexed="64"/>
      </patternFill>
    </fill>
    <fill>
      <patternFill patternType="solid">
        <fgColor rgb="FFFFF99D"/>
        <bgColor indexed="64"/>
      </patternFill>
    </fill>
    <fill>
      <patternFill patternType="solid">
        <fgColor rgb="FF195A84"/>
        <bgColor indexed="64"/>
      </patternFill>
    </fill>
    <fill>
      <patternFill patternType="solid">
        <fgColor rgb="FFFA7D32"/>
        <bgColor indexed="64"/>
      </patternFill>
    </fill>
    <fill>
      <patternFill patternType="solid">
        <fgColor rgb="FFFFFF99"/>
        <bgColor indexed="64"/>
      </patternFill>
    </fill>
    <fill>
      <patternFill patternType="solid">
        <fgColor rgb="FFAAF0D2"/>
        <bgColor indexed="64"/>
      </patternFill>
    </fill>
    <fill>
      <patternFill patternType="solid">
        <fgColor rgb="FFFFFF00"/>
        <bgColor indexed="64"/>
      </patternFill>
    </fill>
    <fill>
      <patternFill patternType="solid">
        <fgColor rgb="FF195A82"/>
        <bgColor indexed="64"/>
      </patternFill>
    </fill>
    <fill>
      <patternFill patternType="solid">
        <fgColor rgb="FF8FE2FF"/>
        <bgColor indexed="64"/>
      </patternFill>
    </fill>
    <fill>
      <patternFill patternType="solid">
        <fgColor rgb="FF00B0F0"/>
        <bgColor indexed="64"/>
      </patternFill>
    </fill>
    <fill>
      <patternFill patternType="solid">
        <fgColor rgb="FFF0324B"/>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double">
        <color indexed="64"/>
      </bottom>
      <diagonal/>
    </border>
    <border>
      <left/>
      <right/>
      <top style="double">
        <color indexed="64"/>
      </top>
      <bottom style="thin">
        <color auto="1"/>
      </bottom>
      <diagonal/>
    </border>
    <border>
      <left/>
      <right/>
      <top style="thin">
        <color indexed="64"/>
      </top>
      <bottom/>
      <diagonal/>
    </border>
    <border>
      <left/>
      <right style="thin">
        <color indexed="64"/>
      </right>
      <top/>
      <bottom/>
      <diagonal/>
    </border>
  </borders>
  <cellStyleXfs count="3">
    <xf numFmtId="0" fontId="0" fillId="0" borderId="0"/>
    <xf numFmtId="9" fontId="22" fillId="0" borderId="0" applyFont="0" applyFill="0" applyBorder="0" applyAlignment="0" applyProtection="0"/>
    <xf numFmtId="0" fontId="36" fillId="0" borderId="0" applyNumberFormat="0" applyFill="0" applyBorder="0" applyAlignment="0" applyProtection="0"/>
  </cellStyleXfs>
  <cellXfs count="244">
    <xf numFmtId="0" fontId="0" fillId="0" borderId="0" xfId="0"/>
    <xf numFmtId="0" fontId="0" fillId="0" borderId="1" xfId="0" applyBorder="1"/>
    <xf numFmtId="0" fontId="4" fillId="3" borderId="2" xfId="0" applyFont="1" applyFill="1" applyBorder="1" applyAlignment="1" applyProtection="1">
      <alignment vertical="center"/>
      <protection hidden="1"/>
    </xf>
    <xf numFmtId="0" fontId="4" fillId="4" borderId="2" xfId="0" applyFont="1" applyFill="1" applyBorder="1"/>
    <xf numFmtId="0" fontId="1" fillId="5" borderId="2" xfId="0" applyFont="1" applyFill="1" applyBorder="1" applyProtection="1">
      <protection hidden="1"/>
    </xf>
    <xf numFmtId="0" fontId="2" fillId="0" borderId="0" xfId="0" applyFont="1"/>
    <xf numFmtId="0" fontId="6" fillId="0" borderId="0" xfId="0" applyFont="1" applyAlignment="1" applyProtection="1">
      <alignment vertical="center"/>
      <protection hidden="1"/>
    </xf>
    <xf numFmtId="0" fontId="3" fillId="0" borderId="0" xfId="0" applyFont="1"/>
    <xf numFmtId="0" fontId="5" fillId="0" borderId="0" xfId="0" applyFont="1"/>
    <xf numFmtId="0" fontId="12" fillId="0" borderId="0" xfId="0" applyFont="1" applyAlignment="1" applyProtection="1">
      <alignment vertical="center"/>
      <protection hidden="1"/>
    </xf>
    <xf numFmtId="0" fontId="8" fillId="0" borderId="0" xfId="0" applyFont="1"/>
    <xf numFmtId="0" fontId="10" fillId="0" borderId="0" xfId="0" applyFont="1" applyAlignment="1" applyProtection="1">
      <alignment vertical="center"/>
      <protection hidden="1"/>
    </xf>
    <xf numFmtId="0" fontId="4" fillId="0" borderId="0" xfId="0" applyFont="1"/>
    <xf numFmtId="0" fontId="17" fillId="0" borderId="0" xfId="0" applyFont="1" applyAlignment="1" applyProtection="1">
      <alignment vertical="center"/>
      <protection hidden="1"/>
    </xf>
    <xf numFmtId="0" fontId="5" fillId="0" borderId="0" xfId="0" applyFont="1" applyProtection="1">
      <protection hidden="1"/>
    </xf>
    <xf numFmtId="0" fontId="8" fillId="0" borderId="0" xfId="0" applyFont="1" applyProtection="1">
      <protection hidden="1"/>
    </xf>
    <xf numFmtId="0" fontId="4" fillId="0" borderId="0" xfId="0" applyFont="1" applyAlignment="1">
      <alignment vertical="center"/>
    </xf>
    <xf numFmtId="0" fontId="18" fillId="0" borderId="0" xfId="0" applyFont="1" applyProtection="1">
      <protection hidden="1"/>
    </xf>
    <xf numFmtId="0" fontId="18" fillId="0" borderId="0" xfId="0" applyFont="1" applyAlignment="1" applyProtection="1">
      <alignment horizontal="center"/>
      <protection hidden="1"/>
    </xf>
    <xf numFmtId="0" fontId="19" fillId="0" borderId="0" xfId="0" applyFont="1" applyProtection="1">
      <protection hidden="1"/>
    </xf>
    <xf numFmtId="0" fontId="0" fillId="0" borderId="0" xfId="0" applyAlignment="1" applyProtection="1">
      <alignment horizontal="right" vertical="center"/>
      <protection hidden="1"/>
    </xf>
    <xf numFmtId="0" fontId="20" fillId="0" borderId="0" xfId="0" applyFont="1" applyProtection="1">
      <protection hidden="1"/>
    </xf>
    <xf numFmtId="0" fontId="19" fillId="0" borderId="0" xfId="0" applyFont="1" applyAlignment="1" applyProtection="1">
      <alignment horizontal="center"/>
      <protection hidden="1"/>
    </xf>
    <xf numFmtId="0" fontId="0" fillId="0" borderId="0" xfId="0" applyAlignment="1" applyProtection="1">
      <alignment vertical="center"/>
      <protection hidden="1"/>
    </xf>
    <xf numFmtId="0" fontId="6" fillId="0" borderId="0" xfId="0" applyFont="1" applyProtection="1">
      <protection hidden="1"/>
    </xf>
    <xf numFmtId="0" fontId="6" fillId="0" borderId="0" xfId="0" applyFont="1" applyAlignment="1" applyProtection="1">
      <alignment horizontal="center"/>
      <protection hidden="1"/>
    </xf>
    <xf numFmtId="0" fontId="12" fillId="0" borderId="0" xfId="0" applyFont="1" applyProtection="1">
      <protection hidden="1"/>
    </xf>
    <xf numFmtId="0" fontId="10" fillId="0" borderId="0" xfId="0" applyFont="1" applyProtection="1">
      <protection hidden="1"/>
    </xf>
    <xf numFmtId="0" fontId="0" fillId="0" borderId="0" xfId="0" applyProtection="1">
      <protection hidden="1"/>
    </xf>
    <xf numFmtId="0" fontId="0" fillId="2" borderId="0" xfId="0" applyFill="1" applyProtection="1">
      <protection hidden="1"/>
    </xf>
    <xf numFmtId="0" fontId="6" fillId="0" borderId="0" xfId="0" applyFont="1"/>
    <xf numFmtId="0" fontId="12" fillId="0" borderId="0" xfId="0" applyFont="1"/>
    <xf numFmtId="0" fontId="0" fillId="2" borderId="0" xfId="0" applyFill="1" applyAlignment="1" applyProtection="1">
      <alignment horizontal="left"/>
      <protection hidden="1"/>
    </xf>
    <xf numFmtId="0" fontId="0" fillId="2" borderId="0" xfId="0" applyFill="1" applyAlignment="1" applyProtection="1">
      <alignment vertical="top"/>
      <protection hidden="1"/>
    </xf>
    <xf numFmtId="0" fontId="0" fillId="0" borderId="0" xfId="0" applyAlignment="1" applyProtection="1">
      <alignment vertical="top"/>
      <protection hidden="1"/>
    </xf>
    <xf numFmtId="0" fontId="0" fillId="2" borderId="0" xfId="0" applyFill="1" applyAlignment="1" applyProtection="1">
      <alignment horizontal="left" vertical="center"/>
      <protection hidden="1"/>
    </xf>
    <xf numFmtId="0" fontId="0" fillId="0" borderId="0" xfId="0" applyAlignment="1" applyProtection="1">
      <alignment horizontal="left" vertical="center"/>
      <protection hidden="1"/>
    </xf>
    <xf numFmtId="0" fontId="2" fillId="2" borderId="0" xfId="0" applyFont="1" applyFill="1" applyAlignment="1" applyProtection="1">
      <alignment horizontal="left" indent="1"/>
      <protection hidden="1"/>
    </xf>
    <xf numFmtId="0" fontId="13" fillId="0" borderId="0" xfId="0" applyFont="1"/>
    <xf numFmtId="0" fontId="0" fillId="9" borderId="0" xfId="0" applyFill="1"/>
    <xf numFmtId="0" fontId="0" fillId="0" borderId="0" xfId="0" applyAlignment="1">
      <alignment horizontal="center" vertical="center"/>
    </xf>
    <xf numFmtId="3" fontId="0" fillId="0" borderId="0" xfId="0" applyNumberFormat="1" applyAlignment="1">
      <alignment horizontal="center" vertical="center"/>
    </xf>
    <xf numFmtId="9" fontId="0" fillId="0" borderId="0" xfId="1" applyFont="1" applyAlignment="1">
      <alignment horizontal="center" vertical="center"/>
    </xf>
    <xf numFmtId="164" fontId="0" fillId="0" borderId="0" xfId="1" applyNumberFormat="1" applyFont="1" applyAlignment="1">
      <alignment horizontal="center" vertical="center"/>
    </xf>
    <xf numFmtId="0" fontId="0" fillId="0" borderId="0" xfId="0" applyAlignment="1">
      <alignment horizontal="left" indent="1"/>
    </xf>
    <xf numFmtId="0" fontId="3" fillId="0" borderId="0" xfId="0" applyFont="1" applyAlignment="1" applyProtection="1">
      <alignment horizontal="right" vertical="center"/>
      <protection hidden="1"/>
    </xf>
    <xf numFmtId="0" fontId="13" fillId="0" borderId="0" xfId="0" applyFont="1" applyAlignment="1">
      <alignment horizontal="left" vertical="center" indent="1"/>
    </xf>
    <xf numFmtId="0" fontId="13" fillId="0" borderId="0" xfId="0" applyFont="1" applyAlignment="1">
      <alignment horizontal="center" vertical="center"/>
    </xf>
    <xf numFmtId="165" fontId="0" fillId="0" borderId="0" xfId="1" applyNumberFormat="1" applyFont="1" applyAlignment="1">
      <alignment horizontal="center" vertical="center"/>
    </xf>
    <xf numFmtId="3" fontId="0" fillId="0" borderId="0" xfId="1" applyNumberFormat="1" applyFont="1" applyAlignment="1">
      <alignment horizontal="center" vertical="center"/>
    </xf>
    <xf numFmtId="0" fontId="23" fillId="0" borderId="0" xfId="0" applyFont="1"/>
    <xf numFmtId="0" fontId="2" fillId="3" borderId="1" xfId="0" applyFont="1" applyFill="1" applyBorder="1" applyAlignment="1" applyProtection="1">
      <alignment horizontal="center" vertical="center"/>
      <protection hidden="1"/>
    </xf>
    <xf numFmtId="0" fontId="24" fillId="0" borderId="0" xfId="0" applyFont="1"/>
    <xf numFmtId="0" fontId="11" fillId="0" borderId="0" xfId="0" applyFont="1"/>
    <xf numFmtId="0" fontId="24" fillId="0" borderId="0" xfId="0" applyFont="1" applyAlignment="1">
      <alignment horizontal="center" vertical="center"/>
    </xf>
    <xf numFmtId="0" fontId="0" fillId="0" borderId="0" xfId="0" applyAlignment="1">
      <alignment horizontal="center"/>
    </xf>
    <xf numFmtId="3" fontId="0" fillId="0" borderId="0" xfId="0" applyNumberFormat="1" applyAlignment="1">
      <alignment horizontal="center"/>
    </xf>
    <xf numFmtId="0" fontId="6" fillId="0" borderId="0" xfId="0" applyFont="1" applyAlignment="1" applyProtection="1">
      <alignment horizontal="center" vertical="center"/>
      <protection hidden="1"/>
    </xf>
    <xf numFmtId="0" fontId="10" fillId="0" borderId="0" xfId="0" applyFont="1" applyAlignment="1" applyProtection="1">
      <alignment horizontal="center" vertical="center"/>
      <protection hidden="1"/>
    </xf>
    <xf numFmtId="0" fontId="24" fillId="0" borderId="0" xfId="0" applyFont="1" applyAlignment="1">
      <alignment horizontal="center"/>
    </xf>
    <xf numFmtId="0" fontId="3" fillId="0" borderId="0" xfId="0" applyFont="1" applyAlignment="1">
      <alignment horizontal="left" indent="1"/>
    </xf>
    <xf numFmtId="0" fontId="3" fillId="0" borderId="0" xfId="0" applyFont="1" applyAlignment="1">
      <alignment horizontal="left" vertical="center" indent="1"/>
    </xf>
    <xf numFmtId="0" fontId="3" fillId="0" borderId="0" xfId="0" applyFont="1" applyAlignment="1">
      <alignment horizontal="center" vertical="center"/>
    </xf>
    <xf numFmtId="1" fontId="0" fillId="0" borderId="0" xfId="0" applyNumberFormat="1"/>
    <xf numFmtId="0" fontId="2" fillId="7" borderId="1" xfId="0" applyFont="1" applyFill="1" applyBorder="1" applyAlignment="1">
      <alignment horizontal="left" vertical="center" indent="1"/>
    </xf>
    <xf numFmtId="0" fontId="15" fillId="10" borderId="0" xfId="0" applyFont="1" applyFill="1" applyAlignment="1" applyProtection="1">
      <alignment vertical="center"/>
      <protection hidden="1"/>
    </xf>
    <xf numFmtId="0" fontId="16" fillId="10" borderId="0" xfId="0" applyFont="1" applyFill="1" applyAlignment="1" applyProtection="1">
      <alignment vertical="center"/>
      <protection hidden="1"/>
    </xf>
    <xf numFmtId="0" fontId="1" fillId="10" borderId="0" xfId="0" applyFont="1" applyFill="1" applyAlignment="1" applyProtection="1">
      <alignment vertical="center"/>
      <protection hidden="1"/>
    </xf>
    <xf numFmtId="0" fontId="16" fillId="10" borderId="0" xfId="0" applyFont="1" applyFill="1" applyAlignment="1" applyProtection="1">
      <alignment horizontal="right" vertical="center" indent="4"/>
      <protection hidden="1"/>
    </xf>
    <xf numFmtId="0" fontId="10" fillId="0" borderId="0" xfId="0" applyFont="1" applyAlignment="1" applyProtection="1">
      <alignment horizontal="center"/>
      <protection hidden="1"/>
    </xf>
    <xf numFmtId="0" fontId="12" fillId="0" borderId="0" xfId="0" applyFont="1" applyAlignment="1" applyProtection="1">
      <alignment horizontal="center"/>
      <protection hidden="1"/>
    </xf>
    <xf numFmtId="0" fontId="25" fillId="0" borderId="0" xfId="0" applyFont="1" applyAlignment="1" applyProtection="1">
      <alignment horizontal="left"/>
      <protection hidden="1"/>
    </xf>
    <xf numFmtId="0" fontId="1" fillId="10" borderId="8" xfId="0" applyFont="1" applyFill="1" applyBorder="1" applyAlignment="1">
      <alignment horizontal="center" vertical="center"/>
    </xf>
    <xf numFmtId="1" fontId="1" fillId="10" borderId="8" xfId="0" applyNumberFormat="1" applyFont="1" applyFill="1" applyBorder="1" applyAlignment="1">
      <alignment horizontal="center" vertical="center" wrapText="1"/>
    </xf>
    <xf numFmtId="0" fontId="26" fillId="5" borderId="1" xfId="0" applyFont="1" applyFill="1" applyBorder="1" applyAlignment="1" applyProtection="1">
      <alignment horizontal="left"/>
      <protection hidden="1"/>
    </xf>
    <xf numFmtId="0" fontId="27" fillId="0" borderId="0" xfId="0" applyFont="1"/>
    <xf numFmtId="0" fontId="4" fillId="2" borderId="1" xfId="0" applyFont="1" applyFill="1" applyBorder="1" applyAlignment="1" applyProtection="1">
      <alignment horizontal="left" vertical="center" indent="1"/>
      <protection locked="0" hidden="1"/>
    </xf>
    <xf numFmtId="0" fontId="3" fillId="10" borderId="0" xfId="0" applyFont="1" applyFill="1" applyAlignment="1" applyProtection="1">
      <alignment vertical="center"/>
      <protection hidden="1"/>
    </xf>
    <xf numFmtId="0" fontId="1" fillId="10" borderId="0" xfId="0" applyFont="1" applyFill="1" applyAlignment="1" applyProtection="1">
      <alignment horizontal="right" vertical="center" indent="4"/>
      <protection hidden="1"/>
    </xf>
    <xf numFmtId="0" fontId="1" fillId="10" borderId="0" xfId="0" applyFont="1" applyFill="1" applyAlignment="1" applyProtection="1">
      <alignment horizontal="center" vertical="center"/>
      <protection hidden="1"/>
    </xf>
    <xf numFmtId="1" fontId="0" fillId="0" borderId="0" xfId="0" applyNumberFormat="1" applyAlignment="1">
      <alignment horizontal="center"/>
    </xf>
    <xf numFmtId="0" fontId="28" fillId="0" borderId="0" xfId="0" applyFont="1" applyAlignment="1" applyProtection="1">
      <alignment vertical="center"/>
      <protection hidden="1"/>
    </xf>
    <xf numFmtId="0" fontId="0" fillId="0" borderId="1" xfId="0" applyBorder="1" applyAlignment="1" applyProtection="1">
      <alignment horizontal="center" vertical="center"/>
      <protection locked="0"/>
    </xf>
    <xf numFmtId="0" fontId="0" fillId="2" borderId="0" xfId="0" applyFill="1" applyAlignment="1" applyProtection="1">
      <alignment horizontal="left" vertical="top" wrapText="1"/>
      <protection hidden="1"/>
    </xf>
    <xf numFmtId="0" fontId="2" fillId="3" borderId="3" xfId="0" applyFont="1" applyFill="1" applyBorder="1" applyAlignment="1" applyProtection="1">
      <alignment horizontal="left" vertical="center" indent="1"/>
      <protection hidden="1"/>
    </xf>
    <xf numFmtId="0" fontId="0" fillId="0" borderId="1" xfId="0" applyBorder="1" applyAlignment="1" applyProtection="1">
      <alignment horizontal="center" vertical="center" shrinkToFit="1"/>
      <protection hidden="1"/>
    </xf>
    <xf numFmtId="166" fontId="0" fillId="0" borderId="1" xfId="0" applyNumberFormat="1" applyBorder="1" applyAlignment="1" applyProtection="1">
      <alignment horizontal="center" vertical="center" shrinkToFit="1"/>
      <protection hidden="1"/>
    </xf>
    <xf numFmtId="164" fontId="0" fillId="0" borderId="1" xfId="1" applyNumberFormat="1" applyFont="1" applyBorder="1" applyAlignment="1" applyProtection="1">
      <alignment horizontal="center" vertical="center" shrinkToFit="1"/>
      <protection hidden="1"/>
    </xf>
    <xf numFmtId="0" fontId="2" fillId="3" borderId="3" xfId="0" applyFont="1" applyFill="1" applyBorder="1" applyAlignment="1" applyProtection="1">
      <alignment horizontal="left" vertical="center" indent="2"/>
      <protection hidden="1"/>
    </xf>
    <xf numFmtId="0" fontId="7" fillId="10" borderId="0" xfId="0" applyFont="1" applyFill="1" applyProtection="1">
      <protection hidden="1"/>
    </xf>
    <xf numFmtId="0" fontId="3" fillId="10" borderId="0" xfId="0" applyFont="1" applyFill="1" applyProtection="1">
      <protection hidden="1"/>
    </xf>
    <xf numFmtId="0" fontId="4" fillId="0" borderId="0" xfId="0" applyFont="1" applyAlignment="1">
      <alignment horizontal="center" vertical="center"/>
    </xf>
    <xf numFmtId="0" fontId="1" fillId="10" borderId="0" xfId="0" applyFont="1" applyFill="1" applyAlignment="1" applyProtection="1">
      <alignment horizontal="right" vertical="center"/>
      <protection hidden="1"/>
    </xf>
    <xf numFmtId="0" fontId="0" fillId="0" borderId="0" xfId="0" applyAlignment="1">
      <alignment horizontal="left"/>
    </xf>
    <xf numFmtId="0" fontId="0" fillId="0" borderId="1" xfId="0" applyBorder="1" applyAlignment="1" applyProtection="1">
      <alignment horizontal="left" vertical="center" indent="1"/>
      <protection locked="0"/>
    </xf>
    <xf numFmtId="0" fontId="6" fillId="0" borderId="0" xfId="0" applyFont="1" applyAlignment="1">
      <alignment horizontal="left" vertical="center" indent="2"/>
    </xf>
    <xf numFmtId="0" fontId="5" fillId="0" borderId="0" xfId="0" applyFont="1" applyAlignment="1">
      <alignment horizontal="left" vertical="center" indent="2"/>
    </xf>
    <xf numFmtId="1" fontId="31" fillId="10" borderId="1" xfId="0" applyNumberFormat="1" applyFont="1" applyFill="1" applyBorder="1" applyAlignment="1" applyProtection="1">
      <alignment horizontal="left" vertical="center"/>
      <protection hidden="1"/>
    </xf>
    <xf numFmtId="0" fontId="32" fillId="6" borderId="1" xfId="0" applyFont="1" applyFill="1" applyBorder="1" applyAlignment="1" applyProtection="1">
      <alignment horizontal="left" vertical="center"/>
      <protection hidden="1"/>
    </xf>
    <xf numFmtId="0" fontId="33" fillId="3" borderId="1" xfId="0" applyFont="1" applyFill="1" applyBorder="1" applyAlignment="1" applyProtection="1">
      <alignment horizontal="left" vertical="center" wrapText="1"/>
      <protection hidden="1"/>
    </xf>
    <xf numFmtId="2" fontId="0" fillId="0" borderId="0" xfId="0" applyNumberFormat="1" applyAlignment="1">
      <alignment horizontal="center" vertical="center"/>
    </xf>
    <xf numFmtId="166" fontId="0" fillId="0" borderId="0" xfId="0" applyNumberFormat="1" applyAlignment="1">
      <alignment horizontal="center" vertical="center"/>
    </xf>
    <xf numFmtId="165" fontId="0" fillId="0" borderId="0" xfId="0" applyNumberFormat="1" applyAlignment="1">
      <alignment horizontal="center" vertical="center"/>
    </xf>
    <xf numFmtId="164" fontId="0" fillId="0" borderId="0" xfId="0" applyNumberFormat="1" applyAlignment="1">
      <alignment horizontal="left" vertical="center" indent="1"/>
    </xf>
    <xf numFmtId="0" fontId="13" fillId="0" borderId="1" xfId="0" applyFont="1" applyBorder="1" applyAlignment="1" applyProtection="1">
      <alignment horizontal="left" vertical="center" indent="1"/>
      <protection locked="0"/>
    </xf>
    <xf numFmtId="0" fontId="0" fillId="0" borderId="1" xfId="0" applyBorder="1" applyAlignment="1" applyProtection="1">
      <alignment horizontal="left" vertical="center" indent="1" shrinkToFit="1"/>
      <protection hidden="1"/>
    </xf>
    <xf numFmtId="0" fontId="34" fillId="0" borderId="0" xfId="0" applyFont="1"/>
    <xf numFmtId="0" fontId="35" fillId="0" borderId="4" xfId="0" applyFont="1" applyBorder="1" applyAlignment="1">
      <alignment horizontal="left"/>
    </xf>
    <xf numFmtId="0" fontId="34" fillId="0" borderId="0" xfId="0" applyFont="1" applyAlignment="1">
      <alignment horizontal="center" vertical="center"/>
    </xf>
    <xf numFmtId="0" fontId="9" fillId="11" borderId="0" xfId="0" applyFont="1" applyFill="1" applyAlignment="1">
      <alignment horizontal="center"/>
    </xf>
    <xf numFmtId="0" fontId="9" fillId="12" borderId="0" xfId="0" applyFont="1" applyFill="1" applyAlignment="1">
      <alignment horizontal="center"/>
    </xf>
    <xf numFmtId="0" fontId="1" fillId="10" borderId="0" xfId="0" applyFont="1" applyFill="1" applyAlignment="1">
      <alignment horizontal="center" vertical="center" wrapText="1"/>
    </xf>
    <xf numFmtId="0" fontId="1" fillId="10" borderId="1" xfId="0" applyFont="1" applyFill="1" applyBorder="1" applyAlignment="1">
      <alignment horizontal="left" indent="1"/>
    </xf>
    <xf numFmtId="0" fontId="2" fillId="3" borderId="1" xfId="0" applyFont="1" applyFill="1" applyBorder="1" applyAlignment="1" applyProtection="1">
      <alignment horizontal="left" vertical="center" indent="1"/>
      <protection hidden="1"/>
    </xf>
    <xf numFmtId="0" fontId="16" fillId="10" borderId="0" xfId="0" applyFont="1" applyFill="1" applyAlignment="1" applyProtection="1">
      <alignment horizontal="right" vertical="center"/>
      <protection hidden="1"/>
    </xf>
    <xf numFmtId="0" fontId="1" fillId="10" borderId="0" xfId="2" applyFont="1" applyFill="1" applyBorder="1" applyAlignment="1" applyProtection="1">
      <alignment horizontal="right" vertical="center"/>
      <protection hidden="1"/>
    </xf>
    <xf numFmtId="0" fontId="1" fillId="10" borderId="0" xfId="2" applyFont="1" applyFill="1" applyBorder="1" applyAlignment="1" applyProtection="1">
      <alignment vertical="center"/>
      <protection hidden="1"/>
    </xf>
    <xf numFmtId="0" fontId="3" fillId="0" borderId="0" xfId="0" applyFont="1" applyProtection="1">
      <protection hidden="1"/>
    </xf>
    <xf numFmtId="0" fontId="4" fillId="2" borderId="1" xfId="0" applyFont="1" applyFill="1" applyBorder="1" applyAlignment="1" applyProtection="1">
      <alignment horizontal="center" vertical="center"/>
      <protection locked="0" hidden="1"/>
    </xf>
    <xf numFmtId="0" fontId="41" fillId="0" borderId="0" xfId="0" applyFont="1" applyProtection="1">
      <protection hidden="1"/>
    </xf>
    <xf numFmtId="0" fontId="13" fillId="0" borderId="0" xfId="0" applyFont="1" applyAlignment="1" applyProtection="1">
      <alignment vertical="center"/>
      <protection hidden="1"/>
    </xf>
    <xf numFmtId="0" fontId="40" fillId="10" borderId="0" xfId="2" applyFont="1" applyFill="1" applyBorder="1" applyAlignment="1" applyProtection="1">
      <alignment vertical="center"/>
      <protection hidden="1"/>
    </xf>
    <xf numFmtId="0" fontId="42" fillId="10" borderId="0" xfId="0" applyFont="1" applyFill="1" applyAlignment="1" applyProtection="1">
      <alignment horizontal="right" vertical="center"/>
      <protection hidden="1"/>
    </xf>
    <xf numFmtId="0" fontId="39" fillId="0" borderId="0" xfId="0" applyFont="1"/>
    <xf numFmtId="0" fontId="13" fillId="0" borderId="0" xfId="0" applyFont="1" applyAlignment="1">
      <alignment horizontal="left"/>
    </xf>
    <xf numFmtId="0" fontId="16" fillId="0" borderId="0" xfId="0" applyFont="1" applyAlignment="1" applyProtection="1">
      <alignment vertical="center"/>
      <protection hidden="1"/>
    </xf>
    <xf numFmtId="0" fontId="3" fillId="0" borderId="0" xfId="0" applyFont="1" applyAlignment="1">
      <alignment vertical="center"/>
    </xf>
    <xf numFmtId="0" fontId="3" fillId="0" borderId="0" xfId="0" applyFont="1" applyAlignment="1">
      <alignment horizontal="left"/>
    </xf>
    <xf numFmtId="0" fontId="9" fillId="3" borderId="1" xfId="0" applyFont="1" applyFill="1" applyBorder="1" applyAlignment="1" applyProtection="1">
      <alignment horizontal="left" vertical="center" indent="1"/>
      <protection hidden="1"/>
    </xf>
    <xf numFmtId="0" fontId="0" fillId="0" borderId="4" xfId="0" applyBorder="1" applyAlignment="1" applyProtection="1">
      <alignment vertical="top"/>
      <protection hidden="1"/>
    </xf>
    <xf numFmtId="0" fontId="0" fillId="7" borderId="6" xfId="0" applyFill="1" applyBorder="1" applyProtection="1">
      <protection hidden="1"/>
    </xf>
    <xf numFmtId="0" fontId="0" fillId="2" borderId="12" xfId="0" applyFill="1" applyBorder="1" applyAlignment="1" applyProtection="1">
      <alignment vertical="top"/>
      <protection hidden="1"/>
    </xf>
    <xf numFmtId="0" fontId="0" fillId="7" borderId="13" xfId="0" applyFill="1" applyBorder="1" applyProtection="1">
      <protection hidden="1"/>
    </xf>
    <xf numFmtId="0" fontId="9" fillId="8" borderId="1" xfId="0" applyFont="1" applyFill="1" applyBorder="1" applyAlignment="1" applyProtection="1">
      <alignment horizontal="left" vertical="center" indent="1"/>
      <protection hidden="1"/>
    </xf>
    <xf numFmtId="0" fontId="2" fillId="8" borderId="1" xfId="0" applyFont="1" applyFill="1" applyBorder="1" applyAlignment="1" applyProtection="1">
      <alignment horizontal="left" vertical="center" indent="1"/>
      <protection hidden="1"/>
    </xf>
    <xf numFmtId="1" fontId="3" fillId="0" borderId="0" xfId="0" applyNumberFormat="1" applyFont="1" applyAlignment="1">
      <alignment horizontal="left" indent="1"/>
    </xf>
    <xf numFmtId="0" fontId="2" fillId="0" borderId="1" xfId="0" applyFont="1" applyBorder="1"/>
    <xf numFmtId="0" fontId="43" fillId="0" borderId="0" xfId="0" applyFont="1"/>
    <xf numFmtId="0" fontId="29" fillId="0" borderId="0" xfId="0" applyFont="1"/>
    <xf numFmtId="0" fontId="43" fillId="0" borderId="0" xfId="0" applyFont="1" applyAlignment="1">
      <alignment horizontal="center"/>
    </xf>
    <xf numFmtId="0" fontId="43" fillId="0" borderId="0" xfId="0" applyFont="1" applyAlignment="1">
      <alignment horizontal="center" vertical="center"/>
    </xf>
    <xf numFmtId="0" fontId="1" fillId="10" borderId="1" xfId="0" applyFont="1" applyFill="1" applyBorder="1" applyAlignment="1">
      <alignment horizontal="center" vertical="center" wrapText="1"/>
    </xf>
    <xf numFmtId="0" fontId="0" fillId="0" borderId="0" xfId="0" applyAlignment="1">
      <alignment wrapText="1"/>
    </xf>
    <xf numFmtId="167" fontId="0" fillId="0" borderId="1" xfId="0" applyNumberFormat="1" applyBorder="1" applyAlignment="1" applyProtection="1">
      <alignment horizontal="center" vertical="center" shrinkToFit="1"/>
      <protection hidden="1"/>
    </xf>
    <xf numFmtId="0" fontId="2" fillId="3" borderId="1" xfId="0" applyFont="1" applyFill="1" applyBorder="1" applyAlignment="1" applyProtection="1">
      <alignment horizontal="left" vertical="center" indent="2"/>
      <protection hidden="1"/>
    </xf>
    <xf numFmtId="0" fontId="14" fillId="0" borderId="0" xfId="0" applyFont="1" applyProtection="1">
      <protection hidden="1"/>
    </xf>
    <xf numFmtId="0" fontId="1" fillId="10" borderId="8"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1" fillId="0" borderId="0" xfId="0" applyFont="1" applyAlignment="1">
      <alignment horizontal="left"/>
    </xf>
    <xf numFmtId="165" fontId="0" fillId="0" borderId="0" xfId="0" applyNumberFormat="1" applyAlignment="1">
      <alignment horizontal="center"/>
    </xf>
    <xf numFmtId="4" fontId="0" fillId="0" borderId="0" xfId="0" applyNumberFormat="1" applyAlignment="1">
      <alignment horizontal="center" vertical="center"/>
    </xf>
    <xf numFmtId="2" fontId="0" fillId="0" borderId="0" xfId="1" applyNumberFormat="1" applyFont="1" applyAlignment="1">
      <alignment horizontal="center" vertical="center"/>
    </xf>
    <xf numFmtId="166" fontId="0" fillId="0" borderId="0" xfId="1" applyNumberFormat="1" applyFont="1" applyAlignment="1">
      <alignment horizontal="center" vertical="center"/>
    </xf>
    <xf numFmtId="4" fontId="0" fillId="0" borderId="0" xfId="1" applyNumberFormat="1" applyFont="1" applyAlignment="1">
      <alignment horizontal="center" vertical="center"/>
    </xf>
    <xf numFmtId="164" fontId="0" fillId="0" borderId="0" xfId="0" applyNumberFormat="1" applyAlignment="1">
      <alignment horizontal="center" vertical="center"/>
    </xf>
    <xf numFmtId="3" fontId="0" fillId="0" borderId="0" xfId="0" applyNumberFormat="1" applyAlignment="1">
      <alignment horizontal="left" indent="1"/>
    </xf>
    <xf numFmtId="9" fontId="0" fillId="0" borderId="0" xfId="1" applyFont="1" applyAlignment="1">
      <alignment horizontal="left" indent="1"/>
    </xf>
    <xf numFmtId="0" fontId="1" fillId="10" borderId="1" xfId="0" applyFont="1" applyFill="1" applyBorder="1" applyAlignment="1" applyProtection="1">
      <alignment horizontal="left" vertical="center" indent="1"/>
      <protection hidden="1"/>
    </xf>
    <xf numFmtId="0" fontId="14" fillId="2" borderId="0" xfId="0" applyFont="1" applyFill="1" applyProtection="1">
      <protection hidden="1"/>
    </xf>
    <xf numFmtId="0" fontId="34" fillId="0" borderId="4" xfId="0" applyFont="1" applyBorder="1"/>
    <xf numFmtId="0" fontId="1" fillId="10" borderId="0" xfId="0" applyFont="1" applyFill="1" applyAlignment="1">
      <alignment horizontal="left" vertical="center" wrapText="1" indent="1"/>
    </xf>
    <xf numFmtId="0" fontId="5" fillId="0" borderId="0" xfId="0" applyFont="1" applyAlignment="1">
      <alignment horizontal="center" vertical="center"/>
    </xf>
    <xf numFmtId="0" fontId="47" fillId="8" borderId="1" xfId="0" applyFont="1" applyFill="1" applyBorder="1" applyAlignment="1">
      <alignment horizontal="center" vertical="center"/>
    </xf>
    <xf numFmtId="164" fontId="0" fillId="0" borderId="0" xfId="1" applyNumberFormat="1" applyFont="1" applyAlignment="1">
      <alignment horizontal="left" vertical="center" indent="1"/>
    </xf>
    <xf numFmtId="0" fontId="5" fillId="0" borderId="0" xfId="0" applyFont="1" applyAlignment="1">
      <alignment horizontal="left" indent="1"/>
    </xf>
    <xf numFmtId="9" fontId="0" fillId="0" borderId="0" xfId="1" applyFont="1" applyAlignment="1">
      <alignment horizontal="left" vertical="center" indent="1"/>
    </xf>
    <xf numFmtId="9" fontId="0" fillId="0" borderId="0" xfId="1" applyFont="1" applyFill="1" applyAlignment="1">
      <alignment horizontal="left" vertical="center" indent="1"/>
    </xf>
    <xf numFmtId="0" fontId="16" fillId="10" borderId="0" xfId="0" applyFont="1" applyFill="1" applyAlignment="1" applyProtection="1">
      <alignment horizontal="right" vertical="center"/>
      <protection hidden="1"/>
    </xf>
    <xf numFmtId="0" fontId="16" fillId="10" borderId="0" xfId="0" applyFont="1" applyFill="1" applyAlignment="1" applyProtection="1">
      <alignment horizontal="left" vertical="center"/>
      <protection hidden="1"/>
    </xf>
    <xf numFmtId="0" fontId="1" fillId="10" borderId="0" xfId="0" applyFont="1" applyFill="1" applyAlignment="1" applyProtection="1">
      <alignment horizontal="left" vertical="center"/>
      <protection hidden="1"/>
    </xf>
    <xf numFmtId="0" fontId="1" fillId="10" borderId="7"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9" fillId="12" borderId="3" xfId="0" applyFont="1" applyFill="1" applyBorder="1" applyAlignment="1">
      <alignment horizontal="center" vertical="center" wrapText="1"/>
    </xf>
    <xf numFmtId="0" fontId="9" fillId="12" borderId="6" xfId="0" applyFont="1" applyFill="1" applyBorder="1" applyAlignment="1">
      <alignment horizontal="center" vertical="center" wrapText="1"/>
    </xf>
    <xf numFmtId="0" fontId="9" fillId="12" borderId="5" xfId="0" applyFont="1" applyFill="1" applyBorder="1" applyAlignment="1">
      <alignment horizontal="center" vertical="center" wrapText="1"/>
    </xf>
    <xf numFmtId="0" fontId="1" fillId="10" borderId="8"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9" fillId="11" borderId="6" xfId="0" applyFont="1" applyFill="1" applyBorder="1" applyAlignment="1">
      <alignment horizontal="center" vertical="center"/>
    </xf>
    <xf numFmtId="0" fontId="9" fillId="11" borderId="5" xfId="0" applyFont="1" applyFill="1" applyBorder="1" applyAlignment="1">
      <alignment horizontal="center" vertical="center"/>
    </xf>
    <xf numFmtId="0" fontId="1" fillId="10" borderId="0" xfId="0" applyFont="1" applyFill="1" applyAlignment="1" applyProtection="1">
      <alignment horizontal="right" vertical="center"/>
      <protection hidden="1"/>
    </xf>
    <xf numFmtId="0" fontId="11" fillId="0" borderId="0" xfId="0" applyFont="1" applyAlignment="1">
      <alignment horizontal="left"/>
    </xf>
    <xf numFmtId="0" fontId="4" fillId="2" borderId="1" xfId="0" applyFont="1" applyFill="1" applyBorder="1" applyAlignment="1" applyProtection="1">
      <alignment horizontal="center" vertical="center"/>
      <protection locked="0" hidden="1"/>
    </xf>
    <xf numFmtId="0" fontId="2" fillId="3" borderId="1" xfId="0" applyFont="1" applyFill="1" applyBorder="1" applyAlignment="1" applyProtection="1">
      <alignment horizontal="center" vertical="center"/>
      <protection hidden="1"/>
    </xf>
    <xf numFmtId="0" fontId="13" fillId="0" borderId="3"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0" fontId="2" fillId="3" borderId="3" xfId="0" applyFont="1" applyFill="1" applyBorder="1" applyAlignment="1" applyProtection="1">
      <alignment horizontal="center" vertical="center"/>
      <protection hidden="1"/>
    </xf>
    <xf numFmtId="0" fontId="2" fillId="3" borderId="5" xfId="0" applyFont="1" applyFill="1" applyBorder="1" applyAlignment="1" applyProtection="1">
      <alignment horizontal="center" vertical="center"/>
      <protection hidden="1"/>
    </xf>
    <xf numFmtId="0" fontId="30" fillId="0" borderId="0" xfId="0" applyFont="1" applyAlignment="1">
      <alignment horizontal="left"/>
    </xf>
    <xf numFmtId="0" fontId="34" fillId="0" borderId="4" xfId="0" applyFont="1" applyBorder="1" applyAlignment="1">
      <alignment horizontal="left"/>
    </xf>
    <xf numFmtId="0" fontId="1" fillId="10" borderId="8" xfId="0" applyFont="1" applyFill="1" applyBorder="1" applyAlignment="1">
      <alignment horizontal="left" vertical="center" wrapText="1" indent="1"/>
    </xf>
    <xf numFmtId="0" fontId="1" fillId="10" borderId="11" xfId="0" applyFont="1" applyFill="1" applyBorder="1" applyAlignment="1">
      <alignment horizontal="left" vertical="center" wrapText="1" indent="1"/>
    </xf>
    <xf numFmtId="0" fontId="1" fillId="10" borderId="10" xfId="0" applyFont="1" applyFill="1" applyBorder="1" applyAlignment="1">
      <alignment horizontal="left" vertical="center" wrapText="1" indent="1"/>
    </xf>
    <xf numFmtId="0" fontId="1" fillId="10" borderId="1" xfId="0" applyFont="1" applyFill="1" applyBorder="1" applyAlignment="1">
      <alignment horizontal="left" vertical="center" wrapText="1" indent="1"/>
    </xf>
    <xf numFmtId="0" fontId="9" fillId="11" borderId="3" xfId="0" applyFont="1" applyFill="1" applyBorder="1" applyAlignment="1">
      <alignment horizontal="center" vertical="center"/>
    </xf>
    <xf numFmtId="0" fontId="9" fillId="12" borderId="1" xfId="0" applyFont="1" applyFill="1" applyBorder="1" applyAlignment="1">
      <alignment horizontal="center" vertical="center" wrapText="1"/>
    </xf>
    <xf numFmtId="0" fontId="4" fillId="2" borderId="3" xfId="0" applyFont="1" applyFill="1" applyBorder="1" applyAlignment="1" applyProtection="1">
      <alignment horizontal="center" vertical="center"/>
      <protection locked="0" hidden="1"/>
    </xf>
    <xf numFmtId="0" fontId="4" fillId="2" borderId="5" xfId="0" applyFont="1" applyFill="1" applyBorder="1" applyAlignment="1" applyProtection="1">
      <alignment horizontal="center" vertical="center"/>
      <protection locked="0" hidden="1"/>
    </xf>
    <xf numFmtId="0" fontId="30" fillId="0" borderId="4" xfId="0" applyFont="1" applyBorder="1" applyAlignment="1">
      <alignment horizontal="left"/>
    </xf>
    <xf numFmtId="0" fontId="9" fillId="11" borderId="3" xfId="0" applyFont="1" applyFill="1" applyBorder="1" applyAlignment="1">
      <alignment horizontal="center"/>
    </xf>
    <xf numFmtId="0" fontId="9" fillId="11" borderId="6" xfId="0" applyFont="1" applyFill="1" applyBorder="1" applyAlignment="1">
      <alignment horizontal="center"/>
    </xf>
    <xf numFmtId="0" fontId="9" fillId="11" borderId="5" xfId="0" applyFont="1" applyFill="1" applyBorder="1" applyAlignment="1">
      <alignment horizontal="center"/>
    </xf>
    <xf numFmtId="0" fontId="1" fillId="10" borderId="7" xfId="0" applyFont="1" applyFill="1" applyBorder="1" applyAlignment="1">
      <alignment horizontal="left" vertical="center" wrapText="1" indent="1"/>
    </xf>
    <xf numFmtId="0" fontId="1" fillId="10" borderId="15" xfId="0" applyFont="1" applyFill="1" applyBorder="1" applyAlignment="1">
      <alignment horizontal="left" vertical="center" wrapText="1" indent="1"/>
    </xf>
    <xf numFmtId="0" fontId="30" fillId="0" borderId="0" xfId="0" applyFont="1" applyAlignment="1">
      <alignment horizontal="right" vertical="center" wrapText="1"/>
    </xf>
    <xf numFmtId="0" fontId="30" fillId="0" borderId="4" xfId="0" applyFont="1" applyBorder="1" applyAlignment="1">
      <alignment horizontal="right" vertical="center" wrapText="1"/>
    </xf>
    <xf numFmtId="0" fontId="1" fillId="10" borderId="3" xfId="0" applyFont="1" applyFill="1" applyBorder="1" applyAlignment="1">
      <alignment horizontal="center"/>
    </xf>
    <xf numFmtId="0" fontId="1" fillId="10" borderId="6" xfId="0" applyFont="1" applyFill="1" applyBorder="1" applyAlignment="1">
      <alignment horizontal="center"/>
    </xf>
    <xf numFmtId="0" fontId="9" fillId="3" borderId="7" xfId="0" applyFont="1" applyFill="1" applyBorder="1" applyAlignment="1" applyProtection="1">
      <alignment horizontal="center" vertical="center" wrapText="1"/>
      <protection locked="0"/>
    </xf>
    <xf numFmtId="0" fontId="9" fillId="3" borderId="9" xfId="0" applyFont="1" applyFill="1" applyBorder="1" applyAlignment="1" applyProtection="1">
      <alignment horizontal="center" vertical="center" wrapText="1"/>
      <protection locked="0"/>
    </xf>
    <xf numFmtId="0" fontId="9" fillId="3" borderId="8" xfId="0" applyFont="1" applyFill="1" applyBorder="1" applyAlignment="1" applyProtection="1">
      <alignment horizontal="center" vertical="center" wrapText="1"/>
      <protection locked="0"/>
    </xf>
    <xf numFmtId="0" fontId="9" fillId="3" borderId="10" xfId="0" applyFont="1" applyFill="1" applyBorder="1" applyAlignment="1" applyProtection="1">
      <alignment horizontal="center" vertical="center" wrapText="1"/>
      <protection locked="0"/>
    </xf>
    <xf numFmtId="0" fontId="14" fillId="0" borderId="0" xfId="0" applyFont="1" applyAlignment="1">
      <alignment horizontal="left" wrapText="1" indent="1"/>
    </xf>
    <xf numFmtId="0" fontId="14" fillId="0" borderId="0" xfId="0" applyFont="1" applyAlignment="1">
      <alignment horizontal="right"/>
    </xf>
    <xf numFmtId="0" fontId="1" fillId="10" borderId="0" xfId="0" applyFont="1" applyFill="1" applyAlignment="1" applyProtection="1">
      <alignment horizontal="right"/>
      <protection hidden="1"/>
    </xf>
    <xf numFmtId="0" fontId="0" fillId="0" borderId="3"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5" xfId="0" applyBorder="1" applyAlignment="1" applyProtection="1">
      <alignment horizontal="center" vertical="center"/>
      <protection locked="0"/>
    </xf>
    <xf numFmtId="0" fontId="2" fillId="3" borderId="6" xfId="0" applyFont="1" applyFill="1" applyBorder="1" applyAlignment="1" applyProtection="1">
      <alignment horizontal="center" vertical="center"/>
      <protection hidden="1"/>
    </xf>
    <xf numFmtId="1" fontId="0" fillId="0" borderId="3" xfId="0" applyNumberFormat="1" applyBorder="1" applyAlignment="1" applyProtection="1">
      <alignment horizontal="center" vertical="center"/>
      <protection locked="0"/>
    </xf>
    <xf numFmtId="1" fontId="0" fillId="0" borderId="6" xfId="0" applyNumberFormat="1" applyBorder="1" applyAlignment="1" applyProtection="1">
      <alignment horizontal="center" vertical="center"/>
      <protection locked="0"/>
    </xf>
    <xf numFmtId="1" fontId="0" fillId="0" borderId="5" xfId="0" applyNumberFormat="1" applyBorder="1" applyAlignment="1" applyProtection="1">
      <alignment horizontal="center" vertical="center"/>
      <protection locked="0"/>
    </xf>
    <xf numFmtId="1" fontId="13" fillId="0" borderId="3" xfId="0" applyNumberFormat="1" applyFont="1" applyBorder="1" applyAlignment="1" applyProtection="1">
      <alignment horizontal="center" vertical="center"/>
      <protection locked="0"/>
    </xf>
    <xf numFmtId="1" fontId="13" fillId="0" borderId="5" xfId="0" applyNumberFormat="1" applyFont="1" applyBorder="1" applyAlignment="1" applyProtection="1">
      <alignment horizontal="center" vertical="center"/>
      <protection locked="0"/>
    </xf>
    <xf numFmtId="0" fontId="14" fillId="0" borderId="14" xfId="0" applyFont="1" applyBorder="1" applyAlignment="1">
      <alignment horizontal="center" wrapText="1"/>
    </xf>
    <xf numFmtId="0" fontId="14" fillId="0" borderId="0" xfId="0" applyFont="1" applyAlignment="1">
      <alignment horizontal="center" wrapText="1"/>
    </xf>
    <xf numFmtId="0" fontId="14" fillId="0" borderId="0" xfId="0" applyFont="1" applyAlignment="1" applyProtection="1">
      <alignment horizontal="left" shrinkToFit="1"/>
      <protection hidden="1"/>
    </xf>
    <xf numFmtId="164" fontId="0" fillId="0" borderId="1" xfId="0" applyNumberFormat="1" applyBorder="1" applyAlignment="1" applyProtection="1">
      <alignment horizontal="center" vertical="center" wrapText="1" shrinkToFit="1"/>
      <protection hidden="1"/>
    </xf>
    <xf numFmtId="0" fontId="2" fillId="8" borderId="3" xfId="0" applyFont="1" applyFill="1" applyBorder="1" applyAlignment="1" applyProtection="1">
      <alignment horizontal="left" vertical="center" indent="1"/>
      <protection hidden="1"/>
    </xf>
    <xf numFmtId="0" fontId="2" fillId="8" borderId="9" xfId="0" applyFont="1" applyFill="1" applyBorder="1" applyAlignment="1" applyProtection="1">
      <alignment horizontal="left" vertical="center" indent="1"/>
      <protection hidden="1"/>
    </xf>
    <xf numFmtId="0" fontId="38" fillId="2" borderId="0" xfId="0" applyFont="1" applyFill="1" applyAlignment="1" applyProtection="1">
      <alignment horizontal="left" vertical="top" wrapText="1"/>
      <protection hidden="1"/>
    </xf>
    <xf numFmtId="0" fontId="0" fillId="2" borderId="0" xfId="0" applyFill="1" applyAlignment="1" applyProtection="1">
      <alignment horizontal="left"/>
      <protection hidden="1"/>
    </xf>
    <xf numFmtId="0" fontId="0" fillId="13" borderId="1" xfId="0" applyFill="1" applyBorder="1" applyAlignment="1" applyProtection="1">
      <alignment horizontal="left" vertical="center" wrapText="1" indent="1"/>
      <protection hidden="1"/>
    </xf>
    <xf numFmtId="0" fontId="29" fillId="7" borderId="13" xfId="0" applyFont="1" applyFill="1" applyBorder="1" applyAlignment="1" applyProtection="1">
      <alignment horizontal="left"/>
      <protection hidden="1"/>
    </xf>
    <xf numFmtId="0" fontId="0" fillId="2" borderId="0" xfId="0" applyFill="1" applyAlignment="1" applyProtection="1">
      <alignment horizontal="left" vertical="top" wrapText="1"/>
      <protection hidden="1"/>
    </xf>
    <xf numFmtId="0" fontId="0" fillId="2" borderId="12" xfId="0" applyFill="1" applyBorder="1" applyAlignment="1" applyProtection="1">
      <alignment horizontal="left" vertical="top" wrapText="1"/>
      <protection hidden="1"/>
    </xf>
    <xf numFmtId="0" fontId="16" fillId="10" borderId="0" xfId="0" applyFont="1" applyFill="1" applyAlignment="1" applyProtection="1">
      <alignment horizontal="left"/>
      <protection hidden="1"/>
    </xf>
    <xf numFmtId="0" fontId="21" fillId="2" borderId="0" xfId="0" applyFont="1" applyFill="1" applyAlignment="1" applyProtection="1">
      <alignment horizontal="left"/>
      <protection hidden="1"/>
    </xf>
    <xf numFmtId="0" fontId="0" fillId="7" borderId="1" xfId="0" applyFill="1" applyBorder="1" applyAlignment="1" applyProtection="1">
      <alignment horizontal="left" vertical="center" wrapText="1" indent="1"/>
      <protection hidden="1"/>
    </xf>
    <xf numFmtId="0" fontId="2" fillId="7" borderId="1" xfId="0" applyFont="1" applyFill="1" applyBorder="1" applyAlignment="1" applyProtection="1">
      <alignment horizontal="left" vertical="center" wrapText="1" indent="1"/>
      <protection hidden="1"/>
    </xf>
    <xf numFmtId="0" fontId="14" fillId="2" borderId="0" xfId="0" applyFont="1" applyFill="1" applyAlignment="1" applyProtection="1">
      <alignment horizontal="left" vertical="top" wrapText="1"/>
      <protection hidden="1"/>
    </xf>
    <xf numFmtId="0" fontId="1" fillId="10" borderId="3" xfId="0" applyFont="1" applyFill="1" applyBorder="1" applyAlignment="1" applyProtection="1">
      <alignment horizontal="center" vertical="center"/>
      <protection hidden="1"/>
    </xf>
    <xf numFmtId="0" fontId="1" fillId="10" borderId="5" xfId="0" applyFont="1" applyFill="1" applyBorder="1" applyAlignment="1" applyProtection="1">
      <alignment horizontal="center" vertical="center"/>
      <protection hidden="1"/>
    </xf>
    <xf numFmtId="0" fontId="2" fillId="8" borderId="5" xfId="0" applyFont="1" applyFill="1" applyBorder="1" applyAlignment="1" applyProtection="1">
      <alignment horizontal="left" vertical="center" indent="1"/>
      <protection hidden="1"/>
    </xf>
    <xf numFmtId="164" fontId="0" fillId="0" borderId="1" xfId="0" applyNumberFormat="1" applyBorder="1" applyAlignment="1" applyProtection="1">
      <alignment horizontal="center" vertical="center" shrinkToFit="1"/>
      <protection hidden="1"/>
    </xf>
  </cellXfs>
  <cellStyles count="3">
    <cellStyle name="Hyperlink" xfId="2" builtinId="8"/>
    <cellStyle name="Normal" xfId="0" builtinId="0"/>
    <cellStyle name="Percent" xfId="1" builtinId="5"/>
  </cellStyles>
  <dxfs count="143">
    <dxf>
      <numFmt numFmtId="3" formatCode="#,##0"/>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 formatCode="#,##0"/>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0" indent="0" justifyLastLine="0" shrinkToFit="0" readingOrder="0"/>
    </dxf>
    <dxf>
      <numFmt numFmtId="4" formatCode="#,##0.00"/>
      <alignment horizontal="center" vertical="center" textRotation="0" wrapText="0" indent="0" justifyLastLine="0" shrinkToFit="0" readingOrder="0"/>
    </dxf>
    <dxf>
      <numFmt numFmtId="165" formatCode="&quot;$&quot;#,##0"/>
      <alignment horizontal="center" vertical="center" textRotation="0" wrapText="0" indent="0" justifyLastLine="0" shrinkToFit="0" readingOrder="0"/>
    </dxf>
    <dxf>
      <numFmt numFmtId="165" formatCode="&quot;$&quot;#,##0"/>
      <fill>
        <patternFill patternType="none">
          <fgColor indexed="64"/>
          <bgColor indexed="65"/>
        </patternFill>
      </fill>
      <alignment horizontal="center" vertical="bottom" textRotation="0" wrapText="0" indent="0" justifyLastLine="0" shrinkToFit="0" readingOrder="0"/>
    </dxf>
    <dxf>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left" vertical="center" textRotation="0" wrapText="0" indent="1" justifyLastLine="0" shrinkToFit="0" readingOrder="0"/>
    </dxf>
    <dxf>
      <fill>
        <patternFill patternType="none">
          <fgColor indexed="64"/>
          <bgColor indexed="65"/>
        </patternFill>
      </fill>
      <alignment horizontal="left" vertical="bottom" textRotation="0" wrapText="0" indent="1" justifyLastLine="0" shrinkToFit="0" readingOrder="0"/>
    </dxf>
    <dxf>
      <alignment horizontal="left" vertical="bottom" textRotation="0" wrapText="0" indent="1" justifyLastLine="0" shrinkToFit="0" readingOrder="0"/>
    </dxf>
    <dxf>
      <fill>
        <patternFill>
          <bgColor theme="0"/>
        </patternFill>
      </fill>
      <border>
        <left/>
        <right/>
        <top/>
        <bottom/>
        <vertical/>
        <horizontal/>
      </border>
    </dxf>
    <dxf>
      <font>
        <color theme="1"/>
      </font>
    </dxf>
    <dxf>
      <font>
        <color theme="0" tint="-0.24994659260841701"/>
      </font>
      <fill>
        <patternFill>
          <bgColor theme="0" tint="-0.24994659260841701"/>
        </patternFill>
      </fill>
    </dxf>
    <dxf>
      <numFmt numFmtId="168" formatCode="#,##0.0"/>
    </dxf>
    <dxf>
      <numFmt numFmtId="168" formatCode="#,##0.0"/>
    </dxf>
    <dxf>
      <numFmt numFmtId="165" formatCode="&quot;$&quot;#,##0"/>
    </dxf>
    <dxf>
      <fill>
        <patternFill>
          <bgColor rgb="FFFAAAB4"/>
        </patternFill>
      </fill>
    </dxf>
    <dxf>
      <fill>
        <patternFill>
          <bgColor rgb="FFFFFF99"/>
        </patternFill>
      </fill>
    </dxf>
    <dxf>
      <fill>
        <patternFill>
          <bgColor rgb="FF99CCFF"/>
        </patternFill>
      </fill>
    </dxf>
    <dxf>
      <font>
        <color theme="0" tint="-0.24994659260841701"/>
      </font>
      <fill>
        <patternFill>
          <bgColor theme="0" tint="-0.24994659260841701"/>
        </patternFill>
      </fill>
    </dxf>
    <dxf>
      <numFmt numFmtId="168" formatCode="#,##0.0"/>
    </dxf>
    <dxf>
      <numFmt numFmtId="165" formatCode="&quot;$&quot;#,##0"/>
    </dxf>
    <dxf>
      <numFmt numFmtId="168" formatCode="#,##0.0"/>
    </dxf>
    <dxf>
      <fill>
        <patternFill>
          <bgColor rgb="FFF0324B"/>
        </patternFill>
      </fill>
    </dxf>
    <dxf>
      <font>
        <color theme="1"/>
      </font>
    </dxf>
    <dxf>
      <numFmt numFmtId="165" formatCode="&quot;$&quot;#,##0"/>
    </dxf>
    <dxf>
      <numFmt numFmtId="168" formatCode="#,##0.0"/>
    </dxf>
    <dxf>
      <font>
        <color theme="0" tint="-0.24994659260841701"/>
      </font>
      <fill>
        <patternFill>
          <bgColor theme="0" tint="-0.24994659260841701"/>
        </patternFill>
      </fill>
    </dxf>
    <dxf>
      <font>
        <color theme="1"/>
      </font>
    </dxf>
    <dxf>
      <font>
        <color theme="0" tint="-0.24994659260841701"/>
      </font>
      <fill>
        <patternFill>
          <bgColor theme="0" tint="-0.24994659260841701"/>
        </patternFill>
      </fill>
    </dxf>
    <dxf>
      <numFmt numFmtId="13" formatCode="0%"/>
    </dxf>
    <dxf>
      <font>
        <color theme="1"/>
      </font>
    </dxf>
    <dxf>
      <font>
        <color theme="0" tint="-0.24994659260841701"/>
      </font>
      <fill>
        <patternFill>
          <bgColor theme="0" tint="-0.24994659260841701"/>
        </patternFill>
      </fill>
    </dxf>
    <dxf>
      <font>
        <b val="0"/>
        <i/>
        <color rgb="FFFF0000"/>
      </font>
    </dxf>
    <dxf>
      <font>
        <b val="0"/>
        <i/>
        <color rgb="FFFF0000"/>
      </font>
    </dxf>
    <dxf>
      <font>
        <b val="0"/>
        <i/>
        <color rgb="FFFF0000"/>
      </font>
    </dxf>
    <dxf>
      <font>
        <b val="0"/>
        <i/>
        <color rgb="FFFF0000"/>
      </font>
    </dxf>
    <dxf>
      <font>
        <b val="0"/>
        <i/>
        <color rgb="FFFF0000"/>
      </font>
    </dxf>
    <dxf>
      <fill>
        <patternFill>
          <bgColor theme="0"/>
        </patternFill>
      </fill>
    </dxf>
    <dxf>
      <font>
        <color theme="1"/>
      </font>
    </dxf>
    <dxf>
      <font>
        <b val="0"/>
        <i/>
        <color theme="0" tint="-0.24994659260841701"/>
      </font>
      <fill>
        <patternFill>
          <bgColor theme="0" tint="-0.24994659260841701"/>
        </patternFill>
      </fill>
    </dxf>
    <dxf>
      <numFmt numFmtId="1" formatCode="0"/>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4"/>
        <color theme="1"/>
        <name val="Calibri"/>
        <family val="2"/>
        <scheme val="minor"/>
      </font>
    </dxf>
    <dxf>
      <font>
        <strike val="0"/>
        <outline val="0"/>
        <shadow val="0"/>
        <u val="none"/>
        <vertAlign val="baseline"/>
        <sz val="4"/>
        <color theme="1"/>
        <name val="Calibri"/>
        <family val="2"/>
        <scheme val="minor"/>
      </font>
      <alignment horizontal="general" vertical="bottom" textRotation="0" wrapText="0" indent="0" justifyLastLine="0" shrinkToFit="0" readingOrder="0"/>
    </dxf>
    <dxf>
      <font>
        <strike val="0"/>
        <outline val="0"/>
        <shadow val="0"/>
        <u val="none"/>
        <vertAlign val="baseline"/>
        <sz val="4"/>
        <color theme="1"/>
        <name val="Calibri"/>
        <family val="2"/>
        <scheme val="minor"/>
      </font>
      <alignment horizontal="general" vertical="bottom" textRotation="0" wrapText="0" indent="0" justifyLastLine="0" shrinkToFit="0" readingOrder="0"/>
    </dxf>
    <dxf>
      <alignment horizontal="left" vertical="bottom" textRotation="0" wrapText="0" relativeIndent="1" justifyLastLine="0" shrinkToFit="0" readingOrder="0"/>
    </dxf>
    <dxf>
      <alignment horizontal="left" vertical="bottom" textRotation="0" wrapText="0" relativeIndent="1" justifyLastLine="0" shrinkToFit="0" readingOrder="0"/>
    </dxf>
    <dxf>
      <font>
        <color theme="0"/>
      </font>
      <fill>
        <patternFill patternType="none">
          <bgColor auto="1"/>
        </patternFill>
      </fill>
      <border diagonalUp="0" diagonalDown="0">
        <left/>
        <right/>
        <top/>
        <bottom/>
        <vertical/>
        <horizontal/>
      </border>
    </dxf>
    <dxf>
      <fill>
        <patternFill>
          <bgColor theme="0" tint="-0.14996795556505021"/>
        </patternFill>
      </fill>
    </dxf>
    <dxf>
      <fill>
        <patternFill>
          <bgColor theme="0"/>
        </patternFill>
      </fill>
    </dxf>
    <dxf>
      <font>
        <b/>
        <i val="0"/>
      </font>
      <fill>
        <patternFill>
          <bgColor rgb="FFFFFF99"/>
        </patternFill>
      </fill>
    </dxf>
    <dxf>
      <font>
        <b/>
        <i val="0"/>
        <color rgb="FF39C19D"/>
      </font>
      <fill>
        <patternFill>
          <bgColor rgb="FF39C19D"/>
        </patternFill>
      </fill>
    </dxf>
    <dxf>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1"/>
        </patternFill>
      </fill>
    </dxf>
    <dxf>
      <fill>
        <patternFill>
          <bgColor theme="0"/>
        </patternFill>
      </fill>
    </dxf>
    <dxf>
      <font>
        <b/>
        <i val="0"/>
      </font>
      <fill>
        <patternFill>
          <bgColor rgb="FFFFFF99"/>
        </patternFill>
      </fill>
    </dxf>
    <dxf>
      <font>
        <b/>
        <i val="0"/>
        <color theme="0"/>
      </font>
      <fill>
        <patternFill>
          <bgColor rgb="FF195A82"/>
        </patternFill>
      </fill>
    </dxf>
    <dxf>
      <border>
        <left style="thin">
          <color auto="1"/>
        </left>
        <right style="thin">
          <color auto="1"/>
        </right>
        <top style="thin">
          <color auto="1"/>
        </top>
        <bottom style="thin">
          <color auto="1"/>
        </bottom>
        <vertical style="thin">
          <color auto="1"/>
        </vertical>
        <horizontal style="thin">
          <color auto="1"/>
        </horizontal>
      </border>
    </dxf>
    <dxf>
      <fill>
        <patternFill>
          <bgColor theme="4" tint="0.79998168889431442"/>
        </patternFill>
      </fill>
    </dxf>
    <dxf>
      <fill>
        <patternFill>
          <bgColor rgb="FFFFFF99"/>
        </patternFill>
      </fill>
    </dxf>
    <dxf>
      <font>
        <b/>
        <i val="0"/>
        <color theme="0"/>
      </font>
      <fill>
        <patternFill>
          <bgColor rgb="FF195A82"/>
        </patternFill>
      </fill>
    </dxf>
    <dxf>
      <border>
        <left style="thin">
          <color auto="1"/>
        </left>
        <right style="thin">
          <color auto="1"/>
        </right>
        <top style="thin">
          <color auto="1"/>
        </top>
        <bottom style="thin">
          <color auto="1"/>
        </bottom>
        <vertical style="thin">
          <color auto="1"/>
        </vertical>
        <horizontal style="thin">
          <color auto="1"/>
        </horizontal>
      </border>
    </dxf>
    <dxf>
      <font>
        <b val="0"/>
        <i val="0"/>
      </font>
      <fill>
        <patternFill>
          <bgColor theme="0"/>
        </patternFill>
      </fill>
    </dxf>
    <dxf>
      <font>
        <b val="0"/>
        <i val="0"/>
        <color auto="1"/>
      </font>
      <fill>
        <patternFill>
          <bgColor theme="0"/>
        </patternFill>
      </fill>
    </dxf>
    <dxf>
      <font>
        <b/>
        <i val="0"/>
        <color theme="0"/>
      </font>
      <fill>
        <patternFill>
          <bgColor rgb="FF195A82"/>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5" defaultTableStyle="TableStyleMedium2" defaultPivotStyle="PivotStyleLight16">
    <tableStyle name="Table Style 1" pivot="0" count="4" xr9:uid="{00000000-0011-0000-FFFF-FFFF00000000}">
      <tableStyleElement type="wholeTable" dxfId="142"/>
      <tableStyleElement type="headerRow" dxfId="141"/>
      <tableStyleElement type="firstRowStripe" dxfId="140"/>
      <tableStyleElement type="secondRowStripe" dxfId="139"/>
    </tableStyle>
    <tableStyle name="Table Style 2" pivot="0" count="4" xr9:uid="{00000000-0011-0000-FFFF-FFFF01000000}">
      <tableStyleElement type="wholeTable" dxfId="138"/>
      <tableStyleElement type="headerRow" dxfId="137"/>
      <tableStyleElement type="firstRowStripe" dxfId="136"/>
      <tableStyleElement type="secondRowStripe" dxfId="135"/>
    </tableStyle>
    <tableStyle name="Table Style 3" pivot="0" count="5" xr9:uid="{00000000-0011-0000-FFFF-FFFF02000000}">
      <tableStyleElement type="wholeTable" dxfId="134"/>
      <tableStyleElement type="headerRow" dxfId="133"/>
      <tableStyleElement type="totalRow" dxfId="132"/>
      <tableStyleElement type="firstRowStripe" dxfId="131"/>
      <tableStyleElement type="secondRowStripe" dxfId="130"/>
    </tableStyle>
    <tableStyle name="Table Style 3 2" pivot="0" count="5" xr9:uid="{1F02E80E-83CF-4538-8049-43F7C5144A56}">
      <tableStyleElement type="wholeTable" dxfId="129"/>
      <tableStyleElement type="headerRow" dxfId="128"/>
      <tableStyleElement type="totalRow" dxfId="127"/>
      <tableStyleElement type="firstRowStripe" dxfId="126"/>
      <tableStyleElement type="secondRowStripe" dxfId="125"/>
    </tableStyle>
    <tableStyle name="Table Style 4" pivot="0" count="1" xr9:uid="{00000000-0011-0000-FFFF-FFFF03000000}">
      <tableStyleElement type="wholeTable" dxfId="124"/>
    </tableStyle>
  </tableStyles>
  <colors>
    <mruColors>
      <color rgb="FFAAF0D2"/>
      <color rgb="FF39C19D"/>
      <color rgb="FFFFFF99"/>
      <color rgb="FF195A82"/>
      <color rgb="FF99CCFF"/>
      <color rgb="FF5BADDF"/>
      <color rgb="FF82CAEA"/>
      <color rgb="FFF0324B"/>
      <color rgb="FF8FE2FF"/>
      <color rgb="FFFA7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'Benchmark Trend'!$P$5</c:f>
          <c:strCache>
            <c:ptCount val="1"/>
            <c:pt idx="0">
              <c:v>PDGM - % LUPA PERIODS</c:v>
            </c:pt>
          </c:strCache>
        </c:strRef>
      </c:tx>
      <c:overlay val="0"/>
      <c:spPr>
        <a:noFill/>
        <a:ln>
          <a:noFill/>
        </a:ln>
        <a:effectLst/>
      </c:spPr>
      <c:txPr>
        <a:bodyPr rot="0" spcFirstLastPara="1" vertOverflow="ellipsis" vert="horz" wrap="square" anchor="ctr" anchorCtr="1"/>
        <a:lstStyle/>
        <a:p>
          <a:pPr>
            <a:defRPr sz="1300" b="1"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'Benchmark Trend'!$C$12</c:f>
              <c:strCache>
                <c:ptCount val="1"/>
              </c:strCache>
            </c:strRef>
          </c:tx>
          <c:spPr>
            <a:ln w="38100" cap="rnd">
              <a:solidFill>
                <a:srgbClr val="195A82"/>
              </a:solidFill>
              <a:round/>
            </a:ln>
            <a:effectLst>
              <a:outerShdw blurRad="50800" dist="38100" dir="2700000" algn="tl" rotWithShape="0">
                <a:prstClr val="black">
                  <a:alpha val="40000"/>
                </a:prstClr>
              </a:outerShdw>
            </a:effectLst>
          </c:spPr>
          <c:marker>
            <c:symbol val="circle"/>
            <c:size val="7"/>
            <c:spPr>
              <a:solidFill>
                <a:sysClr val="window" lastClr="FFFFFF"/>
              </a:solidFill>
              <a:ln w="38100">
                <a:solidFill>
                  <a:srgbClr val="195A82"/>
                </a:solidFill>
              </a:ln>
              <a:effectLst>
                <a:outerShdw blurRad="50800" dist="38100" dir="2700000" algn="tl" rotWithShape="0">
                  <a:prstClr val="black">
                    <a:alpha val="40000"/>
                  </a:prstClr>
                </a:outerShdw>
              </a:effectLst>
            </c:spPr>
          </c:marker>
          <c:cat>
            <c:numRef>
              <c:f>'Benchmark Trend'!$B$14:$B$23</c:f>
              <c:numCache>
                <c:formatCode>0</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'Benchmark Trend'!$C$14:$C$23</c:f>
              <c:numCache>
                <c:formatCode>#,##0</c:formatCode>
                <c:ptCount val="10"/>
              </c:numCache>
            </c:numRef>
          </c:val>
          <c:smooth val="0"/>
          <c:extLst>
            <c:ext xmlns:c16="http://schemas.microsoft.com/office/drawing/2014/chart" uri="{C3380CC4-5D6E-409C-BE32-E72D297353CC}">
              <c16:uniqueId val="{00000000-DA50-47E8-A270-C8E5EC20B868}"/>
            </c:ext>
          </c:extLst>
        </c:ser>
        <c:ser>
          <c:idx val="1"/>
          <c:order val="1"/>
          <c:tx>
            <c:strRef>
              <c:f>'Benchmark Trend'!$D$12</c:f>
              <c:strCache>
                <c:ptCount val="1"/>
              </c:strCache>
            </c:strRef>
          </c:tx>
          <c:spPr>
            <a:ln w="38100" cap="rnd">
              <a:solidFill>
                <a:srgbClr val="FA7D32"/>
              </a:solidFill>
              <a:round/>
            </a:ln>
            <a:effectLst>
              <a:outerShdw blurRad="50800" dist="38100" dir="2700000" algn="tl" rotWithShape="0">
                <a:prstClr val="black">
                  <a:alpha val="40000"/>
                </a:prstClr>
              </a:outerShdw>
            </a:effectLst>
          </c:spPr>
          <c:marker>
            <c:symbol val="circle"/>
            <c:size val="7"/>
            <c:spPr>
              <a:solidFill>
                <a:sysClr val="window" lastClr="FFFFFF"/>
              </a:solidFill>
              <a:ln w="38100">
                <a:solidFill>
                  <a:srgbClr val="FA7D32"/>
                </a:solidFill>
              </a:ln>
              <a:effectLst>
                <a:outerShdw blurRad="50800" dist="38100" dir="2700000" algn="tl" rotWithShape="0">
                  <a:prstClr val="black">
                    <a:alpha val="40000"/>
                  </a:prstClr>
                </a:outerShdw>
              </a:effectLst>
            </c:spPr>
          </c:marker>
          <c:cat>
            <c:numRef>
              <c:f>'Benchmark Trend'!$B$14:$B$23</c:f>
              <c:numCache>
                <c:formatCode>0</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'Benchmark Trend'!$D$14:$D$23</c:f>
              <c:numCache>
                <c:formatCode>#,##0</c:formatCode>
                <c:ptCount val="10"/>
              </c:numCache>
            </c:numRef>
          </c:val>
          <c:smooth val="0"/>
          <c:extLst>
            <c:ext xmlns:c16="http://schemas.microsoft.com/office/drawing/2014/chart" uri="{C3380CC4-5D6E-409C-BE32-E72D297353CC}">
              <c16:uniqueId val="{00000001-DA50-47E8-A270-C8E5EC20B868}"/>
            </c:ext>
          </c:extLst>
        </c:ser>
        <c:ser>
          <c:idx val="2"/>
          <c:order val="2"/>
          <c:tx>
            <c:strRef>
              <c:f>'Benchmark Trend'!$E$12</c:f>
              <c:strCache>
                <c:ptCount val="1"/>
                <c:pt idx="0">
                  <c:v>NATIONAL (ALL AGENCIES)</c:v>
                </c:pt>
              </c:strCache>
            </c:strRef>
          </c:tx>
          <c:spPr>
            <a:ln w="38100" cap="rnd">
              <a:solidFill>
                <a:srgbClr val="39C19D"/>
              </a:solidFill>
              <a:round/>
            </a:ln>
            <a:effectLst>
              <a:outerShdw blurRad="50800" dist="38100" dir="2700000" algn="tl" rotWithShape="0">
                <a:prstClr val="black">
                  <a:alpha val="40000"/>
                </a:prstClr>
              </a:outerShdw>
            </a:effectLst>
          </c:spPr>
          <c:marker>
            <c:symbol val="circle"/>
            <c:size val="7"/>
            <c:spPr>
              <a:solidFill>
                <a:sysClr val="window" lastClr="FFFFFF"/>
              </a:solidFill>
              <a:ln w="38100">
                <a:solidFill>
                  <a:srgbClr val="39C19D"/>
                </a:solidFill>
              </a:ln>
              <a:effectLst>
                <a:outerShdw blurRad="50800" dist="38100" dir="2700000" algn="tl" rotWithShape="0">
                  <a:prstClr val="black">
                    <a:alpha val="40000"/>
                  </a:prstClr>
                </a:outerShdw>
              </a:effectLst>
            </c:spPr>
          </c:marker>
          <c:cat>
            <c:numRef>
              <c:f>'Benchmark Trend'!$B$14:$B$23</c:f>
              <c:numCache>
                <c:formatCode>0</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'Benchmark Trend'!$E$14:$E$23</c:f>
              <c:numCache>
                <c:formatCode>#,##0</c:formatCode>
                <c:ptCount val="10"/>
                <c:pt idx="6">
                  <c:v>10.039999999999999</c:v>
                </c:pt>
                <c:pt idx="7">
                  <c:v>7.88</c:v>
                </c:pt>
                <c:pt idx="8">
                  <c:v>7.83</c:v>
                </c:pt>
                <c:pt idx="9">
                  <c:v>7.59</c:v>
                </c:pt>
              </c:numCache>
            </c:numRef>
          </c:val>
          <c:smooth val="0"/>
          <c:extLst>
            <c:ext xmlns:c16="http://schemas.microsoft.com/office/drawing/2014/chart" uri="{C3380CC4-5D6E-409C-BE32-E72D297353CC}">
              <c16:uniqueId val="{00000002-DA50-47E8-A270-C8E5EC20B868}"/>
            </c:ext>
          </c:extLst>
        </c:ser>
        <c:ser>
          <c:idx val="5"/>
          <c:order val="3"/>
          <c:tx>
            <c:v>Axis</c:v>
          </c:tx>
          <c:spPr>
            <a:ln w="28575" cap="rnd">
              <a:noFill/>
              <a:round/>
            </a:ln>
            <a:effectLst/>
          </c:spPr>
          <c:marker>
            <c:symbol val="circle"/>
            <c:size val="5"/>
            <c:spPr>
              <a:noFill/>
              <a:ln w="9525">
                <a:noFill/>
              </a:ln>
              <a:effectLst/>
            </c:spPr>
          </c:marker>
          <c:cat>
            <c:numRef>
              <c:f>'Benchmark Trend'!$B$14:$B$23</c:f>
              <c:numCache>
                <c:formatCode>0</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'Benchmark Trend'!$H$14:$H$22</c:f>
              <c:numCache>
                <c:formatCode>General</c:formatCode>
                <c:ptCount val="9"/>
                <c:pt idx="0">
                  <c:v>4.5</c:v>
                </c:pt>
                <c:pt idx="1">
                  <c:v>4.5</c:v>
                </c:pt>
                <c:pt idx="2">
                  <c:v>4.5</c:v>
                </c:pt>
                <c:pt idx="3">
                  <c:v>4.5</c:v>
                </c:pt>
                <c:pt idx="4">
                  <c:v>4.5</c:v>
                </c:pt>
                <c:pt idx="5">
                  <c:v>4.5</c:v>
                </c:pt>
                <c:pt idx="6">
                  <c:v>4.5</c:v>
                </c:pt>
                <c:pt idx="7">
                  <c:v>0</c:v>
                </c:pt>
                <c:pt idx="8">
                  <c:v>0</c:v>
                </c:pt>
              </c:numCache>
            </c:numRef>
          </c:val>
          <c:smooth val="0"/>
          <c:extLst>
            <c:ext xmlns:c16="http://schemas.microsoft.com/office/drawing/2014/chart" uri="{C3380CC4-5D6E-409C-BE32-E72D297353CC}">
              <c16:uniqueId val="{00000003-DA50-47E8-A270-C8E5EC20B868}"/>
            </c:ext>
          </c:extLst>
        </c:ser>
        <c:dLbls>
          <c:showLegendKey val="0"/>
          <c:showVal val="0"/>
          <c:showCatName val="0"/>
          <c:showSerName val="0"/>
          <c:showPercent val="0"/>
          <c:showBubbleSize val="0"/>
        </c:dLbls>
        <c:marker val="1"/>
        <c:smooth val="0"/>
        <c:axId val="228846704"/>
        <c:axId val="229936480"/>
      </c:lineChart>
      <c:catAx>
        <c:axId val="228846704"/>
        <c:scaling>
          <c:orientation val="minMax"/>
        </c:scaling>
        <c:delete val="0"/>
        <c:axPos val="b"/>
        <c:majorGridlines>
          <c:spPr>
            <a:ln w="9525" cap="flat" cmpd="sng" algn="ctr">
              <a:solidFill>
                <a:schemeClr val="tx1">
                  <a:lumMod val="15000"/>
                  <a:lumOff val="85000"/>
                </a:schemeClr>
              </a:solidFill>
              <a:round/>
            </a:ln>
            <a:effectLst/>
          </c:spPr>
        </c:majorGridlines>
        <c:title>
          <c:tx>
            <c:strRef>
              <c:f>'Benchmark Trend'!$B$25</c:f>
              <c:strCache>
                <c:ptCount val="1"/>
                <c:pt idx="0">
                  <c:v>NOTE: 2023 claims data are for Apr 2022 to Mar 2023</c:v>
                </c:pt>
              </c:strCache>
            </c:strRef>
          </c:tx>
          <c:overlay val="0"/>
          <c:spPr>
            <a:noFill/>
            <a:ln>
              <a:noFill/>
            </a:ln>
            <a:effectLst/>
          </c:spPr>
          <c:txPr>
            <a:bodyPr rot="0" spcFirstLastPara="1" vertOverflow="ellipsis" vert="horz" wrap="square" anchor="ctr" anchorCtr="1"/>
            <a:lstStyle/>
            <a:p>
              <a:pPr>
                <a:defRPr sz="900" b="0" i="1" u="none" strike="noStrike" kern="1200" baseline="0">
                  <a:solidFill>
                    <a:sysClr val="windowText" lastClr="000000"/>
                  </a:solidFill>
                  <a:latin typeface="+mn-lt"/>
                  <a:ea typeface="+mn-ea"/>
                  <a:cs typeface="+mn-cs"/>
                </a:defRPr>
              </a:pPr>
              <a:endParaRPr lang="en-US"/>
            </a:p>
          </c:txPr>
        </c:title>
        <c:numFmt formatCode="0"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229936480"/>
        <c:crosses val="autoZero"/>
        <c:auto val="1"/>
        <c:lblAlgn val="ctr"/>
        <c:lblOffset val="100"/>
        <c:noMultiLvlLbl val="0"/>
      </c:catAx>
      <c:valAx>
        <c:axId val="229936480"/>
        <c:scaling>
          <c:orientation val="minMax"/>
        </c:scaling>
        <c:delete val="0"/>
        <c:axPos val="l"/>
        <c:majorGridlines>
          <c:spPr>
            <a:ln w="9525" cap="flat" cmpd="sng" algn="ctr">
              <a:solidFill>
                <a:schemeClr val="tx1">
                  <a:lumMod val="15000"/>
                  <a:lumOff val="85000"/>
                </a:schemeClr>
              </a:solidFill>
              <a:round/>
            </a:ln>
            <a:effectLst/>
          </c:spPr>
        </c:majorGridlines>
        <c:numFmt formatCode="[&gt;=10]#,##0;[&lt;10]#,##0.0" sourceLinked="0"/>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228846704"/>
        <c:crosses val="autoZero"/>
        <c:crossBetween val="midCat"/>
      </c:valAx>
      <c:spPr>
        <a:noFill/>
        <a:ln>
          <a:solidFill>
            <a:sysClr val="windowText" lastClr="000000"/>
          </a:solidFill>
        </a:ln>
        <a:effectLst/>
      </c:spPr>
    </c:plotArea>
    <c:legend>
      <c:legendPos val="t"/>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a:outerShdw blurRad="50800" dist="38100" dir="2700000" algn="tl" rotWithShape="0">
        <a:prstClr val="black">
          <a:alpha val="40000"/>
        </a:prstClr>
      </a:outerShdw>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'Benchmark Rank'!$B$10</c:f>
          <c:strCache>
            <c:ptCount val="1"/>
            <c:pt idx="0">
              <c:v>Ranking of Selected Home Health Agencies on 
PDGM - % LUPA Periods for 2023 (Apr 2022 to Mar 2023)</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bar"/>
        <c:grouping val="clustered"/>
        <c:varyColors val="0"/>
        <c:ser>
          <c:idx val="0"/>
          <c:order val="0"/>
          <c:tx>
            <c:v>State/National</c:v>
          </c:tx>
          <c:spPr>
            <a:solidFill>
              <a:srgbClr val="195A82"/>
            </a:solidFill>
            <a:ln>
              <a:noFill/>
            </a:ln>
            <a:effectLst>
              <a:outerShdw blurRad="50800" dist="38100" dir="2700000" algn="tl" rotWithShape="0">
                <a:prstClr val="black">
                  <a:alpha val="40000"/>
                </a:prstClr>
              </a:outerShdw>
            </a:effectLst>
          </c:spPr>
          <c:invertIfNegative val="0"/>
          <c:cat>
            <c:strRef>
              <c:f>[0]!graph_names</c:f>
              <c:strCache>
                <c:ptCount val="33"/>
                <c:pt idx="0">
                  <c:v>KINDRED AT HOME - 507081</c:v>
                </c:pt>
                <c:pt idx="1">
                  <c:v>ADVENTIST HEALTH HOME CARE SERVICES - 387047</c:v>
                </c:pt>
                <c:pt idx="2">
                  <c:v>PEACEHEALTH HOMECARE - 507064</c:v>
                </c:pt>
                <c:pt idx="3">
                  <c:v>PROVIDENCE HOME HEALTH - 387048</c:v>
                </c:pt>
                <c:pt idx="4">
                  <c:v>TUALITY HOME HEALTH - 387062</c:v>
                </c:pt>
                <c:pt idx="5">
                  <c:v>HEALTHY LIVING AT HOME - VANCOUVER LLC - 507127</c:v>
                </c:pt>
                <c:pt idx="6">
                  <c:v>OREGON (NOT FOR PROFIT)</c:v>
                </c:pt>
                <c:pt idx="7">
                  <c:v>HEALTHY LIVING AT HOME - SALEM - 387108</c:v>
                </c:pt>
                <c:pt idx="8">
                  <c:v>COMMUNITY HOME HEALTH / HOSPICE - 507040</c:v>
                </c:pt>
                <c:pt idx="9">
                  <c:v>AMEDISYS HOME HEALTH CARE - 387003</c:v>
                </c:pt>
                <c:pt idx="10">
                  <c:v>AVERAGE OF ALL SELECTED AGENCIES</c:v>
                </c:pt>
                <c:pt idx="11">
                  <c:v>TOUCHMARK AT FAIRWAY VILLAGE HOME HEALTH - 507117</c:v>
                </c:pt>
                <c:pt idx="12">
                  <c:v>AGERIGHT CARE AT HOME - 387151</c:v>
                </c:pt>
                <c:pt idx="13">
                  <c:v>AMEDISYS HOME HEALTH CARE - 387136</c:v>
                </c:pt>
                <c:pt idx="14">
                  <c:v>ADVENTIST HEALTH HOME CARE SERVICES - TILLAMOOK - 387312</c:v>
                </c:pt>
                <c:pt idx="15">
                  <c:v>OREGON (ALL AGENCIES)</c:v>
                </c:pt>
                <c:pt idx="16">
                  <c:v>SIGNATURE HEALTHCARE AT HOME - 387148</c:v>
                </c:pt>
                <c:pt idx="17">
                  <c:v>BROOKDALE HOME HEALTH PORTLAND - 387127</c:v>
                </c:pt>
                <c:pt idx="18">
                  <c:v>HEALTHY LIVING AT HOME - PORTLAND, LLC - 387162</c:v>
                </c:pt>
                <c:pt idx="19">
                  <c:v>VISITING HEALTH SERVICES - 387041</c:v>
                </c:pt>
                <c:pt idx="20">
                  <c:v>ASSURED HOME HEALTH - 387093</c:v>
                </c:pt>
                <c:pt idx="21">
                  <c:v>SIGNATURE HEALTHCARE AT HOME - 387077</c:v>
                </c:pt>
                <c:pt idx="22">
                  <c:v>OREGON (PROPRIETARY)</c:v>
                </c:pt>
                <c:pt idx="23">
                  <c:v>NATIONAL (NOT FOR PROFIT)</c:v>
                </c:pt>
                <c:pt idx="24">
                  <c:v>PROVIDENCE BENEDICTINE HOME HEALTH - 387074</c:v>
                </c:pt>
                <c:pt idx="25">
                  <c:v>UNKNOWN AGENCY - 507133</c:v>
                </c:pt>
                <c:pt idx="26">
                  <c:v>FIRST CALL HOME HEALTH AGENCY, LLC - 387147</c:v>
                </c:pt>
                <c:pt idx="27">
                  <c:v>NATIONAL (ALL AGENCIES)</c:v>
                </c:pt>
                <c:pt idx="28">
                  <c:v>NATIONAL (PROPRIETARY)</c:v>
                </c:pt>
                <c:pt idx="29">
                  <c:v>NIGHTINGALE HOME HEALTH - 387313</c:v>
                </c:pt>
                <c:pt idx="30">
                  <c:v>VN HOME HEALTH CARE - 058278</c:v>
                </c:pt>
                <c:pt idx="31">
                  <c:v>CONNECTED HOME HEALTH - 387146</c:v>
                </c:pt>
                <c:pt idx="32">
                  <c:v>DIVINE MERCY HOME HEALTH, LLC - 387164</c:v>
                </c:pt>
              </c:strCache>
            </c:strRef>
          </c:cat>
          <c:val>
            <c:numRef>
              <c:f>[0]!graph_values</c:f>
              <c:numCache>
                <c:formatCode>General</c:formatCode>
                <c:ptCount val="33"/>
                <c:pt idx="0">
                  <c:v>16.989999999999998</c:v>
                </c:pt>
                <c:pt idx="1">
                  <c:v>16.25</c:v>
                </c:pt>
                <c:pt idx="2">
                  <c:v>14.87</c:v>
                </c:pt>
                <c:pt idx="3">
                  <c:v>14.42</c:v>
                </c:pt>
                <c:pt idx="4">
                  <c:v>13.78</c:v>
                </c:pt>
                <c:pt idx="5">
                  <c:v>13.48</c:v>
                </c:pt>
                <c:pt idx="6">
                  <c:v>13.2</c:v>
                </c:pt>
                <c:pt idx="7">
                  <c:v>13.18</c:v>
                </c:pt>
                <c:pt idx="8">
                  <c:v>13.06</c:v>
                </c:pt>
                <c:pt idx="9">
                  <c:v>12.52</c:v>
                </c:pt>
                <c:pt idx="10">
                  <c:v>12.21</c:v>
                </c:pt>
                <c:pt idx="11">
                  <c:v>12.16</c:v>
                </c:pt>
                <c:pt idx="12">
                  <c:v>11.94</c:v>
                </c:pt>
                <c:pt idx="13">
                  <c:v>11.81</c:v>
                </c:pt>
                <c:pt idx="14">
                  <c:v>11.63</c:v>
                </c:pt>
                <c:pt idx="15">
                  <c:v>11.59</c:v>
                </c:pt>
                <c:pt idx="16">
                  <c:v>11.4</c:v>
                </c:pt>
                <c:pt idx="17">
                  <c:v>10.53</c:v>
                </c:pt>
                <c:pt idx="18">
                  <c:v>10.37</c:v>
                </c:pt>
                <c:pt idx="19">
                  <c:v>10.32</c:v>
                </c:pt>
                <c:pt idx="20">
                  <c:v>10.25</c:v>
                </c:pt>
                <c:pt idx="21">
                  <c:v>10.24</c:v>
                </c:pt>
                <c:pt idx="22">
                  <c:v>10.220000000000001</c:v>
                </c:pt>
                <c:pt idx="23">
                  <c:v>10.17</c:v>
                </c:pt>
                <c:pt idx="24">
                  <c:v>10.06</c:v>
                </c:pt>
                <c:pt idx="25">
                  <c:v>9.74</c:v>
                </c:pt>
                <c:pt idx="26">
                  <c:v>9.51</c:v>
                </c:pt>
                <c:pt idx="27">
                  <c:v>7.59</c:v>
                </c:pt>
                <c:pt idx="28">
                  <c:v>6.83</c:v>
                </c:pt>
                <c:pt idx="29">
                  <c:v>6.22</c:v>
                </c:pt>
                <c:pt idx="30">
                  <c:v>5.85</c:v>
                </c:pt>
                <c:pt idx="31">
                  <c:v>5.21</c:v>
                </c:pt>
                <c:pt idx="32">
                  <c:v>4.63</c:v>
                </c:pt>
              </c:numCache>
            </c:numRef>
          </c:val>
          <c:extLst>
            <c:ext xmlns:c16="http://schemas.microsoft.com/office/drawing/2014/chart" uri="{C3380CC4-5D6E-409C-BE32-E72D297353CC}">
              <c16:uniqueId val="{00000000-6EBD-422B-A14B-1F465A90C98C}"/>
            </c:ext>
          </c:extLst>
        </c:ser>
        <c:ser>
          <c:idx val="2"/>
          <c:order val="1"/>
          <c:tx>
            <c:v>Competitors</c:v>
          </c:tx>
          <c:spPr>
            <a:solidFill>
              <a:srgbClr val="F0324B"/>
            </a:solidFill>
            <a:ln>
              <a:noFill/>
            </a:ln>
            <a:effectLst/>
          </c:spPr>
          <c:invertIfNegative val="0"/>
          <c:cat>
            <c:strRef>
              <c:f>[0]!graph_names</c:f>
              <c:strCache>
                <c:ptCount val="33"/>
                <c:pt idx="0">
                  <c:v>KINDRED AT HOME - 507081</c:v>
                </c:pt>
                <c:pt idx="1">
                  <c:v>ADVENTIST HEALTH HOME CARE SERVICES - 387047</c:v>
                </c:pt>
                <c:pt idx="2">
                  <c:v>PEACEHEALTH HOMECARE - 507064</c:v>
                </c:pt>
                <c:pt idx="3">
                  <c:v>PROVIDENCE HOME HEALTH - 387048</c:v>
                </c:pt>
                <c:pt idx="4">
                  <c:v>TUALITY HOME HEALTH - 387062</c:v>
                </c:pt>
                <c:pt idx="5">
                  <c:v>HEALTHY LIVING AT HOME - VANCOUVER LLC - 507127</c:v>
                </c:pt>
                <c:pt idx="6">
                  <c:v>OREGON (NOT FOR PROFIT)</c:v>
                </c:pt>
                <c:pt idx="7">
                  <c:v>HEALTHY LIVING AT HOME - SALEM - 387108</c:v>
                </c:pt>
                <c:pt idx="8">
                  <c:v>COMMUNITY HOME HEALTH / HOSPICE - 507040</c:v>
                </c:pt>
                <c:pt idx="9">
                  <c:v>AMEDISYS HOME HEALTH CARE - 387003</c:v>
                </c:pt>
                <c:pt idx="10">
                  <c:v>AVERAGE OF ALL SELECTED AGENCIES</c:v>
                </c:pt>
                <c:pt idx="11">
                  <c:v>TOUCHMARK AT FAIRWAY VILLAGE HOME HEALTH - 507117</c:v>
                </c:pt>
                <c:pt idx="12">
                  <c:v>AGERIGHT CARE AT HOME - 387151</c:v>
                </c:pt>
                <c:pt idx="13">
                  <c:v>AMEDISYS HOME HEALTH CARE - 387136</c:v>
                </c:pt>
                <c:pt idx="14">
                  <c:v>ADVENTIST HEALTH HOME CARE SERVICES - TILLAMOOK - 387312</c:v>
                </c:pt>
                <c:pt idx="15">
                  <c:v>OREGON (ALL AGENCIES)</c:v>
                </c:pt>
                <c:pt idx="16">
                  <c:v>SIGNATURE HEALTHCARE AT HOME - 387148</c:v>
                </c:pt>
                <c:pt idx="17">
                  <c:v>BROOKDALE HOME HEALTH PORTLAND - 387127</c:v>
                </c:pt>
                <c:pt idx="18">
                  <c:v>HEALTHY LIVING AT HOME - PORTLAND, LLC - 387162</c:v>
                </c:pt>
                <c:pt idx="19">
                  <c:v>VISITING HEALTH SERVICES - 387041</c:v>
                </c:pt>
                <c:pt idx="20">
                  <c:v>ASSURED HOME HEALTH - 387093</c:v>
                </c:pt>
                <c:pt idx="21">
                  <c:v>SIGNATURE HEALTHCARE AT HOME - 387077</c:v>
                </c:pt>
                <c:pt idx="22">
                  <c:v>OREGON (PROPRIETARY)</c:v>
                </c:pt>
                <c:pt idx="23">
                  <c:v>NATIONAL (NOT FOR PROFIT)</c:v>
                </c:pt>
                <c:pt idx="24">
                  <c:v>PROVIDENCE BENEDICTINE HOME HEALTH - 387074</c:v>
                </c:pt>
                <c:pt idx="25">
                  <c:v>UNKNOWN AGENCY - 507133</c:v>
                </c:pt>
                <c:pt idx="26">
                  <c:v>FIRST CALL HOME HEALTH AGENCY, LLC - 387147</c:v>
                </c:pt>
                <c:pt idx="27">
                  <c:v>NATIONAL (ALL AGENCIES)</c:v>
                </c:pt>
                <c:pt idx="28">
                  <c:v>NATIONAL (PROPRIETARY)</c:v>
                </c:pt>
                <c:pt idx="29">
                  <c:v>NIGHTINGALE HOME HEALTH - 387313</c:v>
                </c:pt>
                <c:pt idx="30">
                  <c:v>VN HOME HEALTH CARE - 058278</c:v>
                </c:pt>
                <c:pt idx="31">
                  <c:v>CONNECTED HOME HEALTH - 387146</c:v>
                </c:pt>
                <c:pt idx="32">
                  <c:v>DIVINE MERCY HOME HEALTH, LLC - 387164</c:v>
                </c:pt>
              </c:strCache>
            </c:strRef>
          </c:cat>
          <c:val>
            <c:numRef>
              <c:f>[0]!graph_states</c:f>
              <c:numCache>
                <c:formatCode>General</c:formatCode>
                <c:ptCount val="33"/>
                <c:pt idx="0">
                  <c:v>0</c:v>
                </c:pt>
                <c:pt idx="1">
                  <c:v>0</c:v>
                </c:pt>
                <c:pt idx="2">
                  <c:v>0</c:v>
                </c:pt>
                <c:pt idx="3">
                  <c:v>0</c:v>
                </c:pt>
                <c:pt idx="4">
                  <c:v>0</c:v>
                </c:pt>
                <c:pt idx="5">
                  <c:v>0</c:v>
                </c:pt>
                <c:pt idx="6">
                  <c:v>13.2</c:v>
                </c:pt>
                <c:pt idx="7">
                  <c:v>0</c:v>
                </c:pt>
                <c:pt idx="8">
                  <c:v>0</c:v>
                </c:pt>
                <c:pt idx="9">
                  <c:v>0</c:v>
                </c:pt>
                <c:pt idx="10">
                  <c:v>0</c:v>
                </c:pt>
                <c:pt idx="11">
                  <c:v>0</c:v>
                </c:pt>
                <c:pt idx="12">
                  <c:v>0</c:v>
                </c:pt>
                <c:pt idx="13">
                  <c:v>0</c:v>
                </c:pt>
                <c:pt idx="14">
                  <c:v>0</c:v>
                </c:pt>
                <c:pt idx="15">
                  <c:v>11.59</c:v>
                </c:pt>
                <c:pt idx="16">
                  <c:v>0</c:v>
                </c:pt>
                <c:pt idx="17">
                  <c:v>0</c:v>
                </c:pt>
                <c:pt idx="18">
                  <c:v>0</c:v>
                </c:pt>
                <c:pt idx="19">
                  <c:v>0</c:v>
                </c:pt>
                <c:pt idx="20">
                  <c:v>0</c:v>
                </c:pt>
                <c:pt idx="21">
                  <c:v>0</c:v>
                </c:pt>
                <c:pt idx="22">
                  <c:v>10.220000000000001</c:v>
                </c:pt>
                <c:pt idx="23">
                  <c:v>10.17</c:v>
                </c:pt>
                <c:pt idx="24">
                  <c:v>0</c:v>
                </c:pt>
                <c:pt idx="25">
                  <c:v>0</c:v>
                </c:pt>
                <c:pt idx="26">
                  <c:v>0</c:v>
                </c:pt>
                <c:pt idx="27">
                  <c:v>7.59</c:v>
                </c:pt>
                <c:pt idx="28">
                  <c:v>6.83</c:v>
                </c:pt>
                <c:pt idx="29">
                  <c:v>0</c:v>
                </c:pt>
                <c:pt idx="30">
                  <c:v>0</c:v>
                </c:pt>
                <c:pt idx="31">
                  <c:v>0</c:v>
                </c:pt>
                <c:pt idx="32">
                  <c:v>0</c:v>
                </c:pt>
              </c:numCache>
            </c:numRef>
          </c:val>
          <c:extLst>
            <c:ext xmlns:c16="http://schemas.microsoft.com/office/drawing/2014/chart" uri="{C3380CC4-5D6E-409C-BE32-E72D297353CC}">
              <c16:uniqueId val="{00000001-6EBD-422B-A14B-1F465A90C98C}"/>
            </c:ext>
          </c:extLst>
        </c:ser>
        <c:ser>
          <c:idx val="3"/>
          <c:order val="2"/>
          <c:tx>
            <c:v>Group Average</c:v>
          </c:tx>
          <c:spPr>
            <a:solidFill>
              <a:srgbClr val="99CCFF"/>
            </a:solidFill>
            <a:ln>
              <a:solidFill>
                <a:srgbClr val="99CCFF"/>
              </a:solidFill>
            </a:ln>
            <a:effectLst/>
          </c:spPr>
          <c:invertIfNegative val="0"/>
          <c:cat>
            <c:strRef>
              <c:f>[0]!graph_names</c:f>
              <c:strCache>
                <c:ptCount val="33"/>
                <c:pt idx="0">
                  <c:v>KINDRED AT HOME - 507081</c:v>
                </c:pt>
                <c:pt idx="1">
                  <c:v>ADVENTIST HEALTH HOME CARE SERVICES - 387047</c:v>
                </c:pt>
                <c:pt idx="2">
                  <c:v>PEACEHEALTH HOMECARE - 507064</c:v>
                </c:pt>
                <c:pt idx="3">
                  <c:v>PROVIDENCE HOME HEALTH - 387048</c:v>
                </c:pt>
                <c:pt idx="4">
                  <c:v>TUALITY HOME HEALTH - 387062</c:v>
                </c:pt>
                <c:pt idx="5">
                  <c:v>HEALTHY LIVING AT HOME - VANCOUVER LLC - 507127</c:v>
                </c:pt>
                <c:pt idx="6">
                  <c:v>OREGON (NOT FOR PROFIT)</c:v>
                </c:pt>
                <c:pt idx="7">
                  <c:v>HEALTHY LIVING AT HOME - SALEM - 387108</c:v>
                </c:pt>
                <c:pt idx="8">
                  <c:v>COMMUNITY HOME HEALTH / HOSPICE - 507040</c:v>
                </c:pt>
                <c:pt idx="9">
                  <c:v>AMEDISYS HOME HEALTH CARE - 387003</c:v>
                </c:pt>
                <c:pt idx="10">
                  <c:v>AVERAGE OF ALL SELECTED AGENCIES</c:v>
                </c:pt>
                <c:pt idx="11">
                  <c:v>TOUCHMARK AT FAIRWAY VILLAGE HOME HEALTH - 507117</c:v>
                </c:pt>
                <c:pt idx="12">
                  <c:v>AGERIGHT CARE AT HOME - 387151</c:v>
                </c:pt>
                <c:pt idx="13">
                  <c:v>AMEDISYS HOME HEALTH CARE - 387136</c:v>
                </c:pt>
                <c:pt idx="14">
                  <c:v>ADVENTIST HEALTH HOME CARE SERVICES - TILLAMOOK - 387312</c:v>
                </c:pt>
                <c:pt idx="15">
                  <c:v>OREGON (ALL AGENCIES)</c:v>
                </c:pt>
                <c:pt idx="16">
                  <c:v>SIGNATURE HEALTHCARE AT HOME - 387148</c:v>
                </c:pt>
                <c:pt idx="17">
                  <c:v>BROOKDALE HOME HEALTH PORTLAND - 387127</c:v>
                </c:pt>
                <c:pt idx="18">
                  <c:v>HEALTHY LIVING AT HOME - PORTLAND, LLC - 387162</c:v>
                </c:pt>
                <c:pt idx="19">
                  <c:v>VISITING HEALTH SERVICES - 387041</c:v>
                </c:pt>
                <c:pt idx="20">
                  <c:v>ASSURED HOME HEALTH - 387093</c:v>
                </c:pt>
                <c:pt idx="21">
                  <c:v>SIGNATURE HEALTHCARE AT HOME - 387077</c:v>
                </c:pt>
                <c:pt idx="22">
                  <c:v>OREGON (PROPRIETARY)</c:v>
                </c:pt>
                <c:pt idx="23">
                  <c:v>NATIONAL (NOT FOR PROFIT)</c:v>
                </c:pt>
                <c:pt idx="24">
                  <c:v>PROVIDENCE BENEDICTINE HOME HEALTH - 387074</c:v>
                </c:pt>
                <c:pt idx="25">
                  <c:v>UNKNOWN AGENCY - 507133</c:v>
                </c:pt>
                <c:pt idx="26">
                  <c:v>FIRST CALL HOME HEALTH AGENCY, LLC - 387147</c:v>
                </c:pt>
                <c:pt idx="27">
                  <c:v>NATIONAL (ALL AGENCIES)</c:v>
                </c:pt>
                <c:pt idx="28">
                  <c:v>NATIONAL (PROPRIETARY)</c:v>
                </c:pt>
                <c:pt idx="29">
                  <c:v>NIGHTINGALE HOME HEALTH - 387313</c:v>
                </c:pt>
                <c:pt idx="30">
                  <c:v>VN HOME HEALTH CARE - 058278</c:v>
                </c:pt>
                <c:pt idx="31">
                  <c:v>CONNECTED HOME HEALTH - 387146</c:v>
                </c:pt>
                <c:pt idx="32">
                  <c:v>DIVINE MERCY HOME HEALTH, LLC - 387164</c:v>
                </c:pt>
              </c:strCache>
            </c:strRef>
          </c:cat>
          <c:val>
            <c:numRef>
              <c:f>[0]!graph_avg</c:f>
              <c:numCache>
                <c:formatCode>General</c:formatCode>
                <c:ptCount val="33"/>
                <c:pt idx="0">
                  <c:v>0</c:v>
                </c:pt>
                <c:pt idx="1">
                  <c:v>0</c:v>
                </c:pt>
                <c:pt idx="2">
                  <c:v>0</c:v>
                </c:pt>
                <c:pt idx="3">
                  <c:v>0</c:v>
                </c:pt>
                <c:pt idx="4">
                  <c:v>0</c:v>
                </c:pt>
                <c:pt idx="5">
                  <c:v>0</c:v>
                </c:pt>
                <c:pt idx="6">
                  <c:v>0</c:v>
                </c:pt>
                <c:pt idx="7">
                  <c:v>0</c:v>
                </c:pt>
                <c:pt idx="8">
                  <c:v>0</c:v>
                </c:pt>
                <c:pt idx="9">
                  <c:v>0</c:v>
                </c:pt>
                <c:pt idx="10">
                  <c:v>12.21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extLst>
            <c:ext xmlns:c16="http://schemas.microsoft.com/office/drawing/2014/chart" uri="{C3380CC4-5D6E-409C-BE32-E72D297353CC}">
              <c16:uniqueId val="{00000001-61A6-4903-9E0F-42714B849E3E}"/>
            </c:ext>
          </c:extLst>
        </c:ser>
        <c:ser>
          <c:idx val="1"/>
          <c:order val="3"/>
          <c:tx>
            <c:v>Selected Hospice</c:v>
          </c:tx>
          <c:spPr>
            <a:solidFill>
              <a:srgbClr val="FFFF99"/>
            </a:solidFill>
            <a:ln>
              <a:noFill/>
            </a:ln>
            <a:effectLst/>
          </c:spPr>
          <c:invertIfNegative val="0"/>
          <c:cat>
            <c:strRef>
              <c:f>[0]!graph_names</c:f>
              <c:strCache>
                <c:ptCount val="33"/>
                <c:pt idx="0">
                  <c:v>KINDRED AT HOME - 507081</c:v>
                </c:pt>
                <c:pt idx="1">
                  <c:v>ADVENTIST HEALTH HOME CARE SERVICES - 387047</c:v>
                </c:pt>
                <c:pt idx="2">
                  <c:v>PEACEHEALTH HOMECARE - 507064</c:v>
                </c:pt>
                <c:pt idx="3">
                  <c:v>PROVIDENCE HOME HEALTH - 387048</c:v>
                </c:pt>
                <c:pt idx="4">
                  <c:v>TUALITY HOME HEALTH - 387062</c:v>
                </c:pt>
                <c:pt idx="5">
                  <c:v>HEALTHY LIVING AT HOME - VANCOUVER LLC - 507127</c:v>
                </c:pt>
                <c:pt idx="6">
                  <c:v>OREGON (NOT FOR PROFIT)</c:v>
                </c:pt>
                <c:pt idx="7">
                  <c:v>HEALTHY LIVING AT HOME - SALEM - 387108</c:v>
                </c:pt>
                <c:pt idx="8">
                  <c:v>COMMUNITY HOME HEALTH / HOSPICE - 507040</c:v>
                </c:pt>
                <c:pt idx="9">
                  <c:v>AMEDISYS HOME HEALTH CARE - 387003</c:v>
                </c:pt>
                <c:pt idx="10">
                  <c:v>AVERAGE OF ALL SELECTED AGENCIES</c:v>
                </c:pt>
                <c:pt idx="11">
                  <c:v>TOUCHMARK AT FAIRWAY VILLAGE HOME HEALTH - 507117</c:v>
                </c:pt>
                <c:pt idx="12">
                  <c:v>AGERIGHT CARE AT HOME - 387151</c:v>
                </c:pt>
                <c:pt idx="13">
                  <c:v>AMEDISYS HOME HEALTH CARE - 387136</c:v>
                </c:pt>
                <c:pt idx="14">
                  <c:v>ADVENTIST HEALTH HOME CARE SERVICES - TILLAMOOK - 387312</c:v>
                </c:pt>
                <c:pt idx="15">
                  <c:v>OREGON (ALL AGENCIES)</c:v>
                </c:pt>
                <c:pt idx="16">
                  <c:v>SIGNATURE HEALTHCARE AT HOME - 387148</c:v>
                </c:pt>
                <c:pt idx="17">
                  <c:v>BROOKDALE HOME HEALTH PORTLAND - 387127</c:v>
                </c:pt>
                <c:pt idx="18">
                  <c:v>HEALTHY LIVING AT HOME - PORTLAND, LLC - 387162</c:v>
                </c:pt>
                <c:pt idx="19">
                  <c:v>VISITING HEALTH SERVICES - 387041</c:v>
                </c:pt>
                <c:pt idx="20">
                  <c:v>ASSURED HOME HEALTH - 387093</c:v>
                </c:pt>
                <c:pt idx="21">
                  <c:v>SIGNATURE HEALTHCARE AT HOME - 387077</c:v>
                </c:pt>
                <c:pt idx="22">
                  <c:v>OREGON (PROPRIETARY)</c:v>
                </c:pt>
                <c:pt idx="23">
                  <c:v>NATIONAL (NOT FOR PROFIT)</c:v>
                </c:pt>
                <c:pt idx="24">
                  <c:v>PROVIDENCE BENEDICTINE HOME HEALTH - 387074</c:v>
                </c:pt>
                <c:pt idx="25">
                  <c:v>UNKNOWN AGENCY - 507133</c:v>
                </c:pt>
                <c:pt idx="26">
                  <c:v>FIRST CALL HOME HEALTH AGENCY, LLC - 387147</c:v>
                </c:pt>
                <c:pt idx="27">
                  <c:v>NATIONAL (ALL AGENCIES)</c:v>
                </c:pt>
                <c:pt idx="28">
                  <c:v>NATIONAL (PROPRIETARY)</c:v>
                </c:pt>
                <c:pt idx="29">
                  <c:v>NIGHTINGALE HOME HEALTH - 387313</c:v>
                </c:pt>
                <c:pt idx="30">
                  <c:v>VN HOME HEALTH CARE - 058278</c:v>
                </c:pt>
                <c:pt idx="31">
                  <c:v>CONNECTED HOME HEALTH - 387146</c:v>
                </c:pt>
                <c:pt idx="32">
                  <c:v>DIVINE MERCY HOME HEALTH, LLC - 387164</c:v>
                </c:pt>
              </c:strCache>
            </c:strRef>
          </c:cat>
          <c:val>
            <c:numRef>
              <c:f>[0]!graph_poi</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extLst>
            <c:ext xmlns:c16="http://schemas.microsoft.com/office/drawing/2014/chart" uri="{C3380CC4-5D6E-409C-BE32-E72D297353CC}">
              <c16:uniqueId val="{00000002-6EBD-422B-A14B-1F465A90C98C}"/>
            </c:ext>
          </c:extLst>
        </c:ser>
        <c:dLbls>
          <c:showLegendKey val="0"/>
          <c:showVal val="0"/>
          <c:showCatName val="0"/>
          <c:showSerName val="0"/>
          <c:showPercent val="0"/>
          <c:showBubbleSize val="0"/>
        </c:dLbls>
        <c:gapWidth val="0"/>
        <c:overlap val="100"/>
        <c:axId val="1056470784"/>
        <c:axId val="1062879104"/>
      </c:barChart>
      <c:catAx>
        <c:axId val="1056470784"/>
        <c:scaling>
          <c:orientation val="maxMin"/>
        </c:scaling>
        <c:delete val="1"/>
        <c:axPos val="l"/>
        <c:numFmt formatCode="General" sourceLinked="1"/>
        <c:majorTickMark val="none"/>
        <c:minorTickMark val="none"/>
        <c:tickLblPos val="nextTo"/>
        <c:crossAx val="1062879104"/>
        <c:crosses val="autoZero"/>
        <c:auto val="1"/>
        <c:lblAlgn val="ctr"/>
        <c:lblOffset val="100"/>
        <c:noMultiLvlLbl val="0"/>
      </c:catAx>
      <c:valAx>
        <c:axId val="1062879104"/>
        <c:scaling>
          <c:orientation val="minMax"/>
        </c:scaling>
        <c:delete val="0"/>
        <c:axPos val="t"/>
        <c:majorGridlines>
          <c:spPr>
            <a:ln w="9525" cap="flat" cmpd="sng" algn="ctr">
              <a:solidFill>
                <a:schemeClr val="tx1">
                  <a:lumMod val="15000"/>
                  <a:lumOff val="85000"/>
                </a:schemeClr>
              </a:solidFill>
              <a:round/>
            </a:ln>
            <a:effectLst/>
          </c:spPr>
        </c:majorGridlines>
        <c:title>
          <c:tx>
            <c:strRef>
              <c:f>'Benchmark Rank'!$B$11</c:f>
              <c:strCache>
                <c:ptCount val="1"/>
                <c:pt idx="0">
                  <c:v>All Agencies Operating in the Service Area of Selected Agency (387048)</c:v>
                </c:pt>
              </c:strCache>
            </c:strRef>
          </c:tx>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gt;=10]#,##0;[&lt;1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56470784"/>
        <c:crosses val="autoZero"/>
        <c:crossBetween val="between"/>
      </c:valAx>
      <c:spPr>
        <a:noFill/>
        <a:ln w="12700">
          <a:solidFill>
            <a:sysClr val="windowText" lastClr="000000"/>
          </a:solidFill>
        </a:ln>
        <a:effectLst/>
      </c:spPr>
    </c:plotArea>
    <c:plotVisOnly val="1"/>
    <c:dispBlanksAs val="gap"/>
    <c:showDLblsOverMax val="0"/>
  </c:chart>
  <c:spPr>
    <a:solidFill>
      <a:schemeClr val="bg1"/>
    </a:solidFill>
    <a:ln w="12700" cap="flat" cmpd="sng" algn="ctr">
      <a:solidFill>
        <a:sysClr val="windowText" lastClr="000000"/>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1535270</xdr:colOff>
      <xdr:row>1</xdr:row>
      <xdr:rowOff>457240</xdr:rowOff>
    </xdr:to>
    <xdr:pic>
      <xdr:nvPicPr>
        <xdr:cNvPr id="3" name="Picture 2">
          <a:extLst>
            <a:ext uri="{FF2B5EF4-FFF2-40B4-BE49-F238E27FC236}">
              <a16:creationId xmlns:a16="http://schemas.microsoft.com/office/drawing/2014/main" id="{06B870A6-A57C-4D4F-84C5-ABA77F6E766B}"/>
            </a:ext>
          </a:extLst>
        </xdr:cNvPr>
        <xdr:cNvPicPr>
          <a:picLocks noChangeAspect="1"/>
        </xdr:cNvPicPr>
      </xdr:nvPicPr>
      <xdr:blipFill>
        <a:blip xmlns:r="http://schemas.openxmlformats.org/officeDocument/2006/relationships" r:embed="rId1"/>
        <a:stretch>
          <a:fillRect/>
        </a:stretch>
      </xdr:blipFill>
      <xdr:spPr>
        <a:xfrm>
          <a:off x="104775" y="66675"/>
          <a:ext cx="2554445" cy="4572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2554445</xdr:colOff>
      <xdr:row>1</xdr:row>
      <xdr:rowOff>457240</xdr:rowOff>
    </xdr:to>
    <xdr:pic>
      <xdr:nvPicPr>
        <xdr:cNvPr id="2" name="Picture 1">
          <a:extLst>
            <a:ext uri="{FF2B5EF4-FFF2-40B4-BE49-F238E27FC236}">
              <a16:creationId xmlns:a16="http://schemas.microsoft.com/office/drawing/2014/main" id="{3E00D075-71C7-464B-B687-18F33FE0A957}"/>
            </a:ext>
          </a:extLst>
        </xdr:cNvPr>
        <xdr:cNvPicPr>
          <a:picLocks noChangeAspect="1"/>
        </xdr:cNvPicPr>
      </xdr:nvPicPr>
      <xdr:blipFill>
        <a:blip xmlns:r="http://schemas.openxmlformats.org/officeDocument/2006/relationships" r:embed="rId1"/>
        <a:stretch>
          <a:fillRect/>
        </a:stretch>
      </xdr:blipFill>
      <xdr:spPr>
        <a:xfrm>
          <a:off x="95250" y="66675"/>
          <a:ext cx="2554445" cy="4572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2554445</xdr:colOff>
      <xdr:row>1</xdr:row>
      <xdr:rowOff>457240</xdr:rowOff>
    </xdr:to>
    <xdr:pic>
      <xdr:nvPicPr>
        <xdr:cNvPr id="3" name="Picture 2">
          <a:extLst>
            <a:ext uri="{FF2B5EF4-FFF2-40B4-BE49-F238E27FC236}">
              <a16:creationId xmlns:a16="http://schemas.microsoft.com/office/drawing/2014/main" id="{4651EAB1-38B7-41A9-B941-F76A7ABE034E}"/>
            </a:ext>
          </a:extLst>
        </xdr:cNvPr>
        <xdr:cNvPicPr>
          <a:picLocks noChangeAspect="1"/>
        </xdr:cNvPicPr>
      </xdr:nvPicPr>
      <xdr:blipFill>
        <a:blip xmlns:r="http://schemas.openxmlformats.org/officeDocument/2006/relationships" r:embed="rId1"/>
        <a:stretch>
          <a:fillRect/>
        </a:stretch>
      </xdr:blipFill>
      <xdr:spPr>
        <a:xfrm>
          <a:off x="95250" y="66675"/>
          <a:ext cx="2554445" cy="4572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2554445</xdr:colOff>
      <xdr:row>1</xdr:row>
      <xdr:rowOff>457240</xdr:rowOff>
    </xdr:to>
    <xdr:pic>
      <xdr:nvPicPr>
        <xdr:cNvPr id="2" name="Picture 1">
          <a:extLst>
            <a:ext uri="{FF2B5EF4-FFF2-40B4-BE49-F238E27FC236}">
              <a16:creationId xmlns:a16="http://schemas.microsoft.com/office/drawing/2014/main" id="{55DB892E-E1A0-4EEA-B687-F51B0D3E4A85}"/>
            </a:ext>
          </a:extLst>
        </xdr:cNvPr>
        <xdr:cNvPicPr>
          <a:picLocks noChangeAspect="1"/>
        </xdr:cNvPicPr>
      </xdr:nvPicPr>
      <xdr:blipFill>
        <a:blip xmlns:r="http://schemas.openxmlformats.org/officeDocument/2006/relationships" r:embed="rId1"/>
        <a:stretch>
          <a:fillRect/>
        </a:stretch>
      </xdr:blipFill>
      <xdr:spPr>
        <a:xfrm>
          <a:off x="95250" y="66675"/>
          <a:ext cx="2554445" cy="4572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624045</xdr:colOff>
      <xdr:row>1</xdr:row>
      <xdr:rowOff>457240</xdr:rowOff>
    </xdr:to>
    <xdr:pic>
      <xdr:nvPicPr>
        <xdr:cNvPr id="3" name="Picture 2">
          <a:extLst>
            <a:ext uri="{FF2B5EF4-FFF2-40B4-BE49-F238E27FC236}">
              <a16:creationId xmlns:a16="http://schemas.microsoft.com/office/drawing/2014/main" id="{90A22FCA-32DD-4FF3-8AE9-B890393B84ED}"/>
            </a:ext>
          </a:extLst>
        </xdr:cNvPr>
        <xdr:cNvPicPr>
          <a:picLocks noChangeAspect="1"/>
        </xdr:cNvPicPr>
      </xdr:nvPicPr>
      <xdr:blipFill>
        <a:blip xmlns:r="http://schemas.openxmlformats.org/officeDocument/2006/relationships" r:embed="rId1"/>
        <a:stretch>
          <a:fillRect/>
        </a:stretch>
      </xdr:blipFill>
      <xdr:spPr>
        <a:xfrm>
          <a:off x="95250" y="66675"/>
          <a:ext cx="2554445" cy="457240"/>
        </a:xfrm>
        <a:prstGeom prst="rect">
          <a:avLst/>
        </a:prstGeom>
      </xdr:spPr>
    </xdr:pic>
    <xdr:clientData/>
  </xdr:twoCellAnchor>
  <xdr:twoCellAnchor>
    <xdr:from>
      <xdr:col>6</xdr:col>
      <xdr:colOff>76200</xdr:colOff>
      <xdr:row>10</xdr:row>
      <xdr:rowOff>9525</xdr:rowOff>
    </xdr:from>
    <xdr:to>
      <xdr:col>11</xdr:col>
      <xdr:colOff>495300</xdr:colOff>
      <xdr:row>27</xdr:row>
      <xdr:rowOff>154305</xdr:rowOff>
    </xdr:to>
    <xdr:graphicFrame macro="">
      <xdr:nvGraphicFramePr>
        <xdr:cNvPr id="5" name="Chart 4">
          <a:extLst>
            <a:ext uri="{FF2B5EF4-FFF2-40B4-BE49-F238E27FC236}">
              <a16:creationId xmlns:a16="http://schemas.microsoft.com/office/drawing/2014/main" id="{C2A6A00A-1AAF-411E-9558-E452CC09D5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2554445</xdr:colOff>
      <xdr:row>1</xdr:row>
      <xdr:rowOff>457240</xdr:rowOff>
    </xdr:to>
    <xdr:pic>
      <xdr:nvPicPr>
        <xdr:cNvPr id="3" name="Picture 2">
          <a:extLst>
            <a:ext uri="{FF2B5EF4-FFF2-40B4-BE49-F238E27FC236}">
              <a16:creationId xmlns:a16="http://schemas.microsoft.com/office/drawing/2014/main" id="{0F1ED291-0037-4F48-B4B9-F15C7E8456CF}"/>
            </a:ext>
          </a:extLst>
        </xdr:cNvPr>
        <xdr:cNvPicPr>
          <a:picLocks noChangeAspect="1"/>
        </xdr:cNvPicPr>
      </xdr:nvPicPr>
      <xdr:blipFill>
        <a:blip xmlns:r="http://schemas.openxmlformats.org/officeDocument/2006/relationships" r:embed="rId1"/>
        <a:stretch>
          <a:fillRect/>
        </a:stretch>
      </xdr:blipFill>
      <xdr:spPr>
        <a:xfrm>
          <a:off x="95250" y="66675"/>
          <a:ext cx="2554445" cy="457240"/>
        </a:xfrm>
        <a:prstGeom prst="rect">
          <a:avLst/>
        </a:prstGeom>
      </xdr:spPr>
    </xdr:pic>
    <xdr:clientData/>
  </xdr:twoCellAnchor>
  <xdr:twoCellAnchor>
    <xdr:from>
      <xdr:col>5</xdr:col>
      <xdr:colOff>0</xdr:colOff>
      <xdr:row>11</xdr:row>
      <xdr:rowOff>0</xdr:rowOff>
    </xdr:from>
    <xdr:to>
      <xdr:col>5</xdr:col>
      <xdr:colOff>5029200</xdr:colOff>
      <xdr:row>44</xdr:row>
      <xdr:rowOff>114300</xdr:rowOff>
    </xdr:to>
    <xdr:graphicFrame macro="">
      <xdr:nvGraphicFramePr>
        <xdr:cNvPr id="4" name="Chart 3">
          <a:extLst>
            <a:ext uri="{FF2B5EF4-FFF2-40B4-BE49-F238E27FC236}">
              <a16:creationId xmlns:a16="http://schemas.microsoft.com/office/drawing/2014/main" id="{6334D7AE-5378-42D2-B5F1-2BE83C12A4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2554445</xdr:colOff>
      <xdr:row>1</xdr:row>
      <xdr:rowOff>457240</xdr:rowOff>
    </xdr:to>
    <xdr:pic>
      <xdr:nvPicPr>
        <xdr:cNvPr id="2" name="Picture 1">
          <a:extLst>
            <a:ext uri="{FF2B5EF4-FFF2-40B4-BE49-F238E27FC236}">
              <a16:creationId xmlns:a16="http://schemas.microsoft.com/office/drawing/2014/main" id="{6C7E3665-28BB-4D7A-9BEA-81773CF1360D}"/>
            </a:ext>
          </a:extLst>
        </xdr:cNvPr>
        <xdr:cNvPicPr>
          <a:picLocks noChangeAspect="1"/>
        </xdr:cNvPicPr>
      </xdr:nvPicPr>
      <xdr:blipFill>
        <a:blip xmlns:r="http://schemas.openxmlformats.org/officeDocument/2006/relationships" r:embed="rId1"/>
        <a:stretch>
          <a:fillRect/>
        </a:stretch>
      </xdr:blipFill>
      <xdr:spPr>
        <a:xfrm>
          <a:off x="76200" y="66675"/>
          <a:ext cx="2554445" cy="45724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from Payments" refreshOnLoad="1" adjustColumnWidth="0" connectionId="3" xr16:uid="{4C30B189-6F24-4356-ADA6-8EA7271CDA88}" autoFormatId="16" applyNumberFormats="0" applyBorderFormats="0" applyFontFormats="0" applyPatternFormats="0" applyAlignmentFormats="0" applyWidthHeightFormats="0">
  <queryTableRefresh nextId="2">
    <queryTableFields count="1">
      <queryTableField id="1" name="List"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refreshOnLoad="1" adjustColumnWidth="0" connectionId="4" xr16:uid="{41821530-5069-424E-9F37-46B721BBF087}" autoFormatId="16" applyNumberFormats="0" applyBorderFormats="0" applyFontFormats="0" applyPatternFormats="0" applyAlignmentFormats="0" applyWidthHeightFormats="0">
  <queryTableRefresh nextId="50">
    <queryTableFields count="34">
      <queryTableField id="1" name="HHA" tableColumnId="4"/>
      <queryTableField id="48" name="Control Type" tableColumnId="1"/>
      <queryTableField id="2" name="Total Periods (Claims)" tableColumnId="5"/>
      <queryTableField id="3" name="Payments per Period" tableColumnId="6"/>
      <queryTableField id="4" name="Medicare FFS Payments" tableColumnId="7"/>
      <queryTableField id="5" name="Average Case Weight" tableColumnId="8"/>
      <queryTableField id="6" name="% LUPA Periods" tableColumnId="9"/>
      <queryTableField id="9" name="Payments per Non-LUPA Period" tableColumnId="12"/>
      <queryTableField id="10" name="Avg Case Weight (Non-LUPA)" tableColumnId="13"/>
      <queryTableField id="7" name="% of 60-Day Certs w/ 2nd Period" tableColumnId="10"/>
      <queryTableField id="8" name="% of 60-Day Certs w/ 2 Non-LUPA Periods" tableColumnId="11"/>
      <queryTableField id="11" name="Visits per Non-LUPA Period" tableColumnId="14"/>
      <queryTableField id="21" name="SN Vists per Non-LUPA" tableColumnId="24"/>
      <queryTableField id="22" name="PT Vists per Non-LUPA" tableColumnId="25"/>
      <queryTableField id="23" name="OT Vists per Non-LUPA" tableColumnId="26"/>
      <queryTableField id="18" name="SpT Vists per Non-LUPA" tableColumnId="21"/>
      <queryTableField id="19" name="MSS Vists per Non-LUPA" tableColumnId="22"/>
      <queryTableField id="20" name="HHA Vists per Non-LUPA" tableColumnId="23"/>
      <queryTableField id="24" name="% Community Late" tableColumnId="27"/>
      <queryTableField id="25" name="% High Impairment" tableColumnId="28"/>
      <queryTableField id="26" name="% High" tableColumnId="29"/>
      <queryTableField id="27" name="% MMTA Other" tableColumnId="30"/>
      <queryTableField id="28" name="% Neuro Rehab" tableColumnId="31"/>
      <queryTableField id="29" name="% Wound Care" tableColumnId="32"/>
      <queryTableField id="30" name="% Complex Nursing Interv." tableColumnId="33"/>
      <queryTableField id="31" name="% MS Rehab" tableColumnId="34"/>
      <queryTableField id="32" name="% Behavioral Health" tableColumnId="35"/>
      <queryTableField id="33" name="% MMTA Surgical Aftercare" tableColumnId="36"/>
      <queryTableField id="34" name="% MMTA Cardiac &amp; Circulatory" tableColumnId="37"/>
      <queryTableField id="35" name="% MMTA Endocrine" tableColumnId="38"/>
      <queryTableField id="36" name="% MMTA GI/GU" tableColumnId="39"/>
      <queryTableField id="37" name="% MMTA Infectious Disease" tableColumnId="40"/>
      <queryTableField id="38" name="% MMTA Respiratory" tableColumnId="41"/>
      <queryTableField id="39" name="STATE_FLAG" tableColumnId="4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refreshOnLoad="1" adjustColumnWidth="0" connectionId="6" xr16:uid="{8767F18E-BBFA-4928-AD1E-F983D96AEBE0}" autoFormatId="16" applyNumberFormats="0" applyBorderFormats="0" applyFontFormats="0" applyPatternFormats="0" applyAlignmentFormats="0" applyWidthHeightFormats="0">
  <queryTableRefresh nextId="42">
    <queryTableFields count="34">
      <queryTableField id="1" name="HHA" tableColumnId="1"/>
      <queryTableField id="40" name="Control Type" tableColumnId="34"/>
      <queryTableField id="2" name="Patients Served" tableColumnId="2"/>
      <queryTableField id="3" name="Visits per Patient" tableColumnId="3"/>
      <queryTableField id="4" name="Total Visits" tableColumnId="4"/>
      <queryTableField id="5" name="Payments per Patient" tableColumnId="5"/>
      <queryTableField id="6" name="Medicare FFS Payments" tableColumnId="6"/>
      <queryTableField id="7" name="30-Day Hospital Readmission Rate" tableColumnId="7"/>
      <queryTableField id="8" name="0 Days" tableColumnId="8"/>
      <queryTableField id="9" name="1 Days" tableColumnId="9"/>
      <queryTableField id="10" name="2 Days" tableColumnId="10"/>
      <queryTableField id="11" name="3 Days" tableColumnId="11"/>
      <queryTableField id="12" name="4 Days" tableColumnId="12"/>
      <queryTableField id="13" name="5 Days" tableColumnId="13"/>
      <queryTableField id="14" name="Physician" tableColumnId="14"/>
      <queryTableField id="15" name="Hospital" tableColumnId="15"/>
      <queryTableField id="16" name="SNF" tableColumnId="16"/>
      <queryTableField id="17" name="Clinic" tableColumnId="17"/>
      <queryTableField id="18" name="SN Cost" tableColumnId="18"/>
      <queryTableField id="19" name="PT Cost" tableColumnId="19"/>
      <queryTableField id="20" name="OT Cost" tableColumnId="20"/>
      <queryTableField id="21" name="SpT Cost" tableColumnId="21"/>
      <queryTableField id="22" name="MSS Cost" tableColumnId="22"/>
      <queryTableField id="23" name="HHA Cost" tableColumnId="23"/>
      <queryTableField id="24" name="Total Visits (Cost)" tableColumnId="24"/>
      <queryTableField id="25" name="Net Income as % of Revenue (Est)" tableColumnId="25"/>
      <queryTableField id="26" name="% Medicare Visits" tableColumnId="26"/>
      <queryTableField id="27" name="% SN" tableColumnId="27"/>
      <queryTableField id="28" name="% PT" tableColumnId="28"/>
      <queryTableField id="29" name="% OT" tableColumnId="29"/>
      <queryTableField id="30" name="% SpT" tableColumnId="30"/>
      <queryTableField id="31" name="% MSS" tableColumnId="31"/>
      <queryTableField id="32" name="% HHA" tableColumnId="32"/>
      <queryTableField id="33" name="STATE_FLAG" tableColumnId="3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1" xr16:uid="{286FEA26-E5EF-45FA-8ECA-56B25F3F3103}" autoFormatId="16" applyNumberFormats="0" applyBorderFormats="0" applyFontFormats="0" applyPatternFormats="0" applyAlignmentFormats="0" applyWidthHeightFormats="0">
  <queryTableRefresh nextId="7">
    <queryTableFields count="6">
      <queryTableField id="1" name="HHA" tableColumnId="1"/>
      <queryTableField id="2" name="Value_1" tableColumnId="2"/>
      <queryTableField id="3" name="Value_2" tableColumnId="3"/>
      <queryTableField id="4" name="Value_3" tableColumnId="4"/>
      <queryTableField id="5" name="Value_4" tableColumnId="5"/>
      <queryTableField id="6" name="Value_5"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Query from RDS_6" refreshOnLoad="1" adjustColumnWidth="0" connectionId="14" xr16:uid="{00000000-0016-0000-0200-000002000000}" autoFormatId="16" applyNumberFormats="0" applyBorderFormats="0" applyFontFormats="0" applyPatternFormats="0" applyAlignmentFormats="0" applyWidthHeightFormats="0">
  <queryTableRefresh nextId="7">
    <queryTableFields count="4">
      <queryTableField id="1" name="Year" tableColumnId="7"/>
      <queryTableField id="2" name="Provider 1" tableColumnId="8"/>
      <queryTableField id="3" name="Provider 2" tableColumnId="9"/>
      <queryTableField id="4" name="Provider 3"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Query from Payments" refreshOnLoad="1" adjustColumnWidth="0" connectionId="7" xr16:uid="{400220E5-D4A7-494A-91B4-0DD8B143D821}" autoFormatId="16" applyNumberFormats="0" applyBorderFormats="0" applyFontFormats="0" applyPatternFormats="0" applyAlignmentFormats="0" applyWidthHeightFormats="0">
  <queryTableRefresh nextId="4" unboundColumnsRight="1">
    <queryTableFields count="3">
      <queryTableField id="1" name="Home Health Agency" tableColumnId="1"/>
      <queryTableField id="2" name="Value" tableColumnId="2"/>
      <queryTableField id="3" dataBound="0"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Query from Payments_2" refreshOnLoad="1" adjustColumnWidth="0" connectionId="10" xr16:uid="{A1B47DE8-06C4-4F64-875C-A299CDF4013F}" autoFormatId="16" applyNumberFormats="0" applyBorderFormats="0" applyFontFormats="0" applyPatternFormats="0" applyAlignmentFormats="0" applyWidthHeightFormats="0">
  <queryTableRefresh nextId="6" unboundColumnsRight="3">
    <queryTableFields count="5">
      <queryTableField id="1" name="Home Health Agency" tableColumnId="1"/>
      <queryTableField id="2" name="Value" tableColumnId="2"/>
      <queryTableField id="3" dataBound="0" tableColumnId="3"/>
      <queryTableField id="4" dataBound="0" tableColumnId="4"/>
      <queryTableField id="5" dataBound="0"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Query from RDS_6" connectionId="13" xr16:uid="{00000000-0016-0000-0700-000006000000}" autoFormatId="16" applyNumberFormats="0" applyBorderFormats="0" applyFontFormats="0" applyPatternFormats="0" applyAlignmentFormats="0" applyWidthHeightFormats="0">
  <queryTableRefresh nextId="12">
    <queryTableFields count="10">
      <queryTableField id="1" name="data_year" tableColumnId="1"/>
      <queryTableField id="2" name="q_flag" tableColumnId="2"/>
      <queryTableField id="3" name="q_text" tableColumnId="3"/>
      <queryTableField id="5" name="cost_flag" tableColumnId="4"/>
      <queryTableField id="6" name="q4_flag" tableColumnId="5"/>
      <queryTableField id="7" name="roll_flag" tableColumnId="6"/>
      <queryTableField id="8" name="roll_year" tableColumnId="7"/>
      <queryTableField id="9" name="readm_30_flag" tableColumnId="8"/>
      <queryTableField id="10" name="readm_30_period" tableColumnId="9"/>
      <queryTableField id="11" name="cost_year" tableColumnId="10"/>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Query from Payments_2" connectionId="8" xr16:uid="{00000000-0016-0000-0700-000009000000}" autoFormatId="16" applyNumberFormats="0" applyBorderFormats="0" applyFontFormats="0" applyPatternFormats="0" applyAlignmentFormats="0" applyWidthHeightFormats="0">
  <queryTableRefresh nextId="2">
    <queryTableFields count="1">
      <queryTableField id="1" name="Trend Rank Year" tableColumnId="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Query from Payments_5" refreshOnLoad="1" connectionId="9" xr16:uid="{00000000-0016-0000-0700-00000C000000}" autoFormatId="16" applyNumberFormats="0" applyBorderFormats="0" applyFontFormats="0" applyPatternFormats="0" applyAlignmentFormats="0" applyWidthHeightFormats="0">
  <queryTableRefresh preserveSortFilterLayout="0" nextId="2">
    <queryTableFields count="1">
      <queryTableField id="1" name="All States"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Query from Payments_6" refreshOnLoad="1" connectionId="1" xr16:uid="{FD0A05FD-8591-4508-9A3B-8C04415B8225}" autoFormatId="16" applyNumberFormats="0" applyBorderFormats="0" applyFontFormats="0" applyPatternFormats="0" applyAlignmentFormats="0" applyWidthHeightFormats="0">
  <queryTableRefresh nextId="4">
    <queryTableFields count="3">
      <queryTableField id="1" name="list_name" tableColumnId="1"/>
      <queryTableField id="2" name="value_type" tableColumnId="2"/>
      <queryTableField id="3" name="list_name_actual" tableColumnId="3"/>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Query from RDS_9" refreshOnLoad="1" connectionId="12" xr16:uid="{D658AA61-BC66-40AD-9452-C656D73489CD}" autoFormatId="16" applyNumberFormats="0" applyBorderFormats="0" applyFontFormats="0" applyPatternFormats="0" applyAlignmentFormats="0" applyWidthHeightFormats="0">
  <queryTableRefresh nextId="4">
    <queryTableFields count="3">
      <queryTableField id="1" name="Selection" tableColumnId="4"/>
      <queryTableField id="2" name="ID" tableColumnId="5"/>
      <queryTableField id="3" name="Order" tableColumnId="6"/>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Query from Payments" connectionId="2" xr16:uid="{B3D8A449-FF38-4111-AE25-B8888A47D7FA}" autoFormatId="16" applyNumberFormats="0" applyBorderFormats="0" applyFontFormats="0" applyPatternFormats="0" applyAlignmentFormats="0" applyWidthHeightFormats="0">
  <queryTableRefresh nextId="2">
    <queryTableFields count="1">
      <queryTableField id="1" name="COUNTY_STATE" tableColumnId="1"/>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5" xr16:uid="{18A86F37-FABD-4DD6-AFCE-F437C85A446E}" autoFormatId="16" applyNumberFormats="0" applyBorderFormats="0" applyFontFormats="0" applyPatternFormats="0" applyAlignmentFormats="0" applyWidthHeightFormats="0">
  <queryTableRefresh nextId="3">
    <queryTableFields count="2">
      <queryTableField id="1" name="AVERAGE OF ALL SELECTED AGENCIES" tableColumnId="1"/>
      <queryTableField id="2" name="STATE_FLAG"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661D2A-317D-4D6C-AE04-435628969ADC}" name="Table_Query_from_Payments3" displayName="Table_Query_from_Payments3" ref="C27:C38" tableType="queryTable" totalsRowShown="0" headerRowDxfId="123" dataDxfId="122">
  <autoFilter ref="C27:C38" xr:uid="{5B661D2A-317D-4D6C-AE04-435628969ADC}">
    <filterColumn colId="0" hiddenButton="1"/>
  </autoFilter>
  <tableColumns count="1">
    <tableColumn id="1" xr3:uid="{80EC7ECF-8274-4B51-A53A-361089DE1709}" uniqueName="1" name="List" queryTableFieldId="1" dataDxfId="79"/>
  </tableColumns>
  <tableStyleInfo name="Table Style 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67B2B7D-288A-4929-BAA9-3FCE211158C7}" name="Table_ExternalData_119" displayName="Table_ExternalData_119" ref="B13:AI47" tableType="queryTable" totalsRowShown="0" headerRowDxfId="121">
  <autoFilter ref="B13:AI47" xr:uid="{867B2B7D-288A-4929-BAA9-3FCE211158C7}"/>
  <tableColumns count="34">
    <tableColumn id="4" xr3:uid="{B0D45D73-B1CD-4CA1-8852-8936BB2B89F6}" uniqueName="4" name="HHA" queryTableFieldId="1" dataDxfId="78"/>
    <tableColumn id="1" xr3:uid="{21CB04D2-95EE-44C4-B8C6-B5A675BB2C15}" uniqueName="1" name="Control Type" queryTableFieldId="48" dataDxfId="77" dataCellStyle="Percent"/>
    <tableColumn id="5" xr3:uid="{DF0B9C12-C40C-43FA-BEB0-7F6A27BA1CCD}" uniqueName="5" name="Total Periods (Claims)" queryTableFieldId="2" dataDxfId="76"/>
    <tableColumn id="6" xr3:uid="{CE0B5F8C-6859-44BE-A231-27A7476E9ACA}" uniqueName="6" name="Payments per Period" queryTableFieldId="3" dataDxfId="75"/>
    <tableColumn id="7" xr3:uid="{791CFB4A-55CE-4833-B0B7-447AB91C4C7E}" uniqueName="7" name="Medicare FFS Payments" queryTableFieldId="4" dataDxfId="74"/>
    <tableColumn id="8" xr3:uid="{62452293-3486-40DA-BF56-27EFF3629B4E}" uniqueName="8" name="Average Case Weight" queryTableFieldId="5" dataDxfId="73"/>
    <tableColumn id="9" xr3:uid="{FBD21E48-A76E-4509-90C0-A1839AF3032A}" uniqueName="9" name="% LUPA Periods" queryTableFieldId="6" dataDxfId="72" dataCellStyle="Percent"/>
    <tableColumn id="12" xr3:uid="{116A56B7-768F-4E23-A6EF-CD9E18685545}" uniqueName="12" name="Payments per Non-LUPA Period" queryTableFieldId="9" dataDxfId="71" dataCellStyle="Percent"/>
    <tableColumn id="13" xr3:uid="{5C13EDFF-21AE-4E1C-89F5-80AA7AC7B579}" uniqueName="13" name="Avg Case Weight (Non-LUPA)" queryTableFieldId="10" dataDxfId="70" dataCellStyle="Percent"/>
    <tableColumn id="10" xr3:uid="{E2472C1D-FE4C-4041-9B20-6B0BD3205696}" uniqueName="10" name="% of 60-Day Certs w/ 2nd Period" queryTableFieldId="7" dataDxfId="69" dataCellStyle="Percent"/>
    <tableColumn id="11" xr3:uid="{E3F52F5D-6541-46FD-B199-D193ADD6CEAB}" uniqueName="11" name="% of 60-Day Certs w/ 2 Non-LUPA Periods" queryTableFieldId="8" dataDxfId="68" dataCellStyle="Percent"/>
    <tableColumn id="14" xr3:uid="{7E7B2BC0-D8C0-4B5F-9014-1F67E75F61B2}" uniqueName="14" name="Visits per Non-LUPA Period" queryTableFieldId="11" dataDxfId="67" dataCellStyle="Percent"/>
    <tableColumn id="24" xr3:uid="{BB9ED035-5CA1-4BDE-B0E6-19FBBC17FC7A}" uniqueName="24" name="SN Vists per Non-LUPA" queryTableFieldId="21" dataDxfId="66" dataCellStyle="Percent"/>
    <tableColumn id="25" xr3:uid="{4AF20AB3-3FE3-4199-96A6-CCFE8C0A3B02}" uniqueName="25" name="PT Vists per Non-LUPA" queryTableFieldId="22" dataDxfId="65" dataCellStyle="Percent"/>
    <tableColumn id="26" xr3:uid="{EBDD128F-E8FE-44F0-B7CD-4D8C4FC9E2E2}" uniqueName="26" name="OT Vists per Non-LUPA" queryTableFieldId="23" dataDxfId="64" dataCellStyle="Percent"/>
    <tableColumn id="21" xr3:uid="{14439A22-E29F-414E-8DB4-3EA4694FA1B6}" uniqueName="21" name="SpT Vists per Non-LUPA" queryTableFieldId="18" dataDxfId="63" dataCellStyle="Percent"/>
    <tableColumn id="22" xr3:uid="{956E19CD-2C8D-406D-B49C-0D3EA3C774EB}" uniqueName="22" name="MSS Vists per Non-LUPA" queryTableFieldId="19" dataDxfId="62" dataCellStyle="Percent"/>
    <tableColumn id="23" xr3:uid="{F638614A-B75D-4818-9EBC-C278AAD788B8}" uniqueName="23" name="HHA Vists per Non-LUPA" queryTableFieldId="20" dataDxfId="61" dataCellStyle="Percent"/>
    <tableColumn id="27" xr3:uid="{DFF9FE51-CA69-4861-82EF-A1EA2E6F0794}" uniqueName="27" name="% Community Late" queryTableFieldId="24" dataDxfId="60" dataCellStyle="Percent"/>
    <tableColumn id="28" xr3:uid="{F898ACFC-369C-4D6A-AB9C-76BA1868844B}" uniqueName="28" name="% High Impairment" queryTableFieldId="25" dataDxfId="59" dataCellStyle="Percent"/>
    <tableColumn id="29" xr3:uid="{54CA85F9-ABD9-4857-960F-4DEA4664B8DF}" uniqueName="29" name="% High" queryTableFieldId="26" dataDxfId="58" dataCellStyle="Percent"/>
    <tableColumn id="30" xr3:uid="{67659280-DA3A-4170-816E-A3D239761690}" uniqueName="30" name="% MMTA Other" queryTableFieldId="27" dataDxfId="57" dataCellStyle="Percent"/>
    <tableColumn id="31" xr3:uid="{92A73CB5-7F1E-4C75-9F98-E6B51681AF12}" uniqueName="31" name="% Neuro Rehab" queryTableFieldId="28" dataDxfId="56" dataCellStyle="Percent"/>
    <tableColumn id="32" xr3:uid="{F669692A-CA4D-442B-A193-F02C6BD63B9C}" uniqueName="32" name="% Wound Care" queryTableFieldId="29" dataDxfId="55" dataCellStyle="Percent"/>
    <tableColumn id="33" xr3:uid="{086BD770-19BC-48A2-B4BF-0A1A510C3714}" uniqueName="33" name="% Complex Nursing Interv." queryTableFieldId="30" dataDxfId="54" dataCellStyle="Percent"/>
    <tableColumn id="34" xr3:uid="{7A0C79C9-60B8-402E-863E-CF8B7662294D}" uniqueName="34" name="% MS Rehab" queryTableFieldId="31" dataDxfId="53" dataCellStyle="Percent"/>
    <tableColumn id="35" xr3:uid="{2D29ACE5-7A33-44A8-9925-001DB2A9D518}" uniqueName="35" name="% Behavioral Health" queryTableFieldId="32" dataDxfId="52" dataCellStyle="Percent"/>
    <tableColumn id="36" xr3:uid="{D337C61F-AAB3-4BFE-AC3C-54FBD1F5F8DE}" uniqueName="36" name="% MMTA Surgical Aftercare" queryTableFieldId="33" dataDxfId="51" dataCellStyle="Percent"/>
    <tableColumn id="37" xr3:uid="{4CA26125-0DBA-4276-A576-021C5C7E8990}" uniqueName="37" name="% MMTA Cardiac &amp; Circulatory" queryTableFieldId="34" dataDxfId="50" dataCellStyle="Percent"/>
    <tableColumn id="38" xr3:uid="{C5D8715E-92A7-4149-9AB7-3EFF61D85577}" uniqueName="38" name="% MMTA Endocrine" queryTableFieldId="35" dataDxfId="49" dataCellStyle="Percent"/>
    <tableColumn id="39" xr3:uid="{6E63B694-B9A9-4CD3-98DC-0A6616C5F75E}" uniqueName="39" name="% MMTA GI/GU" queryTableFieldId="36" dataDxfId="48" dataCellStyle="Percent"/>
    <tableColumn id="40" xr3:uid="{0B625F49-D934-495B-A0E8-1C313B5F1506}" uniqueName="40" name="% MMTA Infectious Disease" queryTableFieldId="37" dataDxfId="47" dataCellStyle="Percent"/>
    <tableColumn id="41" xr3:uid="{4E55596C-5AC8-405E-8A15-0CACA3329E1D}" uniqueName="41" name="% MMTA Respiratory" queryTableFieldId="38" dataDxfId="46" dataCellStyle="Percent"/>
    <tableColumn id="42" xr3:uid="{A4F9C92A-8F64-4A64-9F0D-9DB532ABCC89}" uniqueName="42" name="STATE_FLAG" queryTableFieldId="39" dataDxfId="45" dataCellStyle="Percent"/>
  </tableColumns>
  <tableStyleInfo name="Table Style 3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4DB88B3-2F31-444B-B8D1-B1633185BD24}" name="Table_ExternalData_11914" displayName="Table_ExternalData_11914" ref="B13:AI47" tableType="queryTable" totalsRowShown="0" headerRowDxfId="120">
  <autoFilter ref="B13:AI47" xr:uid="{94DB88B3-2F31-444B-B8D1-B1633185BD24}"/>
  <tableColumns count="34">
    <tableColumn id="1" xr3:uid="{D620D2C1-454D-4A2E-B0FB-8F2126D15705}" uniqueName="1" name="HHA" queryTableFieldId="1" dataDxfId="44"/>
    <tableColumn id="34" xr3:uid="{5FAA80BF-1BE1-434D-B6CA-5A1919C72704}" uniqueName="34" name="Control Type" queryTableFieldId="40" dataDxfId="43" dataCellStyle="Percent"/>
    <tableColumn id="2" xr3:uid="{E74C921A-A826-44E3-A3CA-E6AB2AD295C7}" uniqueName="2" name="Patients Served" queryTableFieldId="2" dataDxfId="42"/>
    <tableColumn id="3" xr3:uid="{E7D8C182-425A-4956-B1C9-C2D7E8D403B4}" uniqueName="3" name="Visits per Patient" queryTableFieldId="3" dataDxfId="41" dataCellStyle="Percent"/>
    <tableColumn id="4" xr3:uid="{08F15F10-856B-4958-A23F-6400621DE8FF}" uniqueName="4" name="Total Visits" queryTableFieldId="4" dataDxfId="40"/>
    <tableColumn id="5" xr3:uid="{FC3A64BB-6D94-4D71-B0B7-9F68C38A74C4}" uniqueName="5" name="Payments per Patient" queryTableFieldId="5" dataDxfId="39" dataCellStyle="Percent"/>
    <tableColumn id="6" xr3:uid="{BEA38666-84B6-47C3-867B-5FA1AAF18386}" uniqueName="6" name="Medicare FFS Payments" queryTableFieldId="6" dataDxfId="38" dataCellStyle="Percent"/>
    <tableColumn id="7" xr3:uid="{176395DC-C15E-48BC-B414-04FBD52D7E20}" uniqueName="7" name="30-Day Hospital Readmission Rate" queryTableFieldId="7" dataDxfId="37" dataCellStyle="Percent"/>
    <tableColumn id="8" xr3:uid="{DF4A2585-3A83-4264-BC3F-7D2FCC36E2AE}" uniqueName="8" name="0 Days" queryTableFieldId="8" dataDxfId="36" dataCellStyle="Percent"/>
    <tableColumn id="9" xr3:uid="{008D572A-AA6C-4C15-9353-644B04C0CA27}" uniqueName="9" name="1 Days" queryTableFieldId="9" dataDxfId="35" dataCellStyle="Percent"/>
    <tableColumn id="10" xr3:uid="{15463140-E659-4381-BA5D-ED79DEEB878B}" uniqueName="10" name="2 Days" queryTableFieldId="10" dataDxfId="34"/>
    <tableColumn id="11" xr3:uid="{D6FA9014-B5F8-40C0-BAC3-B5CD843A55FB}" uniqueName="11" name="3 Days" queryTableFieldId="11" dataDxfId="33" dataCellStyle="Percent"/>
    <tableColumn id="12" xr3:uid="{2EFD878E-870F-4FE7-B2C9-160A5DBBA3AD}" uniqueName="12" name="4 Days" queryTableFieldId="12" dataDxfId="32" dataCellStyle="Percent"/>
    <tableColumn id="13" xr3:uid="{3A47C44C-FD73-4136-99AA-C536A0FB891A}" uniqueName="13" name="5 Days" queryTableFieldId="13" dataDxfId="31" dataCellStyle="Percent"/>
    <tableColumn id="14" xr3:uid="{A2566FA1-CD29-4601-B861-04F062103ACC}" uniqueName="14" name="Physician" queryTableFieldId="14" dataDxfId="30" dataCellStyle="Percent"/>
    <tableColumn id="15" xr3:uid="{E043D3E7-9FA6-4E7D-9AB3-A4BB072A82FE}" uniqueName="15" name="Hospital" queryTableFieldId="15" dataDxfId="29" dataCellStyle="Percent"/>
    <tableColumn id="16" xr3:uid="{B2D02DF6-263E-4B59-B2EF-F612CF4655EE}" uniqueName="16" name="SNF" queryTableFieldId="16" dataDxfId="28" dataCellStyle="Percent"/>
    <tableColumn id="17" xr3:uid="{58480EE8-E199-41D0-B36D-1F16DB943196}" uniqueName="17" name="Clinic" queryTableFieldId="17" dataDxfId="27" dataCellStyle="Percent"/>
    <tableColumn id="18" xr3:uid="{8CD1D822-63EA-4D3E-8C48-994D0D2BDB5B}" uniqueName="18" name="SN Cost" queryTableFieldId="18" dataDxfId="26" dataCellStyle="Percent"/>
    <tableColumn id="19" xr3:uid="{C90C1590-ECD5-489F-8DA4-B049769A1F30}" uniqueName="19" name="PT Cost" queryTableFieldId="19" dataDxfId="25" dataCellStyle="Percent"/>
    <tableColumn id="20" xr3:uid="{0AFCA392-D177-44E2-9253-224176B4DB4C}" uniqueName="20" name="OT Cost" queryTableFieldId="20" dataDxfId="24" dataCellStyle="Percent"/>
    <tableColumn id="21" xr3:uid="{BA524816-DDA7-43AC-9122-E71068338B12}" uniqueName="21" name="SpT Cost" queryTableFieldId="21" dataDxfId="23" dataCellStyle="Percent"/>
    <tableColumn id="22" xr3:uid="{FF8C5C13-1A24-4891-ACCE-67EE56B537EA}" uniqueName="22" name="MSS Cost" queryTableFieldId="22" dataDxfId="22" dataCellStyle="Percent"/>
    <tableColumn id="23" xr3:uid="{8F5A519E-B1AF-4A47-9CC5-D8679E5F4C53}" uniqueName="23" name="HHA Cost" queryTableFieldId="23" dataDxfId="21" dataCellStyle="Percent"/>
    <tableColumn id="24" xr3:uid="{7C96560E-CFE3-42A3-A126-89F49F543807}" uniqueName="24" name="Total Visits (Cost)" queryTableFieldId="24" dataDxfId="20" dataCellStyle="Percent"/>
    <tableColumn id="25" xr3:uid="{EB082F5D-37B5-43E4-9F24-27524BC51FEB}" uniqueName="25" name="Net Income as % of Revenue (Est)" queryTableFieldId="25" dataDxfId="19" dataCellStyle="Percent"/>
    <tableColumn id="26" xr3:uid="{714692D5-44F1-482A-8335-70516EE39B88}" uniqueName="26" name="% Medicare Visits" queryTableFieldId="26" dataDxfId="18" dataCellStyle="Percent"/>
    <tableColumn id="27" xr3:uid="{5823A267-C54C-4C8E-A396-39D05B212CA5}" uniqueName="27" name="% SN" queryTableFieldId="27" dataDxfId="17" dataCellStyle="Percent"/>
    <tableColumn id="28" xr3:uid="{CC1DF9EF-D7CF-405A-9E66-23F254EE12AD}" uniqueName="28" name="% PT" queryTableFieldId="28" dataDxfId="16" dataCellStyle="Percent"/>
    <tableColumn id="29" xr3:uid="{C19946AB-6ACA-41A7-BD94-68C3AEB525B6}" uniqueName="29" name="% OT" queryTableFieldId="29" dataDxfId="15" dataCellStyle="Percent"/>
    <tableColumn id="30" xr3:uid="{83587357-4364-413E-8561-9F26906EABCC}" uniqueName="30" name="% SpT" queryTableFieldId="30" dataDxfId="14" dataCellStyle="Percent"/>
    <tableColumn id="31" xr3:uid="{67C78D14-83BB-4DBC-AFF3-DC00B5FFE4B3}" uniqueName="31" name="% MSS" queryTableFieldId="31" dataDxfId="13" dataCellStyle="Percent"/>
    <tableColumn id="32" xr3:uid="{910EAB83-F091-432E-B1A1-64E44A3F3DCD}" uniqueName="32" name="% HHA" queryTableFieldId="32" dataDxfId="12" dataCellStyle="Percent"/>
    <tableColumn id="33" xr3:uid="{2DE8B55D-9FC6-46C8-B407-32E49DF3C85A}" uniqueName="33" name="STATE_FLAG" queryTableFieldId="33" dataDxfId="11" dataCellStyle="Percent"/>
  </tableColumns>
  <tableStyleInfo name="Table Style 3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95DFC32-956A-4B22-AE1E-79BB2339F461}" name="Table_ExternalData_1" displayName="Table_ExternalData_1" ref="B15:G49" tableType="queryTable" totalsRowShown="0" headerRowDxfId="119">
  <autoFilter ref="B15:G49" xr:uid="{995DFC32-956A-4B22-AE1E-79BB2339F461}"/>
  <tableColumns count="6">
    <tableColumn id="1" xr3:uid="{15074A18-82C8-4524-921F-0935882A75F6}" uniqueName="1" name="HHA" queryTableFieldId="1"/>
    <tableColumn id="2" xr3:uid="{6883F2F1-9B58-4209-A221-92D252F37E80}" uniqueName="2" name="Value_1" queryTableFieldId="2" dataDxfId="10"/>
    <tableColumn id="3" xr3:uid="{123861BA-198F-4456-851F-0F1A221A9AD2}" uniqueName="3" name="Value_2" queryTableFieldId="3" dataDxfId="9"/>
    <tableColumn id="4" xr3:uid="{B612278B-9253-46B4-A892-DE7855B2C841}" uniqueName="4" name="Value_3" queryTableFieldId="4" dataDxfId="8"/>
    <tableColumn id="5" xr3:uid="{9D197255-8ECA-406F-B847-299CB3557BFB}" uniqueName="5" name="Value_4" queryTableFieldId="5" dataDxfId="7"/>
    <tableColumn id="6" xr3:uid="{D49A38C3-65A7-48EC-AC9F-3B6611E55E0D}" uniqueName="6" name="Value_5" queryTableFieldId="6" dataDxfId="6"/>
  </tableColumns>
  <tableStyleInfo name="Table Style 3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2000000}" name="Table_Query_from_RDS_611" displayName="Table_Query_from_RDS_611" ref="B13:E23" tableType="queryTable" totalsRowShown="0" headerRowDxfId="118" dataDxfId="117">
  <autoFilter ref="B13:E23" xr:uid="{4189DD26-0B1C-41EE-B612-299BE2BDF37A}"/>
  <tableColumns count="4">
    <tableColumn id="7" xr3:uid="{00000000-0010-0000-0200-000007000000}" uniqueName="7" name="Year" queryTableFieldId="1" dataDxfId="5"/>
    <tableColumn id="8" xr3:uid="{00000000-0010-0000-0200-000008000000}" uniqueName="8" name="Provider 1" queryTableFieldId="2" dataDxfId="4"/>
    <tableColumn id="9" xr3:uid="{00000000-0010-0000-0200-000009000000}" uniqueName="9" name="Provider 2" queryTableFieldId="3" dataDxfId="3"/>
    <tableColumn id="10" xr3:uid="{00000000-0010-0000-0200-00000A000000}" uniqueName="10" name="Provider 3" queryTableFieldId="4" dataDxfId="2"/>
  </tableColumns>
  <tableStyleInfo name="Table Style 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4AF584-F036-4458-9791-7A5909EF2312}" name="Table_Query_from_Payments6" displayName="Table_Query_from_Payments6" ref="B12:D45" tableType="queryTable" totalsRowShown="0">
  <autoFilter ref="B12:D45" xr:uid="{F24AF584-F036-4458-9791-7A5909EF2312}">
    <filterColumn colId="0" hiddenButton="1"/>
    <filterColumn colId="1" hiddenButton="1"/>
    <filterColumn colId="2" hiddenButton="1"/>
  </autoFilter>
  <tableColumns count="3">
    <tableColumn id="1" xr3:uid="{522F21AF-31F2-4E94-9B20-C52852D8501E}" uniqueName="1" name="Home Health Agency" queryTableFieldId="1"/>
    <tableColumn id="2" xr3:uid="{90614842-8A8A-4F64-A900-B750ABBFC6E5}" uniqueName="2" name="Value" queryTableFieldId="2" dataDxfId="1"/>
    <tableColumn id="3" xr3:uid="{6F43ECBC-C933-424E-99BA-6B20AE3C56D1}" uniqueName="3" name="Rank" queryTableFieldId="3" dataDxfId="0">
      <calculatedColumnFormula>ROW(Table_Query_from_Payments6[[#This Row],[Value]])-ROW(Table_Query_from_Payments6[[#Headers],[Rank]])+IF(Table_Query_from_Payments613[[#This Row],[States]]="",IF(Table_Query_from_Payments613[[#This Row],[POI]]="",0,-0.001),0.001)</calculatedColumnFormula>
    </tableColumn>
  </tableColumns>
  <tableStyleInfo name="Table Style 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99979D6-1DA3-4C74-853B-001E4DE95900}" name="Table_Query_from_Payments613" displayName="Table_Query_from_Payments613" ref="H12:L45" tableType="queryTable" totalsRowShown="0">
  <autoFilter ref="H12:L45" xr:uid="{399979D6-1DA3-4C74-853B-001E4DE95900}">
    <filterColumn colId="0" hiddenButton="1"/>
    <filterColumn colId="1" hiddenButton="1"/>
    <filterColumn colId="2" hiddenButton="1"/>
    <filterColumn colId="3" hiddenButton="1"/>
    <filterColumn colId="4" hiddenButton="1"/>
  </autoFilter>
  <tableColumns count="5">
    <tableColumn id="1" xr3:uid="{40CCBD38-0106-44ED-B722-E570BECF8D06}" uniqueName="1" name="Home Health Agency" queryTableFieldId="1"/>
    <tableColumn id="2" xr3:uid="{A292C743-6C30-4881-913C-651C45ED9C20}" uniqueName="2" name="Value" queryTableFieldId="2"/>
    <tableColumn id="3" xr3:uid="{F5D490E5-AB54-4E7C-BD3C-272BF15E8186}" uniqueName="3" name="POI" queryTableFieldId="3">
      <calculatedColumnFormula>IF(Table_Query_from_Payments613[[#This Row],[Home Health Agency]]=$E$6,Table_Query_from_Payments613[[#This Row],[Value]],"")</calculatedColumnFormula>
    </tableColumn>
    <tableColumn id="4" xr3:uid="{CD9341A4-C789-4323-9A3A-708E22DFC8E3}" uniqueName="4" name="States" queryTableFieldId="4">
      <calculatedColumnFormula>IF(AND(ISERROR(VALUE(RIGHT(Table_Query_from_Payments613[[#This Row],[Home Health Agency]],1))),Table_Query_from_Payments613[[#This Row],[Home Health Agency]]&lt;&gt;"AVERAGE OF ALL SELECTED AGENCIES"),Table_Query_from_Payments613[[#This Row],[Value]],"")</calculatedColumnFormula>
    </tableColumn>
    <tableColumn id="5" xr3:uid="{BDD7C751-D72E-412F-9BBD-E9D64392A890}" uniqueName="5" name="avg" queryTableFieldId="5">
      <calculatedColumnFormula>IF(Table_Query_from_Payments613[[#This Row],[Home Health Agency]]="AVERAGE OF ALL SELECTED AGENCIES",Table_Query_from_Payments613[[#This Row],[Value]],"")</calculatedColumnFormula>
    </tableColumn>
  </tableColumns>
  <tableStyleInfo name="Table Style 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5000000}" name="SyncedCellsTable" displayName="SyncedCellsTable" ref="A1:G8" totalsRowShown="0">
  <autoFilter ref="A1:G8" xr:uid="{00000000-0009-0000-0100-000004000000}"/>
  <tableColumns count="7">
    <tableColumn id="4" xr3:uid="{00000000-0010-0000-0500-000004000000}" name="Description"/>
    <tableColumn id="1" xr3:uid="{00000000-0010-0000-0500-000001000000}" name="QuickPix" dataDxfId="116">
      <calculatedColumnFormula>QuickPix!$C$15</calculatedColumnFormula>
    </tableColumn>
    <tableColumn id="6" xr3:uid="{DA11FE34-09D4-4234-8FCF-EFBFDBCDA30D}" name="PDGM" dataDxfId="115">
      <calculatedColumnFormula>'PDGM Benchmarks'!B6</calculatedColumnFormula>
    </tableColumn>
    <tableColumn id="2" xr3:uid="{00000000-0010-0000-0500-000002000000}" name="Main" dataDxfId="114">
      <calculatedColumnFormula>'Benchmark Report'!$E$6</calculatedColumnFormula>
    </tableColumn>
    <tableColumn id="7" xr3:uid="{14C3182F-A8F3-411A-BDD4-73ABBF36C6B4}" name="Select" dataDxfId="113"/>
    <tableColumn id="5" xr3:uid="{00000000-0010-0000-0500-000005000000}" name="Trend" dataDxfId="112"/>
    <tableColumn id="3" xr3:uid="{00000000-0010-0000-0500-000003000000}" name="Rank" dataDxfId="111">
      <calculatedColumnFormula>'Benchmark Rank'!B7</calculatedColumnFormula>
    </tableColumn>
  </tableColumns>
  <tableStyleInfo name="TableStyleMedium1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8000000}" name="Table_Query_from_RDS_6" displayName="Table_Query_from_RDS_6" ref="M1:V11" tableType="queryTable" totalsRowShown="0">
  <autoFilter ref="M1:V11" xr:uid="{6EF06450-E4E9-4F16-8F0E-6B2BF97AF2B7}"/>
  <tableColumns count="10">
    <tableColumn id="1" xr3:uid="{00000000-0010-0000-0800-000001000000}" uniqueName="1" name="data_year" queryTableFieldId="1"/>
    <tableColumn id="2" xr3:uid="{00000000-0010-0000-0800-000002000000}" uniqueName="2" name="q_flag" queryTableFieldId="2"/>
    <tableColumn id="3" xr3:uid="{00000000-0010-0000-0800-000003000000}" uniqueName="3" name="q_text" queryTableFieldId="3"/>
    <tableColumn id="4" xr3:uid="{302B6E90-1DBB-40DD-88E3-49716BC83F0D}" uniqueName="4" name="cost_flag" queryTableFieldId="5"/>
    <tableColumn id="5" xr3:uid="{1D37712B-F6E7-44DE-82BB-1745E06D6607}" uniqueName="5" name="q4_flag" queryTableFieldId="6"/>
    <tableColumn id="6" xr3:uid="{39457C80-7F78-4299-81E3-36A6DF2D8F73}" uniqueName="6" name="roll_flag" queryTableFieldId="7"/>
    <tableColumn id="7" xr3:uid="{EB651833-DF64-4008-BAB6-70BA2FB482C2}" uniqueName="7" name="roll_year" queryTableFieldId="8"/>
    <tableColumn id="8" xr3:uid="{6F835781-4EA7-494D-A948-7A4A079B58D6}" uniqueName="8" name="readm_30_flag" queryTableFieldId="9"/>
    <tableColumn id="9" xr3:uid="{7FB8EA50-17BE-4906-B47B-1CC79E85E3DB}" uniqueName="9" name="readm_30_period" queryTableFieldId="10"/>
    <tableColumn id="10" xr3:uid="{FEDB7936-1592-46BD-9719-ED1D78C454EB}" uniqueName="10" name="cost_year" queryTableFieldId="1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B000000}" name="Table_Query_from_Payments7" displayName="Table_Query_from_Payments7" ref="AA1:AA2" tableType="queryTable" totalsRowShown="0">
  <autoFilter ref="AA1:AA2" xr:uid="{D56DC226-6978-49FF-8998-DD30DDCDD347}"/>
  <tableColumns count="1">
    <tableColumn id="1" xr3:uid="{00000000-0010-0000-0B00-000001000000}" uniqueName="1" name="Trend Rank Year" queryTableFieldId="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41E6C-2853-4B72-95B6-B4604BCA2DD7}" name="Table_Query_from_Payments76" displayName="Table_Query_from_Payments76" ref="E1:E53" tableType="queryTable" totalsRowShown="0">
  <autoFilter ref="E1:E53" xr:uid="{26141E6C-2853-4B72-95B6-B4604BCA2DD7}"/>
  <tableColumns count="1">
    <tableColumn id="2" xr3:uid="{CA08304E-1A37-4E02-9443-0D48C96C5743}" uniqueName="2" name="All States" queryTableFieldId="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CAD6CEF-E6A3-4E68-B2E3-421C78DA3C65}" name="Table_Query_from_Payments_5" displayName="Table_Query_from_Payments_5" ref="AC1:AE5" tableType="queryTable" totalsRowShown="0">
  <autoFilter ref="AC1:AE5" xr:uid="{5C1EDDF6-49E0-4AEB-9FDE-07153209CCEB}"/>
  <tableColumns count="3">
    <tableColumn id="1" xr3:uid="{6566B1D1-22B7-45CF-9760-47EF48F88AA6}" uniqueName="1" name="list_name" queryTableFieldId="1"/>
    <tableColumn id="2" xr3:uid="{503DDAED-11EE-42E4-A8E9-D00077D738D6}" uniqueName="2" name="value_type" queryTableFieldId="2"/>
    <tableColumn id="3" xr3:uid="{05267E16-6B77-4C28-A2D0-892554A269C1}" uniqueName="3" name="list_name_actual" queryTableFieldId="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010FD2F-F63D-421E-A315-02FFEB680F4D}" name="Table_Query_from_RDS31210" displayName="Table_Query_from_RDS31210" ref="A1:C11635" tableType="queryTable" totalsRowShown="0">
  <autoFilter ref="A1:C11635" xr:uid="{C010FD2F-F63D-421E-A315-02FFEB680F4D}"/>
  <tableColumns count="3">
    <tableColumn id="4" xr3:uid="{24BA23BC-1682-493F-85AF-BD88941CE5B8}" uniqueName="4" name="Selection" queryTableFieldId="1"/>
    <tableColumn id="5" xr3:uid="{96B2E280-EB86-49EC-BE73-B17AC48B99A2}" uniqueName="5" name="ID" queryTableFieldId="2"/>
    <tableColumn id="6" xr3:uid="{70D6649C-20D0-4CF1-892F-17A3CDAE1A7E}" uniqueName="6" name="Order" queryTableFieldId="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55B375-313A-40CB-A8A0-4D9002970660}" name="Table_Query_from_Payments" displayName="Table_Query_from_Payments" ref="AG1:AG2" tableType="queryTable" insertRow="1" totalsRowShown="0">
  <autoFilter ref="AG1:AG2" xr:uid="{0155B375-313A-40CB-A8A0-4D9002970660}"/>
  <tableColumns count="1">
    <tableColumn id="1" xr3:uid="{4C57DBE8-7306-4276-9E21-231EB53666A3}" uniqueName="1" name="COUNTY_STATE" queryTableFieldId="1"/>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30C65B-A988-45F8-8E97-6706C53837B9}" name="Table_ExternalData_112" displayName="Table_ExternalData_112" ref="AI1:AJ34" tableType="queryTable" totalsRowShown="0">
  <autoFilter ref="AI1:AJ34" xr:uid="{C630C65B-A988-45F8-8E97-6706C53837B9}"/>
  <tableColumns count="2">
    <tableColumn id="1" xr3:uid="{047BA38A-8D80-4E56-B3A2-6814E01D7961}" uniqueName="1" name="AVERAGE OF ALL SELECTED AGENCIES" queryTableFieldId="1"/>
    <tableColumn id="2" xr3:uid="{A0B34F8C-C752-4DD0-8DC0-200E12DE7732}" uniqueName="2" name="STATE_FLAG" queryTableField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9.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44B7D"/>
    <pageSetUpPr fitToPage="1"/>
  </sheetPr>
  <dimension ref="A1:AI47"/>
  <sheetViews>
    <sheetView showGridLines="0" tabSelected="1" zoomScaleNormal="100" workbookViewId="0">
      <pane ySplit="4" topLeftCell="A5" activePane="bottomLeft" state="frozen"/>
      <selection activeCell="J12" sqref="J12"/>
      <selection pane="bottomLeft" activeCell="F33" sqref="F33"/>
    </sheetView>
  </sheetViews>
  <sheetFormatPr defaultRowHeight="15" x14ac:dyDescent="0.25"/>
  <cols>
    <col min="1" max="1" width="1.5703125" style="7" customWidth="1"/>
    <col min="2" max="2" width="15.28515625" customWidth="1"/>
    <col min="3" max="3" width="61" customWidth="1"/>
    <col min="4" max="4" width="32.5703125" customWidth="1"/>
    <col min="5" max="5" width="1.42578125" customWidth="1"/>
    <col min="6" max="9" width="9.85546875" style="38" customWidth="1"/>
    <col min="10" max="10" width="9.85546875" style="7" customWidth="1"/>
    <col min="11" max="12" width="10" style="7" customWidth="1"/>
    <col min="13" max="20" width="9.140625" style="7"/>
  </cols>
  <sheetData>
    <row r="1" spans="1:35" s="6" customFormat="1" ht="5.25" x14ac:dyDescent="0.25">
      <c r="A1" s="9"/>
      <c r="F1" s="81"/>
      <c r="G1" s="81"/>
      <c r="H1" s="81"/>
      <c r="I1" s="81"/>
      <c r="J1" s="9"/>
      <c r="K1" s="9"/>
      <c r="L1" s="9"/>
      <c r="M1" s="9"/>
      <c r="N1" s="9"/>
      <c r="O1" s="9"/>
      <c r="P1" s="9"/>
      <c r="Q1" s="9"/>
      <c r="R1" s="9"/>
      <c r="S1" s="9"/>
      <c r="T1" s="9"/>
    </row>
    <row r="2" spans="1:35" s="17" customFormat="1" ht="39" x14ac:dyDescent="0.6">
      <c r="D2" s="20" t="str">
        <f ca="1">"© Health Planning &amp; Development, LLC "&amp;YEAR(TODAY())&amp;". All Rights Reserved."</f>
        <v>© Health Planning &amp; Development, LLC 2023. All Rights Reserved.</v>
      </c>
      <c r="F2" s="119"/>
      <c r="G2" s="120"/>
      <c r="H2" s="119"/>
      <c r="I2" s="119"/>
      <c r="J2" s="19"/>
      <c r="K2" s="19"/>
      <c r="L2" s="19"/>
      <c r="M2" s="19"/>
      <c r="N2" s="19"/>
      <c r="O2" s="45"/>
      <c r="P2" s="19"/>
      <c r="Q2" s="19"/>
      <c r="R2" s="19"/>
      <c r="S2" s="19"/>
      <c r="T2" s="19"/>
      <c r="U2" s="21"/>
    </row>
    <row r="3" spans="1:35" s="65" customFormat="1" ht="18.75" x14ac:dyDescent="0.25">
      <c r="B3" s="168" t="str">
        <f>'User Guide'!B3</f>
        <v>HOME CARE BENCHMARKING REPORT</v>
      </c>
      <c r="C3" s="168"/>
      <c r="D3" s="115"/>
      <c r="E3" s="116"/>
      <c r="F3" s="121"/>
      <c r="G3" s="122"/>
      <c r="H3" s="122"/>
      <c r="I3" s="122"/>
      <c r="J3" s="114"/>
      <c r="K3" s="114"/>
      <c r="L3" s="114"/>
      <c r="M3" s="167"/>
      <c r="N3" s="167"/>
      <c r="O3" s="167"/>
      <c r="P3" s="68"/>
      <c r="Q3" s="68"/>
      <c r="R3" s="66"/>
      <c r="S3" s="66"/>
      <c r="T3" s="66"/>
      <c r="U3" s="66"/>
      <c r="V3" s="66"/>
      <c r="W3" s="66"/>
      <c r="X3" s="66"/>
      <c r="Y3" s="66"/>
      <c r="Z3" s="66"/>
      <c r="AA3" s="66"/>
      <c r="AB3" s="66"/>
      <c r="AC3" s="66"/>
      <c r="AD3" s="66"/>
      <c r="AE3" s="66"/>
      <c r="AF3" s="66"/>
      <c r="AG3" s="66"/>
      <c r="AH3" s="66"/>
      <c r="AI3" s="66"/>
    </row>
    <row r="4" spans="1:35" s="6" customFormat="1" ht="5.25" x14ac:dyDescent="0.25">
      <c r="A4" s="9"/>
      <c r="F4" s="81"/>
      <c r="G4" s="81"/>
      <c r="H4" s="81"/>
      <c r="I4" s="81"/>
      <c r="J4" s="9"/>
      <c r="K4" s="9"/>
      <c r="L4" s="9"/>
      <c r="M4" s="9"/>
      <c r="N4" s="9"/>
      <c r="O4" s="9"/>
      <c r="P4" s="9"/>
      <c r="Q4" s="9"/>
      <c r="R4" s="9"/>
      <c r="S4" s="9"/>
      <c r="T4" s="9"/>
    </row>
    <row r="5" spans="1:35" ht="18.75" x14ac:dyDescent="0.25">
      <c r="B5" s="13" t="s">
        <v>2921</v>
      </c>
      <c r="C5" s="13"/>
      <c r="D5" s="13"/>
      <c r="E5" s="125"/>
      <c r="F5" s="125"/>
      <c r="G5" s="7"/>
      <c r="H5" s="7"/>
      <c r="I5" s="7"/>
      <c r="P5"/>
      <c r="Q5"/>
      <c r="R5"/>
      <c r="S5"/>
      <c r="T5"/>
    </row>
    <row r="6" spans="1:35" s="30" customFormat="1" ht="5.25" customHeight="1" x14ac:dyDescent="0.15">
      <c r="B6" s="26"/>
      <c r="E6" s="31"/>
      <c r="F6" s="31"/>
      <c r="G6" s="31"/>
      <c r="H6" s="31"/>
      <c r="I6" s="31"/>
      <c r="J6" s="31"/>
      <c r="K6" s="31"/>
      <c r="L6" s="31"/>
      <c r="M6" s="31"/>
      <c r="N6" s="31"/>
      <c r="O6" s="31"/>
    </row>
    <row r="7" spans="1:35" x14ac:dyDescent="0.25">
      <c r="B7" s="128" t="s">
        <v>2887</v>
      </c>
      <c r="C7" s="76" t="s">
        <v>14078</v>
      </c>
      <c r="D7" s="64" t="s">
        <v>2898</v>
      </c>
      <c r="E7" s="126"/>
      <c r="F7" s="7">
        <f>IFERROR(VLOOKUP(C7,Table_Query_from_RDS31210[#All],3,FALSE),"X")</f>
        <v>4</v>
      </c>
      <c r="G7" s="7" t="str">
        <f>IF(OR(LEN(C7)&lt;2,F7="X"),"X",VLOOKUP(C7,Table_Query_from_RDS31210[#All],2,FALSE))</f>
        <v>387048</v>
      </c>
      <c r="H7" s="7" t="str">
        <f>IF(F7=1,VLOOKUP(G7,Table_Query_from_Payments_5[#All],2,FALSE),"X")</f>
        <v>X</v>
      </c>
      <c r="I7" s="7"/>
      <c r="O7"/>
      <c r="P7"/>
      <c r="Q7"/>
      <c r="R7"/>
      <c r="S7"/>
      <c r="T7"/>
    </row>
    <row r="8" spans="1:35" s="14" customFormat="1" ht="6.75" customHeight="1" x14ac:dyDescent="0.25">
      <c r="E8" s="15"/>
      <c r="F8" s="117"/>
      <c r="G8" s="117"/>
      <c r="H8" s="117"/>
      <c r="I8" s="7"/>
      <c r="J8" s="7"/>
      <c r="K8" s="15"/>
      <c r="L8" s="15"/>
      <c r="M8" s="15"/>
      <c r="N8" s="15"/>
      <c r="O8" s="15"/>
    </row>
    <row r="9" spans="1:35" x14ac:dyDescent="0.25">
      <c r="B9" s="133" t="s">
        <v>2917</v>
      </c>
      <c r="C9" s="76"/>
      <c r="D9" s="64" t="s">
        <v>2918</v>
      </c>
      <c r="E9" s="126"/>
      <c r="F9" s="7" t="str">
        <f>IF(LEN(C9)&lt;2,"X",C9)</f>
        <v>X</v>
      </c>
      <c r="G9" s="7" t="str">
        <f>IF(F7=1,F9,IF(F7=2,C7,LEFT(C7,FIND(" - ",C7)-1)))&amp;"%"</f>
        <v>Oregon%</v>
      </c>
      <c r="H9" s="7">
        <f>MAX(Table_Query_from_RDS_6[data_year])</f>
        <v>2023</v>
      </c>
      <c r="I9" s="7"/>
      <c r="P9"/>
      <c r="Q9"/>
      <c r="R9"/>
      <c r="S9"/>
      <c r="T9"/>
    </row>
    <row r="10" spans="1:35" s="8" customFormat="1" ht="7.5" customHeight="1" x14ac:dyDescent="0.15">
      <c r="A10" s="10"/>
      <c r="E10" s="10"/>
      <c r="F10" s="10"/>
      <c r="G10" s="10"/>
      <c r="H10" s="10"/>
      <c r="I10" s="10"/>
      <c r="J10" s="10"/>
      <c r="K10" s="10"/>
      <c r="L10" s="10"/>
      <c r="M10" s="10"/>
      <c r="N10" s="10"/>
      <c r="O10" s="10"/>
    </row>
    <row r="11" spans="1:35" ht="18.75" x14ac:dyDescent="0.25">
      <c r="B11" s="13" t="s">
        <v>2888</v>
      </c>
      <c r="D11" s="93"/>
      <c r="E11" s="127"/>
      <c r="F11" s="127"/>
      <c r="G11" s="7"/>
      <c r="H11" s="7"/>
      <c r="I11" s="7"/>
      <c r="P11" s="38"/>
      <c r="Q11" s="38"/>
      <c r="R11"/>
      <c r="S11"/>
      <c r="T11"/>
    </row>
    <row r="12" spans="1:35" s="8" customFormat="1" ht="7.5" customHeight="1" x14ac:dyDescent="0.25">
      <c r="A12" s="10"/>
      <c r="D12" s="93"/>
      <c r="F12" s="123"/>
      <c r="G12" s="123"/>
      <c r="H12" s="123"/>
      <c r="I12" s="123"/>
      <c r="J12" s="10"/>
      <c r="K12" s="10"/>
      <c r="L12" s="10"/>
      <c r="M12" s="10"/>
      <c r="N12" s="10"/>
      <c r="O12" s="10"/>
    </row>
    <row r="13" spans="1:35" ht="15" customHeight="1" x14ac:dyDescent="0.25">
      <c r="B13" s="113" t="s">
        <v>2707</v>
      </c>
      <c r="C13" s="94" t="s">
        <v>18374</v>
      </c>
      <c r="D13" s="64" t="s">
        <v>2718</v>
      </c>
      <c r="E13" s="93"/>
      <c r="F13" s="124"/>
      <c r="P13"/>
      <c r="Q13"/>
      <c r="R13"/>
      <c r="S13"/>
      <c r="T13"/>
    </row>
    <row r="14" spans="1:35" s="8" customFormat="1" ht="6.75" customHeight="1" x14ac:dyDescent="0.15">
      <c r="A14" s="10"/>
      <c r="C14" s="95"/>
      <c r="D14" s="30"/>
      <c r="F14" s="123"/>
      <c r="G14" s="123"/>
      <c r="H14" s="123"/>
      <c r="I14" s="123"/>
      <c r="J14" s="10"/>
      <c r="K14" s="10"/>
      <c r="L14" s="10"/>
      <c r="M14" s="10"/>
      <c r="N14" s="10"/>
      <c r="O14" s="10"/>
    </row>
    <row r="15" spans="1:35" x14ac:dyDescent="0.25">
      <c r="B15" s="113" t="s">
        <v>2690</v>
      </c>
      <c r="C15" s="104">
        <v>2023</v>
      </c>
      <c r="D15" s="64" t="s">
        <v>2719</v>
      </c>
      <c r="E15" s="93"/>
      <c r="F15" s="124"/>
      <c r="P15"/>
      <c r="Q15"/>
      <c r="R15"/>
      <c r="S15"/>
      <c r="T15"/>
    </row>
    <row r="16" spans="1:35" s="8" customFormat="1" ht="6.75" customHeight="1" x14ac:dyDescent="0.15">
      <c r="A16" s="10"/>
      <c r="C16" s="96"/>
      <c r="F16" s="123"/>
      <c r="G16" s="123"/>
      <c r="H16" s="123"/>
      <c r="I16" s="123"/>
      <c r="J16" s="10"/>
      <c r="K16" s="10"/>
      <c r="L16" s="10"/>
      <c r="M16" s="10"/>
      <c r="N16" s="10"/>
      <c r="O16" s="10"/>
    </row>
    <row r="17" spans="1:20" x14ac:dyDescent="0.25">
      <c r="B17" s="113" t="s">
        <v>2720</v>
      </c>
      <c r="C17" s="94" t="s">
        <v>18370</v>
      </c>
      <c r="D17" s="64" t="s">
        <v>2718</v>
      </c>
    </row>
    <row r="18" spans="1:20" s="8" customFormat="1" ht="6.75" x14ac:dyDescent="0.15">
      <c r="A18" s="10"/>
      <c r="C18" s="96"/>
      <c r="F18" s="123"/>
      <c r="G18" s="123"/>
      <c r="H18" s="123"/>
      <c r="I18" s="123"/>
      <c r="J18" s="10"/>
      <c r="K18" s="10"/>
      <c r="L18" s="10"/>
      <c r="M18" s="10"/>
      <c r="N18" s="10"/>
      <c r="O18" s="10"/>
      <c r="P18" s="10"/>
      <c r="Q18" s="10"/>
      <c r="R18" s="10"/>
      <c r="S18" s="10"/>
      <c r="T18" s="10"/>
    </row>
    <row r="19" spans="1:20" x14ac:dyDescent="0.25">
      <c r="B19" s="134" t="s">
        <v>2893</v>
      </c>
      <c r="C19" s="94" t="s">
        <v>18369</v>
      </c>
      <c r="D19" s="64" t="s">
        <v>2895</v>
      </c>
    </row>
    <row r="20" spans="1:20" s="8" customFormat="1" ht="6.75" x14ac:dyDescent="0.15">
      <c r="A20" s="10"/>
      <c r="C20" s="96"/>
      <c r="F20" s="123"/>
      <c r="G20" s="123"/>
      <c r="H20" s="123"/>
      <c r="I20" s="123"/>
      <c r="J20" s="10"/>
      <c r="K20" s="10"/>
      <c r="L20" s="10"/>
      <c r="M20" s="10"/>
      <c r="N20" s="10"/>
      <c r="O20" s="10"/>
      <c r="P20" s="10"/>
      <c r="Q20" s="10"/>
      <c r="R20" s="10"/>
      <c r="S20" s="10"/>
      <c r="T20" s="10"/>
    </row>
    <row r="21" spans="1:20" x14ac:dyDescent="0.25">
      <c r="B21" s="134" t="s">
        <v>2894</v>
      </c>
      <c r="C21" s="94" t="s">
        <v>2993</v>
      </c>
      <c r="D21" s="64" t="s">
        <v>2895</v>
      </c>
    </row>
    <row r="22" spans="1:20" s="8" customFormat="1" ht="6.75" x14ac:dyDescent="0.15">
      <c r="A22" s="10"/>
      <c r="F22" s="123"/>
      <c r="G22" s="123"/>
      <c r="H22" s="123"/>
      <c r="I22" s="123"/>
      <c r="J22" s="10"/>
      <c r="P22" s="10"/>
      <c r="Q22" s="10"/>
      <c r="R22" s="10"/>
      <c r="S22" s="10"/>
      <c r="T22" s="10"/>
    </row>
    <row r="23" spans="1:20" ht="18.75" x14ac:dyDescent="0.25">
      <c r="B23" s="13" t="s">
        <v>2892</v>
      </c>
    </row>
    <row r="24" spans="1:20" x14ac:dyDescent="0.25">
      <c r="B24" s="16" t="str" cm="1">
        <f t="array" ref="B24">IF(AND(F7=1,H7="SSA"),"Report compares all home health agencies operating in these counties:",IF(F7=1,"Report compares the following list of home health agencies:",IF(F7=2,"Report compares all home health agencies in "&amp;G7,IF(F7=3,"Report compares all home health agencies operating in "&amp;Table_Query_from_Payments[COUNTY_STATE],IF(F7=4,IF(COUNTA(Table_Query_from_Payments3[List])&gt;=1,"Report compares all home health agencies operating in the following counties:","THE SELECTED PROVIDER DID NOT HAVE REPORTABLE COUNTIES, ADD THEM TO A CUSTOM LIST OR SELECT THE STATE TO RUN THEM IN A REPORT"),"")))))</f>
        <v>Report compares all home health agencies operating in the following counties:</v>
      </c>
    </row>
    <row r="25" spans="1:20" s="8" customFormat="1" ht="6.75" x14ac:dyDescent="0.15">
      <c r="A25" s="10"/>
      <c r="F25" s="123"/>
      <c r="G25" s="123"/>
      <c r="H25" s="123"/>
      <c r="I25" s="123"/>
      <c r="J25" s="10"/>
      <c r="P25" s="10"/>
      <c r="Q25" s="10"/>
      <c r="R25" s="10"/>
      <c r="S25" s="10"/>
      <c r="T25" s="10"/>
    </row>
    <row r="26" spans="1:20" x14ac:dyDescent="0.25">
      <c r="C26" s="112" t="str" cm="1">
        <f t="array" ref="C26">IF(AND(F7=1,H7="SSA"),"Counties in '"&amp;C7&amp;"' List",IF(F7=1,"Home Health Agencies in '"&amp;C7&amp;"' List",IF(OR(F7=2,F7=3),"",IF(F7=4,"Counties in Selected Home Health Agency's "&amp;Table_Query_from_Payments7[Trend Rank Year]&amp;" Service Area",""))))</f>
        <v>Counties in Selected Home Health Agency's 2023 Service Area</v>
      </c>
    </row>
    <row r="27" spans="1:20" ht="15" hidden="1" customHeight="1" x14ac:dyDescent="0.25">
      <c r="C27" s="44" t="s">
        <v>2891</v>
      </c>
    </row>
    <row r="28" spans="1:20" x14ac:dyDescent="0.25">
      <c r="C28" s="44" t="s">
        <v>1930</v>
      </c>
    </row>
    <row r="29" spans="1:20" x14ac:dyDescent="0.25">
      <c r="C29" s="44" t="s">
        <v>1931</v>
      </c>
    </row>
    <row r="30" spans="1:20" x14ac:dyDescent="0.25">
      <c r="C30" s="44" t="s">
        <v>1932</v>
      </c>
      <c r="L30"/>
    </row>
    <row r="31" spans="1:20" x14ac:dyDescent="0.25">
      <c r="C31" s="44" t="s">
        <v>1940</v>
      </c>
    </row>
    <row r="32" spans="1:20" x14ac:dyDescent="0.25">
      <c r="C32" s="44" t="s">
        <v>1952</v>
      </c>
    </row>
    <row r="33" spans="3:15" x14ac:dyDescent="0.25">
      <c r="C33" s="44" t="s">
        <v>1954</v>
      </c>
    </row>
    <row r="34" spans="3:15" x14ac:dyDescent="0.25">
      <c r="C34" s="44" t="s">
        <v>1957</v>
      </c>
    </row>
    <row r="35" spans="3:15" x14ac:dyDescent="0.25">
      <c r="C35" s="44" t="s">
        <v>1958</v>
      </c>
    </row>
    <row r="36" spans="3:15" x14ac:dyDescent="0.25">
      <c r="C36" s="44" t="s">
        <v>1959</v>
      </c>
    </row>
    <row r="37" spans="3:15" x14ac:dyDescent="0.25">
      <c r="C37" s="44" t="s">
        <v>2530</v>
      </c>
      <c r="M37" s="10"/>
      <c r="N37" s="10"/>
      <c r="O37" s="10"/>
    </row>
    <row r="38" spans="3:15" x14ac:dyDescent="0.25">
      <c r="C38" s="44" t="s">
        <v>2541</v>
      </c>
    </row>
    <row r="41" spans="3:15" x14ac:dyDescent="0.25">
      <c r="K41" s="8"/>
      <c r="L41" s="8"/>
    </row>
    <row r="42" spans="3:15" x14ac:dyDescent="0.25">
      <c r="L42"/>
    </row>
    <row r="43" spans="3:15" x14ac:dyDescent="0.25">
      <c r="L43"/>
    </row>
    <row r="44" spans="3:15" x14ac:dyDescent="0.25">
      <c r="K44" s="8"/>
      <c r="L44" s="8"/>
    </row>
    <row r="45" spans="3:15" x14ac:dyDescent="0.25">
      <c r="K45"/>
    </row>
    <row r="46" spans="3:15" x14ac:dyDescent="0.25">
      <c r="K46"/>
    </row>
    <row r="47" spans="3:15" x14ac:dyDescent="0.25">
      <c r="K47"/>
    </row>
  </sheetData>
  <mergeCells count="2">
    <mergeCell ref="M3:O3"/>
    <mergeCell ref="B3:C3"/>
  </mergeCells>
  <conditionalFormatting sqref="B9:D9">
    <cfRule type="expression" dxfId="110" priority="247">
      <formula>$F$7&lt;&gt;1</formula>
    </cfRule>
  </conditionalFormatting>
  <conditionalFormatting sqref="C15">
    <cfRule type="cellIs" dxfId="109" priority="248" operator="greaterThanOrEqual">
      <formula>$H$9</formula>
    </cfRule>
  </conditionalFormatting>
  <conditionalFormatting sqref="C26">
    <cfRule type="cellIs" dxfId="108" priority="6" operator="equal">
      <formula>""""""</formula>
    </cfRule>
  </conditionalFormatting>
  <conditionalFormatting sqref="D2 D13:D17">
    <cfRule type="expression" dxfId="107" priority="235">
      <formula>AND(LEN(D2)&gt;1,IF(ISERROR(VLOOKUP(D2,#REF!,1,FALSE)),0,1)=1,ROW(D2)&gt;ROW(#REF!))</formula>
    </cfRule>
  </conditionalFormatting>
  <conditionalFormatting sqref="D3">
    <cfRule type="expression" dxfId="106" priority="237">
      <formula>AND(LEN(D3)&gt;1,IF(ISERROR(VLOOKUP(D3,#REF!,1,FALSE)),0,1)=1,ROW(D3)&gt;ROW(#REF!))</formula>
    </cfRule>
  </conditionalFormatting>
  <conditionalFormatting sqref="D7">
    <cfRule type="expression" dxfId="105" priority="2">
      <formula>AND(LEN(D7)&gt;1,IF(ISERROR(VLOOKUP(D7,#REF!,1,FALSE)),0,1)=1,ROW(D7)&gt;ROW(#REF!))</formula>
    </cfRule>
  </conditionalFormatting>
  <conditionalFormatting sqref="D9">
    <cfRule type="expression" dxfId="104" priority="1">
      <formula>AND(LEN(D9)&gt;1,IF(ISERROR(VLOOKUP(D9,#REF!,1,FALSE)),0,1)=1,ROW(D9)&gt;ROW(#REF!))</formula>
    </cfRule>
  </conditionalFormatting>
  <conditionalFormatting sqref="D18:D21">
    <cfRule type="expression" dxfId="103" priority="3">
      <formula>AND(LEN(D18)&gt;1,IF(ISERROR(VLOOKUP(D18,#REF!,1,FALSE)),0,1)=1,ROW(D18)&gt;ROW(#REF!))</formula>
    </cfRule>
  </conditionalFormatting>
  <dataValidations count="5">
    <dataValidation type="list" allowBlank="1" showInputMessage="1" showErrorMessage="1" sqref="C7" xr:uid="{00000000-0002-0000-0000-000001000000}">
      <formula1>dropdown</formula1>
    </dataValidation>
    <dataValidation type="list" allowBlank="1" showInputMessage="1" showErrorMessage="1" sqref="C15" xr:uid="{00000000-0002-0000-0000-000003000000}">
      <formula1>years</formula1>
    </dataValidation>
    <dataValidation type="list" allowBlank="1" showInputMessage="1" showErrorMessage="1" sqref="C13" xr:uid="{00000000-0002-0000-0000-000004000000}">
      <formula1>Measures</formula1>
    </dataValidation>
    <dataValidation type="list" allowBlank="1" showInputMessage="1" showErrorMessage="1" sqref="C17 C19 C21" xr:uid="{00000000-0002-0000-0000-000005000000}">
      <formula1>Hospices</formula1>
    </dataValidation>
    <dataValidation type="list" allowBlank="1" showInputMessage="1" showErrorMessage="1" sqref="C9" xr:uid="{90434516-A5DF-4E84-9B8E-8E2C53EE553C}">
      <formula1>dropdown_states</formula1>
    </dataValidation>
  </dataValidations>
  <pageMargins left="0.7" right="0.7" top="0.75" bottom="0.75" header="0.3" footer="0.3"/>
  <pageSetup scale="80" fitToHeight="0" orientation="portrait" horizontalDpi="360" verticalDpi="36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C1369-4B06-4AD8-B21A-B407DDB61DBB}">
  <sheetPr>
    <tabColor rgb="FF39C19D"/>
  </sheetPr>
  <dimension ref="A1:AN154"/>
  <sheetViews>
    <sheetView showGridLines="0" zoomScaleNormal="100" workbookViewId="0">
      <pane xSplit="2" ySplit="12" topLeftCell="C13" activePane="bottomRight" state="frozen"/>
      <selection activeCell="J12" sqref="J12"/>
      <selection pane="topRight" activeCell="J12" sqref="J12"/>
      <selection pane="bottomLeft" activeCell="J12" sqref="J12"/>
      <selection pane="bottomRight" activeCell="B20" sqref="B20"/>
    </sheetView>
  </sheetViews>
  <sheetFormatPr defaultRowHeight="15" x14ac:dyDescent="0.25"/>
  <cols>
    <col min="1" max="1" width="1.42578125" customWidth="1"/>
    <col min="2" max="2" width="64.85546875" style="44" customWidth="1"/>
    <col min="3" max="3" width="15.5703125" style="44" customWidth="1"/>
    <col min="4" max="4" width="10.28515625" style="40" customWidth="1"/>
    <col min="5" max="5" width="12.5703125" style="40" customWidth="1"/>
    <col min="6" max="8" width="10.28515625" style="40" customWidth="1"/>
    <col min="9" max="9" width="11.7109375" style="40" customWidth="1"/>
    <col min="10" max="10" width="10.85546875" style="40" customWidth="1"/>
    <col min="11" max="11" width="12.140625" style="40" customWidth="1"/>
    <col min="12" max="18" width="8.7109375" style="40" customWidth="1"/>
    <col min="19" max="19" width="11.140625" style="40" customWidth="1"/>
    <col min="20" max="20" width="12.7109375" style="40" customWidth="1"/>
    <col min="21" max="21" width="12.140625" style="40" customWidth="1"/>
    <col min="22" max="34" width="11.7109375" style="40" customWidth="1"/>
    <col min="35" max="35" width="11.7109375" style="40" hidden="1" customWidth="1"/>
    <col min="36" max="36" width="11.140625" style="40" hidden="1" customWidth="1"/>
    <col min="37" max="37" width="1.42578125" customWidth="1"/>
  </cols>
  <sheetData>
    <row r="1" spans="1:40" s="6" customFormat="1" ht="5.25" x14ac:dyDescent="0.25">
      <c r="A1" s="9"/>
      <c r="D1" s="11"/>
      <c r="E1" s="11"/>
      <c r="K1" s="9"/>
      <c r="L1" s="9"/>
      <c r="M1" s="9"/>
      <c r="N1" s="9"/>
      <c r="O1" s="9"/>
      <c r="P1" s="9"/>
      <c r="Q1" s="9"/>
      <c r="R1" s="9"/>
      <c r="S1" s="9"/>
      <c r="T1" s="9"/>
      <c r="U1" s="9"/>
      <c r="V1" s="9"/>
      <c r="W1" s="9"/>
      <c r="X1" s="9"/>
      <c r="Y1" s="9"/>
      <c r="Z1" s="9"/>
      <c r="AA1" s="9"/>
      <c r="AB1" s="9"/>
      <c r="AC1" s="9"/>
      <c r="AD1" s="9"/>
      <c r="AE1" s="9"/>
      <c r="AF1" s="9"/>
      <c r="AG1" s="9"/>
      <c r="AH1" s="9"/>
      <c r="AI1" s="9"/>
      <c r="AJ1" s="9"/>
    </row>
    <row r="2" spans="1:40" s="17" customFormat="1" ht="39" x14ac:dyDescent="0.6">
      <c r="D2" s="18"/>
      <c r="F2" s="23"/>
      <c r="G2" s="23"/>
      <c r="H2" s="23"/>
      <c r="J2" s="23"/>
      <c r="K2" s="19"/>
      <c r="L2" s="19"/>
      <c r="M2" s="19"/>
      <c r="O2" s="19"/>
      <c r="P2" s="19"/>
      <c r="S2" s="20" t="str">
        <f ca="1">"© Health Planning &amp; Development, LLC "&amp;YEAR(TODAY())&amp;". All Rights Reserved."</f>
        <v>© Health Planning &amp; Development, LLC 2023. All Rights Reserved.</v>
      </c>
      <c r="T2" s="19"/>
      <c r="U2" s="19"/>
      <c r="Z2" s="19"/>
      <c r="AB2" s="45"/>
      <c r="AC2" s="45"/>
      <c r="AD2" s="45"/>
      <c r="AE2" s="45"/>
      <c r="AF2" s="45"/>
      <c r="AH2" s="20" t="str">
        <f ca="1">"© Health Planning &amp; Development, LLC "&amp;YEAR(TODAY())&amp;". All Rights Reserved."</f>
        <v>© Health Planning &amp; Development, LLC 2023. All Rights Reserved.</v>
      </c>
      <c r="AI2" s="45"/>
      <c r="AJ2" s="20"/>
    </row>
    <row r="3" spans="1:40" s="77" customFormat="1" x14ac:dyDescent="0.25">
      <c r="B3" s="169" t="str">
        <f>'xdata sources'!B5</f>
        <v>Based on Medicare FFS Claims for 2023 (Apr 2022 to Mar 2023)</v>
      </c>
      <c r="C3" s="169"/>
      <c r="D3" s="169"/>
      <c r="E3" s="67"/>
      <c r="F3" s="67"/>
      <c r="G3" s="92"/>
      <c r="H3" s="92"/>
      <c r="I3" s="92"/>
      <c r="J3" s="92"/>
      <c r="K3" s="67"/>
      <c r="L3" s="67"/>
      <c r="M3" s="67"/>
      <c r="N3" s="67"/>
      <c r="O3" s="92"/>
      <c r="P3" s="92"/>
      <c r="Q3" s="92"/>
      <c r="R3" s="92"/>
      <c r="S3" s="92"/>
      <c r="T3" s="92"/>
      <c r="U3" s="92"/>
      <c r="V3" s="179"/>
      <c r="W3" s="179"/>
      <c r="X3" s="179"/>
      <c r="Y3" s="179"/>
      <c r="Z3" s="179"/>
      <c r="AA3" s="179"/>
      <c r="AB3" s="92"/>
      <c r="AC3" s="92"/>
      <c r="AD3" s="92"/>
      <c r="AE3" s="92"/>
      <c r="AF3" s="92"/>
      <c r="AG3" s="92"/>
      <c r="AH3" s="92"/>
      <c r="AI3" s="92"/>
      <c r="AJ3" s="92"/>
    </row>
    <row r="4" spans="1:40" s="6" customFormat="1" ht="5.25" x14ac:dyDescent="0.25">
      <c r="A4" s="9"/>
      <c r="C4" s="11"/>
      <c r="D4" s="11"/>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row>
    <row r="5" spans="1:40" x14ac:dyDescent="0.25">
      <c r="B5" s="51" t="s">
        <v>2987</v>
      </c>
      <c r="C5" s="182" t="s">
        <v>2919</v>
      </c>
      <c r="D5" s="182"/>
      <c r="E5" s="185" t="s">
        <v>2701</v>
      </c>
      <c r="F5" s="186"/>
      <c r="G5" s="60">
        <f>$E$6</f>
        <v>2023</v>
      </c>
      <c r="H5" s="61">
        <f>COUNTA(Table_ExternalData_119[HHA])+13</f>
        <v>47</v>
      </c>
      <c r="J5" s="47"/>
      <c r="K5" s="47"/>
      <c r="L5" s="47"/>
      <c r="M5" s="47"/>
      <c r="N5" s="47"/>
      <c r="O5" s="47"/>
      <c r="P5" s="62"/>
      <c r="Q5" s="7"/>
      <c r="R5"/>
      <c r="S5"/>
      <c r="T5"/>
      <c r="U5"/>
      <c r="V5"/>
      <c r="W5"/>
      <c r="X5"/>
      <c r="Y5"/>
      <c r="Z5"/>
      <c r="AA5"/>
      <c r="AB5"/>
      <c r="AC5"/>
      <c r="AD5"/>
      <c r="AE5"/>
      <c r="AF5"/>
      <c r="AG5"/>
      <c r="AH5"/>
      <c r="AI5"/>
      <c r="AJ5"/>
    </row>
    <row r="6" spans="1:40" x14ac:dyDescent="0.25">
      <c r="B6" s="118" t="s">
        <v>14078</v>
      </c>
      <c r="C6" s="181"/>
      <c r="D6" s="181"/>
      <c r="E6" s="183">
        <v>2023</v>
      </c>
      <c r="F6" s="184"/>
      <c r="G6" s="60">
        <f>QuickPix!F7</f>
        <v>4</v>
      </c>
      <c r="H6" s="62">
        <f>QuickPix!H9</f>
        <v>2023</v>
      </c>
      <c r="I6" s="47"/>
      <c r="J6" s="47"/>
      <c r="K6" s="47"/>
      <c r="L6" s="47"/>
      <c r="M6" s="47"/>
      <c r="N6" s="47"/>
      <c r="O6" s="47"/>
      <c r="P6" s="62"/>
      <c r="Q6" s="7"/>
      <c r="R6"/>
      <c r="S6"/>
      <c r="T6"/>
      <c r="U6"/>
      <c r="V6"/>
      <c r="W6"/>
      <c r="X6"/>
      <c r="Y6"/>
      <c r="Z6"/>
      <c r="AA6"/>
      <c r="AB6"/>
      <c r="AC6"/>
      <c r="AD6"/>
      <c r="AE6"/>
      <c r="AF6"/>
      <c r="AG6"/>
      <c r="AH6"/>
      <c r="AI6"/>
      <c r="AJ6"/>
    </row>
    <row r="7" spans="1:40" s="11" customFormat="1" ht="5.25" x14ac:dyDescent="0.25"/>
    <row r="8" spans="1:40" s="12" customFormat="1" ht="23.25" x14ac:dyDescent="0.35">
      <c r="B8" s="50" t="str">
        <f>E6&amp;" HOME CARE BENCHMARKING REPORT"</f>
        <v>2023 HOME CARE BENCHMARKING REPORT</v>
      </c>
      <c r="C8" s="187" t="str">
        <f>IF((MAX(Table_Query_from_RDS_6[data_year])*MAX(Table_Query_from_RDS_6[roll_flag]))=$E$6,$E$6&amp;" claims are based on quarterly claims for "&amp;'xdata sources'!$B$8,"")</f>
        <v>2023 claims are based on quarterly claims for Apr 2022 to Mar 2023</v>
      </c>
      <c r="D8" s="187"/>
      <c r="E8" s="187"/>
      <c r="F8" s="187"/>
      <c r="G8" s="187"/>
      <c r="H8" s="187"/>
      <c r="I8" s="91"/>
      <c r="J8" s="91"/>
      <c r="K8" s="91"/>
      <c r="L8" s="91"/>
      <c r="M8" s="91"/>
      <c r="N8" s="91"/>
      <c r="O8" s="91"/>
      <c r="P8" s="91"/>
      <c r="Q8" s="91"/>
      <c r="U8" s="91"/>
      <c r="V8" s="91"/>
      <c r="W8" s="91"/>
      <c r="X8" s="91"/>
      <c r="Y8" s="91"/>
      <c r="Z8" s="91"/>
      <c r="AA8" s="180"/>
      <c r="AB8" s="180"/>
      <c r="AC8" s="180"/>
      <c r="AD8" s="148"/>
      <c r="AE8" s="148"/>
      <c r="AF8" s="148"/>
      <c r="AG8" s="91"/>
      <c r="AH8" s="91"/>
      <c r="AI8" s="91"/>
      <c r="AJ8" s="91"/>
    </row>
    <row r="9" spans="1:40" s="106" customFormat="1" ht="15.75" x14ac:dyDescent="0.25">
      <c r="B9" s="188" t="str" cm="1">
        <f t="array" ref="B9">IF(QuickPix!$F$7=1,"Custom List: "&amp;QuickPix!$C$7,IF(QuickPix!$F$7=2,"All "&amp;QuickPix!$C$7&amp;" Agencies",IF(QuickPix!$F$7=3,"All Agencies Operating in "&amp;Table_Query_from_Payments[COUNTY_STATE],IF(QuickPix!$F$7=4,"All Agencies Operating in the Service Area of Selected Agency ("&amp;QuickPix!G7&amp;")"," "))))</f>
        <v>All Agencies Operating in the Service Area of Selected Agency (387048)</v>
      </c>
      <c r="C9" s="188"/>
      <c r="D9" s="107"/>
      <c r="E9" s="107"/>
      <c r="F9" s="107"/>
      <c r="G9" s="107"/>
      <c r="H9" s="107"/>
      <c r="I9" s="108"/>
      <c r="J9" s="108"/>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K9" s="108"/>
      <c r="AL9" s="108"/>
      <c r="AM9" s="108"/>
      <c r="AN9" s="108"/>
    </row>
    <row r="10" spans="1:40" s="12" customFormat="1" ht="15" customHeight="1" x14ac:dyDescent="0.25">
      <c r="B10" s="189" t="s">
        <v>2988</v>
      </c>
      <c r="C10" s="192" t="s">
        <v>18694</v>
      </c>
      <c r="D10" s="193" t="s">
        <v>18307</v>
      </c>
      <c r="E10" s="177"/>
      <c r="F10" s="177"/>
      <c r="G10" s="177"/>
      <c r="H10" s="177"/>
      <c r="I10" s="177"/>
      <c r="J10" s="177"/>
      <c r="K10" s="177"/>
      <c r="L10" s="177"/>
      <c r="M10" s="177"/>
      <c r="N10" s="177"/>
      <c r="O10" s="177"/>
      <c r="P10" s="177"/>
      <c r="Q10" s="177"/>
      <c r="R10" s="177"/>
      <c r="S10" s="177"/>
      <c r="T10" s="177" t="str">
        <f>D10</f>
        <v>MEDICARE FEE-FOR-SERVICE PDGM CLAIMS DATA</v>
      </c>
      <c r="U10" s="177"/>
      <c r="V10" s="177"/>
      <c r="W10" s="177"/>
      <c r="X10" s="177"/>
      <c r="Y10" s="177"/>
      <c r="Z10" s="177"/>
      <c r="AA10" s="177"/>
      <c r="AB10" s="177"/>
      <c r="AC10" s="177"/>
      <c r="AD10" s="177"/>
      <c r="AE10" s="177"/>
      <c r="AF10" s="177"/>
      <c r="AG10" s="177"/>
      <c r="AH10" s="178"/>
      <c r="AI10" s="109"/>
    </row>
    <row r="11" spans="1:40" s="12" customFormat="1" ht="15" customHeight="1" x14ac:dyDescent="0.25">
      <c r="B11" s="190"/>
      <c r="C11" s="192"/>
      <c r="D11" s="170" t="s">
        <v>18275</v>
      </c>
      <c r="E11" s="170" t="s">
        <v>18276</v>
      </c>
      <c r="F11" s="170" t="s">
        <v>18277</v>
      </c>
      <c r="G11" s="170" t="s">
        <v>18278</v>
      </c>
      <c r="H11" s="170" t="s">
        <v>18279</v>
      </c>
      <c r="I11" s="170" t="s">
        <v>18282</v>
      </c>
      <c r="J11" s="170" t="s">
        <v>18283</v>
      </c>
      <c r="K11" s="170" t="s">
        <v>18280</v>
      </c>
      <c r="L11" s="170" t="s">
        <v>18281</v>
      </c>
      <c r="M11" s="172" t="s">
        <v>18308</v>
      </c>
      <c r="N11" s="173"/>
      <c r="O11" s="173"/>
      <c r="P11" s="173"/>
      <c r="Q11" s="173"/>
      <c r="R11" s="173"/>
      <c r="S11" s="174"/>
      <c r="T11" s="175" t="s">
        <v>18315</v>
      </c>
      <c r="U11" s="175" t="s">
        <v>18316</v>
      </c>
      <c r="V11" s="175" t="s">
        <v>18317</v>
      </c>
      <c r="W11" s="172" t="s">
        <v>18318</v>
      </c>
      <c r="X11" s="173"/>
      <c r="Y11" s="173"/>
      <c r="Z11" s="173"/>
      <c r="AA11" s="173"/>
      <c r="AB11" s="173"/>
      <c r="AC11" s="173"/>
      <c r="AD11" s="173"/>
      <c r="AE11" s="173"/>
      <c r="AF11" s="173"/>
      <c r="AG11" s="173"/>
      <c r="AH11" s="174"/>
      <c r="AI11" s="110"/>
    </row>
    <row r="12" spans="1:40" s="12" customFormat="1" ht="45" customHeight="1" x14ac:dyDescent="0.25">
      <c r="B12" s="191"/>
      <c r="C12" s="192"/>
      <c r="D12" s="171"/>
      <c r="E12" s="171"/>
      <c r="F12" s="171"/>
      <c r="G12" s="171"/>
      <c r="H12" s="171"/>
      <c r="I12" s="171"/>
      <c r="J12" s="171"/>
      <c r="K12" s="171"/>
      <c r="L12" s="171"/>
      <c r="M12" s="146" t="s">
        <v>18309</v>
      </c>
      <c r="N12" s="147" t="s">
        <v>18310</v>
      </c>
      <c r="O12" s="147" t="s">
        <v>18311</v>
      </c>
      <c r="P12" s="141" t="s">
        <v>18312</v>
      </c>
      <c r="Q12" s="141" t="s">
        <v>18313</v>
      </c>
      <c r="R12" s="141" t="s">
        <v>18314</v>
      </c>
      <c r="S12" s="141" t="s">
        <v>2996</v>
      </c>
      <c r="T12" s="176"/>
      <c r="U12" s="176"/>
      <c r="V12" s="176"/>
      <c r="W12" s="141" t="s">
        <v>18319</v>
      </c>
      <c r="X12" s="141" t="s">
        <v>18320</v>
      </c>
      <c r="Y12" s="141" t="s">
        <v>18321</v>
      </c>
      <c r="Z12" s="141" t="s">
        <v>18322</v>
      </c>
      <c r="AA12" s="141" t="s">
        <v>18323</v>
      </c>
      <c r="AB12" s="141" t="s">
        <v>18324</v>
      </c>
      <c r="AC12" s="141" t="s">
        <v>18325</v>
      </c>
      <c r="AD12" s="141" t="s">
        <v>18326</v>
      </c>
      <c r="AE12" s="141" t="s">
        <v>18327</v>
      </c>
      <c r="AF12" s="141" t="s">
        <v>18328</v>
      </c>
      <c r="AG12" s="141" t="s">
        <v>18329</v>
      </c>
      <c r="AH12" s="141" t="s">
        <v>18330</v>
      </c>
      <c r="AI12" s="111"/>
    </row>
    <row r="13" spans="1:40" s="8" customFormat="1" ht="7.5" customHeight="1" x14ac:dyDescent="0.15">
      <c r="B13" s="8" t="s">
        <v>2996</v>
      </c>
      <c r="C13" s="8" t="s">
        <v>18694</v>
      </c>
      <c r="D13" s="8" t="s">
        <v>18275</v>
      </c>
      <c r="E13" s="8" t="s">
        <v>18276</v>
      </c>
      <c r="F13" s="8" t="s">
        <v>18277</v>
      </c>
      <c r="G13" s="8" t="s">
        <v>18278</v>
      </c>
      <c r="H13" s="8" t="s">
        <v>18279</v>
      </c>
      <c r="I13" s="8" t="s">
        <v>18282</v>
      </c>
      <c r="J13" s="8" t="s">
        <v>18283</v>
      </c>
      <c r="K13" s="8" t="s">
        <v>18280</v>
      </c>
      <c r="L13" s="8" t="s">
        <v>18281</v>
      </c>
      <c r="M13" s="8" t="s">
        <v>18284</v>
      </c>
      <c r="N13" s="8" t="s">
        <v>18288</v>
      </c>
      <c r="O13" s="8" t="s">
        <v>18289</v>
      </c>
      <c r="P13" s="8" t="s">
        <v>18290</v>
      </c>
      <c r="Q13" s="8" t="s">
        <v>18285</v>
      </c>
      <c r="R13" s="8" t="s">
        <v>18286</v>
      </c>
      <c r="S13" s="8" t="s">
        <v>18287</v>
      </c>
      <c r="T13" s="8" t="s">
        <v>18291</v>
      </c>
      <c r="U13" s="8" t="s">
        <v>18292</v>
      </c>
      <c r="V13" s="8" t="s">
        <v>18293</v>
      </c>
      <c r="W13" s="8" t="s">
        <v>18294</v>
      </c>
      <c r="X13" s="8" t="s">
        <v>18295</v>
      </c>
      <c r="Y13" s="8" t="s">
        <v>18296</v>
      </c>
      <c r="Z13" s="8" t="s">
        <v>18297</v>
      </c>
      <c r="AA13" s="8" t="s">
        <v>18298</v>
      </c>
      <c r="AB13" s="8" t="s">
        <v>18299</v>
      </c>
      <c r="AC13" s="8" t="s">
        <v>18300</v>
      </c>
      <c r="AD13" s="8" t="s">
        <v>18301</v>
      </c>
      <c r="AE13" s="8" t="s">
        <v>18302</v>
      </c>
      <c r="AF13" s="8" t="s">
        <v>18303</v>
      </c>
      <c r="AG13" s="8" t="s">
        <v>18304</v>
      </c>
      <c r="AH13" s="8" t="s">
        <v>18305</v>
      </c>
      <c r="AI13" s="8" t="s">
        <v>2889</v>
      </c>
      <c r="AL13" s="8" t="s">
        <v>18331</v>
      </c>
    </row>
    <row r="14" spans="1:40" x14ac:dyDescent="0.25">
      <c r="B14" s="44" t="s">
        <v>2991</v>
      </c>
      <c r="C14" s="163"/>
      <c r="D14" s="56">
        <v>1458.9259259299999</v>
      </c>
      <c r="E14" s="149">
        <v>2168.2872364246</v>
      </c>
      <c r="F14" s="102">
        <v>3163370.4640740743</v>
      </c>
      <c r="G14" s="150">
        <v>1.0611094787350663</v>
      </c>
      <c r="H14" s="43">
        <v>0.1221</v>
      </c>
      <c r="I14" s="48">
        <v>2438.9910500000001</v>
      </c>
      <c r="J14" s="151">
        <v>1.0726007649858</v>
      </c>
      <c r="K14" s="42">
        <v>0.70779999999999998</v>
      </c>
      <c r="L14" s="42">
        <v>0.59340000000000004</v>
      </c>
      <c r="M14" s="152">
        <v>7.7142398310000004</v>
      </c>
      <c r="N14" s="152">
        <v>2.8497100569999998</v>
      </c>
      <c r="O14" s="152">
        <v>3.173179105</v>
      </c>
      <c r="P14" s="152">
        <v>0.99358760700000004</v>
      </c>
      <c r="Q14" s="152">
        <v>0.26378132300000001</v>
      </c>
      <c r="R14" s="152">
        <v>0.15419160300000001</v>
      </c>
      <c r="S14" s="152">
        <v>0.27888455200000001</v>
      </c>
      <c r="T14" s="42">
        <v>0.59340000000000004</v>
      </c>
      <c r="U14" s="42">
        <v>0.4108</v>
      </c>
      <c r="V14" s="42">
        <v>0.2112</v>
      </c>
      <c r="W14" s="43">
        <v>3.9E-2</v>
      </c>
      <c r="X14" s="43">
        <v>0.161</v>
      </c>
      <c r="Y14" s="43">
        <v>0.17399999999999999</v>
      </c>
      <c r="Z14" s="43">
        <v>7.8E-2</v>
      </c>
      <c r="AA14" s="43">
        <v>0.20699999999999999</v>
      </c>
      <c r="AB14" s="43">
        <v>2.1999999999999999E-2</v>
      </c>
      <c r="AC14" s="43">
        <v>3.4000000000000002E-2</v>
      </c>
      <c r="AD14" s="43">
        <v>0.109</v>
      </c>
      <c r="AE14" s="43">
        <v>3.6999999999999998E-2</v>
      </c>
      <c r="AF14" s="43">
        <v>3.5999999999999997E-2</v>
      </c>
      <c r="AG14" s="43">
        <v>4.1000000000000002E-2</v>
      </c>
      <c r="AH14" s="43">
        <v>6.3E-2</v>
      </c>
      <c r="AI14" s="43" t="s">
        <v>18368</v>
      </c>
      <c r="AJ14"/>
    </row>
    <row r="15" spans="1:40" x14ac:dyDescent="0.25">
      <c r="B15" s="44" t="s">
        <v>20175</v>
      </c>
      <c r="C15" s="163" t="s">
        <v>18696</v>
      </c>
      <c r="D15" s="56">
        <v>1270</v>
      </c>
      <c r="E15" s="149">
        <v>2058.5880520000001</v>
      </c>
      <c r="F15" s="102">
        <v>2610289.65</v>
      </c>
      <c r="G15" s="150">
        <v>1.0185018109999999</v>
      </c>
      <c r="H15" s="43">
        <v>0.16250000000000001</v>
      </c>
      <c r="I15" s="48">
        <v>2377.359011</v>
      </c>
      <c r="J15" s="151">
        <v>1.0129902071562999</v>
      </c>
      <c r="K15" s="42">
        <v>0.75</v>
      </c>
      <c r="L15" s="42">
        <v>0.59609999999999996</v>
      </c>
      <c r="M15" s="152">
        <v>7.1026365340000002</v>
      </c>
      <c r="N15" s="152">
        <v>2.0799199339999999</v>
      </c>
      <c r="O15" s="152">
        <v>3.2969631260000001</v>
      </c>
      <c r="P15" s="152">
        <v>0.80861575299999999</v>
      </c>
      <c r="Q15" s="152">
        <v>0.38700564900000001</v>
      </c>
      <c r="R15" s="152">
        <v>0.53013182599999997</v>
      </c>
      <c r="S15" s="152">
        <v>0</v>
      </c>
      <c r="T15" s="42">
        <v>0.56850000000000001</v>
      </c>
      <c r="U15" s="42">
        <v>0.26690000000000003</v>
      </c>
      <c r="V15" s="42">
        <v>0.17949999999999999</v>
      </c>
      <c r="W15" s="43">
        <v>5.28E-2</v>
      </c>
      <c r="X15" s="43">
        <v>0.16300000000000001</v>
      </c>
      <c r="Y15" s="43">
        <v>0.1409</v>
      </c>
      <c r="Z15" s="43">
        <v>1.8100000000000002E-2</v>
      </c>
      <c r="AA15" s="43">
        <v>0.24329999999999999</v>
      </c>
      <c r="AB15" s="43">
        <v>1.18E-2</v>
      </c>
      <c r="AC15" s="43">
        <v>4.2500000000000003E-2</v>
      </c>
      <c r="AD15" s="43">
        <v>0.1055</v>
      </c>
      <c r="AE15" s="43">
        <v>2.0500000000000001E-2</v>
      </c>
      <c r="AF15" s="43">
        <v>9.6100000000000005E-2</v>
      </c>
      <c r="AG15" s="43">
        <v>6.54E-2</v>
      </c>
      <c r="AH15" s="43">
        <v>4.02E-2</v>
      </c>
      <c r="AI15" s="43" t="s">
        <v>18362</v>
      </c>
      <c r="AJ15"/>
    </row>
    <row r="16" spans="1:40" x14ac:dyDescent="0.25">
      <c r="B16" s="44" t="s">
        <v>20176</v>
      </c>
      <c r="C16" s="163" t="s">
        <v>18696</v>
      </c>
      <c r="D16" s="56">
        <v>683</v>
      </c>
      <c r="E16" s="149">
        <v>1884.0535050000001</v>
      </c>
      <c r="F16" s="102">
        <v>1279272.33</v>
      </c>
      <c r="G16" s="150">
        <v>1.013339824</v>
      </c>
      <c r="H16" s="43">
        <v>0.1163</v>
      </c>
      <c r="I16" s="48">
        <v>2078.2125169999999</v>
      </c>
      <c r="J16" s="151">
        <v>1.0078928333332999</v>
      </c>
      <c r="K16" s="42">
        <v>0.8</v>
      </c>
      <c r="L16" s="42">
        <v>0.6754</v>
      </c>
      <c r="M16" s="152">
        <v>7.65</v>
      </c>
      <c r="N16" s="152">
        <v>2.855</v>
      </c>
      <c r="O16" s="152">
        <v>3.7833333329999999</v>
      </c>
      <c r="P16" s="152">
        <v>3.5000000000000003E-2</v>
      </c>
      <c r="Q16" s="152">
        <v>0.21833333299999999</v>
      </c>
      <c r="R16" s="152">
        <v>0.34833333300000002</v>
      </c>
      <c r="S16" s="152">
        <v>0.41</v>
      </c>
      <c r="T16" s="42">
        <v>0.63249999999999995</v>
      </c>
      <c r="U16" s="42">
        <v>0.28989999999999999</v>
      </c>
      <c r="V16" s="42">
        <v>0.18890000000000001</v>
      </c>
      <c r="W16" s="43">
        <v>3.5099999999999999E-2</v>
      </c>
      <c r="X16" s="43">
        <v>0.1449</v>
      </c>
      <c r="Y16" s="43">
        <v>0.16539999999999999</v>
      </c>
      <c r="Z16" s="43">
        <v>1.7600000000000001E-2</v>
      </c>
      <c r="AA16" s="43">
        <v>0.22839999999999999</v>
      </c>
      <c r="AB16" s="43">
        <v>1.61E-2</v>
      </c>
      <c r="AC16" s="43">
        <v>3.6600000000000001E-2</v>
      </c>
      <c r="AD16" s="43">
        <v>0.123</v>
      </c>
      <c r="AE16" s="43">
        <v>4.8300000000000003E-2</v>
      </c>
      <c r="AF16" s="43">
        <v>4.8300000000000003E-2</v>
      </c>
      <c r="AG16" s="43">
        <v>8.6400000000000005E-2</v>
      </c>
      <c r="AH16" s="43">
        <v>4.9799999999999997E-2</v>
      </c>
      <c r="AI16" s="43" t="s">
        <v>18362</v>
      </c>
      <c r="AJ16"/>
    </row>
    <row r="17" spans="2:37" x14ac:dyDescent="0.25">
      <c r="B17" s="44" t="s">
        <v>20177</v>
      </c>
      <c r="C17" s="163" t="s">
        <v>18695</v>
      </c>
      <c r="D17" s="56">
        <v>1136</v>
      </c>
      <c r="E17" s="149">
        <v>2326.9159770000001</v>
      </c>
      <c r="F17" s="102">
        <v>2631741.9700000002</v>
      </c>
      <c r="G17" s="150">
        <v>1.0715551050000001</v>
      </c>
      <c r="H17" s="43">
        <v>0.11940000000000001</v>
      </c>
      <c r="I17" s="48">
        <v>2589.4417269999999</v>
      </c>
      <c r="J17" s="151">
        <v>1.0854866465863</v>
      </c>
      <c r="K17" s="42">
        <v>0.68140000000000001</v>
      </c>
      <c r="L17" s="42">
        <v>0.55610000000000004</v>
      </c>
      <c r="M17" s="152">
        <v>7.4156626499999998</v>
      </c>
      <c r="N17" s="152">
        <v>2.7479919669999999</v>
      </c>
      <c r="O17" s="152">
        <v>2.8895582320000002</v>
      </c>
      <c r="P17" s="152">
        <v>1.3734939749999999</v>
      </c>
      <c r="Q17" s="152">
        <v>0.242971887</v>
      </c>
      <c r="R17" s="152">
        <v>0.16164658600000001</v>
      </c>
      <c r="S17" s="152">
        <v>0</v>
      </c>
      <c r="T17" s="42">
        <v>0.54400000000000004</v>
      </c>
      <c r="U17" s="42">
        <v>0.21390000000000001</v>
      </c>
      <c r="V17" s="42">
        <v>0.18310000000000001</v>
      </c>
      <c r="W17" s="43">
        <v>1.32E-2</v>
      </c>
      <c r="X17" s="43">
        <v>9.2399999999999996E-2</v>
      </c>
      <c r="Y17" s="43">
        <v>0.21920000000000001</v>
      </c>
      <c r="Z17" s="43">
        <v>5.1900000000000002E-2</v>
      </c>
      <c r="AA17" s="43">
        <v>0.34770000000000001</v>
      </c>
      <c r="AB17" s="43">
        <v>1.32E-2</v>
      </c>
      <c r="AC17" s="43">
        <v>3.3500000000000002E-2</v>
      </c>
      <c r="AD17" s="43">
        <v>0.1065</v>
      </c>
      <c r="AE17" s="43">
        <v>9.7000000000000003E-3</v>
      </c>
      <c r="AF17" s="43">
        <v>3.0800000000000001E-2</v>
      </c>
      <c r="AG17" s="43">
        <v>3.3500000000000002E-2</v>
      </c>
      <c r="AH17" s="43">
        <v>4.8399999999999999E-2</v>
      </c>
      <c r="AI17" s="43" t="s">
        <v>18362</v>
      </c>
      <c r="AJ17"/>
    </row>
    <row r="18" spans="2:37" x14ac:dyDescent="0.25">
      <c r="B18" s="44" t="s">
        <v>20178</v>
      </c>
      <c r="C18" s="163" t="s">
        <v>18695</v>
      </c>
      <c r="D18" s="56">
        <v>2787</v>
      </c>
      <c r="E18" s="149">
        <v>2203.8171779999998</v>
      </c>
      <c r="F18" s="102">
        <v>6091350.6799999997</v>
      </c>
      <c r="G18" s="150">
        <v>1.046203408</v>
      </c>
      <c r="H18" s="43">
        <v>0.12520000000000001</v>
      </c>
      <c r="I18" s="48">
        <v>2465.8503519999999</v>
      </c>
      <c r="J18" s="151">
        <v>1.0629548387097001</v>
      </c>
      <c r="K18" s="42">
        <v>0.74070000000000003</v>
      </c>
      <c r="L18" s="42">
        <v>0.60970000000000002</v>
      </c>
      <c r="M18" s="152">
        <v>7.9880066169999999</v>
      </c>
      <c r="N18" s="152">
        <v>3.5115878409999999</v>
      </c>
      <c r="O18" s="152">
        <v>3.1690037960000002</v>
      </c>
      <c r="P18" s="152">
        <v>0.96163916000000005</v>
      </c>
      <c r="Q18" s="152">
        <v>0.24788374599999999</v>
      </c>
      <c r="R18" s="152">
        <v>9.2929255000000002E-2</v>
      </c>
      <c r="S18" s="152">
        <v>2.0678239999999998E-3</v>
      </c>
      <c r="T18" s="42">
        <v>0.58879999999999999</v>
      </c>
      <c r="U18" s="42">
        <v>0.28349999999999997</v>
      </c>
      <c r="V18" s="42">
        <v>0.2225</v>
      </c>
      <c r="W18" s="43">
        <v>4.6600000000000003E-2</v>
      </c>
      <c r="X18" s="43">
        <v>0.12670000000000001</v>
      </c>
      <c r="Y18" s="43">
        <v>0.21129999999999999</v>
      </c>
      <c r="Z18" s="43">
        <v>5.96E-2</v>
      </c>
      <c r="AA18" s="43">
        <v>0.19020000000000001</v>
      </c>
      <c r="AB18" s="43">
        <v>7.1999999999999998E-3</v>
      </c>
      <c r="AC18" s="43">
        <v>4.7399999999999998E-2</v>
      </c>
      <c r="AD18" s="43">
        <v>0.13020000000000001</v>
      </c>
      <c r="AE18" s="43">
        <v>3.5499999999999997E-2</v>
      </c>
      <c r="AF18" s="43">
        <v>3.4099999999999998E-2</v>
      </c>
      <c r="AG18" s="43">
        <v>4.3799999999999999E-2</v>
      </c>
      <c r="AH18" s="43">
        <v>6.7500000000000004E-2</v>
      </c>
      <c r="AI18" s="43" t="s">
        <v>18362</v>
      </c>
      <c r="AJ18"/>
    </row>
    <row r="19" spans="2:37" x14ac:dyDescent="0.25">
      <c r="B19" s="44" t="s">
        <v>20179</v>
      </c>
      <c r="C19" s="163" t="s">
        <v>18695</v>
      </c>
      <c r="D19" s="56">
        <v>1024</v>
      </c>
      <c r="E19" s="149">
        <v>2072.149793</v>
      </c>
      <c r="F19" s="102">
        <v>2105304.19</v>
      </c>
      <c r="G19" s="150">
        <v>1.0352438470000001</v>
      </c>
      <c r="H19" s="43">
        <v>0.1181</v>
      </c>
      <c r="I19" s="48">
        <v>2296.8695419999999</v>
      </c>
      <c r="J19" s="151">
        <v>1.0418294642857</v>
      </c>
      <c r="K19" s="42">
        <v>0.76780000000000004</v>
      </c>
      <c r="L19" s="42">
        <v>0.65529999999999999</v>
      </c>
      <c r="M19" s="152">
        <v>7.2087053570000004</v>
      </c>
      <c r="N19" s="152">
        <v>2.1323024880000001</v>
      </c>
      <c r="O19" s="152">
        <v>3.265657053</v>
      </c>
      <c r="P19" s="152">
        <v>1.14333529</v>
      </c>
      <c r="Q19" s="152">
        <v>0.38839285699999998</v>
      </c>
      <c r="R19" s="152">
        <v>0.27901785699999998</v>
      </c>
      <c r="S19" s="152">
        <v>0</v>
      </c>
      <c r="T19" s="42">
        <v>0.58979999999999999</v>
      </c>
      <c r="U19" s="42">
        <v>0.32419999999999999</v>
      </c>
      <c r="V19" s="42">
        <v>0.18459999999999999</v>
      </c>
      <c r="W19" s="43">
        <v>3.8100000000000002E-2</v>
      </c>
      <c r="X19" s="43">
        <v>0.18459999999999999</v>
      </c>
      <c r="Y19" s="43">
        <v>0.10059999999999999</v>
      </c>
      <c r="Z19" s="43">
        <v>2.8299999999999999E-2</v>
      </c>
      <c r="AA19" s="43">
        <v>0.21679999999999999</v>
      </c>
      <c r="AB19" s="43">
        <v>2.64E-2</v>
      </c>
      <c r="AC19" s="43">
        <v>3.9100000000000003E-2</v>
      </c>
      <c r="AD19" s="43">
        <v>0.125</v>
      </c>
      <c r="AE19" s="43">
        <v>4.7899999999999998E-2</v>
      </c>
      <c r="AF19" s="43">
        <v>5.3699999999999998E-2</v>
      </c>
      <c r="AG19" s="43">
        <v>5.1799999999999999E-2</v>
      </c>
      <c r="AH19" s="43">
        <v>8.7900000000000006E-2</v>
      </c>
      <c r="AI19" s="43" t="s">
        <v>18362</v>
      </c>
      <c r="AJ19"/>
    </row>
    <row r="20" spans="2:37" x14ac:dyDescent="0.25">
      <c r="B20" s="44" t="s">
        <v>20180</v>
      </c>
      <c r="C20" s="163" t="s">
        <v>18695</v>
      </c>
      <c r="D20" s="56">
        <v>1771</v>
      </c>
      <c r="E20" s="149">
        <v>2175.7389469999998</v>
      </c>
      <c r="F20" s="102">
        <v>3842354.98</v>
      </c>
      <c r="G20" s="150">
        <v>1.0389428570000001</v>
      </c>
      <c r="H20" s="43">
        <v>0.10249999999999999</v>
      </c>
      <c r="I20" s="48">
        <v>2381.56682</v>
      </c>
      <c r="J20" s="151">
        <v>1.0437801892744001</v>
      </c>
      <c r="K20" s="42">
        <v>0.80220000000000002</v>
      </c>
      <c r="L20" s="42">
        <v>0.68420000000000003</v>
      </c>
      <c r="M20" s="152">
        <v>6.4321766560000002</v>
      </c>
      <c r="N20" s="152">
        <v>2.53463087</v>
      </c>
      <c r="O20" s="152">
        <v>2.9971392799999999</v>
      </c>
      <c r="P20" s="152">
        <v>0.67202956999999997</v>
      </c>
      <c r="Q20" s="152">
        <v>0.15874512299999999</v>
      </c>
      <c r="R20" s="152">
        <v>3.6783293000000002E-2</v>
      </c>
      <c r="S20" s="152">
        <v>2.9692277E-2</v>
      </c>
      <c r="T20" s="42">
        <v>0.67930000000000001</v>
      </c>
      <c r="U20" s="42">
        <v>0.54259999999999997</v>
      </c>
      <c r="V20" s="42">
        <v>0.20050000000000001</v>
      </c>
      <c r="W20" s="43">
        <v>3.73E-2</v>
      </c>
      <c r="X20" s="43">
        <v>0.1525</v>
      </c>
      <c r="Y20" s="43">
        <v>0.1203</v>
      </c>
      <c r="Z20" s="43">
        <v>3.95E-2</v>
      </c>
      <c r="AA20" s="43">
        <v>0.2089</v>
      </c>
      <c r="AB20" s="43">
        <v>1.1299999999999999E-2</v>
      </c>
      <c r="AC20" s="43">
        <v>1.8100000000000002E-2</v>
      </c>
      <c r="AD20" s="43">
        <v>0.16259999999999999</v>
      </c>
      <c r="AE20" s="43">
        <v>8.4699999999999998E-2</v>
      </c>
      <c r="AF20" s="43">
        <v>4.2299999999999997E-2</v>
      </c>
      <c r="AG20" s="43">
        <v>3.56E-2</v>
      </c>
      <c r="AH20" s="43">
        <v>8.6999999999999994E-2</v>
      </c>
      <c r="AI20" s="43" t="s">
        <v>18362</v>
      </c>
      <c r="AK20" s="40"/>
    </row>
    <row r="21" spans="2:37" x14ac:dyDescent="0.25">
      <c r="B21" s="44" t="s">
        <v>20181</v>
      </c>
      <c r="C21" s="163" t="s">
        <v>18695</v>
      </c>
      <c r="D21" s="56">
        <v>346</v>
      </c>
      <c r="E21" s="149">
        <v>2077.0949420000002</v>
      </c>
      <c r="F21" s="102">
        <v>710366.47</v>
      </c>
      <c r="G21" s="150">
        <v>0.99369306300000004</v>
      </c>
      <c r="H21" s="43">
        <v>0.1053</v>
      </c>
      <c r="I21" s="48">
        <v>2254.1615689999999</v>
      </c>
      <c r="J21" s="151">
        <v>0.9880029411765</v>
      </c>
      <c r="K21" s="42">
        <v>0.74319999999999997</v>
      </c>
      <c r="L21" s="42">
        <v>0.67220000000000002</v>
      </c>
      <c r="M21" s="152">
        <v>6.5326797379999997</v>
      </c>
      <c r="N21" s="152">
        <v>2.3006527449999998</v>
      </c>
      <c r="O21" s="152">
        <v>3.6666666659999998</v>
      </c>
      <c r="P21" s="152">
        <v>5.8823528999999999E-2</v>
      </c>
      <c r="Q21" s="152">
        <v>0.343137254</v>
      </c>
      <c r="R21" s="152">
        <v>0.16339869200000001</v>
      </c>
      <c r="S21" s="152">
        <v>0</v>
      </c>
      <c r="T21" s="42">
        <v>0.58960000000000001</v>
      </c>
      <c r="U21" s="42">
        <v>0.30059999999999998</v>
      </c>
      <c r="V21" s="42">
        <v>0.1474</v>
      </c>
      <c r="W21" s="43">
        <v>3.4700000000000002E-2</v>
      </c>
      <c r="X21" s="43">
        <v>0.17050000000000001</v>
      </c>
      <c r="Y21" s="43">
        <v>8.6699999999999999E-2</v>
      </c>
      <c r="Z21" s="43">
        <v>4.0500000000000001E-2</v>
      </c>
      <c r="AA21" s="43">
        <v>0.22539999999999999</v>
      </c>
      <c r="AB21" s="43"/>
      <c r="AC21" s="43"/>
      <c r="AD21" s="43">
        <v>0.2225</v>
      </c>
      <c r="AE21" s="43">
        <v>6.9400000000000003E-2</v>
      </c>
      <c r="AF21" s="43">
        <v>3.1800000000000002E-2</v>
      </c>
      <c r="AG21" s="43"/>
      <c r="AH21" s="43">
        <v>6.6500000000000004E-2</v>
      </c>
      <c r="AI21" s="43" t="s">
        <v>18362</v>
      </c>
      <c r="AK21" s="40"/>
    </row>
    <row r="22" spans="2:37" x14ac:dyDescent="0.25">
      <c r="B22" s="44" t="s">
        <v>20182</v>
      </c>
      <c r="C22" s="163" t="s">
        <v>18696</v>
      </c>
      <c r="D22" s="56">
        <v>1075</v>
      </c>
      <c r="E22" s="149">
        <v>2035.54036</v>
      </c>
      <c r="F22" s="102">
        <v>2151566.16</v>
      </c>
      <c r="G22" s="150">
        <v>1.0269778599999999</v>
      </c>
      <c r="H22" s="43">
        <v>0.13059999999999999</v>
      </c>
      <c r="I22" s="48">
        <v>2285.2683240000001</v>
      </c>
      <c r="J22" s="151">
        <v>1.040856039173</v>
      </c>
      <c r="K22" s="42">
        <v>0.67859999999999998</v>
      </c>
      <c r="L22" s="42">
        <v>0.57120000000000004</v>
      </c>
      <c r="M22" s="152">
        <v>5.5288356900000002</v>
      </c>
      <c r="N22" s="152">
        <v>2.508161044</v>
      </c>
      <c r="O22" s="152">
        <v>1.7290533180000001</v>
      </c>
      <c r="P22" s="152">
        <v>0.83242654999999999</v>
      </c>
      <c r="Q22" s="152">
        <v>7.2905331000000004E-2</v>
      </c>
      <c r="R22" s="152">
        <v>0.115342763</v>
      </c>
      <c r="S22" s="152">
        <v>0.27094668100000002</v>
      </c>
      <c r="T22" s="42">
        <v>0.56930000000000003</v>
      </c>
      <c r="U22" s="42">
        <v>0.42049999999999998</v>
      </c>
      <c r="V22" s="42">
        <v>0.30509999999999998</v>
      </c>
      <c r="W22" s="43">
        <v>3.3500000000000002E-2</v>
      </c>
      <c r="X22" s="43">
        <v>0.1051</v>
      </c>
      <c r="Y22" s="43">
        <v>0.12</v>
      </c>
      <c r="Z22" s="43">
        <v>0.26329999999999998</v>
      </c>
      <c r="AA22" s="43">
        <v>0.14050000000000001</v>
      </c>
      <c r="AB22" s="43">
        <v>1.4E-2</v>
      </c>
      <c r="AC22" s="43">
        <v>4.19E-2</v>
      </c>
      <c r="AD22" s="43">
        <v>0.1172</v>
      </c>
      <c r="AE22" s="43">
        <v>2.98E-2</v>
      </c>
      <c r="AF22" s="43">
        <v>3.6299999999999999E-2</v>
      </c>
      <c r="AG22" s="43">
        <v>2.8799999999999999E-2</v>
      </c>
      <c r="AH22" s="43">
        <v>6.9800000000000001E-2</v>
      </c>
      <c r="AI22" s="43" t="s">
        <v>18362</v>
      </c>
      <c r="AK22" s="40"/>
    </row>
    <row r="23" spans="2:37" x14ac:dyDescent="0.25">
      <c r="B23" s="44" t="s">
        <v>20183</v>
      </c>
      <c r="C23" s="163" t="s">
        <v>18695</v>
      </c>
      <c r="D23" s="56">
        <v>1009</v>
      </c>
      <c r="E23" s="149">
        <v>2556.162335</v>
      </c>
      <c r="F23" s="102">
        <v>2551050.0099999998</v>
      </c>
      <c r="G23" s="150">
        <v>1.150085926</v>
      </c>
      <c r="H23" s="43">
        <v>5.21E-2</v>
      </c>
      <c r="I23" s="48">
        <v>2669.3734250000002</v>
      </c>
      <c r="J23" s="151">
        <v>1.1573451374207</v>
      </c>
      <c r="K23" s="42">
        <v>0.7712</v>
      </c>
      <c r="L23" s="42">
        <v>0.72430000000000005</v>
      </c>
      <c r="M23" s="152">
        <v>6.6353065530000004</v>
      </c>
      <c r="N23" s="152">
        <v>1.4802326210000001</v>
      </c>
      <c r="O23" s="152">
        <v>3.774524344</v>
      </c>
      <c r="P23" s="152">
        <v>1.0226516590000001</v>
      </c>
      <c r="Q23" s="152">
        <v>0.31078224100000001</v>
      </c>
      <c r="R23" s="152">
        <v>4.0169133000000003E-2</v>
      </c>
      <c r="S23" s="152">
        <v>6.9464690000000003E-3</v>
      </c>
      <c r="T23" s="42">
        <v>0.60360000000000003</v>
      </c>
      <c r="U23" s="42">
        <v>0.81269999999999998</v>
      </c>
      <c r="V23" s="42">
        <v>0.20910000000000001</v>
      </c>
      <c r="W23" s="43">
        <v>3.1699999999999999E-2</v>
      </c>
      <c r="X23" s="43">
        <v>0.28000000000000003</v>
      </c>
      <c r="Y23" s="43">
        <v>0.13</v>
      </c>
      <c r="Z23" s="43">
        <v>2.2800000000000001E-2</v>
      </c>
      <c r="AA23" s="43">
        <v>0.27</v>
      </c>
      <c r="AB23" s="43"/>
      <c r="AC23" s="43">
        <v>3.27E-2</v>
      </c>
      <c r="AD23" s="43">
        <v>9.5100000000000004E-2</v>
      </c>
      <c r="AE23" s="43">
        <v>3.1699999999999999E-2</v>
      </c>
      <c r="AF23" s="43">
        <v>3.9600000000000003E-2</v>
      </c>
      <c r="AG23" s="43">
        <v>3.4700000000000002E-2</v>
      </c>
      <c r="AH23" s="43">
        <v>3.1699999999999999E-2</v>
      </c>
      <c r="AI23" s="43" t="s">
        <v>18362</v>
      </c>
      <c r="AK23" s="40"/>
    </row>
    <row r="24" spans="2:37" x14ac:dyDescent="0.25">
      <c r="B24" s="44" t="s">
        <v>20184</v>
      </c>
      <c r="C24" s="163" t="s">
        <v>18695</v>
      </c>
      <c r="D24" s="56">
        <v>565</v>
      </c>
      <c r="E24" s="149">
        <v>2343.017206</v>
      </c>
      <c r="F24" s="102">
        <v>1316775.67</v>
      </c>
      <c r="G24" s="150">
        <v>1.0165297339999999</v>
      </c>
      <c r="H24" s="43">
        <v>4.6300000000000001E-2</v>
      </c>
      <c r="I24" s="48">
        <v>2437.826959</v>
      </c>
      <c r="J24" s="151">
        <v>1.0217845149253999</v>
      </c>
      <c r="K24" s="42">
        <v>0.87549999999999994</v>
      </c>
      <c r="L24" s="42">
        <v>0.8155</v>
      </c>
      <c r="M24" s="152">
        <v>7.9458955219999998</v>
      </c>
      <c r="N24" s="152">
        <v>2.587686567</v>
      </c>
      <c r="O24" s="152">
        <v>3.2574626860000002</v>
      </c>
      <c r="P24" s="152">
        <v>1.451492537</v>
      </c>
      <c r="Q24" s="152">
        <v>0.51119402899999999</v>
      </c>
      <c r="R24" s="152">
        <v>0.13805970100000001</v>
      </c>
      <c r="S24" s="152">
        <v>0</v>
      </c>
      <c r="T24" s="42">
        <v>0.7823</v>
      </c>
      <c r="U24" s="42">
        <v>0.53810000000000002</v>
      </c>
      <c r="V24" s="42">
        <v>0.2248</v>
      </c>
      <c r="W24" s="43">
        <v>5.6599999999999998E-2</v>
      </c>
      <c r="X24" s="43">
        <v>0.24</v>
      </c>
      <c r="Y24" s="43">
        <v>0.24</v>
      </c>
      <c r="Z24" s="43">
        <v>7.4300000000000005E-2</v>
      </c>
      <c r="AA24" s="43">
        <v>0.13</v>
      </c>
      <c r="AB24" s="43">
        <v>3.7199999999999997E-2</v>
      </c>
      <c r="AC24" s="43"/>
      <c r="AD24" s="43">
        <v>3.5400000000000001E-2</v>
      </c>
      <c r="AE24" s="43">
        <v>5.8400000000000001E-2</v>
      </c>
      <c r="AF24" s="43">
        <v>3.8899999999999997E-2</v>
      </c>
      <c r="AG24" s="43">
        <v>3.7199999999999997E-2</v>
      </c>
      <c r="AH24" s="43">
        <v>4.07E-2</v>
      </c>
      <c r="AI24" s="43" t="s">
        <v>18362</v>
      </c>
      <c r="AK24" s="40"/>
    </row>
    <row r="25" spans="2:37" x14ac:dyDescent="0.25">
      <c r="B25" s="44" t="s">
        <v>20185</v>
      </c>
      <c r="C25" s="163" t="s">
        <v>18695</v>
      </c>
      <c r="D25" s="56">
        <v>3549</v>
      </c>
      <c r="E25" s="149">
        <v>2137.5703389999999</v>
      </c>
      <c r="F25" s="102">
        <v>7575549.2800000003</v>
      </c>
      <c r="G25" s="150">
        <v>1.061118145</v>
      </c>
      <c r="H25" s="43">
        <v>9.5100000000000004E-2</v>
      </c>
      <c r="I25" s="48">
        <v>2319.9006920000002</v>
      </c>
      <c r="J25" s="151">
        <v>1.0553959151854999</v>
      </c>
      <c r="K25" s="42">
        <v>0.72760000000000002</v>
      </c>
      <c r="L25" s="42">
        <v>0.64610000000000001</v>
      </c>
      <c r="M25" s="152">
        <v>8.0598690360000003</v>
      </c>
      <c r="N25" s="152">
        <v>2.7870283749999998</v>
      </c>
      <c r="O25" s="152">
        <v>3.0873090109999999</v>
      </c>
      <c r="P25" s="152">
        <v>1.1481135010000001</v>
      </c>
      <c r="Q25" s="152">
        <v>0.312129716</v>
      </c>
      <c r="R25" s="152">
        <v>5.9869036E-2</v>
      </c>
      <c r="S25" s="152">
        <v>0.66541939500000002</v>
      </c>
      <c r="T25" s="42">
        <v>0.59399999999999997</v>
      </c>
      <c r="U25" s="42">
        <v>0.34429999999999999</v>
      </c>
      <c r="V25" s="42">
        <v>0.2356</v>
      </c>
      <c r="W25" s="43">
        <v>3.8600000000000002E-2</v>
      </c>
      <c r="X25" s="43">
        <v>0.1454</v>
      </c>
      <c r="Y25" s="43">
        <v>0.19239999999999999</v>
      </c>
      <c r="Z25" s="43">
        <v>8.5099999999999995E-2</v>
      </c>
      <c r="AA25" s="43">
        <v>0.22570000000000001</v>
      </c>
      <c r="AB25" s="43">
        <v>2.23E-2</v>
      </c>
      <c r="AC25" s="43">
        <v>3.1E-2</v>
      </c>
      <c r="AD25" s="43">
        <v>8.8200000000000001E-2</v>
      </c>
      <c r="AE25" s="43">
        <v>4.0899999999999999E-2</v>
      </c>
      <c r="AF25" s="43">
        <v>2.93E-2</v>
      </c>
      <c r="AG25" s="43">
        <v>4.1700000000000001E-2</v>
      </c>
      <c r="AH25" s="43">
        <v>5.9499999999999997E-2</v>
      </c>
      <c r="AI25" s="43" t="s">
        <v>18362</v>
      </c>
      <c r="AJ25" s="43"/>
      <c r="AK25" s="40"/>
    </row>
    <row r="26" spans="2:37" x14ac:dyDescent="0.25">
      <c r="B26" s="44" t="s">
        <v>20186</v>
      </c>
      <c r="C26" s="163" t="s">
        <v>18695</v>
      </c>
      <c r="D26" s="56">
        <v>1049</v>
      </c>
      <c r="E26" s="149">
        <v>2295.7786919999999</v>
      </c>
      <c r="F26" s="102">
        <v>2369243.61</v>
      </c>
      <c r="G26" s="150">
        <v>1.0881157290000001</v>
      </c>
      <c r="H26" s="43">
        <v>0.1037</v>
      </c>
      <c r="I26" s="48">
        <v>2519.0287779999999</v>
      </c>
      <c r="J26" s="151">
        <v>1.1080738378377999</v>
      </c>
      <c r="K26" s="42">
        <v>0.70320000000000005</v>
      </c>
      <c r="L26" s="42">
        <v>0.60919999999999996</v>
      </c>
      <c r="M26" s="152">
        <v>8.4010810809999992</v>
      </c>
      <c r="N26" s="152">
        <v>1.3783783780000001</v>
      </c>
      <c r="O26" s="152">
        <v>5.7048649510000002</v>
      </c>
      <c r="P26" s="152">
        <v>0.99567567499999998</v>
      </c>
      <c r="Q26" s="152">
        <v>0.20216216200000001</v>
      </c>
      <c r="R26" s="152">
        <v>0.12</v>
      </c>
      <c r="S26" s="152">
        <v>0</v>
      </c>
      <c r="T26" s="42">
        <v>0.53190000000000004</v>
      </c>
      <c r="U26" s="42">
        <v>0.4128</v>
      </c>
      <c r="V26" s="42">
        <v>0.1401</v>
      </c>
      <c r="W26" s="43">
        <v>3.3399999999999999E-2</v>
      </c>
      <c r="X26" s="43">
        <v>0.21540000000000001</v>
      </c>
      <c r="Y26" s="43">
        <v>6.5799999999999997E-2</v>
      </c>
      <c r="Z26" s="43">
        <v>1.24E-2</v>
      </c>
      <c r="AA26" s="43">
        <v>0.28120000000000001</v>
      </c>
      <c r="AB26" s="43">
        <v>1.3299999999999999E-2</v>
      </c>
      <c r="AC26" s="43">
        <v>2.5700000000000001E-2</v>
      </c>
      <c r="AD26" s="43">
        <v>0.1173</v>
      </c>
      <c r="AE26" s="43">
        <v>5.91E-2</v>
      </c>
      <c r="AF26" s="43">
        <v>5.2400000000000002E-2</v>
      </c>
      <c r="AG26" s="43">
        <v>5.3400000000000003E-2</v>
      </c>
      <c r="AH26" s="43">
        <v>7.0499999999999993E-2</v>
      </c>
      <c r="AI26" s="43" t="s">
        <v>18362</v>
      </c>
      <c r="AJ26" s="43"/>
      <c r="AK26" s="40"/>
    </row>
    <row r="27" spans="2:37" x14ac:dyDescent="0.25">
      <c r="B27" s="44" t="s">
        <v>20187</v>
      </c>
      <c r="C27" s="163" t="s">
        <v>18695</v>
      </c>
      <c r="D27" s="56">
        <v>1010</v>
      </c>
      <c r="E27" s="149">
        <v>2200.778245</v>
      </c>
      <c r="F27" s="102">
        <v>2169967.35</v>
      </c>
      <c r="G27" s="150">
        <v>1.128722376</v>
      </c>
      <c r="H27" s="43">
        <v>0.1318</v>
      </c>
      <c r="I27" s="48">
        <v>2474.2871500000001</v>
      </c>
      <c r="J27" s="151">
        <v>1.1649947429906999</v>
      </c>
      <c r="K27" s="42">
        <v>0.67210000000000003</v>
      </c>
      <c r="L27" s="42">
        <v>0.55530000000000002</v>
      </c>
      <c r="M27" s="152">
        <v>7.2593457939999997</v>
      </c>
      <c r="N27" s="152">
        <v>1.8983644850000001</v>
      </c>
      <c r="O27" s="152">
        <v>3.969626168</v>
      </c>
      <c r="P27" s="152">
        <v>1.093457943</v>
      </c>
      <c r="Q27" s="152">
        <v>0.29789719599999998</v>
      </c>
      <c r="R27" s="152">
        <v>0</v>
      </c>
      <c r="S27" s="152">
        <v>0</v>
      </c>
      <c r="T27" s="42">
        <v>0.51880000000000004</v>
      </c>
      <c r="U27" s="42">
        <v>0.497</v>
      </c>
      <c r="V27" s="42">
        <v>0.1842</v>
      </c>
      <c r="W27" s="43">
        <v>3.6600000000000001E-2</v>
      </c>
      <c r="X27" s="43">
        <v>0.1525</v>
      </c>
      <c r="Y27" s="43">
        <v>0.1208</v>
      </c>
      <c r="Z27" s="43">
        <v>1.78E-2</v>
      </c>
      <c r="AA27" s="43">
        <v>0.2248</v>
      </c>
      <c r="AB27" s="43">
        <v>1.3899999999999999E-2</v>
      </c>
      <c r="AC27" s="43">
        <v>2.87E-2</v>
      </c>
      <c r="AD27" s="43">
        <v>0.1386</v>
      </c>
      <c r="AE27" s="43">
        <v>5.3499999999999999E-2</v>
      </c>
      <c r="AF27" s="43">
        <v>5.2499999999999998E-2</v>
      </c>
      <c r="AG27" s="43">
        <v>5.3499999999999999E-2</v>
      </c>
      <c r="AH27" s="43">
        <v>0.1069</v>
      </c>
      <c r="AI27" s="43" t="s">
        <v>18362</v>
      </c>
      <c r="AJ27" s="43"/>
      <c r="AK27" s="40"/>
    </row>
    <row r="28" spans="2:37" x14ac:dyDescent="0.25">
      <c r="B28" s="44" t="s">
        <v>20188</v>
      </c>
      <c r="C28" s="163" t="s">
        <v>18695</v>
      </c>
      <c r="D28" s="56">
        <v>663</v>
      </c>
      <c r="E28" s="149">
        <v>2318.9538790000001</v>
      </c>
      <c r="F28" s="102">
        <v>1530509.56</v>
      </c>
      <c r="G28" s="150">
        <v>1.1266250369999999</v>
      </c>
      <c r="H28" s="43">
        <v>0.1348</v>
      </c>
      <c r="I28" s="48">
        <v>2609.6850439999998</v>
      </c>
      <c r="J28" s="151">
        <v>1.1287978984238001</v>
      </c>
      <c r="K28" s="42">
        <v>0.67600000000000005</v>
      </c>
      <c r="L28" s="42">
        <v>0.56179999999999997</v>
      </c>
      <c r="M28" s="152">
        <v>7.0350262690000003</v>
      </c>
      <c r="N28" s="152">
        <v>2.3590192640000001</v>
      </c>
      <c r="O28" s="152">
        <v>3.1576182130000001</v>
      </c>
      <c r="P28" s="152">
        <v>1.0122591940000001</v>
      </c>
      <c r="Q28" s="152">
        <v>0.31173380000000001</v>
      </c>
      <c r="R28" s="152">
        <v>0.19439579600000001</v>
      </c>
      <c r="S28" s="152">
        <v>0</v>
      </c>
      <c r="T28" s="42">
        <v>0.51129999999999998</v>
      </c>
      <c r="U28" s="42">
        <v>0.47060000000000002</v>
      </c>
      <c r="V28" s="42">
        <v>0.22470000000000001</v>
      </c>
      <c r="W28" s="43">
        <v>3.0200000000000001E-2</v>
      </c>
      <c r="X28" s="43">
        <v>0.15</v>
      </c>
      <c r="Y28" s="43">
        <v>0.13</v>
      </c>
      <c r="Z28" s="43">
        <v>2.1100000000000001E-2</v>
      </c>
      <c r="AA28" s="43">
        <v>0.21</v>
      </c>
      <c r="AB28" s="43"/>
      <c r="AC28" s="43">
        <v>4.07E-2</v>
      </c>
      <c r="AD28" s="43">
        <v>0.11</v>
      </c>
      <c r="AE28" s="43">
        <v>2.87E-2</v>
      </c>
      <c r="AF28" s="43">
        <v>8.8999999999999996E-2</v>
      </c>
      <c r="AG28" s="43">
        <v>7.8399999999999997E-2</v>
      </c>
      <c r="AH28" s="43">
        <v>0.11</v>
      </c>
      <c r="AI28" s="43" t="s">
        <v>18362</v>
      </c>
      <c r="AJ28" s="43"/>
      <c r="AK28" s="40"/>
    </row>
    <row r="29" spans="2:37" x14ac:dyDescent="0.25">
      <c r="B29" s="44" t="s">
        <v>20189</v>
      </c>
      <c r="C29" s="163" t="s">
        <v>18695</v>
      </c>
      <c r="D29" s="56">
        <v>2883</v>
      </c>
      <c r="E29" s="149">
        <v>2026.345092</v>
      </c>
      <c r="F29" s="102">
        <v>5714293.1600000001</v>
      </c>
      <c r="G29" s="150">
        <v>1.0146149840000001</v>
      </c>
      <c r="H29" s="43">
        <v>0.1699</v>
      </c>
      <c r="I29" s="48">
        <v>2365.4226269999999</v>
      </c>
      <c r="J29" s="151">
        <v>1.0441853054250001</v>
      </c>
      <c r="K29" s="42">
        <v>0.7379</v>
      </c>
      <c r="L29" s="42">
        <v>0.57499999999999996</v>
      </c>
      <c r="M29" s="152">
        <v>7.6240922680000001</v>
      </c>
      <c r="N29" s="152">
        <v>2.8229627549999998</v>
      </c>
      <c r="O29" s="152">
        <v>3.6294930280000002</v>
      </c>
      <c r="P29" s="152">
        <v>0.79935151599999998</v>
      </c>
      <c r="Q29" s="152">
        <v>0.26222006799999997</v>
      </c>
      <c r="R29" s="152">
        <v>7.0338606999999997E-2</v>
      </c>
      <c r="S29" s="152">
        <v>3.9726612000000001E-2</v>
      </c>
      <c r="T29" s="42">
        <v>0.64170000000000005</v>
      </c>
      <c r="U29" s="42">
        <v>0.34820000000000001</v>
      </c>
      <c r="V29" s="42">
        <v>0.19489999999999999</v>
      </c>
      <c r="W29" s="43">
        <v>3.1199999999999999E-2</v>
      </c>
      <c r="X29" s="43">
        <v>0.1547</v>
      </c>
      <c r="Y29" s="43">
        <v>0.16930000000000001</v>
      </c>
      <c r="Z29" s="43">
        <v>0.10199999999999999</v>
      </c>
      <c r="AA29" s="43">
        <v>0.18210000000000001</v>
      </c>
      <c r="AB29" s="43">
        <v>2.2499999999999999E-2</v>
      </c>
      <c r="AC29" s="43">
        <v>3.2599999999999997E-2</v>
      </c>
      <c r="AD29" s="43">
        <v>0.1363</v>
      </c>
      <c r="AE29" s="43">
        <v>6.8699999999999997E-2</v>
      </c>
      <c r="AF29" s="43">
        <v>2.29E-2</v>
      </c>
      <c r="AG29" s="43">
        <v>2.64E-2</v>
      </c>
      <c r="AH29" s="43">
        <v>5.1299999999999998E-2</v>
      </c>
      <c r="AI29" s="43" t="s">
        <v>18362</v>
      </c>
      <c r="AJ29" s="43"/>
      <c r="AK29" s="40"/>
    </row>
    <row r="30" spans="2:37" x14ac:dyDescent="0.25">
      <c r="B30" s="44" t="s">
        <v>20190</v>
      </c>
      <c r="C30" s="163" t="s">
        <v>18695</v>
      </c>
      <c r="D30" s="56">
        <v>196</v>
      </c>
      <c r="E30" s="149">
        <v>2068.7159069999998</v>
      </c>
      <c r="F30" s="102">
        <v>399262.17</v>
      </c>
      <c r="G30" s="150">
        <v>0.96048520400000004</v>
      </c>
      <c r="H30" s="43">
        <v>6.2199999999999998E-2</v>
      </c>
      <c r="I30" s="48">
        <v>2186.0570170000001</v>
      </c>
      <c r="J30" s="151">
        <v>0.98143093922650004</v>
      </c>
      <c r="K30" s="42">
        <v>0.81440000000000001</v>
      </c>
      <c r="L30" s="42">
        <v>0.72629999999999995</v>
      </c>
      <c r="M30" s="152">
        <v>7.3093922649999996</v>
      </c>
      <c r="N30" s="152">
        <v>3.005524861</v>
      </c>
      <c r="O30" s="152">
        <v>3.3149171270000002</v>
      </c>
      <c r="P30" s="152">
        <v>0.70718232000000003</v>
      </c>
      <c r="Q30" s="152">
        <v>2.2099447000000001E-2</v>
      </c>
      <c r="R30" s="152">
        <v>1.6574584999999999E-2</v>
      </c>
      <c r="S30" s="152">
        <v>0.24309392199999999</v>
      </c>
      <c r="T30" s="42">
        <v>0.65820000000000001</v>
      </c>
      <c r="U30" s="42">
        <v>0.21940000000000001</v>
      </c>
      <c r="V30" s="42">
        <v>6.1199999999999997E-2</v>
      </c>
      <c r="W30" s="43"/>
      <c r="X30" s="43">
        <v>0.1888</v>
      </c>
      <c r="Y30" s="43">
        <v>0.1429</v>
      </c>
      <c r="Z30" s="43"/>
      <c r="AA30" s="43">
        <v>0.25</v>
      </c>
      <c r="AB30" s="43"/>
      <c r="AC30" s="43"/>
      <c r="AD30" s="43">
        <v>0.12759999999999999</v>
      </c>
      <c r="AE30" s="43">
        <v>0.1429</v>
      </c>
      <c r="AF30" s="43"/>
      <c r="AG30" s="43"/>
      <c r="AH30" s="43">
        <v>7.1400000000000005E-2</v>
      </c>
      <c r="AI30" s="43" t="s">
        <v>18362</v>
      </c>
      <c r="AJ30" s="43"/>
      <c r="AK30" s="40"/>
    </row>
    <row r="31" spans="2:37" x14ac:dyDescent="0.25">
      <c r="B31" s="44" t="s">
        <v>20191</v>
      </c>
      <c r="C31" s="163" t="s">
        <v>18695</v>
      </c>
      <c r="D31" s="56">
        <v>54</v>
      </c>
      <c r="E31" s="149">
        <v>2173.457692</v>
      </c>
      <c r="F31" s="102">
        <v>113019.8</v>
      </c>
      <c r="G31" s="150">
        <v>0.97618888800000003</v>
      </c>
      <c r="H31" s="43"/>
      <c r="I31" s="48">
        <v>2241.8002000000001</v>
      </c>
      <c r="J31" s="151">
        <v>1.008372</v>
      </c>
      <c r="K31" s="42">
        <v>0.58620000000000005</v>
      </c>
      <c r="L31" s="42">
        <v>0.58620000000000005</v>
      </c>
      <c r="M31" s="152">
        <v>11.62</v>
      </c>
      <c r="N31" s="152">
        <v>5.12</v>
      </c>
      <c r="O31" s="152">
        <v>3.4</v>
      </c>
      <c r="P31" s="152">
        <v>2.68</v>
      </c>
      <c r="Q31" s="152">
        <v>0.16</v>
      </c>
      <c r="R31" s="152">
        <v>0.14000000000000001</v>
      </c>
      <c r="S31" s="152">
        <v>0.12</v>
      </c>
      <c r="T31" s="42">
        <v>0.64810000000000001</v>
      </c>
      <c r="U31" s="42">
        <v>0.25929999999999997</v>
      </c>
      <c r="V31" s="42"/>
      <c r="W31" s="43"/>
      <c r="X31" s="43"/>
      <c r="Y31" s="43">
        <v>0.20369999999999999</v>
      </c>
      <c r="Z31" s="43"/>
      <c r="AA31" s="43"/>
      <c r="AB31" s="43"/>
      <c r="AC31" s="43"/>
      <c r="AD31" s="43">
        <v>0.27779999999999999</v>
      </c>
      <c r="AE31" s="43"/>
      <c r="AF31" s="43"/>
      <c r="AG31" s="43"/>
      <c r="AH31" s="43"/>
      <c r="AI31" s="43" t="s">
        <v>18362</v>
      </c>
      <c r="AJ31" s="43"/>
      <c r="AK31" s="40"/>
    </row>
    <row r="32" spans="2:37" x14ac:dyDescent="0.25">
      <c r="B32" s="44" t="s">
        <v>20192</v>
      </c>
      <c r="C32" s="163" t="s">
        <v>18696</v>
      </c>
      <c r="D32" s="56">
        <v>1741</v>
      </c>
      <c r="E32" s="149">
        <v>2273.92353</v>
      </c>
      <c r="F32" s="102">
        <v>3883861.39</v>
      </c>
      <c r="G32" s="150">
        <v>1.1298232619999999</v>
      </c>
      <c r="H32" s="43">
        <v>0.1487</v>
      </c>
      <c r="I32" s="48">
        <v>2601.7343949999999</v>
      </c>
      <c r="J32" s="151">
        <v>1.1690052957359001</v>
      </c>
      <c r="K32" s="42">
        <v>0.59289999999999998</v>
      </c>
      <c r="L32" s="42">
        <v>0.46029999999999999</v>
      </c>
      <c r="M32" s="152">
        <v>8.2640990369999994</v>
      </c>
      <c r="N32" s="152">
        <v>3.4587345250000001</v>
      </c>
      <c r="O32" s="152">
        <v>2.704264099</v>
      </c>
      <c r="P32" s="152">
        <v>1.3521320489999999</v>
      </c>
      <c r="Q32" s="152">
        <v>0.31911966899999999</v>
      </c>
      <c r="R32" s="152">
        <v>0.19394773000000001</v>
      </c>
      <c r="S32" s="152">
        <v>0.23590096199999999</v>
      </c>
      <c r="T32" s="42">
        <v>0.49969999999999998</v>
      </c>
      <c r="U32" s="42">
        <v>0.36880000000000002</v>
      </c>
      <c r="V32" s="42">
        <v>0.28370000000000001</v>
      </c>
      <c r="W32" s="43">
        <v>6.2600000000000003E-2</v>
      </c>
      <c r="X32" s="43">
        <v>0.14419999999999999</v>
      </c>
      <c r="Y32" s="43">
        <v>0.24990000000000001</v>
      </c>
      <c r="Z32" s="43">
        <v>4.3700000000000003E-2</v>
      </c>
      <c r="AA32" s="43">
        <v>0.17519999999999999</v>
      </c>
      <c r="AB32" s="43">
        <v>9.7999999999999997E-3</v>
      </c>
      <c r="AC32" s="43">
        <v>3.4500000000000003E-2</v>
      </c>
      <c r="AD32" s="43">
        <v>8.0399999999999999E-2</v>
      </c>
      <c r="AE32" s="43">
        <v>2.1299999999999999E-2</v>
      </c>
      <c r="AF32" s="43">
        <v>3.6799999999999999E-2</v>
      </c>
      <c r="AG32" s="43">
        <v>5.5100000000000003E-2</v>
      </c>
      <c r="AH32" s="43">
        <v>8.6699999999999999E-2</v>
      </c>
      <c r="AI32" s="43" t="s">
        <v>18362</v>
      </c>
      <c r="AJ32" s="43"/>
      <c r="AK32" s="40"/>
    </row>
    <row r="33" spans="2:37" x14ac:dyDescent="0.25">
      <c r="B33" s="44" t="s">
        <v>20193</v>
      </c>
      <c r="C33" s="163" t="s">
        <v>18696</v>
      </c>
      <c r="D33" s="56">
        <v>664</v>
      </c>
      <c r="E33" s="149">
        <v>2116.9510220000002</v>
      </c>
      <c r="F33" s="102">
        <v>1367550.36</v>
      </c>
      <c r="G33" s="150">
        <v>1.0753427710000001</v>
      </c>
      <c r="H33" s="43">
        <v>0.10059999999999999</v>
      </c>
      <c r="I33" s="48">
        <v>2312.19821</v>
      </c>
      <c r="J33" s="151">
        <v>1.1093626506023999</v>
      </c>
      <c r="K33" s="42">
        <v>0.66669999999999996</v>
      </c>
      <c r="L33" s="42">
        <v>0.58109999999999995</v>
      </c>
      <c r="M33" s="152">
        <v>8.3838209979999991</v>
      </c>
      <c r="N33" s="152">
        <v>3.4616234929999998</v>
      </c>
      <c r="O33" s="152">
        <v>2.8907154730000002</v>
      </c>
      <c r="P33" s="152">
        <v>0.98822051600000005</v>
      </c>
      <c r="Q33" s="152">
        <v>0.173761944</v>
      </c>
      <c r="R33" s="152">
        <v>0.17036237500000001</v>
      </c>
      <c r="S33" s="152">
        <v>0.68364144500000001</v>
      </c>
      <c r="T33" s="42">
        <v>0.57679999999999998</v>
      </c>
      <c r="U33" s="42">
        <v>0.4864</v>
      </c>
      <c r="V33" s="42">
        <v>0.20180000000000001</v>
      </c>
      <c r="W33" s="43">
        <v>3.9199999999999999E-2</v>
      </c>
      <c r="X33" s="43">
        <v>0.1837</v>
      </c>
      <c r="Y33" s="43">
        <v>0.14460000000000001</v>
      </c>
      <c r="Z33" s="43">
        <v>9.1899999999999996E-2</v>
      </c>
      <c r="AA33" s="43">
        <v>0.1913</v>
      </c>
      <c r="AB33" s="43">
        <v>0.1024</v>
      </c>
      <c r="AC33" s="43">
        <v>3.1600000000000003E-2</v>
      </c>
      <c r="AD33" s="43">
        <v>5.57E-2</v>
      </c>
      <c r="AE33" s="43">
        <v>2.7099999999999999E-2</v>
      </c>
      <c r="AF33" s="43">
        <v>2.1100000000000001E-2</v>
      </c>
      <c r="AG33" s="43">
        <v>3.9199999999999999E-2</v>
      </c>
      <c r="AH33" s="43">
        <v>7.2300000000000003E-2</v>
      </c>
      <c r="AI33" s="43" t="s">
        <v>18362</v>
      </c>
      <c r="AJ33" s="43"/>
      <c r="AK33" s="40"/>
    </row>
    <row r="34" spans="2:37" x14ac:dyDescent="0.25">
      <c r="B34" s="44" t="s">
        <v>20194</v>
      </c>
      <c r="C34" s="163" t="s">
        <v>18696</v>
      </c>
      <c r="D34" s="56">
        <v>8924</v>
      </c>
      <c r="E34" s="149">
        <v>2174.0455729999999</v>
      </c>
      <c r="F34" s="102">
        <v>19194648.359999999</v>
      </c>
      <c r="G34" s="150">
        <v>1.097182619</v>
      </c>
      <c r="H34" s="43">
        <v>0.14419999999999999</v>
      </c>
      <c r="I34" s="48">
        <v>2471.307941</v>
      </c>
      <c r="J34" s="151">
        <v>1.1089624007411001</v>
      </c>
      <c r="K34" s="42">
        <v>0.64910000000000001</v>
      </c>
      <c r="L34" s="42">
        <v>0.52549999999999997</v>
      </c>
      <c r="M34" s="152">
        <v>7.7244573839999999</v>
      </c>
      <c r="N34" s="152">
        <v>3.151390438</v>
      </c>
      <c r="O34" s="152">
        <v>2.7716696509999998</v>
      </c>
      <c r="P34" s="152">
        <v>0.98092275399999995</v>
      </c>
      <c r="Q34" s="152">
        <v>0.24463204799999999</v>
      </c>
      <c r="R34" s="152">
        <v>0.20770609000000001</v>
      </c>
      <c r="S34" s="152">
        <v>0.36681176500000001</v>
      </c>
      <c r="T34" s="42">
        <v>0.57930000000000004</v>
      </c>
      <c r="U34" s="42">
        <v>0.53369999999999995</v>
      </c>
      <c r="V34" s="42">
        <v>0.22509999999999999</v>
      </c>
      <c r="W34" s="43">
        <v>4.2799999999999998E-2</v>
      </c>
      <c r="X34" s="43">
        <v>0.1772</v>
      </c>
      <c r="Y34" s="43">
        <v>0.1968</v>
      </c>
      <c r="Z34" s="43">
        <v>0.10539999999999999</v>
      </c>
      <c r="AA34" s="43">
        <v>0.1726</v>
      </c>
      <c r="AB34" s="43">
        <v>4.36E-2</v>
      </c>
      <c r="AC34" s="43">
        <v>2.8199999999999999E-2</v>
      </c>
      <c r="AD34" s="43">
        <v>9.6100000000000005E-2</v>
      </c>
      <c r="AE34" s="43">
        <v>2.1700000000000001E-2</v>
      </c>
      <c r="AF34" s="43">
        <v>2.3199999999999998E-2</v>
      </c>
      <c r="AG34" s="43">
        <v>3.7400000000000003E-2</v>
      </c>
      <c r="AH34" s="43">
        <v>5.4899999999999997E-2</v>
      </c>
      <c r="AI34" s="43" t="s">
        <v>18362</v>
      </c>
      <c r="AJ34" s="43"/>
      <c r="AK34" s="40"/>
    </row>
    <row r="35" spans="2:37" x14ac:dyDescent="0.25">
      <c r="B35" s="44" t="s">
        <v>20195</v>
      </c>
      <c r="C35" s="163" t="s">
        <v>18696</v>
      </c>
      <c r="D35" s="56">
        <v>1271</v>
      </c>
      <c r="E35" s="149">
        <v>2029.7272049999999</v>
      </c>
      <c r="F35" s="102">
        <v>2577753.5499999998</v>
      </c>
      <c r="G35" s="150">
        <v>1.0577057430000001</v>
      </c>
      <c r="H35" s="43">
        <v>0.1024</v>
      </c>
      <c r="I35" s="48">
        <v>2223.1506049999998</v>
      </c>
      <c r="J35" s="151">
        <v>1.0647327192981999</v>
      </c>
      <c r="K35" s="42">
        <v>0.70499999999999996</v>
      </c>
      <c r="L35" s="42">
        <v>0.59379999999999999</v>
      </c>
      <c r="M35" s="152">
        <v>10.438596491</v>
      </c>
      <c r="N35" s="152">
        <v>3.732392473</v>
      </c>
      <c r="O35" s="152">
        <v>4.2685139909999998</v>
      </c>
      <c r="P35" s="152">
        <v>0.92988985000000002</v>
      </c>
      <c r="Q35" s="152">
        <v>0.50263157800000002</v>
      </c>
      <c r="R35" s="152">
        <v>7.0906429000000007E-2</v>
      </c>
      <c r="S35" s="152">
        <v>0.93426143800000006</v>
      </c>
      <c r="T35" s="42">
        <v>0.57989999999999997</v>
      </c>
      <c r="U35" s="42">
        <v>0.32650000000000001</v>
      </c>
      <c r="V35" s="42">
        <v>0.23519999999999999</v>
      </c>
      <c r="W35" s="43">
        <v>3.3000000000000002E-2</v>
      </c>
      <c r="X35" s="43">
        <v>0.15</v>
      </c>
      <c r="Y35" s="43">
        <v>0.2</v>
      </c>
      <c r="Z35" s="43">
        <v>0.11</v>
      </c>
      <c r="AA35" s="43">
        <v>0.19</v>
      </c>
      <c r="AB35" s="43"/>
      <c r="AC35" s="43">
        <v>7.3200000000000001E-2</v>
      </c>
      <c r="AD35" s="43">
        <v>8.5000000000000006E-2</v>
      </c>
      <c r="AE35" s="43">
        <v>2.0500000000000001E-2</v>
      </c>
      <c r="AF35" s="43">
        <v>3.5400000000000001E-2</v>
      </c>
      <c r="AG35" s="43">
        <v>4.0099999999999997E-2</v>
      </c>
      <c r="AH35" s="43">
        <v>6.2899999999999998E-2</v>
      </c>
      <c r="AI35" s="43" t="s">
        <v>18362</v>
      </c>
      <c r="AJ35" s="43"/>
      <c r="AK35" s="40"/>
    </row>
    <row r="36" spans="2:37" x14ac:dyDescent="0.25">
      <c r="B36" s="44" t="s">
        <v>20196</v>
      </c>
      <c r="C36" s="163" t="s">
        <v>18695</v>
      </c>
      <c r="D36" s="56">
        <v>1333</v>
      </c>
      <c r="E36" s="149">
        <v>2246.3356829999998</v>
      </c>
      <c r="F36" s="102">
        <v>2976394.78</v>
      </c>
      <c r="G36" s="150">
        <v>1.071324156</v>
      </c>
      <c r="H36" s="43">
        <v>0.114</v>
      </c>
      <c r="I36" s="48">
        <v>2484.740264</v>
      </c>
      <c r="J36" s="151">
        <v>1.0787733390119001</v>
      </c>
      <c r="K36" s="42">
        <v>0.66669999999999996</v>
      </c>
      <c r="L36" s="42">
        <v>0.55159999999999998</v>
      </c>
      <c r="M36" s="152">
        <v>7.8935264050000002</v>
      </c>
      <c r="N36" s="152">
        <v>2.7061328790000001</v>
      </c>
      <c r="O36" s="152">
        <v>3.0834751699999998</v>
      </c>
      <c r="P36" s="152">
        <v>1.438671209</v>
      </c>
      <c r="Q36" s="152">
        <v>0.30579216300000001</v>
      </c>
      <c r="R36" s="152">
        <v>0.22572402</v>
      </c>
      <c r="S36" s="152">
        <v>0.13373083399999999</v>
      </c>
      <c r="T36" s="42">
        <v>0.55810000000000004</v>
      </c>
      <c r="U36" s="42">
        <v>0.41560000000000002</v>
      </c>
      <c r="V36" s="42">
        <v>0.21079999999999999</v>
      </c>
      <c r="W36" s="43">
        <v>5.6300000000000003E-2</v>
      </c>
      <c r="X36" s="43">
        <v>0.1305</v>
      </c>
      <c r="Y36" s="43">
        <v>0.15079999999999999</v>
      </c>
      <c r="Z36" s="43">
        <v>0.10349999999999999</v>
      </c>
      <c r="AA36" s="43">
        <v>0.25509999999999999</v>
      </c>
      <c r="AB36" s="43">
        <v>8.3000000000000001E-3</v>
      </c>
      <c r="AC36" s="43">
        <v>5.2499999999999998E-2</v>
      </c>
      <c r="AD36" s="43">
        <v>8.4000000000000005E-2</v>
      </c>
      <c r="AE36" s="43">
        <v>1.4999999999999999E-2</v>
      </c>
      <c r="AF36" s="43">
        <v>2.4799999999999999E-2</v>
      </c>
      <c r="AG36" s="43">
        <v>5.0999999999999997E-2</v>
      </c>
      <c r="AH36" s="43">
        <v>6.83E-2</v>
      </c>
      <c r="AI36" s="43" t="s">
        <v>18362</v>
      </c>
      <c r="AJ36" s="43"/>
      <c r="AK36" s="40"/>
    </row>
    <row r="37" spans="2:37" x14ac:dyDescent="0.25">
      <c r="B37" s="44" t="s">
        <v>20197</v>
      </c>
      <c r="C37" s="163" t="s">
        <v>18695</v>
      </c>
      <c r="D37" s="56">
        <v>148</v>
      </c>
      <c r="E37" s="149">
        <v>2469.421014</v>
      </c>
      <c r="F37" s="102">
        <v>365474.31</v>
      </c>
      <c r="G37" s="150">
        <v>1.1799554050000001</v>
      </c>
      <c r="H37" s="43">
        <v>0.1216</v>
      </c>
      <c r="I37" s="48">
        <v>2761.3332310000001</v>
      </c>
      <c r="J37" s="151">
        <v>1.1898938461538</v>
      </c>
      <c r="K37" s="42">
        <v>0.54120000000000001</v>
      </c>
      <c r="L37" s="42">
        <v>0.47060000000000002</v>
      </c>
      <c r="M37" s="152">
        <v>8.4923076920000007</v>
      </c>
      <c r="N37" s="152">
        <v>3.5923076919999999</v>
      </c>
      <c r="O37" s="152">
        <v>3.2846153839999999</v>
      </c>
      <c r="P37" s="152">
        <v>1.2461538459999999</v>
      </c>
      <c r="Q37" s="152">
        <v>0.20769230699999999</v>
      </c>
      <c r="R37" s="152">
        <v>3.8461538000000003E-2</v>
      </c>
      <c r="S37" s="152">
        <v>0.123076923</v>
      </c>
      <c r="T37" s="42">
        <v>0.52700000000000002</v>
      </c>
      <c r="U37" s="42">
        <v>0.35809999999999997</v>
      </c>
      <c r="V37" s="42">
        <v>0.27029999999999998</v>
      </c>
      <c r="W37" s="43"/>
      <c r="X37" s="43">
        <v>0.1757</v>
      </c>
      <c r="Y37" s="43">
        <v>0.3851</v>
      </c>
      <c r="Z37" s="43"/>
      <c r="AA37" s="43">
        <v>0.22969999999999999</v>
      </c>
      <c r="AB37" s="43"/>
      <c r="AC37" s="43"/>
      <c r="AD37" s="43"/>
      <c r="AE37" s="43"/>
      <c r="AF37" s="43"/>
      <c r="AG37" s="43"/>
      <c r="AH37" s="43"/>
      <c r="AI37" s="43" t="s">
        <v>18362</v>
      </c>
      <c r="AJ37" s="43"/>
      <c r="AK37" s="40"/>
    </row>
    <row r="38" spans="2:37" x14ac:dyDescent="0.25">
      <c r="B38" s="44" t="s">
        <v>20198</v>
      </c>
      <c r="C38" s="163" t="s">
        <v>18696</v>
      </c>
      <c r="D38" s="56">
        <v>684</v>
      </c>
      <c r="E38" s="149">
        <v>2120.6492589999998</v>
      </c>
      <c r="F38" s="102">
        <v>1431438.25</v>
      </c>
      <c r="G38" s="150">
        <v>1.035999707</v>
      </c>
      <c r="H38" s="43">
        <v>0.13780000000000001</v>
      </c>
      <c r="I38" s="48">
        <v>2406.6978180000001</v>
      </c>
      <c r="J38" s="151">
        <v>1.0652077319588</v>
      </c>
      <c r="K38" s="42">
        <v>0.68240000000000001</v>
      </c>
      <c r="L38" s="42">
        <v>0.55879999999999996</v>
      </c>
      <c r="M38" s="152">
        <v>8.8058419239999992</v>
      </c>
      <c r="N38" s="152">
        <v>3.8264604809999998</v>
      </c>
      <c r="O38" s="152">
        <v>2.8780068719999998</v>
      </c>
      <c r="P38" s="152">
        <v>1.030927835</v>
      </c>
      <c r="Q38" s="152">
        <v>0.30927834999999998</v>
      </c>
      <c r="R38" s="152">
        <v>0.17182130500000001</v>
      </c>
      <c r="S38" s="152">
        <v>0.58934707900000005</v>
      </c>
      <c r="T38" s="42">
        <v>0.65349999999999997</v>
      </c>
      <c r="U38" s="42">
        <v>0.43709999999999999</v>
      </c>
      <c r="V38" s="42">
        <v>0.2442</v>
      </c>
      <c r="W38" s="43">
        <v>3.2199999999999999E-2</v>
      </c>
      <c r="X38" s="43">
        <v>0.18129999999999999</v>
      </c>
      <c r="Y38" s="43">
        <v>0.20610000000000001</v>
      </c>
      <c r="Z38" s="43">
        <v>9.3600000000000003E-2</v>
      </c>
      <c r="AA38" s="43">
        <v>0.1623</v>
      </c>
      <c r="AB38" s="43">
        <v>1.9E-2</v>
      </c>
      <c r="AC38" s="43">
        <v>2.4899999999999999E-2</v>
      </c>
      <c r="AD38" s="43">
        <v>9.8000000000000004E-2</v>
      </c>
      <c r="AE38" s="43">
        <v>5.5599999999999997E-2</v>
      </c>
      <c r="AF38" s="43">
        <v>4.6800000000000001E-2</v>
      </c>
      <c r="AG38" s="43">
        <v>2.92E-2</v>
      </c>
      <c r="AH38" s="43">
        <v>5.1200000000000002E-2</v>
      </c>
      <c r="AI38" s="43" t="s">
        <v>18362</v>
      </c>
      <c r="AJ38" s="43"/>
      <c r="AK38" s="40"/>
    </row>
    <row r="39" spans="2:37" x14ac:dyDescent="0.25">
      <c r="B39" s="44" t="s">
        <v>20199</v>
      </c>
      <c r="C39" s="163" t="s">
        <v>20200</v>
      </c>
      <c r="D39" s="56">
        <v>748</v>
      </c>
      <c r="E39" s="149">
        <v>2195.4071180000001</v>
      </c>
      <c r="F39" s="102">
        <v>1622405.86</v>
      </c>
      <c r="G39" s="150">
        <v>1.0155566840000001</v>
      </c>
      <c r="H39" s="43">
        <v>9.74E-2</v>
      </c>
      <c r="I39" s="48">
        <v>2391.9546930000001</v>
      </c>
      <c r="J39" s="151">
        <v>1.0263145427286</v>
      </c>
      <c r="K39" s="42">
        <v>0.78420000000000001</v>
      </c>
      <c r="L39" s="42">
        <v>0.68630000000000002</v>
      </c>
      <c r="M39" s="152">
        <v>8.6896551720000001</v>
      </c>
      <c r="N39" s="152">
        <v>3.3628185899999998</v>
      </c>
      <c r="O39" s="152">
        <v>3.428785607</v>
      </c>
      <c r="P39" s="152">
        <v>0.92203897999999995</v>
      </c>
      <c r="Q39" s="152">
        <v>0.35082458700000002</v>
      </c>
      <c r="R39" s="152">
        <v>0.19190404699999999</v>
      </c>
      <c r="S39" s="152">
        <v>0.43328335800000001</v>
      </c>
      <c r="T39" s="42">
        <v>0.64300000000000002</v>
      </c>
      <c r="U39" s="42">
        <v>0.3075</v>
      </c>
      <c r="V39" s="42">
        <v>0.23400000000000001</v>
      </c>
      <c r="W39" s="43">
        <v>2.9399999999999999E-2</v>
      </c>
      <c r="X39" s="43">
        <v>0.1537</v>
      </c>
      <c r="Y39" s="43">
        <v>0.17380000000000001</v>
      </c>
      <c r="Z39" s="43">
        <v>0.1003</v>
      </c>
      <c r="AA39" s="43">
        <v>0.15240000000000001</v>
      </c>
      <c r="AB39" s="43">
        <v>2.6700000000000002E-2</v>
      </c>
      <c r="AC39" s="43">
        <v>4.0099999999999997E-2</v>
      </c>
      <c r="AD39" s="43">
        <v>0.115</v>
      </c>
      <c r="AE39" s="43">
        <v>4.9500000000000002E-2</v>
      </c>
      <c r="AF39" s="43">
        <v>5.21E-2</v>
      </c>
      <c r="AG39" s="43">
        <v>4.5499999999999999E-2</v>
      </c>
      <c r="AH39" s="43">
        <v>6.1499999999999999E-2</v>
      </c>
      <c r="AI39" s="43" t="s">
        <v>18362</v>
      </c>
      <c r="AJ39" s="43"/>
      <c r="AK39" s="40"/>
    </row>
    <row r="40" spans="2:37" x14ac:dyDescent="0.25">
      <c r="B40" s="44" t="s">
        <v>20201</v>
      </c>
      <c r="C40" s="163" t="s">
        <v>18696</v>
      </c>
      <c r="D40" s="56">
        <v>1526</v>
      </c>
      <c r="E40" s="149">
        <v>1943.519139</v>
      </c>
      <c r="F40" s="102">
        <v>2956092.61</v>
      </c>
      <c r="G40" s="150">
        <v>1.0000701169999999</v>
      </c>
      <c r="H40" s="43">
        <v>0.1032</v>
      </c>
      <c r="I40" s="48">
        <v>2127.2620310000002</v>
      </c>
      <c r="J40" s="151">
        <v>1.0105013929619</v>
      </c>
      <c r="K40" s="42">
        <v>0.74519999999999997</v>
      </c>
      <c r="L40" s="42">
        <v>0.63890000000000002</v>
      </c>
      <c r="M40" s="152">
        <v>7.608504398</v>
      </c>
      <c r="N40" s="152">
        <v>3.2675953070000001</v>
      </c>
      <c r="O40" s="152">
        <v>2.3980938410000001</v>
      </c>
      <c r="P40" s="152">
        <v>0.65175952999999998</v>
      </c>
      <c r="Q40" s="152">
        <v>8.2111435999999996E-2</v>
      </c>
      <c r="R40" s="152">
        <v>0.30498533700000002</v>
      </c>
      <c r="S40" s="152">
        <v>0.90395894399999999</v>
      </c>
      <c r="T40" s="42">
        <v>0.61929999999999996</v>
      </c>
      <c r="U40" s="42">
        <v>0.31390000000000001</v>
      </c>
      <c r="V40" s="42">
        <v>0.17369999999999999</v>
      </c>
      <c r="W40" s="43">
        <v>2.69E-2</v>
      </c>
      <c r="X40" s="43">
        <v>0.14000000000000001</v>
      </c>
      <c r="Y40" s="43">
        <v>0.18</v>
      </c>
      <c r="Z40" s="43">
        <v>0.1</v>
      </c>
      <c r="AA40" s="43">
        <v>0.24</v>
      </c>
      <c r="AB40" s="43"/>
      <c r="AC40" s="43">
        <v>3.7400000000000003E-2</v>
      </c>
      <c r="AD40" s="43">
        <v>0.1</v>
      </c>
      <c r="AE40" s="43">
        <v>1.77E-2</v>
      </c>
      <c r="AF40" s="43">
        <v>4.19E-2</v>
      </c>
      <c r="AG40" s="43">
        <v>3.4099999999999998E-2</v>
      </c>
      <c r="AH40" s="43">
        <v>7.2700000000000001E-2</v>
      </c>
      <c r="AI40" s="43" t="s">
        <v>18362</v>
      </c>
      <c r="AJ40" s="43"/>
      <c r="AK40" s="40"/>
    </row>
    <row r="41" spans="2:37" x14ac:dyDescent="0.25">
      <c r="B41" s="44" t="s">
        <v>20202</v>
      </c>
      <c r="C41" s="163" t="s">
        <v>18695</v>
      </c>
      <c r="D41" s="56">
        <v>1282</v>
      </c>
      <c r="E41" s="149">
        <v>3023.7829980000001</v>
      </c>
      <c r="F41" s="102">
        <v>3873466.02</v>
      </c>
      <c r="G41" s="150">
        <v>0.95375335400000005</v>
      </c>
      <c r="H41" s="43">
        <v>5.8500000000000003E-2</v>
      </c>
      <c r="I41" s="48">
        <v>3179.2309620000001</v>
      </c>
      <c r="J41" s="151">
        <v>0.95277993366500002</v>
      </c>
      <c r="K41" s="42">
        <v>0.83150000000000002</v>
      </c>
      <c r="L41" s="42">
        <v>0.76500000000000001</v>
      </c>
      <c r="M41" s="152">
        <v>7.1940298499999997</v>
      </c>
      <c r="N41" s="152">
        <v>2.0348258700000001</v>
      </c>
      <c r="O41" s="152">
        <v>3.578772802</v>
      </c>
      <c r="P41" s="152">
        <v>1.3441127690000001</v>
      </c>
      <c r="Q41" s="152">
        <v>0.13764510699999999</v>
      </c>
      <c r="R41" s="152">
        <v>1.0779436E-2</v>
      </c>
      <c r="S41" s="152">
        <v>8.7893864000000002E-2</v>
      </c>
      <c r="T41" s="42">
        <v>0.69269999999999998</v>
      </c>
      <c r="U41" s="42">
        <v>0.2722</v>
      </c>
      <c r="V41" s="42">
        <v>8.8099999999999998E-2</v>
      </c>
      <c r="W41" s="43">
        <v>2.2599999999999999E-2</v>
      </c>
      <c r="X41" s="43">
        <v>0.18490000000000001</v>
      </c>
      <c r="Y41" s="43">
        <v>0.12790000000000001</v>
      </c>
      <c r="Z41" s="43">
        <v>3.1199999999999999E-2</v>
      </c>
      <c r="AA41" s="43">
        <v>0.3019</v>
      </c>
      <c r="AB41" s="43">
        <v>1.09E-2</v>
      </c>
      <c r="AC41" s="43">
        <v>3.1199999999999999E-2</v>
      </c>
      <c r="AD41" s="43">
        <v>0.14269999999999999</v>
      </c>
      <c r="AE41" s="43">
        <v>3.9E-2</v>
      </c>
      <c r="AF41" s="43">
        <v>2.81E-2</v>
      </c>
      <c r="AG41" s="43">
        <v>2.18E-2</v>
      </c>
      <c r="AH41" s="43">
        <v>5.7700000000000001E-2</v>
      </c>
      <c r="AI41" s="43" t="s">
        <v>18362</v>
      </c>
      <c r="AJ41" s="43"/>
      <c r="AK41" s="40"/>
    </row>
    <row r="42" spans="2:37" x14ac:dyDescent="0.25">
      <c r="B42" s="44" t="s">
        <v>20203</v>
      </c>
      <c r="C42" s="163"/>
      <c r="D42" s="56">
        <v>1165.8235</v>
      </c>
      <c r="E42" s="149">
        <v>2097.5206079999998</v>
      </c>
      <c r="F42" s="102">
        <v>2425679.7631370001</v>
      </c>
      <c r="G42" s="150">
        <v>1.0590286537814</v>
      </c>
      <c r="H42" s="43">
        <v>0.1159</v>
      </c>
      <c r="I42" s="48">
        <v>2323.159893</v>
      </c>
      <c r="J42" s="151">
        <v>1.0689062248303001</v>
      </c>
      <c r="K42" s="42">
        <v>0.70730000000000004</v>
      </c>
      <c r="L42" s="42">
        <v>0.59919999999999995</v>
      </c>
      <c r="M42" s="152">
        <v>7.7932343800000003</v>
      </c>
      <c r="N42" s="152">
        <v>3.1356301430000002</v>
      </c>
      <c r="O42" s="152">
        <v>3.0443580429999999</v>
      </c>
      <c r="P42" s="152">
        <v>0.93134287999999998</v>
      </c>
      <c r="Q42" s="152">
        <v>0.22994814699999999</v>
      </c>
      <c r="R42" s="152">
        <v>0.15713896699999999</v>
      </c>
      <c r="S42" s="152">
        <v>0.29422140499999999</v>
      </c>
      <c r="T42" s="42">
        <v>0.59699999999999998</v>
      </c>
      <c r="U42" s="42">
        <v>0.41820000000000002</v>
      </c>
      <c r="V42" s="42">
        <v>0.2145</v>
      </c>
      <c r="W42" s="43">
        <v>3.9399999999999998E-2</v>
      </c>
      <c r="X42" s="43">
        <v>0.14729999999999999</v>
      </c>
      <c r="Y42" s="43">
        <v>0.17319999999999999</v>
      </c>
      <c r="Z42" s="43">
        <v>6.9400000000000003E-2</v>
      </c>
      <c r="AA42" s="43">
        <v>0.20580000000000001</v>
      </c>
      <c r="AB42" s="43">
        <v>2.1700000000000001E-2</v>
      </c>
      <c r="AC42" s="43">
        <v>3.5000000000000003E-2</v>
      </c>
      <c r="AD42" s="43">
        <v>0.1139</v>
      </c>
      <c r="AE42" s="43">
        <v>3.5099999999999999E-2</v>
      </c>
      <c r="AF42" s="43">
        <v>4.4400000000000002E-2</v>
      </c>
      <c r="AG42" s="43">
        <v>4.4499999999999998E-2</v>
      </c>
      <c r="AH42" s="43">
        <v>7.0199999999999999E-2</v>
      </c>
      <c r="AI42" s="43" t="s">
        <v>2992</v>
      </c>
      <c r="AJ42" s="43"/>
    </row>
    <row r="43" spans="2:37" x14ac:dyDescent="0.25">
      <c r="B43" s="44" t="s">
        <v>20204</v>
      </c>
      <c r="C43" s="163" t="s">
        <v>18696</v>
      </c>
      <c r="D43" s="56">
        <v>1197.087</v>
      </c>
      <c r="E43" s="149">
        <v>2063.3448109999999</v>
      </c>
      <c r="F43" s="102">
        <v>2444166.4943479998</v>
      </c>
      <c r="G43" s="150">
        <v>1.0610813381757001</v>
      </c>
      <c r="H43" s="43">
        <v>0.13200000000000001</v>
      </c>
      <c r="I43" s="48">
        <v>2318.4683380000001</v>
      </c>
      <c r="J43" s="151">
        <v>1.0740406250000001</v>
      </c>
      <c r="K43" s="42">
        <v>0.67300000000000004</v>
      </c>
      <c r="L43" s="42">
        <v>0.5575</v>
      </c>
      <c r="M43" s="152">
        <v>7.9205429629999999</v>
      </c>
      <c r="N43" s="152">
        <v>3.3422947970000001</v>
      </c>
      <c r="O43" s="152">
        <v>2.8653763510000001</v>
      </c>
      <c r="P43" s="152">
        <v>0.84882866899999998</v>
      </c>
      <c r="Q43" s="152">
        <v>0.25379965399999999</v>
      </c>
      <c r="R43" s="152">
        <v>0.18130301800000001</v>
      </c>
      <c r="S43" s="152">
        <v>0.42813674800000001</v>
      </c>
      <c r="T43" s="42">
        <v>0.58609999999999995</v>
      </c>
      <c r="U43" s="42">
        <v>0.4022</v>
      </c>
      <c r="V43" s="42">
        <v>0.22509999999999999</v>
      </c>
      <c r="W43" s="43">
        <v>4.1300000000000003E-2</v>
      </c>
      <c r="X43" s="43">
        <v>0.15690000000000001</v>
      </c>
      <c r="Y43" s="43">
        <v>0.1933</v>
      </c>
      <c r="Z43" s="43">
        <v>8.1600000000000006E-2</v>
      </c>
      <c r="AA43" s="43">
        <v>0.19650000000000001</v>
      </c>
      <c r="AB43" s="43">
        <v>2.5499999999999998E-2</v>
      </c>
      <c r="AC43" s="43">
        <v>3.2300000000000002E-2</v>
      </c>
      <c r="AD43" s="43">
        <v>9.6100000000000005E-2</v>
      </c>
      <c r="AE43" s="43">
        <v>2.46E-2</v>
      </c>
      <c r="AF43" s="43">
        <v>4.4600000000000001E-2</v>
      </c>
      <c r="AG43" s="43">
        <v>4.41E-2</v>
      </c>
      <c r="AH43" s="43">
        <v>6.3299999999999995E-2</v>
      </c>
      <c r="AI43" s="43" t="s">
        <v>2992</v>
      </c>
      <c r="AJ43" s="43"/>
    </row>
    <row r="44" spans="2:37" x14ac:dyDescent="0.25">
      <c r="B44" s="44" t="s">
        <v>20205</v>
      </c>
      <c r="C44" s="163" t="s">
        <v>18695</v>
      </c>
      <c r="D44" s="56">
        <v>1174.4074000000001</v>
      </c>
      <c r="E44" s="149">
        <v>2123.978638</v>
      </c>
      <c r="F44" s="102">
        <v>2479548.3948149998</v>
      </c>
      <c r="G44" s="150">
        <v>1.0566079530746999</v>
      </c>
      <c r="H44" s="43">
        <v>0.1022</v>
      </c>
      <c r="I44" s="48">
        <v>2324.2515749999998</v>
      </c>
      <c r="J44" s="151">
        <v>1.0639891519435001</v>
      </c>
      <c r="K44" s="42">
        <v>0.73809999999999998</v>
      </c>
      <c r="L44" s="42">
        <v>0.63600000000000001</v>
      </c>
      <c r="M44" s="152">
        <v>7.6537809179999998</v>
      </c>
      <c r="N44" s="152">
        <v>2.960564738</v>
      </c>
      <c r="O44" s="152">
        <v>3.1774796670000001</v>
      </c>
      <c r="P44" s="152">
        <v>0.98924754199999998</v>
      </c>
      <c r="Q44" s="152">
        <v>0.20887003100000001</v>
      </c>
      <c r="R44" s="152">
        <v>0.13737508100000001</v>
      </c>
      <c r="S44" s="152">
        <v>0.17981949</v>
      </c>
      <c r="T44" s="42">
        <v>0.60729999999999995</v>
      </c>
      <c r="U44" s="42">
        <v>0.43330000000000002</v>
      </c>
      <c r="V44" s="42">
        <v>0.2049</v>
      </c>
      <c r="W44" s="43">
        <v>3.7600000000000001E-2</v>
      </c>
      <c r="X44" s="43">
        <v>0.13880000000000001</v>
      </c>
      <c r="Y44" s="43">
        <v>0.15579999999999999</v>
      </c>
      <c r="Z44" s="43">
        <v>5.9200000000000003E-2</v>
      </c>
      <c r="AA44" s="43">
        <v>0.21340000000000001</v>
      </c>
      <c r="AB44" s="43">
        <v>1.8599999999999998E-2</v>
      </c>
      <c r="AC44" s="43">
        <v>3.6999999999999998E-2</v>
      </c>
      <c r="AD44" s="43">
        <v>0.13</v>
      </c>
      <c r="AE44" s="43">
        <v>4.4499999999999998E-2</v>
      </c>
      <c r="AF44" s="43">
        <v>4.4200000000000003E-2</v>
      </c>
      <c r="AG44" s="43">
        <v>4.4699999999999997E-2</v>
      </c>
      <c r="AH44" s="43">
        <v>7.6200000000000004E-2</v>
      </c>
      <c r="AI44" s="43" t="s">
        <v>2992</v>
      </c>
      <c r="AJ44" s="43"/>
    </row>
    <row r="45" spans="2:37" x14ac:dyDescent="0.25">
      <c r="B45" s="44" t="s">
        <v>2993</v>
      </c>
      <c r="C45" s="163"/>
      <c r="D45" s="56">
        <v>883.65970000000004</v>
      </c>
      <c r="E45" s="149">
        <v>1882.948412</v>
      </c>
      <c r="F45" s="102">
        <v>1642110.9901680001</v>
      </c>
      <c r="G45" s="150">
        <v>1.0165876169504</v>
      </c>
      <c r="H45" s="43">
        <v>7.5899999999999995E-2</v>
      </c>
      <c r="I45" s="48">
        <v>2010.3639929999999</v>
      </c>
      <c r="J45" s="151">
        <v>1.0280191800322001</v>
      </c>
      <c r="K45" s="42">
        <v>0.71389999999999998</v>
      </c>
      <c r="L45" s="42">
        <v>0.64319999999999999</v>
      </c>
      <c r="M45" s="152">
        <v>8.5852219089999995</v>
      </c>
      <c r="N45" s="152">
        <v>4.1186237859999997</v>
      </c>
      <c r="O45" s="152">
        <v>2.970986747</v>
      </c>
      <c r="P45" s="152">
        <v>0.82886987400000001</v>
      </c>
      <c r="Q45" s="152">
        <v>0.15158205799999999</v>
      </c>
      <c r="R45" s="152">
        <v>5.3746120000000001E-2</v>
      </c>
      <c r="S45" s="152">
        <v>0.460962337</v>
      </c>
      <c r="T45" s="42">
        <v>0.62719999999999998</v>
      </c>
      <c r="U45" s="42">
        <v>0.38390000000000002</v>
      </c>
      <c r="V45" s="42">
        <v>0.1527</v>
      </c>
      <c r="W45" s="43">
        <v>3.6700000000000003E-2</v>
      </c>
      <c r="X45" s="43">
        <v>0.1101</v>
      </c>
      <c r="Y45" s="43">
        <v>0.13689999999999999</v>
      </c>
      <c r="Z45" s="43">
        <v>3.15E-2</v>
      </c>
      <c r="AA45" s="43">
        <v>0.2099</v>
      </c>
      <c r="AB45" s="43">
        <v>2.24E-2</v>
      </c>
      <c r="AC45" s="43">
        <v>3.4599999999999999E-2</v>
      </c>
      <c r="AD45" s="43">
        <v>0.17810000000000001</v>
      </c>
      <c r="AE45" s="43">
        <v>6.8199999999999997E-2</v>
      </c>
      <c r="AF45" s="43">
        <v>4.9500000000000002E-2</v>
      </c>
      <c r="AG45" s="43">
        <v>4.6199999999999998E-2</v>
      </c>
      <c r="AH45" s="43">
        <v>7.5999999999999998E-2</v>
      </c>
      <c r="AI45" s="43" t="s">
        <v>2994</v>
      </c>
      <c r="AJ45" s="43"/>
    </row>
    <row r="46" spans="2:37" x14ac:dyDescent="0.25">
      <c r="B46" s="44" t="s">
        <v>2695</v>
      </c>
      <c r="C46" s="163" t="s">
        <v>18696</v>
      </c>
      <c r="D46" s="56">
        <v>1243.7945</v>
      </c>
      <c r="E46" s="149">
        <v>2009.7864320000001</v>
      </c>
      <c r="F46" s="102">
        <v>2469403.7557990002</v>
      </c>
      <c r="G46" s="150">
        <v>1.0840544272454999</v>
      </c>
      <c r="H46" s="43">
        <v>0.1017</v>
      </c>
      <c r="I46" s="48">
        <v>2198.2950980000001</v>
      </c>
      <c r="J46" s="151">
        <v>1.1018425218679</v>
      </c>
      <c r="K46" s="42">
        <v>0.58540000000000003</v>
      </c>
      <c r="L46" s="42">
        <v>0.50309999999999999</v>
      </c>
      <c r="M46" s="152">
        <v>9.2678624200000002</v>
      </c>
      <c r="N46" s="152">
        <v>3.9720720840000001</v>
      </c>
      <c r="O46" s="152">
        <v>3.2869603829999998</v>
      </c>
      <c r="P46" s="152">
        <v>1.121194059</v>
      </c>
      <c r="Q46" s="152">
        <v>0.179487589</v>
      </c>
      <c r="R46" s="152">
        <v>9.5048155999999995E-2</v>
      </c>
      <c r="S46" s="152">
        <v>0.61268514799999996</v>
      </c>
      <c r="T46" s="42">
        <v>0.50780000000000003</v>
      </c>
      <c r="U46" s="42">
        <v>0.36280000000000001</v>
      </c>
      <c r="V46" s="42">
        <v>0.1835</v>
      </c>
      <c r="W46" s="43">
        <v>3.5999999999999997E-2</v>
      </c>
      <c r="X46" s="43">
        <v>0.1011</v>
      </c>
      <c r="Y46" s="43">
        <v>0.1555</v>
      </c>
      <c r="Z46" s="43">
        <v>4.9700000000000001E-2</v>
      </c>
      <c r="AA46" s="43">
        <v>0.21360000000000001</v>
      </c>
      <c r="AB46" s="43">
        <v>1.29E-2</v>
      </c>
      <c r="AC46" s="43">
        <v>5.2699999999999997E-2</v>
      </c>
      <c r="AD46" s="43">
        <v>0.13900000000000001</v>
      </c>
      <c r="AE46" s="43">
        <v>3.15E-2</v>
      </c>
      <c r="AF46" s="43">
        <v>6.1499999999999999E-2</v>
      </c>
      <c r="AG46" s="43">
        <v>5.9499999999999997E-2</v>
      </c>
      <c r="AH46" s="43">
        <v>8.7099999999999997E-2</v>
      </c>
      <c r="AI46" s="43" t="s">
        <v>2994</v>
      </c>
      <c r="AJ46" s="43"/>
    </row>
    <row r="47" spans="2:37" x14ac:dyDescent="0.25">
      <c r="B47" s="44" t="s">
        <v>2696</v>
      </c>
      <c r="C47" s="163" t="s">
        <v>18695</v>
      </c>
      <c r="D47" s="56">
        <v>863.95479999999998</v>
      </c>
      <c r="E47" s="149">
        <v>1839.5773449999999</v>
      </c>
      <c r="F47" s="102">
        <v>1568046.8912480001</v>
      </c>
      <c r="G47" s="150">
        <v>0.99648692288310003</v>
      </c>
      <c r="H47" s="43">
        <v>6.83E-2</v>
      </c>
      <c r="I47" s="48">
        <v>1950.677175</v>
      </c>
      <c r="J47" s="151">
        <v>1.0068064613476</v>
      </c>
      <c r="K47" s="42">
        <v>0.75680000000000003</v>
      </c>
      <c r="L47" s="42">
        <v>0.68969999999999998</v>
      </c>
      <c r="M47" s="152">
        <v>8.3852354249999994</v>
      </c>
      <c r="N47" s="152">
        <v>4.1469099600000003</v>
      </c>
      <c r="O47" s="152">
        <v>2.8878940160000002</v>
      </c>
      <c r="P47" s="152">
        <v>0.74682341600000002</v>
      </c>
      <c r="Q47" s="152">
        <v>0.14470293000000001</v>
      </c>
      <c r="R47" s="152">
        <v>4.1605817000000003E-2</v>
      </c>
      <c r="S47" s="152">
        <v>0.41683044699999999</v>
      </c>
      <c r="T47" s="42">
        <v>0.66449999999999998</v>
      </c>
      <c r="U47" s="42">
        <v>0.39269999999999999</v>
      </c>
      <c r="V47" s="42">
        <v>0.14419999999999999</v>
      </c>
      <c r="W47" s="43">
        <v>3.6999999999999998E-2</v>
      </c>
      <c r="X47" s="43">
        <v>0.113</v>
      </c>
      <c r="Y47" s="43">
        <v>0.13189999999999999</v>
      </c>
      <c r="Z47" s="43">
        <v>2.5999999999999999E-2</v>
      </c>
      <c r="AA47" s="43">
        <v>0.20749999999999999</v>
      </c>
      <c r="AB47" s="43">
        <v>2.5499999999999998E-2</v>
      </c>
      <c r="AC47" s="43">
        <v>2.92E-2</v>
      </c>
      <c r="AD47" s="43">
        <v>0.19</v>
      </c>
      <c r="AE47" s="43">
        <v>7.8600000000000003E-2</v>
      </c>
      <c r="AF47" s="43">
        <v>4.5999999999999999E-2</v>
      </c>
      <c r="AG47" s="43">
        <v>4.24E-2</v>
      </c>
      <c r="AH47" s="43">
        <v>7.2900000000000006E-2</v>
      </c>
      <c r="AI47" s="43" t="s">
        <v>2994</v>
      </c>
      <c r="AJ47" s="43"/>
    </row>
    <row r="48" spans="2:37" x14ac:dyDescent="0.25">
      <c r="AJ48" s="43"/>
    </row>
    <row r="49" spans="3:36" x14ac:dyDescent="0.25">
      <c r="AJ49" s="43"/>
    </row>
    <row r="50" spans="3:36" x14ac:dyDescent="0.25">
      <c r="AJ50" s="43"/>
    </row>
    <row r="51" spans="3:36" x14ac:dyDescent="0.25">
      <c r="AJ51" s="43"/>
    </row>
    <row r="52" spans="3:36" x14ac:dyDescent="0.25">
      <c r="AJ52" s="43"/>
    </row>
    <row r="53" spans="3:36" x14ac:dyDescent="0.25">
      <c r="C53" s="103"/>
      <c r="D53" s="41"/>
      <c r="E53" s="100"/>
      <c r="F53" s="41"/>
      <c r="G53" s="101"/>
      <c r="H53" s="49"/>
      <c r="I53" s="43"/>
      <c r="J53" s="43"/>
      <c r="K53" s="43"/>
      <c r="L53" s="48"/>
      <c r="M53" s="43"/>
      <c r="N53" s="43"/>
      <c r="O53" s="49"/>
      <c r="P53" s="42"/>
      <c r="Q53" s="49"/>
      <c r="R53" s="102"/>
      <c r="S53" s="43"/>
      <c r="T53" s="49"/>
      <c r="U53" s="43"/>
      <c r="V53" s="49"/>
      <c r="W53" s="49"/>
      <c r="X53" s="49"/>
      <c r="Y53" s="49"/>
      <c r="Z53" s="42"/>
      <c r="AA53" s="42"/>
      <c r="AB53" s="42"/>
      <c r="AC53" s="43"/>
      <c r="AD53" s="43"/>
      <c r="AE53" s="43"/>
      <c r="AF53" s="43"/>
      <c r="AG53" s="43"/>
      <c r="AH53" s="43"/>
      <c r="AI53" s="43"/>
      <c r="AJ53" s="43"/>
    </row>
    <row r="54" spans="3:36" x14ac:dyDescent="0.25">
      <c r="C54" s="103"/>
      <c r="D54" s="41"/>
      <c r="E54" s="100"/>
      <c r="F54" s="41"/>
      <c r="G54" s="101"/>
      <c r="H54" s="49"/>
      <c r="I54" s="43"/>
      <c r="J54" s="43"/>
      <c r="K54" s="43"/>
      <c r="L54" s="48"/>
      <c r="M54" s="43"/>
      <c r="N54" s="43"/>
      <c r="O54" s="49"/>
      <c r="P54" s="42"/>
      <c r="Q54" s="49"/>
      <c r="R54" s="102"/>
      <c r="S54" s="43"/>
      <c r="T54" s="49"/>
      <c r="U54" s="43"/>
      <c r="V54" s="49"/>
      <c r="W54" s="49"/>
      <c r="X54" s="49"/>
      <c r="Y54" s="49"/>
      <c r="Z54" s="42"/>
      <c r="AA54" s="42"/>
      <c r="AB54" s="42"/>
      <c r="AC54" s="43"/>
      <c r="AD54" s="43"/>
      <c r="AE54" s="43"/>
      <c r="AF54" s="43"/>
      <c r="AG54" s="43"/>
      <c r="AH54" s="43"/>
      <c r="AI54" s="43"/>
      <c r="AJ54" s="43"/>
    </row>
    <row r="55" spans="3:36" x14ac:dyDescent="0.25">
      <c r="C55" s="103"/>
      <c r="D55" s="41"/>
      <c r="E55" s="100"/>
      <c r="F55" s="41"/>
      <c r="G55" s="101"/>
      <c r="H55" s="49"/>
      <c r="I55" s="43"/>
      <c r="J55" s="43"/>
      <c r="K55" s="43"/>
      <c r="L55" s="48"/>
      <c r="M55" s="43"/>
      <c r="N55" s="43"/>
      <c r="O55" s="49"/>
      <c r="P55" s="42"/>
      <c r="Q55" s="49"/>
      <c r="R55" s="102"/>
      <c r="S55" s="43"/>
      <c r="T55" s="49"/>
      <c r="U55" s="43"/>
      <c r="V55" s="49"/>
      <c r="W55" s="49"/>
      <c r="X55" s="49"/>
      <c r="Y55" s="49"/>
      <c r="Z55" s="42"/>
      <c r="AA55" s="42"/>
      <c r="AB55" s="42"/>
      <c r="AC55" s="43"/>
      <c r="AD55" s="43"/>
      <c r="AE55" s="43"/>
      <c r="AF55" s="43"/>
      <c r="AG55" s="43"/>
      <c r="AH55" s="43"/>
      <c r="AI55" s="43"/>
      <c r="AJ55" s="43"/>
    </row>
    <row r="56" spans="3:36" x14ac:dyDescent="0.25">
      <c r="C56" s="103"/>
      <c r="D56" s="41"/>
      <c r="E56" s="100"/>
      <c r="F56" s="41"/>
      <c r="G56" s="101"/>
      <c r="H56" s="49"/>
      <c r="I56" s="43"/>
      <c r="J56" s="43"/>
      <c r="K56" s="43"/>
      <c r="L56" s="48"/>
      <c r="M56" s="43"/>
      <c r="N56" s="43"/>
      <c r="O56" s="49"/>
      <c r="P56" s="42"/>
      <c r="Q56" s="49"/>
      <c r="R56" s="102"/>
      <c r="S56" s="43"/>
      <c r="T56" s="49"/>
      <c r="U56" s="43"/>
      <c r="V56" s="49"/>
      <c r="W56" s="49"/>
      <c r="X56" s="49"/>
      <c r="Y56" s="49"/>
      <c r="Z56" s="42"/>
      <c r="AA56" s="42"/>
      <c r="AB56" s="42"/>
      <c r="AC56" s="43"/>
      <c r="AD56" s="43"/>
      <c r="AE56" s="43"/>
      <c r="AF56" s="43"/>
      <c r="AG56" s="43"/>
      <c r="AH56" s="43"/>
      <c r="AI56" s="43"/>
      <c r="AJ56" s="43"/>
    </row>
    <row r="57" spans="3:36" x14ac:dyDescent="0.25">
      <c r="C57" s="103"/>
      <c r="D57" s="41"/>
      <c r="E57" s="100"/>
      <c r="F57" s="41"/>
      <c r="G57" s="101"/>
      <c r="H57" s="49"/>
      <c r="I57" s="43"/>
      <c r="J57" s="43"/>
      <c r="K57" s="43"/>
      <c r="L57" s="48"/>
      <c r="M57" s="43"/>
      <c r="N57" s="43"/>
      <c r="O57" s="49"/>
      <c r="P57" s="42"/>
      <c r="Q57" s="49"/>
      <c r="R57" s="102"/>
      <c r="S57" s="43"/>
      <c r="T57" s="49"/>
      <c r="U57" s="43"/>
      <c r="V57" s="49"/>
      <c r="W57" s="49"/>
      <c r="X57" s="49"/>
      <c r="Y57" s="49"/>
      <c r="Z57" s="42"/>
      <c r="AA57" s="42"/>
      <c r="AB57" s="42"/>
      <c r="AC57" s="43"/>
      <c r="AD57" s="43"/>
      <c r="AE57" s="43"/>
      <c r="AF57" s="43"/>
      <c r="AG57" s="43"/>
      <c r="AH57" s="43"/>
      <c r="AI57" s="43"/>
      <c r="AJ57" s="43"/>
    </row>
    <row r="58" spans="3:36" x14ac:dyDescent="0.25">
      <c r="C58" s="103"/>
      <c r="D58" s="41"/>
      <c r="E58" s="100"/>
      <c r="F58" s="41"/>
      <c r="G58" s="101"/>
      <c r="H58" s="49"/>
      <c r="I58" s="43"/>
      <c r="J58" s="43"/>
      <c r="K58" s="43"/>
      <c r="L58" s="48"/>
      <c r="M58" s="43"/>
      <c r="N58" s="43"/>
      <c r="O58" s="49"/>
      <c r="P58" s="42"/>
      <c r="Q58" s="49"/>
      <c r="R58" s="102"/>
      <c r="S58" s="43"/>
      <c r="T58" s="49"/>
      <c r="U58" s="43"/>
      <c r="V58" s="49"/>
      <c r="W58" s="49"/>
      <c r="X58" s="49"/>
      <c r="Y58" s="49"/>
      <c r="Z58" s="42"/>
      <c r="AA58" s="42"/>
      <c r="AB58" s="42"/>
      <c r="AC58" s="43"/>
      <c r="AD58" s="43"/>
      <c r="AE58" s="43"/>
      <c r="AF58" s="43"/>
      <c r="AG58" s="43"/>
      <c r="AH58" s="43"/>
      <c r="AI58" s="43"/>
      <c r="AJ58" s="43"/>
    </row>
    <row r="59" spans="3:36" x14ac:dyDescent="0.25">
      <c r="C59" s="103"/>
      <c r="D59" s="41"/>
      <c r="E59" s="100"/>
      <c r="F59" s="41"/>
      <c r="G59" s="101"/>
      <c r="H59" s="49"/>
      <c r="I59" s="43"/>
      <c r="J59" s="43"/>
      <c r="K59" s="43"/>
      <c r="L59" s="48"/>
      <c r="M59" s="43"/>
      <c r="N59" s="43"/>
      <c r="O59" s="49"/>
      <c r="P59" s="42"/>
      <c r="Q59" s="49"/>
      <c r="R59" s="102"/>
      <c r="S59" s="43"/>
      <c r="T59" s="49"/>
      <c r="U59" s="43"/>
      <c r="V59" s="49"/>
      <c r="W59" s="49"/>
      <c r="X59" s="49"/>
      <c r="Y59" s="49"/>
      <c r="Z59" s="42"/>
      <c r="AA59" s="42"/>
      <c r="AB59" s="42"/>
      <c r="AC59" s="43"/>
      <c r="AD59" s="43"/>
      <c r="AE59" s="43"/>
      <c r="AF59" s="43"/>
      <c r="AG59" s="43"/>
      <c r="AH59" s="43"/>
      <c r="AI59" s="43"/>
      <c r="AJ59" s="43"/>
    </row>
    <row r="60" spans="3:36" x14ac:dyDescent="0.25">
      <c r="C60" s="103"/>
      <c r="D60" s="41"/>
      <c r="E60" s="100"/>
      <c r="F60" s="41"/>
      <c r="G60" s="101"/>
      <c r="H60" s="49"/>
      <c r="I60" s="43"/>
      <c r="J60" s="43"/>
      <c r="K60" s="43"/>
      <c r="L60" s="48"/>
      <c r="M60" s="43"/>
      <c r="N60" s="43"/>
      <c r="O60" s="49"/>
      <c r="P60" s="42"/>
      <c r="Q60" s="49"/>
      <c r="R60" s="102"/>
      <c r="S60" s="43"/>
      <c r="T60" s="49"/>
      <c r="U60" s="43"/>
      <c r="V60" s="49"/>
      <c r="W60" s="49"/>
      <c r="X60" s="49"/>
      <c r="Y60" s="49"/>
      <c r="Z60" s="42"/>
      <c r="AA60" s="42"/>
      <c r="AB60" s="42"/>
      <c r="AC60" s="43"/>
      <c r="AD60" s="43"/>
      <c r="AE60" s="43"/>
      <c r="AF60" s="43"/>
      <c r="AG60" s="43"/>
      <c r="AH60" s="43"/>
      <c r="AI60" s="43"/>
      <c r="AJ60" s="43"/>
    </row>
    <row r="61" spans="3:36" x14ac:dyDescent="0.25">
      <c r="C61" s="103"/>
      <c r="D61" s="41"/>
      <c r="E61" s="100"/>
      <c r="F61" s="41"/>
      <c r="G61" s="101"/>
      <c r="H61" s="49"/>
      <c r="I61" s="43"/>
      <c r="J61" s="43"/>
      <c r="K61" s="43"/>
      <c r="L61" s="48"/>
      <c r="M61" s="43"/>
      <c r="N61" s="43"/>
      <c r="O61" s="49"/>
      <c r="P61" s="42"/>
      <c r="Q61" s="49"/>
      <c r="R61" s="102"/>
      <c r="S61" s="43"/>
      <c r="T61" s="49"/>
      <c r="U61" s="43"/>
      <c r="V61" s="49"/>
      <c r="W61" s="49"/>
      <c r="X61" s="49"/>
      <c r="Y61" s="49"/>
      <c r="Z61" s="42"/>
      <c r="AA61" s="42"/>
      <c r="AB61" s="42"/>
      <c r="AC61" s="43"/>
      <c r="AD61" s="43"/>
      <c r="AE61" s="43"/>
      <c r="AF61" s="43"/>
      <c r="AG61" s="43"/>
      <c r="AH61" s="43"/>
      <c r="AI61" s="43"/>
      <c r="AJ61" s="43"/>
    </row>
    <row r="62" spans="3:36" x14ac:dyDescent="0.25">
      <c r="C62" s="103"/>
      <c r="D62" s="41"/>
      <c r="E62" s="100"/>
      <c r="F62" s="41"/>
      <c r="G62" s="101"/>
      <c r="H62" s="49"/>
      <c r="I62" s="43"/>
      <c r="J62" s="43"/>
      <c r="K62" s="43"/>
      <c r="L62" s="48"/>
      <c r="M62" s="43"/>
      <c r="N62" s="43"/>
      <c r="O62" s="49"/>
      <c r="P62" s="42"/>
      <c r="Q62" s="49"/>
      <c r="R62" s="102"/>
      <c r="S62" s="43"/>
      <c r="T62" s="49"/>
      <c r="U62" s="43"/>
      <c r="V62" s="49"/>
      <c r="W62" s="49"/>
      <c r="X62" s="49"/>
      <c r="Y62" s="49"/>
      <c r="Z62" s="42"/>
      <c r="AA62" s="42"/>
      <c r="AB62" s="42"/>
      <c r="AC62" s="43"/>
      <c r="AD62" s="43"/>
      <c r="AE62" s="43"/>
      <c r="AF62" s="43"/>
      <c r="AG62" s="43"/>
      <c r="AH62" s="43"/>
      <c r="AI62" s="43"/>
      <c r="AJ62" s="43"/>
    </row>
    <row r="63" spans="3:36" x14ac:dyDescent="0.25">
      <c r="C63" s="103"/>
      <c r="D63" s="41"/>
      <c r="E63" s="100"/>
      <c r="F63" s="41"/>
      <c r="G63" s="101"/>
      <c r="H63" s="49"/>
      <c r="I63" s="43"/>
      <c r="J63" s="43"/>
      <c r="K63" s="43"/>
      <c r="L63" s="48"/>
      <c r="M63" s="43"/>
      <c r="N63" s="43"/>
      <c r="O63" s="49"/>
      <c r="P63" s="42"/>
      <c r="Q63" s="49"/>
      <c r="R63" s="102"/>
      <c r="S63" s="43"/>
      <c r="T63" s="49"/>
      <c r="U63" s="43"/>
      <c r="V63" s="49"/>
      <c r="W63" s="49"/>
      <c r="X63" s="49"/>
      <c r="Y63" s="49"/>
      <c r="Z63" s="42"/>
      <c r="AA63" s="42"/>
      <c r="AB63" s="42"/>
      <c r="AC63" s="43"/>
      <c r="AD63" s="43"/>
      <c r="AE63" s="43"/>
      <c r="AF63" s="43"/>
      <c r="AG63" s="43"/>
      <c r="AH63" s="43"/>
      <c r="AI63" s="43"/>
      <c r="AJ63" s="43"/>
    </row>
    <row r="64" spans="3:36" x14ac:dyDescent="0.25">
      <c r="C64" s="103"/>
      <c r="D64" s="41"/>
      <c r="E64" s="100"/>
      <c r="F64" s="41"/>
      <c r="G64" s="101"/>
      <c r="H64" s="49"/>
      <c r="I64" s="43"/>
      <c r="J64" s="43"/>
      <c r="K64" s="43"/>
      <c r="L64" s="48"/>
      <c r="M64" s="43"/>
      <c r="N64" s="43"/>
      <c r="O64" s="49"/>
      <c r="P64" s="42"/>
      <c r="Q64" s="49"/>
      <c r="R64" s="102"/>
      <c r="S64" s="43"/>
      <c r="T64" s="49"/>
      <c r="U64" s="43"/>
      <c r="V64" s="49"/>
      <c r="W64" s="49"/>
      <c r="X64" s="49"/>
      <c r="Y64" s="49"/>
      <c r="Z64" s="42"/>
      <c r="AA64" s="42"/>
      <c r="AB64" s="42"/>
      <c r="AC64" s="43"/>
      <c r="AD64" s="43"/>
      <c r="AE64" s="43"/>
      <c r="AF64" s="43"/>
      <c r="AG64" s="43"/>
      <c r="AH64" s="43"/>
      <c r="AI64" s="43"/>
      <c r="AJ64" s="43"/>
    </row>
    <row r="65" spans="3:36" x14ac:dyDescent="0.25">
      <c r="C65" s="103"/>
      <c r="D65" s="41"/>
      <c r="E65" s="100"/>
      <c r="F65" s="41"/>
      <c r="G65" s="101"/>
      <c r="H65" s="49"/>
      <c r="I65" s="43"/>
      <c r="J65" s="43"/>
      <c r="K65" s="43"/>
      <c r="L65" s="48"/>
      <c r="M65" s="43"/>
      <c r="N65" s="43"/>
      <c r="O65" s="49"/>
      <c r="P65" s="42"/>
      <c r="Q65" s="49"/>
      <c r="R65" s="102"/>
      <c r="S65" s="43"/>
      <c r="T65" s="49"/>
      <c r="U65" s="43"/>
      <c r="V65" s="49"/>
      <c r="W65" s="49"/>
      <c r="X65" s="49"/>
      <c r="Y65" s="49"/>
      <c r="Z65" s="42"/>
      <c r="AA65" s="42"/>
      <c r="AB65" s="42"/>
      <c r="AC65" s="43"/>
      <c r="AD65" s="43"/>
      <c r="AE65" s="43"/>
      <c r="AF65" s="43"/>
      <c r="AG65" s="43"/>
      <c r="AH65" s="43"/>
      <c r="AI65" s="43"/>
      <c r="AJ65" s="43"/>
    </row>
    <row r="66" spans="3:36" x14ac:dyDescent="0.25">
      <c r="C66" s="103"/>
      <c r="D66" s="41"/>
      <c r="E66" s="100"/>
      <c r="F66" s="41"/>
      <c r="G66" s="101"/>
      <c r="H66" s="49"/>
      <c r="I66" s="43"/>
      <c r="J66" s="43"/>
      <c r="K66" s="43"/>
      <c r="L66" s="48"/>
      <c r="M66" s="43"/>
      <c r="N66" s="43"/>
      <c r="O66" s="49"/>
      <c r="P66" s="42"/>
      <c r="Q66" s="49"/>
      <c r="R66" s="102"/>
      <c r="S66" s="43"/>
      <c r="T66" s="49"/>
      <c r="U66" s="43"/>
      <c r="V66" s="49"/>
      <c r="W66" s="49"/>
      <c r="X66" s="49"/>
      <c r="Y66" s="49"/>
      <c r="Z66" s="42"/>
      <c r="AA66" s="42"/>
      <c r="AB66" s="42"/>
      <c r="AC66" s="43"/>
      <c r="AD66" s="43"/>
      <c r="AE66" s="43"/>
      <c r="AF66" s="43"/>
      <c r="AG66" s="43"/>
      <c r="AH66" s="43"/>
      <c r="AI66" s="43"/>
      <c r="AJ66" s="43"/>
    </row>
    <row r="67" spans="3:36" x14ac:dyDescent="0.25">
      <c r="C67" s="103"/>
      <c r="D67" s="41"/>
      <c r="E67" s="100"/>
      <c r="F67" s="41"/>
      <c r="G67" s="101"/>
      <c r="H67" s="49"/>
      <c r="I67" s="43"/>
      <c r="J67" s="43"/>
      <c r="K67" s="43"/>
      <c r="L67" s="48"/>
      <c r="M67" s="43"/>
      <c r="N67" s="43"/>
      <c r="O67" s="49"/>
      <c r="P67" s="42"/>
      <c r="Q67" s="49"/>
      <c r="R67" s="102"/>
      <c r="S67" s="43"/>
      <c r="T67" s="49"/>
      <c r="U67" s="43"/>
      <c r="V67" s="49"/>
      <c r="W67" s="49"/>
      <c r="X67" s="49"/>
      <c r="Y67" s="49"/>
      <c r="Z67" s="42"/>
      <c r="AA67" s="42"/>
      <c r="AB67" s="42"/>
      <c r="AC67" s="43"/>
      <c r="AD67" s="43"/>
      <c r="AE67" s="43"/>
      <c r="AF67" s="43"/>
      <c r="AG67" s="43"/>
      <c r="AH67" s="43"/>
      <c r="AI67" s="43"/>
      <c r="AJ67" s="43"/>
    </row>
    <row r="68" spans="3:36" x14ac:dyDescent="0.25">
      <c r="C68" s="103"/>
      <c r="D68" s="41"/>
      <c r="E68" s="100"/>
      <c r="F68" s="41"/>
      <c r="G68" s="101"/>
      <c r="H68" s="49"/>
      <c r="I68" s="43"/>
      <c r="J68" s="43"/>
      <c r="K68" s="43"/>
      <c r="L68" s="48"/>
      <c r="M68" s="43"/>
      <c r="N68" s="43"/>
      <c r="O68" s="49"/>
      <c r="P68" s="42"/>
      <c r="Q68" s="49"/>
      <c r="R68" s="102"/>
      <c r="S68" s="43"/>
      <c r="T68" s="49"/>
      <c r="U68" s="43"/>
      <c r="V68" s="49"/>
      <c r="W68" s="49"/>
      <c r="X68" s="49"/>
      <c r="Y68" s="49"/>
      <c r="Z68" s="42"/>
      <c r="AA68" s="42"/>
      <c r="AB68" s="42"/>
      <c r="AC68" s="43"/>
      <c r="AD68" s="43"/>
      <c r="AE68" s="43"/>
      <c r="AF68" s="43"/>
      <c r="AG68" s="43"/>
      <c r="AH68" s="43"/>
      <c r="AI68" s="43"/>
      <c r="AJ68" s="43"/>
    </row>
    <row r="69" spans="3:36" x14ac:dyDescent="0.25">
      <c r="C69" s="103"/>
      <c r="D69" s="41"/>
      <c r="E69" s="100"/>
      <c r="F69" s="41"/>
      <c r="G69" s="101"/>
      <c r="H69" s="49"/>
      <c r="I69" s="43"/>
      <c r="J69" s="43"/>
      <c r="K69" s="43"/>
      <c r="L69" s="48"/>
      <c r="M69" s="43"/>
      <c r="N69" s="43"/>
      <c r="O69" s="49"/>
      <c r="P69" s="42"/>
      <c r="Q69" s="49"/>
      <c r="R69" s="102"/>
      <c r="S69" s="43"/>
      <c r="T69" s="49"/>
      <c r="U69" s="43"/>
      <c r="V69" s="49"/>
      <c r="W69" s="49"/>
      <c r="X69" s="49"/>
      <c r="Y69" s="49"/>
      <c r="Z69" s="42"/>
      <c r="AA69" s="42"/>
      <c r="AB69" s="42"/>
      <c r="AC69" s="43"/>
      <c r="AD69" s="43"/>
      <c r="AE69" s="43"/>
      <c r="AF69" s="43"/>
      <c r="AG69" s="43"/>
      <c r="AH69" s="43"/>
      <c r="AI69" s="43"/>
      <c r="AJ69" s="43"/>
    </row>
    <row r="70" spans="3:36" x14ac:dyDescent="0.25">
      <c r="C70" s="103"/>
      <c r="D70" s="41"/>
      <c r="E70" s="100"/>
      <c r="F70" s="41"/>
      <c r="G70" s="101"/>
      <c r="H70" s="49"/>
      <c r="I70" s="43"/>
      <c r="J70" s="43"/>
      <c r="K70" s="43"/>
      <c r="L70" s="48"/>
      <c r="M70" s="43"/>
      <c r="N70" s="43"/>
      <c r="O70" s="49"/>
      <c r="P70" s="42"/>
      <c r="Q70" s="49"/>
      <c r="R70" s="102"/>
      <c r="S70" s="43"/>
      <c r="T70" s="49"/>
      <c r="U70" s="43"/>
      <c r="V70" s="49"/>
      <c r="W70" s="49"/>
      <c r="X70" s="49"/>
      <c r="Y70" s="49"/>
      <c r="Z70" s="42"/>
      <c r="AA70" s="42"/>
      <c r="AB70" s="42"/>
      <c r="AC70" s="43"/>
      <c r="AD70" s="43"/>
      <c r="AE70" s="43"/>
      <c r="AF70" s="43"/>
      <c r="AG70" s="43"/>
      <c r="AH70" s="43"/>
      <c r="AI70" s="43"/>
      <c r="AJ70" s="43"/>
    </row>
    <row r="71" spans="3:36" x14ac:dyDescent="0.25">
      <c r="C71" s="103"/>
      <c r="D71" s="41"/>
      <c r="E71" s="100"/>
      <c r="F71" s="41"/>
      <c r="G71" s="101"/>
      <c r="H71" s="49"/>
      <c r="I71" s="43"/>
      <c r="J71" s="43"/>
      <c r="K71" s="43"/>
      <c r="L71" s="48"/>
      <c r="M71" s="43"/>
      <c r="N71" s="43"/>
      <c r="O71" s="49"/>
      <c r="P71" s="42"/>
      <c r="Q71" s="49"/>
      <c r="R71" s="102"/>
      <c r="S71" s="43"/>
      <c r="T71" s="49"/>
      <c r="U71" s="43"/>
      <c r="V71" s="49"/>
      <c r="W71" s="49"/>
      <c r="X71" s="49"/>
      <c r="Y71" s="49"/>
      <c r="Z71" s="42"/>
      <c r="AA71" s="42"/>
      <c r="AB71" s="42"/>
      <c r="AC71" s="43"/>
      <c r="AD71" s="43"/>
      <c r="AE71" s="43"/>
      <c r="AF71" s="43"/>
      <c r="AG71" s="43"/>
      <c r="AH71" s="43"/>
      <c r="AI71" s="43"/>
      <c r="AJ71" s="43"/>
    </row>
    <row r="72" spans="3:36" x14ac:dyDescent="0.25">
      <c r="C72" s="103"/>
      <c r="D72" s="41"/>
      <c r="E72" s="100"/>
      <c r="F72" s="41"/>
      <c r="G72" s="101"/>
      <c r="H72" s="49"/>
      <c r="I72" s="43"/>
      <c r="J72" s="43"/>
      <c r="K72" s="43"/>
      <c r="L72" s="48"/>
      <c r="M72" s="43"/>
      <c r="N72" s="43"/>
      <c r="O72" s="49"/>
      <c r="P72" s="42"/>
      <c r="Q72" s="49"/>
      <c r="R72" s="102"/>
      <c r="S72" s="43"/>
      <c r="T72" s="49"/>
      <c r="U72" s="43"/>
      <c r="V72" s="49"/>
      <c r="W72" s="49"/>
      <c r="X72" s="49"/>
      <c r="Y72" s="49"/>
      <c r="Z72" s="42"/>
      <c r="AA72" s="42"/>
      <c r="AB72" s="42"/>
      <c r="AC72" s="43"/>
      <c r="AD72" s="43"/>
      <c r="AE72" s="43"/>
      <c r="AF72" s="43"/>
      <c r="AG72" s="43"/>
      <c r="AH72" s="43"/>
      <c r="AI72" s="43"/>
      <c r="AJ72" s="43"/>
    </row>
    <row r="73" spans="3:36" x14ac:dyDescent="0.25">
      <c r="C73" s="103"/>
      <c r="D73" s="41"/>
      <c r="E73" s="100"/>
      <c r="F73" s="41"/>
      <c r="G73" s="101"/>
      <c r="H73" s="49"/>
      <c r="I73" s="43"/>
      <c r="J73" s="43"/>
      <c r="K73" s="43"/>
      <c r="L73" s="48"/>
      <c r="M73" s="43"/>
      <c r="N73" s="43"/>
      <c r="O73" s="49"/>
      <c r="P73" s="42"/>
      <c r="Q73" s="49"/>
      <c r="R73" s="102"/>
      <c r="S73" s="43"/>
      <c r="T73" s="49"/>
      <c r="U73" s="43"/>
      <c r="V73" s="49"/>
      <c r="W73" s="49"/>
      <c r="X73" s="49"/>
      <c r="Y73" s="49"/>
      <c r="Z73" s="42"/>
      <c r="AA73" s="42"/>
      <c r="AB73" s="42"/>
      <c r="AC73" s="43"/>
      <c r="AD73" s="43"/>
      <c r="AE73" s="43"/>
      <c r="AF73" s="43"/>
      <c r="AG73" s="43"/>
      <c r="AH73" s="43"/>
      <c r="AI73" s="43"/>
      <c r="AJ73" s="43"/>
    </row>
    <row r="74" spans="3:36" x14ac:dyDescent="0.25">
      <c r="C74" s="103"/>
      <c r="D74" s="41"/>
      <c r="E74" s="100"/>
      <c r="F74" s="41"/>
      <c r="G74" s="101"/>
      <c r="H74" s="49"/>
      <c r="I74" s="43"/>
      <c r="J74" s="43"/>
      <c r="K74" s="43"/>
      <c r="L74" s="48"/>
      <c r="M74" s="43"/>
      <c r="N74" s="43"/>
      <c r="O74" s="49"/>
      <c r="P74" s="42"/>
      <c r="Q74" s="49"/>
      <c r="R74" s="102"/>
      <c r="S74" s="43"/>
      <c r="T74" s="49"/>
      <c r="U74" s="43"/>
      <c r="V74" s="49"/>
      <c r="W74" s="49"/>
      <c r="X74" s="49"/>
      <c r="Y74" s="49"/>
      <c r="Z74" s="42"/>
      <c r="AA74" s="42"/>
      <c r="AB74" s="42"/>
      <c r="AC74" s="43"/>
      <c r="AD74" s="43"/>
      <c r="AE74" s="43"/>
      <c r="AF74" s="43"/>
      <c r="AG74" s="43"/>
      <c r="AH74" s="43"/>
      <c r="AI74" s="43"/>
      <c r="AJ74" s="43"/>
    </row>
    <row r="75" spans="3:36" x14ac:dyDescent="0.25">
      <c r="C75" s="103"/>
      <c r="D75" s="41"/>
      <c r="E75" s="100"/>
      <c r="F75" s="41"/>
      <c r="G75" s="101"/>
      <c r="H75" s="49"/>
      <c r="I75" s="43"/>
      <c r="J75" s="43"/>
      <c r="K75" s="43"/>
      <c r="L75" s="48"/>
      <c r="M75" s="43"/>
      <c r="N75" s="43"/>
      <c r="O75" s="49"/>
      <c r="P75" s="42"/>
      <c r="Q75" s="49"/>
      <c r="R75" s="102"/>
      <c r="S75" s="43"/>
      <c r="T75" s="49"/>
      <c r="U75" s="43"/>
      <c r="V75" s="49"/>
      <c r="W75" s="49"/>
      <c r="X75" s="49"/>
      <c r="Y75" s="49"/>
      <c r="Z75" s="42"/>
      <c r="AA75" s="42"/>
      <c r="AB75" s="42"/>
      <c r="AC75" s="43"/>
      <c r="AD75" s="43"/>
      <c r="AE75" s="43"/>
      <c r="AF75" s="43"/>
      <c r="AG75" s="43"/>
      <c r="AH75" s="43"/>
      <c r="AI75" s="43"/>
      <c r="AJ75" s="43"/>
    </row>
    <row r="76" spans="3:36" x14ac:dyDescent="0.25">
      <c r="C76" s="103"/>
      <c r="D76" s="41"/>
      <c r="E76" s="100"/>
      <c r="F76" s="41"/>
      <c r="G76" s="101"/>
      <c r="H76" s="49"/>
      <c r="I76" s="43"/>
      <c r="J76" s="43"/>
      <c r="K76" s="43"/>
      <c r="L76" s="48"/>
      <c r="M76" s="43"/>
      <c r="N76" s="43"/>
      <c r="O76" s="49"/>
      <c r="P76" s="42"/>
      <c r="Q76" s="49"/>
      <c r="R76" s="102"/>
      <c r="S76" s="43"/>
      <c r="T76" s="49"/>
      <c r="U76" s="43"/>
      <c r="V76" s="49"/>
      <c r="W76" s="49"/>
      <c r="X76" s="49"/>
      <c r="Y76" s="49"/>
      <c r="Z76" s="42"/>
      <c r="AA76" s="42"/>
      <c r="AB76" s="42"/>
      <c r="AC76" s="43"/>
      <c r="AD76" s="43"/>
      <c r="AE76" s="43"/>
      <c r="AF76" s="43"/>
      <c r="AG76" s="43"/>
      <c r="AH76" s="43"/>
      <c r="AI76" s="43"/>
      <c r="AJ76" s="43"/>
    </row>
    <row r="77" spans="3:36" x14ac:dyDescent="0.25">
      <c r="C77" s="103"/>
      <c r="D77" s="41"/>
      <c r="E77" s="100"/>
      <c r="F77" s="41"/>
      <c r="G77" s="101"/>
      <c r="H77" s="49"/>
      <c r="I77" s="43"/>
      <c r="J77" s="43"/>
      <c r="K77" s="43"/>
      <c r="L77" s="48"/>
      <c r="M77" s="43"/>
      <c r="N77" s="43"/>
      <c r="O77" s="49"/>
      <c r="P77" s="42"/>
      <c r="Q77" s="49"/>
      <c r="R77" s="102"/>
      <c r="S77" s="43"/>
      <c r="T77" s="49"/>
      <c r="U77" s="43"/>
      <c r="V77" s="49"/>
      <c r="W77" s="49"/>
      <c r="X77" s="49"/>
      <c r="Y77" s="49"/>
      <c r="Z77" s="42"/>
      <c r="AA77" s="42"/>
      <c r="AB77" s="42"/>
      <c r="AC77" s="43"/>
      <c r="AD77" s="43"/>
      <c r="AE77" s="43"/>
      <c r="AF77" s="43"/>
      <c r="AG77" s="43"/>
      <c r="AH77" s="43"/>
      <c r="AI77" s="43"/>
      <c r="AJ77" s="43"/>
    </row>
    <row r="78" spans="3:36" x14ac:dyDescent="0.25">
      <c r="C78" s="103"/>
      <c r="D78" s="41"/>
      <c r="E78" s="100"/>
      <c r="F78" s="41"/>
      <c r="G78" s="101"/>
      <c r="H78" s="49"/>
      <c r="I78" s="43"/>
      <c r="J78" s="43"/>
      <c r="K78" s="43"/>
      <c r="L78" s="48"/>
      <c r="M78" s="43"/>
      <c r="N78" s="43"/>
      <c r="O78" s="49"/>
      <c r="P78" s="42"/>
      <c r="Q78" s="49"/>
      <c r="R78" s="102"/>
      <c r="S78" s="43"/>
      <c r="T78" s="49"/>
      <c r="U78" s="43"/>
      <c r="V78" s="49"/>
      <c r="W78" s="49"/>
      <c r="X78" s="49"/>
      <c r="Y78" s="49"/>
      <c r="Z78" s="42"/>
      <c r="AA78" s="42"/>
      <c r="AB78" s="42"/>
      <c r="AC78" s="43"/>
      <c r="AD78" s="43"/>
      <c r="AE78" s="43"/>
      <c r="AF78" s="43"/>
      <c r="AG78" s="43"/>
      <c r="AH78" s="43"/>
      <c r="AI78" s="43"/>
      <c r="AJ78" s="43"/>
    </row>
    <row r="79" spans="3:36" x14ac:dyDescent="0.25">
      <c r="C79" s="103"/>
      <c r="D79" s="41"/>
      <c r="E79" s="100"/>
      <c r="F79" s="41"/>
      <c r="G79" s="101"/>
      <c r="H79" s="49"/>
      <c r="I79" s="43"/>
      <c r="J79" s="43"/>
      <c r="K79" s="43"/>
      <c r="L79" s="48"/>
      <c r="M79" s="43"/>
      <c r="N79" s="43"/>
      <c r="O79" s="49"/>
      <c r="P79" s="42"/>
      <c r="Q79" s="49"/>
      <c r="R79" s="102"/>
      <c r="S79" s="43"/>
      <c r="T79" s="49"/>
      <c r="U79" s="43"/>
      <c r="V79" s="49"/>
      <c r="W79" s="49"/>
      <c r="X79" s="49"/>
      <c r="Y79" s="49"/>
      <c r="Z79" s="42"/>
      <c r="AA79" s="42"/>
      <c r="AB79" s="42"/>
      <c r="AC79" s="43"/>
      <c r="AD79" s="43"/>
      <c r="AE79" s="43"/>
      <c r="AF79" s="43"/>
      <c r="AG79" s="43"/>
      <c r="AH79" s="43"/>
      <c r="AI79" s="43"/>
      <c r="AJ79" s="43"/>
    </row>
    <row r="80" spans="3:36" x14ac:dyDescent="0.25">
      <c r="C80" s="103"/>
      <c r="D80" s="41"/>
      <c r="E80" s="100"/>
      <c r="F80" s="41"/>
      <c r="G80" s="101"/>
      <c r="H80" s="49"/>
      <c r="I80" s="43"/>
      <c r="J80" s="43"/>
      <c r="K80" s="43"/>
      <c r="L80" s="48"/>
      <c r="M80" s="43"/>
      <c r="N80" s="43"/>
      <c r="O80" s="49"/>
      <c r="P80" s="42"/>
      <c r="Q80" s="49"/>
      <c r="R80" s="102"/>
      <c r="S80" s="43"/>
      <c r="T80" s="49"/>
      <c r="U80" s="43"/>
      <c r="V80" s="49"/>
      <c r="W80" s="49"/>
      <c r="X80" s="49"/>
      <c r="Y80" s="49"/>
      <c r="Z80" s="42"/>
      <c r="AA80" s="42"/>
      <c r="AB80" s="42"/>
      <c r="AC80" s="43"/>
      <c r="AD80" s="43"/>
      <c r="AE80" s="43"/>
      <c r="AF80" s="43"/>
      <c r="AG80" s="43"/>
      <c r="AH80" s="43"/>
      <c r="AI80" s="43"/>
      <c r="AJ80" s="43"/>
    </row>
    <row r="81" spans="3:36" x14ac:dyDescent="0.25">
      <c r="C81" s="103"/>
      <c r="D81" s="41"/>
      <c r="E81" s="100"/>
      <c r="F81" s="41"/>
      <c r="G81" s="101"/>
      <c r="H81" s="49"/>
      <c r="I81" s="43"/>
      <c r="J81" s="43"/>
      <c r="K81" s="43"/>
      <c r="L81" s="48"/>
      <c r="M81" s="43"/>
      <c r="N81" s="43"/>
      <c r="O81" s="49"/>
      <c r="P81" s="42"/>
      <c r="Q81" s="49"/>
      <c r="R81" s="102"/>
      <c r="S81" s="43"/>
      <c r="T81" s="49"/>
      <c r="U81" s="43"/>
      <c r="V81" s="49"/>
      <c r="W81" s="49"/>
      <c r="X81" s="49"/>
      <c r="Y81" s="49"/>
      <c r="Z81" s="42"/>
      <c r="AA81" s="42"/>
      <c r="AB81" s="42"/>
      <c r="AC81" s="43"/>
      <c r="AD81" s="43"/>
      <c r="AE81" s="43"/>
      <c r="AF81" s="43"/>
      <c r="AG81" s="43"/>
      <c r="AH81" s="43"/>
      <c r="AI81" s="43"/>
      <c r="AJ81" s="43"/>
    </row>
    <row r="82" spans="3:36" x14ac:dyDescent="0.25">
      <c r="C82" s="103"/>
      <c r="D82" s="41"/>
      <c r="E82" s="100"/>
      <c r="F82" s="41"/>
      <c r="G82" s="101"/>
      <c r="H82" s="49"/>
      <c r="I82" s="43"/>
      <c r="J82" s="43"/>
      <c r="K82" s="43"/>
      <c r="L82" s="48"/>
      <c r="M82" s="43"/>
      <c r="N82" s="43"/>
      <c r="O82" s="49"/>
      <c r="P82" s="42"/>
      <c r="Q82" s="49"/>
      <c r="R82" s="102"/>
      <c r="S82" s="43"/>
      <c r="T82" s="49"/>
      <c r="U82" s="43"/>
      <c r="V82" s="49"/>
      <c r="W82" s="49"/>
      <c r="X82" s="49"/>
      <c r="Y82" s="49"/>
      <c r="Z82" s="42"/>
      <c r="AA82" s="42"/>
      <c r="AB82" s="42"/>
      <c r="AC82" s="43"/>
      <c r="AD82" s="43"/>
      <c r="AE82" s="43"/>
      <c r="AF82" s="43"/>
      <c r="AG82" s="43"/>
      <c r="AH82" s="43"/>
      <c r="AI82" s="43"/>
      <c r="AJ82" s="43"/>
    </row>
    <row r="83" spans="3:36" x14ac:dyDescent="0.25">
      <c r="C83" s="103"/>
      <c r="D83" s="41"/>
      <c r="E83" s="100"/>
      <c r="F83" s="41"/>
      <c r="G83" s="101"/>
      <c r="H83" s="49"/>
      <c r="I83" s="43"/>
      <c r="J83" s="43"/>
      <c r="K83" s="43"/>
      <c r="L83" s="48"/>
      <c r="M83" s="43"/>
      <c r="N83" s="43"/>
      <c r="O83" s="49"/>
      <c r="P83" s="42"/>
      <c r="Q83" s="49"/>
      <c r="R83" s="102"/>
      <c r="S83" s="43"/>
      <c r="T83" s="49"/>
      <c r="U83" s="43"/>
      <c r="V83" s="49"/>
      <c r="W83" s="49"/>
      <c r="X83" s="49"/>
      <c r="Y83" s="49"/>
      <c r="Z83" s="42"/>
      <c r="AA83" s="42"/>
      <c r="AB83" s="42"/>
      <c r="AC83" s="43"/>
      <c r="AD83" s="43"/>
      <c r="AE83" s="43"/>
      <c r="AF83" s="43"/>
      <c r="AG83" s="43"/>
      <c r="AH83" s="43"/>
      <c r="AI83" s="43"/>
      <c r="AJ83" s="43"/>
    </row>
    <row r="84" spans="3:36" x14ac:dyDescent="0.25">
      <c r="C84" s="103"/>
      <c r="D84" s="41"/>
      <c r="E84" s="100"/>
      <c r="F84" s="41"/>
      <c r="G84" s="101"/>
      <c r="H84" s="49"/>
      <c r="I84" s="43"/>
      <c r="J84" s="43"/>
      <c r="K84" s="43"/>
      <c r="L84" s="48"/>
      <c r="M84" s="43"/>
      <c r="N84" s="43"/>
      <c r="O84" s="49"/>
      <c r="P84" s="42"/>
      <c r="Q84" s="49"/>
      <c r="R84" s="102"/>
      <c r="S84" s="43"/>
      <c r="T84" s="49"/>
      <c r="U84" s="43"/>
      <c r="V84" s="49"/>
      <c r="W84" s="49"/>
      <c r="X84" s="49"/>
      <c r="Y84" s="49"/>
      <c r="Z84" s="42"/>
      <c r="AA84" s="42"/>
      <c r="AB84" s="42"/>
      <c r="AC84" s="43"/>
      <c r="AD84" s="43"/>
      <c r="AE84" s="43"/>
      <c r="AF84" s="43"/>
      <c r="AG84" s="43"/>
      <c r="AH84" s="43"/>
      <c r="AI84" s="43"/>
      <c r="AJ84" s="43"/>
    </row>
    <row r="85" spans="3:36" x14ac:dyDescent="0.25">
      <c r="C85" s="103"/>
      <c r="D85" s="41"/>
      <c r="E85" s="100"/>
      <c r="F85" s="41"/>
      <c r="G85" s="101"/>
      <c r="H85" s="49"/>
      <c r="I85" s="43"/>
      <c r="J85" s="43"/>
      <c r="K85" s="43"/>
      <c r="L85" s="48"/>
      <c r="M85" s="43"/>
      <c r="N85" s="43"/>
      <c r="O85" s="49"/>
      <c r="P85" s="42"/>
      <c r="Q85" s="49"/>
      <c r="R85" s="102"/>
      <c r="S85" s="43"/>
      <c r="T85" s="49"/>
      <c r="U85" s="43"/>
      <c r="V85" s="49"/>
      <c r="W85" s="49"/>
      <c r="X85" s="49"/>
      <c r="Y85" s="49"/>
      <c r="Z85" s="42"/>
      <c r="AA85" s="42"/>
      <c r="AB85" s="42"/>
      <c r="AC85" s="43"/>
      <c r="AD85" s="43"/>
      <c r="AE85" s="43"/>
      <c r="AF85" s="43"/>
      <c r="AG85" s="43"/>
      <c r="AH85" s="43"/>
      <c r="AI85" s="43"/>
      <c r="AJ85" s="43"/>
    </row>
    <row r="86" spans="3:36" x14ac:dyDescent="0.25">
      <c r="C86" s="103"/>
      <c r="D86" s="41"/>
      <c r="E86" s="100"/>
      <c r="F86" s="41"/>
      <c r="G86" s="101"/>
      <c r="H86" s="49"/>
      <c r="I86" s="43"/>
      <c r="J86" s="43"/>
      <c r="K86" s="43"/>
      <c r="L86" s="48"/>
      <c r="M86" s="43"/>
      <c r="N86" s="43"/>
      <c r="O86" s="49"/>
      <c r="P86" s="42"/>
      <c r="Q86" s="49"/>
      <c r="R86" s="102"/>
      <c r="S86" s="43"/>
      <c r="T86" s="49"/>
      <c r="U86" s="43"/>
      <c r="V86" s="49"/>
      <c r="W86" s="49"/>
      <c r="X86" s="49"/>
      <c r="Y86" s="49"/>
      <c r="Z86" s="42"/>
      <c r="AA86" s="42"/>
      <c r="AB86" s="42"/>
      <c r="AC86" s="43"/>
      <c r="AD86" s="43"/>
      <c r="AE86" s="43"/>
      <c r="AF86" s="43"/>
      <c r="AG86" s="43"/>
      <c r="AH86" s="43"/>
      <c r="AI86" s="43"/>
      <c r="AJ86" s="43"/>
    </row>
    <row r="87" spans="3:36" x14ac:dyDescent="0.25">
      <c r="C87" s="103"/>
      <c r="D87" s="41"/>
      <c r="E87" s="100"/>
      <c r="F87" s="41"/>
      <c r="G87" s="101"/>
      <c r="H87" s="49"/>
      <c r="I87" s="43"/>
      <c r="J87" s="43"/>
      <c r="K87" s="43"/>
      <c r="L87" s="48"/>
      <c r="M87" s="43"/>
      <c r="N87" s="43"/>
      <c r="O87" s="49"/>
      <c r="P87" s="42"/>
      <c r="Q87" s="49"/>
      <c r="R87" s="102"/>
      <c r="S87" s="43"/>
      <c r="T87" s="49"/>
      <c r="U87" s="43"/>
      <c r="V87" s="49"/>
      <c r="W87" s="49"/>
      <c r="X87" s="49"/>
      <c r="Y87" s="49"/>
      <c r="Z87" s="42"/>
      <c r="AA87" s="42"/>
      <c r="AB87" s="42"/>
      <c r="AC87" s="43"/>
      <c r="AD87" s="43"/>
      <c r="AE87" s="43"/>
      <c r="AF87" s="43"/>
      <c r="AG87" s="43"/>
      <c r="AH87" s="43"/>
      <c r="AI87" s="43"/>
      <c r="AJ87" s="43"/>
    </row>
    <row r="88" spans="3:36" x14ac:dyDescent="0.25">
      <c r="C88" s="103"/>
      <c r="D88" s="41"/>
      <c r="E88" s="100"/>
      <c r="F88" s="41"/>
      <c r="G88" s="101"/>
      <c r="H88" s="49"/>
      <c r="I88" s="43"/>
      <c r="J88" s="43"/>
      <c r="K88" s="43"/>
      <c r="L88" s="48"/>
      <c r="M88" s="43"/>
      <c r="N88" s="43"/>
      <c r="O88" s="49"/>
      <c r="P88" s="42"/>
      <c r="Q88" s="49"/>
      <c r="R88" s="102"/>
      <c r="S88" s="43"/>
      <c r="T88" s="49"/>
      <c r="U88" s="43"/>
      <c r="V88" s="49"/>
      <c r="W88" s="49"/>
      <c r="X88" s="49"/>
      <c r="Y88" s="49"/>
      <c r="Z88" s="42"/>
      <c r="AA88" s="42"/>
      <c r="AB88" s="42"/>
      <c r="AC88" s="43"/>
      <c r="AD88" s="43"/>
      <c r="AE88" s="43"/>
      <c r="AF88" s="43"/>
      <c r="AG88" s="43"/>
      <c r="AH88" s="43"/>
      <c r="AI88" s="43"/>
      <c r="AJ88" s="43"/>
    </row>
    <row r="89" spans="3:36" x14ac:dyDescent="0.25">
      <c r="C89" s="103"/>
      <c r="D89" s="41"/>
      <c r="E89" s="100"/>
      <c r="F89" s="41"/>
      <c r="G89" s="101"/>
      <c r="H89" s="49"/>
      <c r="I89" s="43"/>
      <c r="J89" s="43"/>
      <c r="K89" s="43"/>
      <c r="L89" s="48"/>
      <c r="M89" s="43"/>
      <c r="N89" s="43"/>
      <c r="O89" s="49"/>
      <c r="P89" s="42"/>
      <c r="Q89" s="49"/>
      <c r="R89" s="102"/>
      <c r="S89" s="43"/>
      <c r="T89" s="49"/>
      <c r="U89" s="43"/>
      <c r="V89" s="49"/>
      <c r="W89" s="49"/>
      <c r="X89" s="49"/>
      <c r="Y89" s="49"/>
      <c r="Z89" s="42"/>
      <c r="AA89" s="42"/>
      <c r="AB89" s="42"/>
      <c r="AC89" s="43"/>
      <c r="AD89" s="43"/>
      <c r="AE89" s="43"/>
      <c r="AF89" s="43"/>
      <c r="AG89" s="43"/>
      <c r="AH89" s="43"/>
      <c r="AI89" s="43"/>
      <c r="AJ89" s="43"/>
    </row>
    <row r="90" spans="3:36" x14ac:dyDescent="0.25">
      <c r="C90" s="103"/>
      <c r="D90" s="41"/>
      <c r="E90" s="100"/>
      <c r="F90" s="41"/>
      <c r="G90" s="101"/>
      <c r="H90" s="49"/>
      <c r="I90" s="43"/>
      <c r="J90" s="43"/>
      <c r="K90" s="43"/>
      <c r="L90" s="48"/>
      <c r="M90" s="43"/>
      <c r="N90" s="43"/>
      <c r="O90" s="49"/>
      <c r="P90" s="42"/>
      <c r="Q90" s="49"/>
      <c r="R90" s="102"/>
      <c r="S90" s="43"/>
      <c r="T90" s="49"/>
      <c r="U90" s="43"/>
      <c r="V90" s="49"/>
      <c r="W90" s="49"/>
      <c r="X90" s="49"/>
      <c r="Y90" s="49"/>
      <c r="Z90" s="42"/>
      <c r="AA90" s="42"/>
      <c r="AB90" s="42"/>
      <c r="AC90" s="43"/>
      <c r="AD90" s="43"/>
      <c r="AE90" s="43"/>
      <c r="AF90" s="43"/>
      <c r="AG90" s="43"/>
      <c r="AH90" s="43"/>
      <c r="AI90" s="43"/>
      <c r="AJ90" s="43"/>
    </row>
    <row r="91" spans="3:36" x14ac:dyDescent="0.25">
      <c r="C91" s="103"/>
      <c r="D91" s="41"/>
      <c r="E91" s="100"/>
      <c r="F91" s="41"/>
      <c r="G91" s="101"/>
      <c r="H91" s="49"/>
      <c r="I91" s="43"/>
      <c r="J91" s="43"/>
      <c r="K91" s="43"/>
      <c r="L91" s="48"/>
      <c r="M91" s="43"/>
      <c r="N91" s="43"/>
      <c r="O91" s="49"/>
      <c r="P91" s="42"/>
      <c r="Q91" s="49"/>
      <c r="R91" s="102"/>
      <c r="S91" s="43"/>
      <c r="T91" s="49"/>
      <c r="U91" s="43"/>
      <c r="V91" s="49"/>
      <c r="W91" s="49"/>
      <c r="X91" s="49"/>
      <c r="Y91" s="49"/>
      <c r="Z91" s="42"/>
      <c r="AA91" s="42"/>
      <c r="AB91" s="42"/>
      <c r="AC91" s="43"/>
      <c r="AD91" s="43"/>
      <c r="AE91" s="43"/>
      <c r="AF91" s="43"/>
      <c r="AG91" s="43"/>
      <c r="AH91" s="43"/>
      <c r="AI91" s="43"/>
      <c r="AJ91" s="43"/>
    </row>
    <row r="92" spans="3:36" x14ac:dyDescent="0.25">
      <c r="C92" s="103"/>
      <c r="D92" s="41"/>
      <c r="E92" s="100"/>
      <c r="F92" s="41"/>
      <c r="G92" s="101"/>
      <c r="H92" s="49"/>
      <c r="I92" s="43"/>
      <c r="J92" s="43"/>
      <c r="K92" s="43"/>
      <c r="L92" s="48"/>
      <c r="M92" s="43"/>
      <c r="N92" s="43"/>
      <c r="O92" s="49"/>
      <c r="P92" s="42"/>
      <c r="Q92" s="49"/>
      <c r="R92" s="102"/>
      <c r="S92" s="43"/>
      <c r="T92" s="49"/>
      <c r="U92" s="43"/>
      <c r="V92" s="49"/>
      <c r="W92" s="49"/>
      <c r="X92" s="49"/>
      <c r="Y92" s="49"/>
      <c r="Z92" s="42"/>
      <c r="AA92" s="42"/>
      <c r="AB92" s="42"/>
      <c r="AC92" s="43"/>
      <c r="AD92" s="43"/>
      <c r="AE92" s="43"/>
      <c r="AF92" s="43"/>
      <c r="AG92" s="43"/>
      <c r="AH92" s="43"/>
      <c r="AI92" s="43"/>
      <c r="AJ92" s="43"/>
    </row>
    <row r="93" spans="3:36" x14ac:dyDescent="0.25">
      <c r="C93" s="103"/>
      <c r="D93" s="41"/>
      <c r="E93" s="100"/>
      <c r="F93" s="41"/>
      <c r="G93" s="101"/>
      <c r="H93" s="49"/>
      <c r="I93" s="43"/>
      <c r="J93" s="43"/>
      <c r="K93" s="43"/>
      <c r="L93" s="48"/>
      <c r="M93" s="43"/>
      <c r="N93" s="43"/>
      <c r="O93" s="49"/>
      <c r="P93" s="42"/>
      <c r="Q93" s="49"/>
      <c r="R93" s="102"/>
      <c r="S93" s="43"/>
      <c r="T93" s="49"/>
      <c r="U93" s="43"/>
      <c r="V93" s="49"/>
      <c r="W93" s="49"/>
      <c r="X93" s="49"/>
      <c r="Y93" s="49"/>
      <c r="Z93" s="42"/>
      <c r="AA93" s="42"/>
      <c r="AB93" s="42"/>
      <c r="AC93" s="43"/>
      <c r="AD93" s="43"/>
      <c r="AE93" s="43"/>
      <c r="AF93" s="43"/>
      <c r="AG93" s="43"/>
      <c r="AH93" s="43"/>
      <c r="AI93" s="43"/>
      <c r="AJ93" s="43"/>
    </row>
    <row r="94" spans="3:36" x14ac:dyDescent="0.25">
      <c r="C94" s="103"/>
      <c r="D94" s="41"/>
      <c r="E94" s="100"/>
      <c r="F94" s="41"/>
      <c r="G94" s="101"/>
      <c r="H94" s="49"/>
      <c r="I94" s="43"/>
      <c r="J94" s="43"/>
      <c r="K94" s="43"/>
      <c r="L94" s="48"/>
      <c r="M94" s="43"/>
      <c r="N94" s="43"/>
      <c r="O94" s="49"/>
      <c r="P94" s="42"/>
      <c r="Q94" s="49"/>
      <c r="R94" s="102"/>
      <c r="S94" s="43"/>
      <c r="T94" s="49"/>
      <c r="U94" s="43"/>
      <c r="V94" s="49"/>
      <c r="W94" s="49"/>
      <c r="X94" s="49"/>
      <c r="Y94" s="49"/>
      <c r="Z94" s="42"/>
      <c r="AA94" s="42"/>
      <c r="AB94" s="42"/>
      <c r="AC94" s="43"/>
      <c r="AD94" s="43"/>
      <c r="AE94" s="43"/>
      <c r="AF94" s="43"/>
      <c r="AG94" s="43"/>
      <c r="AH94" s="43"/>
      <c r="AI94" s="43"/>
      <c r="AJ94" s="43"/>
    </row>
    <row r="95" spans="3:36" x14ac:dyDescent="0.25">
      <c r="C95" s="103"/>
      <c r="D95" s="41"/>
      <c r="E95" s="100"/>
      <c r="F95" s="41"/>
      <c r="G95" s="101"/>
      <c r="H95" s="49"/>
      <c r="I95" s="43"/>
      <c r="J95" s="43"/>
      <c r="K95" s="43"/>
      <c r="L95" s="48"/>
      <c r="M95" s="43"/>
      <c r="N95" s="43"/>
      <c r="O95" s="49"/>
      <c r="P95" s="42"/>
      <c r="Q95" s="49"/>
      <c r="R95" s="102"/>
      <c r="S95" s="43"/>
      <c r="T95" s="49"/>
      <c r="U95" s="43"/>
      <c r="V95" s="49"/>
      <c r="W95" s="49"/>
      <c r="X95" s="49"/>
      <c r="Y95" s="49"/>
      <c r="Z95" s="42"/>
      <c r="AA95" s="42"/>
      <c r="AB95" s="42"/>
      <c r="AC95" s="43"/>
      <c r="AD95" s="43"/>
      <c r="AE95" s="43"/>
      <c r="AF95" s="43"/>
      <c r="AG95" s="43"/>
      <c r="AH95" s="43"/>
      <c r="AI95" s="43"/>
      <c r="AJ95" s="43"/>
    </row>
    <row r="96" spans="3:36" x14ac:dyDescent="0.25">
      <c r="C96" s="103"/>
      <c r="D96" s="41"/>
      <c r="E96" s="100"/>
      <c r="F96" s="41"/>
      <c r="G96" s="101"/>
      <c r="H96" s="49"/>
      <c r="I96" s="43"/>
      <c r="J96" s="43"/>
      <c r="K96" s="43"/>
      <c r="L96" s="48"/>
      <c r="M96" s="43"/>
      <c r="N96" s="43"/>
      <c r="O96" s="49"/>
      <c r="P96" s="42"/>
      <c r="Q96" s="49"/>
      <c r="R96" s="102"/>
      <c r="S96" s="43"/>
      <c r="T96" s="49"/>
      <c r="U96" s="43"/>
      <c r="V96" s="49"/>
      <c r="W96" s="49"/>
      <c r="X96" s="49"/>
      <c r="Y96" s="49"/>
      <c r="Z96" s="42"/>
      <c r="AA96" s="42"/>
      <c r="AB96" s="42"/>
      <c r="AC96" s="43"/>
      <c r="AD96" s="43"/>
      <c r="AE96" s="43"/>
      <c r="AF96" s="43"/>
      <c r="AG96" s="43"/>
      <c r="AH96" s="43"/>
      <c r="AI96" s="43"/>
      <c r="AJ96" s="43"/>
    </row>
    <row r="97" spans="3:36" x14ac:dyDescent="0.25">
      <c r="C97" s="103"/>
      <c r="D97" s="41"/>
      <c r="E97" s="100"/>
      <c r="F97" s="41"/>
      <c r="G97" s="101"/>
      <c r="H97" s="49"/>
      <c r="I97" s="43"/>
      <c r="J97" s="43"/>
      <c r="K97" s="43"/>
      <c r="L97" s="48"/>
      <c r="M97" s="43"/>
      <c r="N97" s="43"/>
      <c r="O97" s="49"/>
      <c r="P97" s="42"/>
      <c r="Q97" s="49"/>
      <c r="R97" s="102"/>
      <c r="S97" s="43"/>
      <c r="T97" s="49"/>
      <c r="U97" s="43"/>
      <c r="V97" s="49"/>
      <c r="W97" s="49"/>
      <c r="X97" s="49"/>
      <c r="Y97" s="49"/>
      <c r="Z97" s="42"/>
      <c r="AA97" s="42"/>
      <c r="AB97" s="42"/>
      <c r="AC97" s="43"/>
      <c r="AD97" s="43"/>
      <c r="AE97" s="43"/>
      <c r="AF97" s="43"/>
      <c r="AG97" s="43"/>
      <c r="AH97" s="43"/>
      <c r="AI97" s="43"/>
      <c r="AJ97" s="43"/>
    </row>
    <row r="98" spans="3:36" x14ac:dyDescent="0.25">
      <c r="C98" s="103"/>
      <c r="D98" s="41"/>
      <c r="E98" s="100"/>
      <c r="F98" s="41"/>
      <c r="G98" s="101"/>
      <c r="H98" s="49"/>
      <c r="I98" s="43"/>
      <c r="J98" s="43"/>
      <c r="K98" s="43"/>
      <c r="L98" s="48"/>
      <c r="M98" s="43"/>
      <c r="N98" s="43"/>
      <c r="O98" s="49"/>
      <c r="P98" s="42"/>
      <c r="Q98" s="49"/>
      <c r="R98" s="102"/>
      <c r="S98" s="43"/>
      <c r="T98" s="49"/>
      <c r="U98" s="43"/>
      <c r="V98" s="49"/>
      <c r="W98" s="49"/>
      <c r="X98" s="49"/>
      <c r="Y98" s="49"/>
      <c r="Z98" s="42"/>
      <c r="AA98" s="42"/>
      <c r="AB98" s="42"/>
      <c r="AC98" s="43"/>
      <c r="AD98" s="43"/>
      <c r="AE98" s="43"/>
      <c r="AF98" s="43"/>
      <c r="AG98" s="43"/>
      <c r="AH98" s="43"/>
      <c r="AI98" s="43"/>
      <c r="AJ98" s="43"/>
    </row>
    <row r="99" spans="3:36" x14ac:dyDescent="0.25">
      <c r="C99" s="103"/>
      <c r="D99" s="41"/>
      <c r="E99" s="100"/>
      <c r="F99" s="41"/>
      <c r="G99" s="101"/>
      <c r="H99" s="49"/>
      <c r="I99" s="43"/>
      <c r="J99" s="43"/>
      <c r="K99" s="43"/>
      <c r="L99" s="48"/>
      <c r="M99" s="43"/>
      <c r="N99" s="43"/>
      <c r="O99" s="49"/>
      <c r="P99" s="42"/>
      <c r="Q99" s="49"/>
      <c r="R99" s="102"/>
      <c r="S99" s="43"/>
      <c r="T99" s="49"/>
      <c r="U99" s="43"/>
      <c r="V99" s="49"/>
      <c r="W99" s="49"/>
      <c r="X99" s="49"/>
      <c r="Y99" s="49"/>
      <c r="Z99" s="42"/>
      <c r="AA99" s="42"/>
      <c r="AB99" s="42"/>
      <c r="AC99" s="43"/>
      <c r="AD99" s="43"/>
      <c r="AE99" s="43"/>
      <c r="AF99" s="43"/>
      <c r="AG99" s="43"/>
      <c r="AH99" s="43"/>
      <c r="AI99" s="43"/>
      <c r="AJ99" s="43"/>
    </row>
    <row r="100" spans="3:36" x14ac:dyDescent="0.25">
      <c r="C100" s="103"/>
      <c r="D100" s="41"/>
      <c r="E100" s="100"/>
      <c r="F100" s="41"/>
      <c r="G100" s="101"/>
      <c r="H100" s="49"/>
      <c r="I100" s="43"/>
      <c r="J100" s="43"/>
      <c r="K100" s="43"/>
      <c r="L100" s="48"/>
      <c r="M100" s="43"/>
      <c r="N100" s="43"/>
      <c r="O100" s="49"/>
      <c r="P100" s="42"/>
      <c r="Q100" s="49"/>
      <c r="R100" s="102"/>
      <c r="S100" s="43"/>
      <c r="T100" s="49"/>
      <c r="U100" s="43"/>
      <c r="V100" s="49"/>
      <c r="W100" s="49"/>
      <c r="X100" s="49"/>
      <c r="Y100" s="49"/>
      <c r="Z100" s="42"/>
      <c r="AA100" s="42"/>
      <c r="AB100" s="42"/>
      <c r="AC100" s="43"/>
      <c r="AD100" s="43"/>
      <c r="AE100" s="43"/>
      <c r="AF100" s="43"/>
      <c r="AG100" s="43"/>
      <c r="AH100" s="43"/>
      <c r="AI100" s="43"/>
      <c r="AJ100" s="43"/>
    </row>
    <row r="101" spans="3:36" x14ac:dyDescent="0.25">
      <c r="C101" s="103"/>
      <c r="D101" s="41"/>
      <c r="E101" s="100"/>
      <c r="F101" s="41"/>
      <c r="G101" s="101"/>
      <c r="H101" s="49"/>
      <c r="I101" s="43"/>
      <c r="J101" s="43"/>
      <c r="K101" s="43"/>
      <c r="L101" s="48"/>
      <c r="M101" s="43"/>
      <c r="N101" s="43"/>
      <c r="O101" s="49"/>
      <c r="P101" s="42"/>
      <c r="Q101" s="49"/>
      <c r="R101" s="102"/>
      <c r="S101" s="43"/>
      <c r="T101" s="49"/>
      <c r="U101" s="43"/>
      <c r="V101" s="49"/>
      <c r="W101" s="49"/>
      <c r="X101" s="49"/>
      <c r="Y101" s="49"/>
      <c r="Z101" s="42"/>
      <c r="AA101" s="42"/>
      <c r="AB101" s="42"/>
      <c r="AC101" s="43"/>
      <c r="AD101" s="43"/>
      <c r="AE101" s="43"/>
      <c r="AF101" s="43"/>
      <c r="AG101" s="43"/>
      <c r="AH101" s="43"/>
      <c r="AI101" s="43"/>
      <c r="AJ101" s="43"/>
    </row>
    <row r="102" spans="3:36" x14ac:dyDescent="0.25">
      <c r="C102" s="103"/>
      <c r="D102" s="41"/>
      <c r="E102" s="100"/>
      <c r="F102" s="41"/>
      <c r="G102" s="101"/>
      <c r="H102" s="49"/>
      <c r="I102" s="43"/>
      <c r="J102" s="43"/>
      <c r="K102" s="43"/>
      <c r="L102" s="48"/>
      <c r="M102" s="43"/>
      <c r="N102" s="43"/>
      <c r="O102" s="49"/>
      <c r="P102" s="42"/>
      <c r="Q102" s="49"/>
      <c r="R102" s="102"/>
      <c r="S102" s="43"/>
      <c r="T102" s="49"/>
      <c r="U102" s="43"/>
      <c r="V102" s="49"/>
      <c r="W102" s="49"/>
      <c r="X102" s="49"/>
      <c r="Y102" s="49"/>
      <c r="Z102" s="42"/>
      <c r="AA102" s="42"/>
      <c r="AB102" s="42"/>
      <c r="AC102" s="43"/>
      <c r="AD102" s="43"/>
      <c r="AE102" s="43"/>
      <c r="AF102" s="43"/>
      <c r="AG102" s="43"/>
      <c r="AH102" s="43"/>
      <c r="AI102" s="43"/>
      <c r="AJ102" s="43"/>
    </row>
    <row r="103" spans="3:36" x14ac:dyDescent="0.25">
      <c r="C103" s="103"/>
      <c r="D103" s="41"/>
      <c r="E103" s="100"/>
      <c r="F103" s="41"/>
      <c r="G103" s="101"/>
      <c r="H103" s="49"/>
      <c r="I103" s="43"/>
      <c r="J103" s="43"/>
      <c r="K103" s="43"/>
      <c r="L103" s="48"/>
      <c r="M103" s="43"/>
      <c r="N103" s="43"/>
      <c r="O103" s="49"/>
      <c r="P103" s="42"/>
      <c r="Q103" s="49"/>
      <c r="R103" s="102"/>
      <c r="S103" s="43"/>
      <c r="T103" s="49"/>
      <c r="U103" s="43"/>
      <c r="V103" s="49"/>
      <c r="W103" s="49"/>
      <c r="X103" s="49"/>
      <c r="Y103" s="49"/>
      <c r="Z103" s="42"/>
      <c r="AA103" s="42"/>
      <c r="AB103" s="42"/>
      <c r="AC103" s="43"/>
      <c r="AD103" s="43"/>
      <c r="AE103" s="43"/>
      <c r="AF103" s="43"/>
      <c r="AG103" s="43"/>
      <c r="AH103" s="43"/>
      <c r="AI103" s="43"/>
      <c r="AJ103" s="43"/>
    </row>
    <row r="104" spans="3:36" x14ac:dyDescent="0.25">
      <c r="C104" s="103"/>
      <c r="D104" s="41"/>
      <c r="E104" s="100"/>
      <c r="F104" s="41"/>
      <c r="G104" s="101"/>
      <c r="H104" s="49"/>
      <c r="I104" s="43"/>
      <c r="J104" s="43"/>
      <c r="K104" s="43"/>
      <c r="L104" s="48"/>
      <c r="M104" s="43"/>
      <c r="N104" s="43"/>
      <c r="O104" s="49"/>
      <c r="P104" s="42"/>
      <c r="Q104" s="49"/>
      <c r="R104" s="102"/>
      <c r="S104" s="43"/>
      <c r="T104" s="49"/>
      <c r="U104" s="43"/>
      <c r="V104" s="49"/>
      <c r="W104" s="49"/>
      <c r="X104" s="49"/>
      <c r="Y104" s="49"/>
      <c r="Z104" s="42"/>
      <c r="AA104" s="42"/>
      <c r="AB104" s="42"/>
      <c r="AC104" s="43"/>
      <c r="AD104" s="43"/>
      <c r="AE104" s="43"/>
      <c r="AF104" s="43"/>
      <c r="AG104" s="43"/>
      <c r="AH104" s="43"/>
      <c r="AI104" s="43"/>
      <c r="AJ104" s="43"/>
    </row>
    <row r="105" spans="3:36" x14ac:dyDescent="0.25">
      <c r="C105" s="103"/>
      <c r="D105" s="41"/>
      <c r="E105" s="100"/>
      <c r="F105" s="41"/>
      <c r="G105" s="101"/>
      <c r="H105" s="49"/>
      <c r="I105" s="43"/>
      <c r="J105" s="43"/>
      <c r="K105" s="43"/>
      <c r="L105" s="48"/>
      <c r="M105" s="43"/>
      <c r="N105" s="43"/>
      <c r="O105" s="49"/>
      <c r="P105" s="42"/>
      <c r="Q105" s="49"/>
      <c r="R105" s="102"/>
      <c r="S105" s="43"/>
      <c r="T105" s="49"/>
      <c r="U105" s="43"/>
      <c r="V105" s="49"/>
      <c r="W105" s="49"/>
      <c r="X105" s="49"/>
      <c r="Y105" s="49"/>
      <c r="Z105" s="42"/>
      <c r="AA105" s="42"/>
      <c r="AB105" s="42"/>
      <c r="AC105" s="43"/>
      <c r="AD105" s="43"/>
      <c r="AE105" s="43"/>
      <c r="AF105" s="43"/>
      <c r="AG105" s="43"/>
      <c r="AH105" s="43"/>
      <c r="AI105" s="43"/>
      <c r="AJ105" s="43"/>
    </row>
    <row r="106" spans="3:36" x14ac:dyDescent="0.25">
      <c r="C106" s="103"/>
      <c r="D106" s="41"/>
      <c r="E106" s="100"/>
      <c r="F106" s="41"/>
      <c r="G106" s="101"/>
      <c r="H106" s="49"/>
      <c r="I106" s="43"/>
      <c r="J106" s="43"/>
      <c r="K106" s="43"/>
      <c r="L106" s="48"/>
      <c r="M106" s="43"/>
      <c r="N106" s="43"/>
      <c r="O106" s="49"/>
      <c r="P106" s="42"/>
      <c r="Q106" s="49"/>
      <c r="R106" s="102"/>
      <c r="S106" s="43"/>
      <c r="T106" s="49"/>
      <c r="U106" s="43"/>
      <c r="V106" s="49"/>
      <c r="W106" s="49"/>
      <c r="X106" s="49"/>
      <c r="Y106" s="49"/>
      <c r="Z106" s="42"/>
      <c r="AA106" s="42"/>
      <c r="AB106" s="42"/>
      <c r="AC106" s="43"/>
      <c r="AD106" s="43"/>
      <c r="AE106" s="43"/>
      <c r="AF106" s="43"/>
      <c r="AG106" s="43"/>
      <c r="AH106" s="43"/>
      <c r="AI106" s="43"/>
      <c r="AJ106" s="43"/>
    </row>
    <row r="107" spans="3:36" x14ac:dyDescent="0.25">
      <c r="C107" s="103"/>
      <c r="D107" s="41"/>
      <c r="E107" s="100"/>
      <c r="F107" s="41"/>
      <c r="G107" s="101"/>
      <c r="H107" s="49"/>
      <c r="I107" s="43"/>
      <c r="J107" s="43"/>
      <c r="K107" s="43"/>
      <c r="L107" s="48"/>
      <c r="M107" s="43"/>
      <c r="N107" s="43"/>
      <c r="O107" s="49"/>
      <c r="P107" s="42"/>
      <c r="Q107" s="49"/>
      <c r="R107" s="102"/>
      <c r="S107" s="43"/>
      <c r="T107" s="49"/>
      <c r="U107" s="43"/>
      <c r="V107" s="49"/>
      <c r="W107" s="49"/>
      <c r="X107" s="49"/>
      <c r="Y107" s="49"/>
      <c r="Z107" s="42"/>
      <c r="AA107" s="42"/>
      <c r="AB107" s="42"/>
      <c r="AC107" s="43"/>
      <c r="AD107" s="43"/>
      <c r="AE107" s="43"/>
      <c r="AF107" s="43"/>
      <c r="AG107" s="43"/>
      <c r="AH107" s="43"/>
      <c r="AI107" s="43"/>
      <c r="AJ107" s="43"/>
    </row>
    <row r="108" spans="3:36" x14ac:dyDescent="0.25">
      <c r="C108" s="103"/>
      <c r="D108" s="41"/>
      <c r="E108" s="100"/>
      <c r="F108" s="41"/>
      <c r="G108" s="101"/>
      <c r="H108" s="49"/>
      <c r="I108" s="43"/>
      <c r="J108" s="43"/>
      <c r="K108" s="43"/>
      <c r="L108" s="48"/>
      <c r="M108" s="43"/>
      <c r="N108" s="43"/>
      <c r="O108" s="49"/>
      <c r="P108" s="42"/>
      <c r="Q108" s="49"/>
      <c r="R108" s="102"/>
      <c r="S108" s="43"/>
      <c r="T108" s="49"/>
      <c r="U108" s="43"/>
      <c r="V108" s="49"/>
      <c r="W108" s="49"/>
      <c r="X108" s="49"/>
      <c r="Y108" s="49"/>
      <c r="Z108" s="42"/>
      <c r="AA108" s="42"/>
      <c r="AB108" s="42"/>
      <c r="AC108" s="43"/>
      <c r="AD108" s="43"/>
      <c r="AE108" s="43"/>
      <c r="AF108" s="43"/>
      <c r="AG108" s="43"/>
      <c r="AH108" s="43"/>
      <c r="AI108" s="43"/>
      <c r="AJ108" s="43"/>
    </row>
    <row r="109" spans="3:36" x14ac:dyDescent="0.25">
      <c r="C109" s="103"/>
      <c r="D109" s="41"/>
      <c r="E109" s="100"/>
      <c r="F109" s="41"/>
      <c r="G109" s="101"/>
      <c r="H109" s="49"/>
      <c r="I109" s="43"/>
      <c r="J109" s="43"/>
      <c r="K109" s="43"/>
      <c r="L109" s="48"/>
      <c r="M109" s="43"/>
      <c r="N109" s="43"/>
      <c r="O109" s="49"/>
      <c r="P109" s="42"/>
      <c r="Q109" s="49"/>
      <c r="R109" s="102"/>
      <c r="S109" s="43"/>
      <c r="T109" s="49"/>
      <c r="U109" s="43"/>
      <c r="V109" s="49"/>
      <c r="W109" s="49"/>
      <c r="X109" s="49"/>
      <c r="Y109" s="49"/>
      <c r="Z109" s="42"/>
      <c r="AA109" s="42"/>
      <c r="AB109" s="42"/>
      <c r="AC109" s="43"/>
      <c r="AD109" s="43"/>
      <c r="AE109" s="43"/>
      <c r="AF109" s="43"/>
      <c r="AG109" s="43"/>
      <c r="AH109" s="43"/>
      <c r="AI109" s="43"/>
      <c r="AJ109" s="43"/>
    </row>
    <row r="110" spans="3:36" x14ac:dyDescent="0.25">
      <c r="C110" s="103"/>
      <c r="D110" s="41"/>
      <c r="E110" s="100"/>
      <c r="F110" s="41"/>
      <c r="G110" s="101"/>
      <c r="H110" s="49"/>
      <c r="I110" s="43"/>
      <c r="J110" s="43"/>
      <c r="K110" s="43"/>
      <c r="L110" s="48"/>
      <c r="M110" s="43"/>
      <c r="N110" s="43"/>
      <c r="O110" s="49"/>
      <c r="P110" s="42"/>
      <c r="Q110" s="49"/>
      <c r="R110" s="102"/>
      <c r="S110" s="43"/>
      <c r="T110" s="49"/>
      <c r="U110" s="43"/>
      <c r="V110" s="49"/>
      <c r="W110" s="49"/>
      <c r="X110" s="49"/>
      <c r="Y110" s="49"/>
      <c r="Z110" s="42"/>
      <c r="AA110" s="42"/>
      <c r="AB110" s="42"/>
      <c r="AC110" s="43"/>
      <c r="AD110" s="43"/>
      <c r="AE110" s="43"/>
      <c r="AF110" s="43"/>
      <c r="AG110" s="43"/>
      <c r="AH110" s="43"/>
      <c r="AI110" s="43"/>
      <c r="AJ110" s="43"/>
    </row>
    <row r="111" spans="3:36" x14ac:dyDescent="0.25">
      <c r="C111" s="103"/>
      <c r="D111" s="41"/>
      <c r="E111" s="100"/>
      <c r="F111" s="41"/>
      <c r="G111" s="101"/>
      <c r="H111" s="49"/>
      <c r="I111" s="43"/>
      <c r="J111" s="43"/>
      <c r="K111" s="43"/>
      <c r="L111" s="48"/>
      <c r="M111" s="43"/>
      <c r="N111" s="43"/>
      <c r="O111" s="49"/>
      <c r="P111" s="42"/>
      <c r="Q111" s="49"/>
      <c r="R111" s="102"/>
      <c r="S111" s="43"/>
      <c r="T111" s="49"/>
      <c r="U111" s="43"/>
      <c r="V111" s="49"/>
      <c r="W111" s="49"/>
      <c r="X111" s="49"/>
      <c r="Y111" s="49"/>
      <c r="Z111" s="42"/>
      <c r="AA111" s="42"/>
      <c r="AB111" s="42"/>
      <c r="AC111" s="43"/>
      <c r="AD111" s="43"/>
      <c r="AE111" s="43"/>
      <c r="AF111" s="43"/>
      <c r="AG111" s="43"/>
      <c r="AH111" s="43"/>
      <c r="AI111" s="43"/>
      <c r="AJ111" s="43"/>
    </row>
    <row r="112" spans="3:36" x14ac:dyDescent="0.25">
      <c r="C112" s="103"/>
      <c r="D112" s="41"/>
      <c r="E112" s="100"/>
      <c r="F112" s="41"/>
      <c r="G112" s="101"/>
      <c r="H112" s="49"/>
      <c r="I112" s="43"/>
      <c r="J112" s="43"/>
      <c r="K112" s="43"/>
      <c r="L112" s="48"/>
      <c r="M112" s="43"/>
      <c r="N112" s="43"/>
      <c r="O112" s="49"/>
      <c r="P112" s="42"/>
      <c r="Q112" s="49"/>
      <c r="R112" s="102"/>
      <c r="S112" s="43"/>
      <c r="T112" s="49"/>
      <c r="U112" s="43"/>
      <c r="V112" s="49"/>
      <c r="W112" s="49"/>
      <c r="X112" s="49"/>
      <c r="Y112" s="49"/>
      <c r="Z112" s="42"/>
      <c r="AA112" s="42"/>
      <c r="AB112" s="42"/>
      <c r="AC112" s="43"/>
      <c r="AD112" s="43"/>
      <c r="AE112" s="43"/>
      <c r="AF112" s="43"/>
      <c r="AG112" s="43"/>
      <c r="AH112" s="43"/>
      <c r="AI112" s="43"/>
      <c r="AJ112" s="43"/>
    </row>
    <row r="113" spans="3:36" x14ac:dyDescent="0.25">
      <c r="C113" s="103"/>
      <c r="D113" s="41"/>
      <c r="E113" s="100"/>
      <c r="F113" s="41"/>
      <c r="G113" s="101"/>
      <c r="H113" s="49"/>
      <c r="I113" s="43"/>
      <c r="J113" s="43"/>
      <c r="K113" s="43"/>
      <c r="L113" s="48"/>
      <c r="M113" s="43"/>
      <c r="N113" s="43"/>
      <c r="O113" s="49"/>
      <c r="P113" s="42"/>
      <c r="Q113" s="49"/>
      <c r="R113" s="102"/>
      <c r="S113" s="43"/>
      <c r="T113" s="49"/>
      <c r="U113" s="43"/>
      <c r="V113" s="49"/>
      <c r="W113" s="49"/>
      <c r="X113" s="49"/>
      <c r="Y113" s="49"/>
      <c r="Z113" s="42"/>
      <c r="AA113" s="42"/>
      <c r="AB113" s="42"/>
      <c r="AC113" s="43"/>
      <c r="AD113" s="43"/>
      <c r="AE113" s="43"/>
      <c r="AF113" s="43"/>
      <c r="AG113" s="43"/>
      <c r="AH113" s="43"/>
      <c r="AI113" s="43"/>
      <c r="AJ113" s="43"/>
    </row>
    <row r="114" spans="3:36" x14ac:dyDescent="0.25">
      <c r="C114" s="103"/>
      <c r="D114" s="41"/>
      <c r="E114" s="100"/>
      <c r="F114" s="41"/>
      <c r="G114" s="101"/>
      <c r="H114" s="49"/>
      <c r="I114" s="43"/>
      <c r="J114" s="43"/>
      <c r="K114" s="43"/>
      <c r="L114" s="48"/>
      <c r="M114" s="43"/>
      <c r="N114" s="43"/>
      <c r="O114" s="49"/>
      <c r="P114" s="42"/>
      <c r="Q114" s="49"/>
      <c r="R114" s="102"/>
      <c r="S114" s="43"/>
      <c r="T114" s="49"/>
      <c r="U114" s="43"/>
      <c r="V114" s="49"/>
      <c r="W114" s="49"/>
      <c r="X114" s="49"/>
      <c r="Y114" s="49"/>
      <c r="Z114" s="42"/>
      <c r="AA114" s="42"/>
      <c r="AB114" s="42"/>
      <c r="AC114" s="43"/>
      <c r="AD114" s="43"/>
      <c r="AE114" s="43"/>
      <c r="AF114" s="43"/>
      <c r="AG114" s="43"/>
      <c r="AH114" s="43"/>
      <c r="AI114" s="43"/>
      <c r="AJ114" s="43"/>
    </row>
    <row r="115" spans="3:36" x14ac:dyDescent="0.25">
      <c r="C115" s="103"/>
      <c r="D115" s="41"/>
      <c r="E115" s="100"/>
      <c r="F115" s="41"/>
      <c r="G115" s="101"/>
      <c r="H115" s="49"/>
      <c r="I115" s="43"/>
      <c r="J115" s="43"/>
      <c r="K115" s="43"/>
      <c r="L115" s="48"/>
      <c r="M115" s="43"/>
      <c r="N115" s="43"/>
      <c r="O115" s="49"/>
      <c r="P115" s="42"/>
      <c r="Q115" s="49"/>
      <c r="R115" s="102"/>
      <c r="S115" s="43"/>
      <c r="T115" s="49"/>
      <c r="U115" s="43"/>
      <c r="V115" s="49"/>
      <c r="W115" s="49"/>
      <c r="X115" s="49"/>
      <c r="Y115" s="49"/>
      <c r="Z115" s="42"/>
      <c r="AA115" s="42"/>
      <c r="AB115" s="42"/>
      <c r="AC115" s="43"/>
      <c r="AD115" s="43"/>
      <c r="AE115" s="43"/>
      <c r="AF115" s="43"/>
      <c r="AG115" s="43"/>
      <c r="AH115" s="43"/>
      <c r="AI115" s="43"/>
      <c r="AJ115" s="43"/>
    </row>
    <row r="116" spans="3:36" x14ac:dyDescent="0.25">
      <c r="C116" s="103"/>
      <c r="D116" s="41"/>
      <c r="E116" s="100"/>
      <c r="F116" s="41"/>
      <c r="G116" s="101"/>
      <c r="H116" s="49"/>
      <c r="I116" s="43"/>
      <c r="J116" s="43"/>
      <c r="K116" s="43"/>
      <c r="L116" s="48"/>
      <c r="M116" s="43"/>
      <c r="N116" s="43"/>
      <c r="O116" s="49"/>
      <c r="P116" s="42"/>
      <c r="Q116" s="49"/>
      <c r="R116" s="102"/>
      <c r="S116" s="43"/>
      <c r="T116" s="49"/>
      <c r="U116" s="43"/>
      <c r="V116" s="49"/>
      <c r="W116" s="49"/>
      <c r="X116" s="49"/>
      <c r="Y116" s="49"/>
      <c r="Z116" s="42"/>
      <c r="AA116" s="42"/>
      <c r="AB116" s="42"/>
      <c r="AC116" s="43"/>
      <c r="AD116" s="43"/>
      <c r="AE116" s="43"/>
      <c r="AF116" s="43"/>
      <c r="AG116" s="43"/>
      <c r="AH116" s="43"/>
      <c r="AI116" s="43"/>
      <c r="AJ116" s="43"/>
    </row>
    <row r="117" spans="3:36" x14ac:dyDescent="0.25">
      <c r="C117" s="103"/>
      <c r="D117" s="41"/>
      <c r="E117" s="100"/>
      <c r="F117" s="41"/>
      <c r="G117" s="101"/>
      <c r="H117" s="49"/>
      <c r="I117" s="43"/>
      <c r="J117" s="43"/>
      <c r="K117" s="43"/>
      <c r="L117" s="48"/>
      <c r="M117" s="43"/>
      <c r="N117" s="43"/>
      <c r="O117" s="49"/>
      <c r="P117" s="42"/>
      <c r="Q117" s="49"/>
      <c r="R117" s="102"/>
      <c r="S117" s="43"/>
      <c r="T117" s="49"/>
      <c r="U117" s="43"/>
      <c r="V117" s="49"/>
      <c r="W117" s="49"/>
      <c r="X117" s="49"/>
      <c r="Y117" s="49"/>
      <c r="Z117" s="42"/>
      <c r="AA117" s="42"/>
      <c r="AB117" s="42"/>
      <c r="AC117" s="43"/>
      <c r="AD117" s="43"/>
      <c r="AE117" s="43"/>
      <c r="AF117" s="43"/>
      <c r="AG117" s="43"/>
      <c r="AH117" s="43"/>
      <c r="AI117" s="43"/>
      <c r="AJ117" s="43"/>
    </row>
    <row r="118" spans="3:36" x14ac:dyDescent="0.25">
      <c r="C118" s="103"/>
      <c r="D118" s="41"/>
      <c r="E118" s="100"/>
      <c r="F118" s="41"/>
      <c r="G118" s="101"/>
      <c r="H118" s="49"/>
      <c r="I118" s="43"/>
      <c r="J118" s="43"/>
      <c r="K118" s="43"/>
      <c r="L118" s="48"/>
      <c r="M118" s="43"/>
      <c r="N118" s="43"/>
      <c r="O118" s="49"/>
      <c r="P118" s="42"/>
      <c r="Q118" s="49"/>
      <c r="R118" s="102"/>
      <c r="S118" s="43"/>
      <c r="T118" s="49"/>
      <c r="U118" s="43"/>
      <c r="V118" s="49"/>
      <c r="W118" s="49"/>
      <c r="X118" s="49"/>
      <c r="Y118" s="49"/>
      <c r="Z118" s="42"/>
      <c r="AA118" s="42"/>
      <c r="AB118" s="42"/>
      <c r="AC118" s="43"/>
      <c r="AD118" s="43"/>
      <c r="AE118" s="43"/>
      <c r="AF118" s="43"/>
      <c r="AG118" s="43"/>
      <c r="AH118" s="43"/>
      <c r="AI118" s="43"/>
      <c r="AJ118" s="43"/>
    </row>
    <row r="119" spans="3:36" x14ac:dyDescent="0.25">
      <c r="C119" s="103"/>
      <c r="D119" s="41"/>
      <c r="E119" s="100"/>
      <c r="F119" s="41"/>
      <c r="G119" s="101"/>
      <c r="H119" s="49"/>
      <c r="I119" s="43"/>
      <c r="J119" s="43"/>
      <c r="K119" s="43"/>
      <c r="L119" s="48"/>
      <c r="M119" s="43"/>
      <c r="N119" s="43"/>
      <c r="O119" s="49"/>
      <c r="P119" s="42"/>
      <c r="Q119" s="49"/>
      <c r="R119" s="102"/>
      <c r="S119" s="43"/>
      <c r="T119" s="49"/>
      <c r="U119" s="43"/>
      <c r="V119" s="49"/>
      <c r="W119" s="49"/>
      <c r="X119" s="49"/>
      <c r="Y119" s="49"/>
      <c r="Z119" s="42"/>
      <c r="AA119" s="42"/>
      <c r="AB119" s="42"/>
      <c r="AC119" s="43"/>
      <c r="AD119" s="43"/>
      <c r="AE119" s="43"/>
      <c r="AF119" s="43"/>
      <c r="AG119" s="43"/>
      <c r="AH119" s="43"/>
      <c r="AI119" s="43"/>
      <c r="AJ119" s="43"/>
    </row>
    <row r="120" spans="3:36" x14ac:dyDescent="0.25">
      <c r="C120" s="103"/>
      <c r="D120" s="41"/>
      <c r="E120" s="100"/>
      <c r="F120" s="41"/>
      <c r="G120" s="101"/>
      <c r="H120" s="49"/>
      <c r="I120" s="43"/>
      <c r="J120" s="43"/>
      <c r="K120" s="43"/>
      <c r="L120" s="48"/>
      <c r="M120" s="43"/>
      <c r="N120" s="43"/>
      <c r="O120" s="49"/>
      <c r="P120" s="42"/>
      <c r="Q120" s="49"/>
      <c r="R120" s="102"/>
      <c r="S120" s="43"/>
      <c r="T120" s="49"/>
      <c r="U120" s="43"/>
      <c r="V120" s="49"/>
      <c r="W120" s="49"/>
      <c r="X120" s="49"/>
      <c r="Y120" s="49"/>
      <c r="Z120" s="42"/>
      <c r="AA120" s="42"/>
      <c r="AB120" s="42"/>
      <c r="AC120" s="43"/>
      <c r="AD120" s="43"/>
      <c r="AE120" s="43"/>
      <c r="AF120" s="43"/>
      <c r="AG120" s="43"/>
      <c r="AH120" s="43"/>
      <c r="AI120" s="43"/>
      <c r="AJ120" s="43"/>
    </row>
    <row r="121" spans="3:36" x14ac:dyDescent="0.25">
      <c r="C121" s="103"/>
      <c r="D121" s="41"/>
      <c r="E121" s="100"/>
      <c r="F121" s="41"/>
      <c r="G121" s="101"/>
      <c r="H121" s="49"/>
      <c r="I121" s="43"/>
      <c r="J121" s="43"/>
      <c r="K121" s="43"/>
      <c r="L121" s="48"/>
      <c r="M121" s="43"/>
      <c r="N121" s="43"/>
      <c r="O121" s="49"/>
      <c r="P121" s="42"/>
      <c r="Q121" s="49"/>
      <c r="R121" s="102"/>
      <c r="S121" s="43"/>
      <c r="T121" s="49"/>
      <c r="U121" s="43"/>
      <c r="V121" s="49"/>
      <c r="W121" s="49"/>
      <c r="X121" s="49"/>
      <c r="Y121" s="49"/>
      <c r="Z121" s="42"/>
      <c r="AA121" s="42"/>
      <c r="AB121" s="42"/>
      <c r="AC121" s="43"/>
      <c r="AD121" s="43"/>
      <c r="AE121" s="43"/>
      <c r="AF121" s="43"/>
      <c r="AG121" s="43"/>
      <c r="AH121" s="43"/>
      <c r="AI121" s="43"/>
      <c r="AJ121" s="43"/>
    </row>
    <row r="122" spans="3:36" x14ac:dyDescent="0.25">
      <c r="C122" s="103"/>
      <c r="D122" s="41"/>
      <c r="E122" s="100"/>
      <c r="F122" s="41"/>
      <c r="G122" s="101"/>
      <c r="H122" s="49"/>
      <c r="I122" s="43"/>
      <c r="J122" s="43"/>
      <c r="K122" s="43"/>
      <c r="L122" s="48"/>
      <c r="M122" s="43"/>
      <c r="N122" s="43"/>
      <c r="O122" s="49"/>
      <c r="P122" s="42"/>
      <c r="Q122" s="49"/>
      <c r="R122" s="102"/>
      <c r="S122" s="43"/>
      <c r="T122" s="49"/>
      <c r="U122" s="43"/>
      <c r="V122" s="49"/>
      <c r="W122" s="49"/>
      <c r="X122" s="49"/>
      <c r="Y122" s="49"/>
      <c r="Z122" s="42"/>
      <c r="AA122" s="42"/>
      <c r="AB122" s="42"/>
      <c r="AC122" s="43"/>
      <c r="AD122" s="43"/>
      <c r="AE122" s="43"/>
      <c r="AF122" s="43"/>
      <c r="AG122" s="43"/>
      <c r="AH122" s="43"/>
      <c r="AI122" s="43"/>
      <c r="AJ122" s="43"/>
    </row>
    <row r="123" spans="3:36" x14ac:dyDescent="0.25">
      <c r="C123" s="103"/>
      <c r="D123" s="41"/>
      <c r="E123" s="100"/>
      <c r="F123" s="41"/>
      <c r="G123" s="101"/>
      <c r="H123" s="49"/>
      <c r="I123" s="43"/>
      <c r="J123" s="43"/>
      <c r="K123" s="43"/>
      <c r="L123" s="48"/>
      <c r="M123" s="43"/>
      <c r="N123" s="43"/>
      <c r="O123" s="49"/>
      <c r="P123" s="42"/>
      <c r="Q123" s="49"/>
      <c r="R123" s="102"/>
      <c r="S123" s="43"/>
      <c r="T123" s="49"/>
      <c r="U123" s="43"/>
      <c r="V123" s="49"/>
      <c r="W123" s="49"/>
      <c r="X123" s="49"/>
      <c r="Y123" s="49"/>
      <c r="Z123" s="42"/>
      <c r="AA123" s="42"/>
      <c r="AB123" s="42"/>
      <c r="AC123" s="43"/>
      <c r="AD123" s="43"/>
      <c r="AE123" s="43"/>
      <c r="AF123" s="43"/>
      <c r="AG123" s="43"/>
      <c r="AH123" s="43"/>
      <c r="AI123" s="43"/>
      <c r="AJ123" s="43"/>
    </row>
    <row r="124" spans="3:36" x14ac:dyDescent="0.25">
      <c r="C124" s="103"/>
      <c r="D124" s="41"/>
      <c r="E124" s="100"/>
      <c r="F124" s="41"/>
      <c r="G124" s="101"/>
      <c r="H124" s="49"/>
      <c r="I124" s="43"/>
      <c r="J124" s="43"/>
      <c r="K124" s="43"/>
      <c r="L124" s="48"/>
      <c r="M124" s="43"/>
      <c r="N124" s="43"/>
      <c r="O124" s="49"/>
      <c r="P124" s="42"/>
      <c r="Q124" s="49"/>
      <c r="R124" s="102"/>
      <c r="S124" s="43"/>
      <c r="T124" s="49"/>
      <c r="U124" s="43"/>
      <c r="V124" s="49"/>
      <c r="W124" s="49"/>
      <c r="X124" s="49"/>
      <c r="Y124" s="49"/>
      <c r="Z124" s="42"/>
      <c r="AA124" s="42"/>
      <c r="AB124" s="42"/>
      <c r="AC124" s="43"/>
      <c r="AD124" s="43"/>
      <c r="AE124" s="43"/>
      <c r="AF124" s="43"/>
      <c r="AG124" s="43"/>
      <c r="AH124" s="43"/>
      <c r="AI124" s="43"/>
      <c r="AJ124" s="43"/>
    </row>
    <row r="125" spans="3:36" x14ac:dyDescent="0.25">
      <c r="C125" s="103"/>
      <c r="D125" s="41"/>
      <c r="E125" s="100"/>
      <c r="F125" s="41"/>
      <c r="G125" s="101"/>
      <c r="H125" s="49"/>
      <c r="I125" s="43"/>
      <c r="J125" s="43"/>
      <c r="K125" s="43"/>
      <c r="L125" s="48"/>
      <c r="M125" s="43"/>
      <c r="N125" s="43"/>
      <c r="O125" s="49"/>
      <c r="P125" s="42"/>
      <c r="Q125" s="49"/>
      <c r="R125" s="102"/>
      <c r="S125" s="43"/>
      <c r="T125" s="49"/>
      <c r="U125" s="43"/>
      <c r="V125" s="49"/>
      <c r="W125" s="49"/>
      <c r="X125" s="49"/>
      <c r="Y125" s="49"/>
      <c r="Z125" s="42"/>
      <c r="AA125" s="42"/>
      <c r="AB125" s="42"/>
      <c r="AC125" s="43"/>
      <c r="AD125" s="43"/>
      <c r="AE125" s="43"/>
      <c r="AF125" s="43"/>
      <c r="AG125" s="43"/>
      <c r="AH125" s="43"/>
      <c r="AI125" s="43"/>
      <c r="AJ125" s="43"/>
    </row>
    <row r="126" spans="3:36" x14ac:dyDescent="0.25">
      <c r="C126" s="103"/>
      <c r="D126" s="41"/>
      <c r="E126" s="100"/>
      <c r="F126" s="41"/>
      <c r="G126" s="101"/>
      <c r="H126" s="49"/>
      <c r="I126" s="43"/>
      <c r="J126" s="43"/>
      <c r="K126" s="43"/>
      <c r="L126" s="48"/>
      <c r="M126" s="43"/>
      <c r="N126" s="43"/>
      <c r="O126" s="49"/>
      <c r="P126" s="42"/>
      <c r="Q126" s="49"/>
      <c r="R126" s="102"/>
      <c r="S126" s="43"/>
      <c r="T126" s="49"/>
      <c r="U126" s="43"/>
      <c r="V126" s="49"/>
      <c r="W126" s="49"/>
      <c r="X126" s="49"/>
      <c r="Y126" s="49"/>
      <c r="Z126" s="42"/>
      <c r="AA126" s="42"/>
      <c r="AB126" s="42"/>
      <c r="AC126" s="43"/>
      <c r="AD126" s="43"/>
      <c r="AE126" s="43"/>
      <c r="AF126" s="43"/>
      <c r="AG126" s="43"/>
      <c r="AH126" s="43"/>
      <c r="AI126" s="43"/>
      <c r="AJ126" s="43"/>
    </row>
    <row r="127" spans="3:36" x14ac:dyDescent="0.25">
      <c r="C127" s="103"/>
      <c r="D127" s="41"/>
      <c r="E127" s="100"/>
      <c r="F127" s="41"/>
      <c r="G127" s="101"/>
      <c r="H127" s="49"/>
      <c r="I127" s="43"/>
      <c r="J127" s="43"/>
      <c r="K127" s="43"/>
      <c r="L127" s="48"/>
      <c r="M127" s="43"/>
      <c r="N127" s="43"/>
      <c r="O127" s="49"/>
      <c r="P127" s="42"/>
      <c r="Q127" s="49"/>
      <c r="R127" s="102"/>
      <c r="S127" s="43"/>
      <c r="T127" s="49"/>
      <c r="U127" s="43"/>
      <c r="V127" s="49"/>
      <c r="W127" s="49"/>
      <c r="X127" s="49"/>
      <c r="Y127" s="49"/>
      <c r="Z127" s="42"/>
      <c r="AA127" s="42"/>
      <c r="AB127" s="42"/>
      <c r="AC127" s="43"/>
      <c r="AD127" s="43"/>
      <c r="AE127" s="43"/>
      <c r="AF127" s="43"/>
      <c r="AG127" s="43"/>
      <c r="AH127" s="43"/>
      <c r="AI127" s="43"/>
    </row>
    <row r="128" spans="3:36" x14ac:dyDescent="0.25">
      <c r="C128" s="103"/>
      <c r="D128" s="41"/>
      <c r="E128" s="100"/>
      <c r="F128" s="41"/>
      <c r="G128" s="101"/>
      <c r="H128" s="49"/>
      <c r="I128" s="43"/>
      <c r="J128" s="43"/>
      <c r="K128" s="43"/>
      <c r="L128" s="48"/>
      <c r="M128" s="43"/>
      <c r="N128" s="43"/>
      <c r="O128" s="49"/>
      <c r="P128" s="42"/>
      <c r="Q128" s="49"/>
      <c r="R128" s="102"/>
      <c r="S128" s="43"/>
      <c r="T128" s="49"/>
      <c r="U128" s="43"/>
      <c r="V128" s="49"/>
      <c r="W128" s="49"/>
      <c r="X128" s="49"/>
      <c r="Y128" s="49"/>
      <c r="Z128" s="42"/>
      <c r="AA128" s="42"/>
      <c r="AB128" s="42"/>
      <c r="AC128" s="43"/>
      <c r="AD128" s="43"/>
      <c r="AE128" s="43"/>
      <c r="AF128" s="43"/>
      <c r="AG128" s="43"/>
      <c r="AH128" s="43"/>
      <c r="AI128" s="43"/>
    </row>
    <row r="129" spans="3:35" x14ac:dyDescent="0.25">
      <c r="C129" s="103"/>
      <c r="D129" s="41"/>
      <c r="E129" s="100"/>
      <c r="F129" s="41"/>
      <c r="G129" s="101"/>
      <c r="H129" s="49"/>
      <c r="I129" s="43"/>
      <c r="J129" s="43"/>
      <c r="K129" s="43"/>
      <c r="L129" s="48"/>
      <c r="M129" s="43"/>
      <c r="N129" s="43"/>
      <c r="O129" s="49"/>
      <c r="P129" s="42"/>
      <c r="Q129" s="49"/>
      <c r="R129" s="102"/>
      <c r="S129" s="43"/>
      <c r="T129" s="49"/>
      <c r="U129" s="43"/>
      <c r="V129" s="49"/>
      <c r="W129" s="49"/>
      <c r="X129" s="49"/>
      <c r="Y129" s="49"/>
      <c r="Z129" s="42"/>
      <c r="AA129" s="42"/>
      <c r="AB129" s="42"/>
      <c r="AC129" s="43"/>
      <c r="AD129" s="43"/>
      <c r="AE129" s="43"/>
      <c r="AF129" s="43"/>
      <c r="AG129" s="43"/>
      <c r="AH129" s="43"/>
      <c r="AI129" s="43"/>
    </row>
    <row r="130" spans="3:35" x14ac:dyDescent="0.25">
      <c r="C130" s="103"/>
      <c r="D130" s="41"/>
      <c r="E130" s="100"/>
      <c r="F130" s="41"/>
      <c r="G130" s="101"/>
      <c r="H130" s="49"/>
      <c r="I130" s="43"/>
      <c r="J130" s="43"/>
      <c r="K130" s="43"/>
      <c r="L130" s="48"/>
      <c r="M130" s="43"/>
      <c r="N130" s="43"/>
      <c r="O130" s="49"/>
      <c r="P130" s="42"/>
      <c r="Q130" s="49"/>
      <c r="R130" s="102"/>
      <c r="S130" s="43"/>
      <c r="T130" s="49"/>
      <c r="U130" s="43"/>
      <c r="V130" s="49"/>
      <c r="W130" s="49"/>
      <c r="X130" s="49"/>
      <c r="Y130" s="49"/>
      <c r="Z130" s="42"/>
      <c r="AA130" s="42"/>
      <c r="AB130" s="42"/>
      <c r="AC130" s="43"/>
      <c r="AD130" s="43"/>
      <c r="AE130" s="43"/>
      <c r="AF130" s="43"/>
      <c r="AG130" s="43"/>
      <c r="AH130" s="43"/>
      <c r="AI130" s="43"/>
    </row>
    <row r="131" spans="3:35" x14ac:dyDescent="0.25">
      <c r="C131" s="103"/>
      <c r="D131" s="41"/>
      <c r="E131" s="100"/>
      <c r="F131" s="41"/>
      <c r="G131" s="101"/>
      <c r="H131" s="49"/>
      <c r="I131" s="43"/>
      <c r="J131" s="43"/>
      <c r="K131" s="43"/>
      <c r="L131" s="48"/>
      <c r="M131" s="43"/>
      <c r="N131" s="43"/>
      <c r="O131" s="49"/>
      <c r="P131" s="42"/>
      <c r="Q131" s="49"/>
      <c r="R131" s="102"/>
      <c r="S131" s="43"/>
      <c r="T131" s="49"/>
      <c r="U131" s="43"/>
      <c r="V131" s="49"/>
      <c r="W131" s="49"/>
      <c r="X131" s="49"/>
      <c r="Y131" s="49"/>
      <c r="Z131" s="42"/>
      <c r="AA131" s="42"/>
      <c r="AB131" s="42"/>
      <c r="AC131" s="43"/>
      <c r="AD131" s="43"/>
      <c r="AE131" s="43"/>
      <c r="AF131" s="43"/>
      <c r="AG131" s="43"/>
      <c r="AH131" s="43"/>
      <c r="AI131" s="43"/>
    </row>
    <row r="132" spans="3:35" x14ac:dyDescent="0.25">
      <c r="C132" s="103"/>
      <c r="D132" s="41"/>
      <c r="E132" s="100"/>
      <c r="F132" s="41"/>
      <c r="G132" s="101"/>
      <c r="H132" s="49"/>
      <c r="I132" s="43"/>
      <c r="J132" s="43"/>
      <c r="K132" s="43"/>
      <c r="L132" s="48"/>
      <c r="M132" s="43"/>
      <c r="N132" s="43"/>
      <c r="O132" s="49"/>
      <c r="P132" s="42"/>
      <c r="Q132" s="49"/>
      <c r="R132" s="102"/>
      <c r="S132" s="43"/>
      <c r="T132" s="49"/>
      <c r="U132" s="43"/>
      <c r="V132" s="49"/>
      <c r="W132" s="49"/>
      <c r="X132" s="49"/>
      <c r="Y132" s="49"/>
      <c r="Z132" s="42"/>
      <c r="AA132" s="42"/>
      <c r="AB132" s="42"/>
      <c r="AC132" s="43"/>
      <c r="AD132" s="43"/>
      <c r="AE132" s="43"/>
      <c r="AF132" s="43"/>
      <c r="AG132" s="43"/>
      <c r="AH132" s="43"/>
      <c r="AI132" s="43"/>
    </row>
    <row r="133" spans="3:35" x14ac:dyDescent="0.25">
      <c r="C133" s="103"/>
      <c r="D133" s="41"/>
      <c r="E133" s="100"/>
      <c r="F133" s="41"/>
      <c r="G133" s="101"/>
      <c r="H133" s="49"/>
      <c r="I133" s="43"/>
      <c r="J133" s="43"/>
      <c r="K133" s="43"/>
      <c r="L133" s="48"/>
      <c r="M133" s="43"/>
      <c r="N133" s="43"/>
      <c r="O133" s="49"/>
      <c r="P133" s="42"/>
      <c r="Q133" s="49"/>
      <c r="R133" s="102"/>
      <c r="S133" s="43"/>
      <c r="T133" s="49"/>
      <c r="U133" s="43"/>
      <c r="V133" s="49"/>
      <c r="W133" s="49"/>
      <c r="X133" s="49"/>
      <c r="Y133" s="49"/>
      <c r="Z133" s="42"/>
      <c r="AA133" s="42"/>
      <c r="AB133" s="42"/>
      <c r="AC133" s="43"/>
      <c r="AD133" s="43"/>
      <c r="AE133" s="43"/>
      <c r="AF133" s="43"/>
      <c r="AG133" s="43"/>
      <c r="AH133" s="43"/>
      <c r="AI133" s="43"/>
    </row>
    <row r="134" spans="3:35" x14ac:dyDescent="0.25">
      <c r="C134" s="103"/>
      <c r="D134" s="41"/>
      <c r="E134" s="100"/>
      <c r="F134" s="41"/>
      <c r="G134" s="101"/>
      <c r="H134" s="49"/>
      <c r="I134" s="43"/>
      <c r="J134" s="43"/>
      <c r="K134" s="43"/>
      <c r="L134" s="48"/>
      <c r="M134" s="43"/>
      <c r="N134" s="43"/>
      <c r="O134" s="49"/>
      <c r="P134" s="42"/>
      <c r="Q134" s="49"/>
      <c r="R134" s="102"/>
      <c r="S134" s="43"/>
      <c r="T134" s="49"/>
      <c r="U134" s="43"/>
      <c r="V134" s="49"/>
      <c r="W134" s="49"/>
      <c r="X134" s="49"/>
      <c r="Y134" s="49"/>
      <c r="Z134" s="42"/>
      <c r="AA134" s="42"/>
      <c r="AB134" s="42"/>
      <c r="AC134" s="43"/>
      <c r="AD134" s="43"/>
      <c r="AE134" s="43"/>
      <c r="AF134" s="43"/>
      <c r="AG134" s="43"/>
      <c r="AH134" s="43"/>
      <c r="AI134" s="43"/>
    </row>
    <row r="135" spans="3:35" x14ac:dyDescent="0.25">
      <c r="C135" s="103"/>
      <c r="D135" s="41"/>
      <c r="E135" s="100"/>
      <c r="F135" s="41"/>
      <c r="G135" s="101"/>
      <c r="H135" s="49"/>
      <c r="I135" s="43"/>
      <c r="J135" s="43"/>
      <c r="K135" s="43"/>
      <c r="L135" s="48"/>
      <c r="M135" s="43"/>
      <c r="N135" s="43"/>
      <c r="O135" s="49"/>
      <c r="P135" s="42"/>
      <c r="Q135" s="49"/>
      <c r="R135" s="102"/>
      <c r="S135" s="43"/>
      <c r="T135" s="49"/>
      <c r="U135" s="43"/>
      <c r="V135" s="49"/>
      <c r="W135" s="49"/>
      <c r="X135" s="49"/>
      <c r="Y135" s="49"/>
      <c r="Z135" s="42"/>
      <c r="AA135" s="42"/>
      <c r="AB135" s="42"/>
      <c r="AC135" s="43"/>
      <c r="AD135" s="43"/>
      <c r="AE135" s="43"/>
      <c r="AF135" s="43"/>
      <c r="AG135" s="43"/>
      <c r="AH135" s="43"/>
      <c r="AI135" s="43"/>
    </row>
    <row r="136" spans="3:35" x14ac:dyDescent="0.25">
      <c r="C136" s="103"/>
      <c r="D136" s="41"/>
      <c r="E136" s="100"/>
      <c r="F136" s="41"/>
      <c r="G136" s="101"/>
      <c r="H136" s="49"/>
      <c r="I136" s="43"/>
      <c r="J136" s="43"/>
      <c r="K136" s="43"/>
      <c r="L136" s="48"/>
      <c r="M136" s="43"/>
      <c r="N136" s="43"/>
      <c r="O136" s="49"/>
      <c r="P136" s="42"/>
      <c r="Q136" s="49"/>
      <c r="R136" s="102"/>
      <c r="S136" s="43"/>
      <c r="T136" s="49"/>
      <c r="U136" s="43"/>
      <c r="V136" s="49"/>
      <c r="W136" s="49"/>
      <c r="X136" s="49"/>
      <c r="Y136" s="49"/>
      <c r="Z136" s="42"/>
      <c r="AA136" s="42"/>
      <c r="AB136" s="42"/>
      <c r="AC136" s="43"/>
      <c r="AD136" s="43"/>
      <c r="AE136" s="43"/>
      <c r="AF136" s="43"/>
      <c r="AG136" s="43"/>
      <c r="AH136" s="43"/>
      <c r="AI136" s="43"/>
    </row>
    <row r="137" spans="3:35" x14ac:dyDescent="0.25">
      <c r="C137" s="103"/>
      <c r="D137" s="41"/>
      <c r="E137" s="100"/>
      <c r="F137" s="41"/>
      <c r="G137" s="101"/>
      <c r="H137" s="49"/>
      <c r="I137" s="43"/>
      <c r="J137" s="43"/>
      <c r="K137" s="43"/>
      <c r="L137" s="48"/>
      <c r="M137" s="43"/>
      <c r="N137" s="43"/>
      <c r="O137" s="49"/>
      <c r="P137" s="42"/>
      <c r="Q137" s="49"/>
      <c r="R137" s="102"/>
      <c r="S137" s="43"/>
      <c r="T137" s="49"/>
      <c r="U137" s="43"/>
      <c r="V137" s="49"/>
      <c r="W137" s="49"/>
      <c r="X137" s="49"/>
      <c r="Y137" s="49"/>
      <c r="Z137" s="42"/>
      <c r="AA137" s="42"/>
      <c r="AB137" s="42"/>
      <c r="AC137" s="43"/>
      <c r="AD137" s="43"/>
      <c r="AE137" s="43"/>
      <c r="AF137" s="43"/>
      <c r="AG137" s="43"/>
      <c r="AH137" s="43"/>
      <c r="AI137" s="43"/>
    </row>
    <row r="138" spans="3:35" x14ac:dyDescent="0.25">
      <c r="C138" s="103"/>
      <c r="D138" s="41"/>
      <c r="E138" s="100"/>
      <c r="F138" s="41"/>
      <c r="G138" s="101"/>
      <c r="H138" s="49"/>
      <c r="I138" s="43"/>
      <c r="J138" s="43"/>
      <c r="K138" s="43"/>
      <c r="L138" s="48"/>
      <c r="M138" s="43"/>
      <c r="N138" s="43"/>
      <c r="O138" s="49"/>
      <c r="P138" s="42"/>
      <c r="Q138" s="49"/>
      <c r="R138" s="102"/>
      <c r="S138" s="43"/>
      <c r="T138" s="49"/>
      <c r="U138" s="43"/>
      <c r="V138" s="49"/>
      <c r="W138" s="49"/>
      <c r="X138" s="49"/>
      <c r="Y138" s="49"/>
      <c r="Z138" s="42"/>
      <c r="AA138" s="42"/>
      <c r="AB138" s="42"/>
      <c r="AC138" s="43"/>
      <c r="AD138" s="43"/>
      <c r="AE138" s="43"/>
      <c r="AF138" s="43"/>
      <c r="AG138" s="43"/>
      <c r="AH138" s="43"/>
      <c r="AI138" s="43"/>
    </row>
    <row r="139" spans="3:35" x14ac:dyDescent="0.25">
      <c r="C139" s="103"/>
      <c r="D139" s="41"/>
      <c r="E139" s="100"/>
      <c r="F139" s="41"/>
      <c r="G139" s="101"/>
      <c r="H139" s="49"/>
      <c r="I139" s="43"/>
      <c r="J139" s="43"/>
      <c r="K139" s="43"/>
      <c r="L139" s="48"/>
      <c r="M139" s="43"/>
      <c r="N139" s="43"/>
      <c r="O139" s="49"/>
      <c r="P139" s="42"/>
      <c r="Q139" s="49"/>
      <c r="R139" s="102"/>
      <c r="S139" s="43"/>
      <c r="T139" s="49"/>
      <c r="U139" s="43"/>
      <c r="V139" s="49"/>
      <c r="W139" s="49"/>
      <c r="X139" s="49"/>
      <c r="Y139" s="49"/>
      <c r="Z139" s="42"/>
      <c r="AA139" s="42"/>
      <c r="AB139" s="42"/>
      <c r="AC139" s="43"/>
      <c r="AD139" s="43"/>
      <c r="AE139" s="43"/>
      <c r="AF139" s="43"/>
      <c r="AG139" s="43"/>
      <c r="AH139" s="43"/>
      <c r="AI139" s="43"/>
    </row>
    <row r="140" spans="3:35" x14ac:dyDescent="0.25">
      <c r="C140" s="103"/>
      <c r="D140" s="41"/>
      <c r="E140" s="100"/>
      <c r="F140" s="41"/>
      <c r="G140" s="101"/>
      <c r="H140" s="49"/>
      <c r="I140" s="43"/>
      <c r="J140" s="43"/>
      <c r="K140" s="43"/>
      <c r="L140" s="48"/>
      <c r="M140" s="43"/>
      <c r="N140" s="43"/>
      <c r="O140" s="49"/>
      <c r="P140" s="42"/>
      <c r="Q140" s="49"/>
      <c r="R140" s="102"/>
      <c r="S140" s="43"/>
      <c r="T140" s="49"/>
      <c r="U140" s="43"/>
      <c r="V140" s="49"/>
      <c r="W140" s="49"/>
      <c r="X140" s="49"/>
      <c r="Y140" s="49"/>
      <c r="Z140" s="42"/>
      <c r="AA140" s="42"/>
      <c r="AB140" s="42"/>
      <c r="AC140" s="43"/>
      <c r="AD140" s="43"/>
      <c r="AE140" s="43"/>
      <c r="AF140" s="43"/>
      <c r="AG140" s="43"/>
      <c r="AH140" s="43"/>
      <c r="AI140" s="43"/>
    </row>
    <row r="141" spans="3:35" x14ac:dyDescent="0.25">
      <c r="C141" s="103"/>
      <c r="D141" s="41"/>
      <c r="E141" s="100"/>
      <c r="F141" s="41"/>
      <c r="G141" s="101"/>
      <c r="H141" s="49"/>
      <c r="I141" s="43"/>
      <c r="J141" s="43"/>
      <c r="K141" s="43"/>
      <c r="L141" s="48"/>
      <c r="M141" s="43"/>
      <c r="N141" s="43"/>
      <c r="O141" s="49"/>
      <c r="P141" s="42"/>
      <c r="Q141" s="49"/>
      <c r="R141" s="102"/>
      <c r="S141" s="43"/>
      <c r="T141" s="49"/>
      <c r="U141" s="43"/>
      <c r="V141" s="49"/>
      <c r="W141" s="49"/>
      <c r="X141" s="49"/>
      <c r="Y141" s="49"/>
      <c r="Z141" s="42"/>
      <c r="AA141" s="42"/>
      <c r="AB141" s="42"/>
      <c r="AC141" s="43"/>
      <c r="AD141" s="43"/>
      <c r="AE141" s="43"/>
      <c r="AF141" s="43"/>
      <c r="AG141" s="43"/>
      <c r="AH141" s="43"/>
      <c r="AI141" s="43"/>
    </row>
    <row r="142" spans="3:35" x14ac:dyDescent="0.25">
      <c r="C142" s="103"/>
      <c r="D142" s="41"/>
      <c r="E142" s="100"/>
      <c r="F142" s="41"/>
      <c r="G142" s="101"/>
      <c r="H142" s="49"/>
      <c r="I142" s="43"/>
      <c r="J142" s="43"/>
      <c r="K142" s="43"/>
      <c r="L142" s="48"/>
      <c r="M142" s="43"/>
      <c r="N142" s="43"/>
      <c r="O142" s="49"/>
      <c r="P142" s="42"/>
      <c r="Q142" s="49"/>
      <c r="R142" s="102"/>
      <c r="S142" s="43"/>
      <c r="T142" s="49"/>
      <c r="U142" s="43"/>
      <c r="V142" s="49"/>
      <c r="W142" s="49"/>
      <c r="X142" s="49"/>
      <c r="Y142" s="49"/>
      <c r="Z142" s="42"/>
      <c r="AA142" s="42"/>
      <c r="AB142" s="42"/>
      <c r="AC142" s="43"/>
      <c r="AD142" s="43"/>
      <c r="AE142" s="43"/>
      <c r="AF142" s="43"/>
      <c r="AG142" s="43"/>
      <c r="AH142" s="43"/>
      <c r="AI142" s="43"/>
    </row>
    <row r="143" spans="3:35" x14ac:dyDescent="0.25">
      <c r="C143" s="103"/>
      <c r="D143" s="41"/>
      <c r="E143" s="100"/>
      <c r="F143" s="41"/>
      <c r="G143" s="101"/>
      <c r="H143" s="49"/>
      <c r="I143" s="43"/>
      <c r="J143" s="43"/>
      <c r="K143" s="43"/>
      <c r="L143" s="48"/>
      <c r="M143" s="43"/>
      <c r="N143" s="43"/>
      <c r="O143" s="49"/>
      <c r="P143" s="42"/>
      <c r="Q143" s="49"/>
      <c r="R143" s="102"/>
      <c r="S143" s="43"/>
      <c r="T143" s="49"/>
      <c r="U143" s="43"/>
      <c r="V143" s="49"/>
      <c r="W143" s="49"/>
      <c r="X143" s="49"/>
      <c r="Y143" s="49"/>
      <c r="Z143" s="42"/>
      <c r="AA143" s="42"/>
      <c r="AB143" s="42"/>
      <c r="AC143" s="43"/>
      <c r="AD143" s="43"/>
      <c r="AE143" s="43"/>
      <c r="AF143" s="43"/>
      <c r="AG143" s="43"/>
      <c r="AH143" s="43"/>
      <c r="AI143" s="43"/>
    </row>
    <row r="144" spans="3:35" x14ac:dyDescent="0.25">
      <c r="C144" s="103"/>
      <c r="D144" s="41"/>
      <c r="E144" s="100"/>
      <c r="F144" s="41"/>
      <c r="G144" s="101"/>
      <c r="H144" s="49"/>
      <c r="I144" s="43"/>
      <c r="J144" s="43"/>
      <c r="K144" s="43"/>
      <c r="L144" s="48"/>
      <c r="M144" s="43"/>
      <c r="N144" s="43"/>
      <c r="O144" s="49"/>
      <c r="P144" s="42"/>
      <c r="Q144" s="49"/>
      <c r="R144" s="102"/>
      <c r="S144" s="43"/>
      <c r="T144" s="49"/>
      <c r="U144" s="43"/>
      <c r="V144" s="49"/>
      <c r="W144" s="49"/>
      <c r="X144" s="49"/>
      <c r="Y144" s="49"/>
      <c r="Z144" s="42"/>
      <c r="AA144" s="42"/>
      <c r="AB144" s="42"/>
      <c r="AC144" s="43"/>
      <c r="AD144" s="43"/>
      <c r="AE144" s="43"/>
      <c r="AF144" s="43"/>
      <c r="AG144" s="43"/>
      <c r="AH144" s="43"/>
      <c r="AI144" s="43"/>
    </row>
    <row r="145" spans="3:35" x14ac:dyDescent="0.25">
      <c r="C145" s="103"/>
      <c r="D145" s="41"/>
      <c r="E145" s="100"/>
      <c r="F145" s="41"/>
      <c r="G145" s="101"/>
      <c r="H145" s="49"/>
      <c r="I145" s="43"/>
      <c r="J145" s="43"/>
      <c r="K145" s="43"/>
      <c r="L145" s="48"/>
      <c r="M145" s="43"/>
      <c r="N145" s="43"/>
      <c r="O145" s="49"/>
      <c r="P145" s="42"/>
      <c r="Q145" s="49"/>
      <c r="R145" s="102"/>
      <c r="S145" s="43"/>
      <c r="T145" s="49"/>
      <c r="U145" s="43"/>
      <c r="V145" s="49"/>
      <c r="W145" s="49"/>
      <c r="X145" s="49"/>
      <c r="Y145" s="49"/>
      <c r="Z145" s="42"/>
      <c r="AA145" s="42"/>
      <c r="AB145" s="42"/>
      <c r="AC145" s="43"/>
      <c r="AD145" s="43"/>
      <c r="AE145" s="43"/>
      <c r="AF145" s="43"/>
      <c r="AG145" s="43"/>
      <c r="AH145" s="43"/>
      <c r="AI145" s="43"/>
    </row>
    <row r="146" spans="3:35" x14ac:dyDescent="0.25">
      <c r="C146" s="103"/>
      <c r="D146" s="41"/>
      <c r="E146" s="100"/>
      <c r="F146" s="41"/>
      <c r="G146" s="101"/>
      <c r="H146" s="49"/>
      <c r="I146" s="43"/>
      <c r="J146" s="43"/>
      <c r="K146" s="43"/>
      <c r="L146" s="48"/>
      <c r="M146" s="43"/>
      <c r="N146" s="43"/>
      <c r="O146" s="49"/>
      <c r="P146" s="42"/>
      <c r="Q146" s="49"/>
      <c r="R146" s="102"/>
      <c r="S146" s="43"/>
      <c r="T146" s="49"/>
      <c r="U146" s="43"/>
      <c r="V146" s="49"/>
      <c r="W146" s="49"/>
      <c r="X146" s="49"/>
      <c r="Y146" s="49"/>
      <c r="Z146" s="42"/>
      <c r="AA146" s="42"/>
      <c r="AB146" s="42"/>
      <c r="AC146" s="43"/>
      <c r="AD146" s="43"/>
      <c r="AE146" s="43"/>
      <c r="AF146" s="43"/>
      <c r="AG146" s="43"/>
      <c r="AH146" s="43"/>
      <c r="AI146" s="43"/>
    </row>
    <row r="147" spans="3:35" x14ac:dyDescent="0.25">
      <c r="C147" s="103"/>
      <c r="D147" s="41"/>
      <c r="E147" s="100"/>
      <c r="F147" s="41"/>
      <c r="G147" s="101"/>
      <c r="H147" s="49"/>
      <c r="I147" s="43"/>
      <c r="J147" s="43"/>
      <c r="K147" s="43"/>
      <c r="L147" s="48"/>
      <c r="M147" s="43"/>
      <c r="N147" s="43"/>
      <c r="O147" s="49"/>
      <c r="P147" s="42"/>
      <c r="Q147" s="49"/>
      <c r="R147" s="102"/>
      <c r="S147" s="43"/>
      <c r="T147" s="49"/>
      <c r="U147" s="43"/>
      <c r="V147" s="49"/>
      <c r="W147" s="49"/>
      <c r="X147" s="49"/>
      <c r="Y147" s="49"/>
      <c r="Z147" s="42"/>
      <c r="AA147" s="42"/>
      <c r="AB147" s="42"/>
      <c r="AC147" s="43"/>
      <c r="AD147" s="43"/>
      <c r="AE147" s="43"/>
      <c r="AF147" s="43"/>
      <c r="AG147" s="43"/>
      <c r="AH147" s="43"/>
      <c r="AI147" s="43"/>
    </row>
    <row r="148" spans="3:35" x14ac:dyDescent="0.25">
      <c r="C148" s="103"/>
      <c r="D148" s="41"/>
      <c r="E148" s="100"/>
      <c r="F148" s="41"/>
      <c r="G148" s="101"/>
      <c r="H148" s="49"/>
      <c r="I148" s="43"/>
      <c r="J148" s="43"/>
      <c r="K148" s="43"/>
      <c r="L148" s="48"/>
      <c r="M148" s="43"/>
      <c r="N148" s="43"/>
      <c r="O148" s="49"/>
      <c r="P148" s="42"/>
      <c r="Q148" s="49"/>
      <c r="R148" s="102"/>
      <c r="S148" s="43"/>
      <c r="T148" s="49"/>
      <c r="U148" s="43"/>
      <c r="V148" s="49"/>
      <c r="W148" s="49"/>
      <c r="X148" s="49"/>
      <c r="Y148" s="49"/>
      <c r="Z148" s="42"/>
      <c r="AA148" s="42"/>
      <c r="AB148" s="42"/>
      <c r="AC148" s="43"/>
      <c r="AD148" s="43"/>
      <c r="AE148" s="43"/>
      <c r="AF148" s="43"/>
      <c r="AG148" s="43"/>
      <c r="AH148" s="43"/>
      <c r="AI148" s="43"/>
    </row>
    <row r="149" spans="3:35" x14ac:dyDescent="0.25">
      <c r="C149" s="103"/>
      <c r="D149" s="41"/>
      <c r="E149" s="100"/>
      <c r="F149" s="41"/>
      <c r="G149" s="101"/>
      <c r="H149" s="49"/>
      <c r="I149" s="43"/>
      <c r="J149" s="43"/>
      <c r="K149" s="43"/>
      <c r="L149" s="48"/>
      <c r="M149" s="43"/>
      <c r="N149" s="43"/>
      <c r="O149" s="49"/>
      <c r="P149" s="42"/>
      <c r="Q149" s="49"/>
      <c r="R149" s="102"/>
      <c r="S149" s="43"/>
      <c r="T149" s="49"/>
      <c r="U149" s="43"/>
      <c r="V149" s="49"/>
      <c r="W149" s="49"/>
      <c r="X149" s="49"/>
      <c r="Y149" s="49"/>
      <c r="Z149" s="42"/>
      <c r="AA149" s="42"/>
      <c r="AB149" s="42"/>
      <c r="AC149" s="43"/>
      <c r="AD149" s="43"/>
      <c r="AE149" s="43"/>
      <c r="AF149" s="43"/>
      <c r="AG149" s="43"/>
      <c r="AH149" s="43"/>
      <c r="AI149" s="43"/>
    </row>
    <row r="150" spans="3:35" x14ac:dyDescent="0.25">
      <c r="C150" s="103"/>
      <c r="D150" s="41"/>
      <c r="E150" s="100"/>
      <c r="F150" s="41"/>
      <c r="G150" s="101"/>
      <c r="H150" s="49"/>
      <c r="I150" s="43"/>
      <c r="J150" s="43"/>
      <c r="K150" s="43"/>
      <c r="L150" s="48"/>
      <c r="M150" s="43"/>
      <c r="N150" s="43"/>
      <c r="O150" s="49"/>
      <c r="P150" s="42"/>
      <c r="Q150" s="49"/>
      <c r="R150" s="102"/>
      <c r="S150" s="43"/>
      <c r="T150" s="49"/>
      <c r="U150" s="43"/>
      <c r="V150" s="49"/>
      <c r="W150" s="49"/>
      <c r="X150" s="49"/>
      <c r="Y150" s="49"/>
      <c r="Z150" s="42"/>
      <c r="AA150" s="42"/>
      <c r="AB150" s="42"/>
      <c r="AC150" s="43"/>
      <c r="AD150" s="43"/>
      <c r="AE150" s="43"/>
      <c r="AF150" s="43"/>
      <c r="AG150" s="43"/>
      <c r="AH150" s="43"/>
      <c r="AI150" s="43"/>
    </row>
    <row r="151" spans="3:35" x14ac:dyDescent="0.25">
      <c r="C151" s="103"/>
      <c r="D151" s="41"/>
      <c r="E151" s="100"/>
      <c r="F151" s="41"/>
      <c r="G151" s="101"/>
      <c r="H151" s="49"/>
      <c r="I151" s="43"/>
      <c r="J151" s="43"/>
      <c r="K151" s="43"/>
      <c r="L151" s="48"/>
      <c r="M151" s="43"/>
      <c r="N151" s="43"/>
      <c r="O151" s="49"/>
      <c r="P151" s="42"/>
      <c r="Q151" s="49"/>
      <c r="R151" s="102"/>
      <c r="S151" s="43"/>
      <c r="T151" s="49"/>
      <c r="U151" s="43"/>
      <c r="V151" s="49"/>
      <c r="W151" s="49"/>
      <c r="X151" s="49"/>
      <c r="Y151" s="49"/>
      <c r="Z151" s="42"/>
      <c r="AA151" s="42"/>
      <c r="AB151" s="42"/>
      <c r="AC151" s="43"/>
      <c r="AD151" s="43"/>
      <c r="AE151" s="43"/>
      <c r="AF151" s="43"/>
      <c r="AG151" s="43"/>
      <c r="AH151" s="43"/>
      <c r="AI151" s="43"/>
    </row>
    <row r="152" spans="3:35" x14ac:dyDescent="0.25">
      <c r="C152" s="103"/>
      <c r="D152" s="41"/>
      <c r="E152" s="100"/>
      <c r="F152" s="41"/>
      <c r="G152" s="101"/>
      <c r="H152" s="49"/>
      <c r="I152" s="43"/>
      <c r="J152" s="43"/>
      <c r="K152" s="43"/>
      <c r="L152" s="48"/>
      <c r="M152" s="43"/>
      <c r="N152" s="43"/>
      <c r="O152" s="49"/>
      <c r="P152" s="42"/>
      <c r="Q152" s="49"/>
      <c r="R152" s="102"/>
      <c r="S152" s="43"/>
      <c r="T152" s="49"/>
      <c r="U152" s="43"/>
      <c r="V152" s="49"/>
      <c r="W152" s="49"/>
      <c r="X152" s="49"/>
      <c r="Y152" s="49"/>
      <c r="Z152" s="42"/>
      <c r="AA152" s="42"/>
      <c r="AB152" s="42"/>
      <c r="AC152" s="43"/>
      <c r="AD152" s="43"/>
      <c r="AE152" s="43"/>
      <c r="AF152" s="43"/>
      <c r="AG152" s="43"/>
      <c r="AH152" s="43"/>
      <c r="AI152" s="43"/>
    </row>
    <row r="153" spans="3:35" x14ac:dyDescent="0.25">
      <c r="C153" s="103"/>
      <c r="D153" s="41"/>
      <c r="E153" s="100"/>
      <c r="F153" s="41"/>
      <c r="G153" s="101"/>
      <c r="H153" s="49"/>
      <c r="I153" s="43"/>
      <c r="J153" s="43"/>
      <c r="K153" s="43"/>
      <c r="L153" s="48"/>
      <c r="M153" s="43"/>
      <c r="N153" s="43"/>
      <c r="O153" s="49"/>
      <c r="P153" s="42"/>
      <c r="Q153" s="49"/>
      <c r="R153" s="102"/>
      <c r="S153" s="43"/>
      <c r="T153" s="49"/>
      <c r="U153" s="43"/>
      <c r="V153" s="49"/>
      <c r="W153" s="49"/>
      <c r="X153" s="49"/>
      <c r="Y153" s="49"/>
      <c r="Z153" s="42"/>
      <c r="AA153" s="42"/>
      <c r="AB153" s="42"/>
      <c r="AC153" s="43"/>
      <c r="AD153" s="43"/>
      <c r="AE153" s="43"/>
      <c r="AF153" s="43"/>
      <c r="AG153" s="43"/>
      <c r="AH153" s="43"/>
      <c r="AI153" s="43"/>
    </row>
    <row r="154" spans="3:35" x14ac:dyDescent="0.25">
      <c r="C154" s="103"/>
      <c r="D154" s="41"/>
      <c r="E154" s="100"/>
      <c r="F154" s="41"/>
      <c r="G154" s="101"/>
      <c r="H154" s="49"/>
      <c r="I154" s="43"/>
      <c r="J154" s="43"/>
      <c r="K154" s="43"/>
      <c r="L154" s="48"/>
      <c r="M154" s="43"/>
      <c r="N154" s="43"/>
      <c r="O154" s="49"/>
      <c r="P154" s="42"/>
      <c r="Q154" s="49"/>
      <c r="R154" s="102"/>
      <c r="S154" s="43"/>
      <c r="T154" s="49"/>
      <c r="U154" s="43"/>
      <c r="V154" s="49"/>
      <c r="W154" s="49"/>
      <c r="X154" s="49"/>
      <c r="Y154" s="49"/>
      <c r="Z154" s="42"/>
      <c r="AA154" s="42"/>
      <c r="AB154" s="42"/>
      <c r="AC154" s="43"/>
      <c r="AD154" s="43"/>
      <c r="AE154" s="43"/>
      <c r="AF154" s="43"/>
      <c r="AG154" s="43"/>
      <c r="AH154" s="43"/>
      <c r="AI154" s="43"/>
    </row>
  </sheetData>
  <mergeCells count="27">
    <mergeCell ref="C10:C12"/>
    <mergeCell ref="F11:F12"/>
    <mergeCell ref="G11:G12"/>
    <mergeCell ref="H11:H12"/>
    <mergeCell ref="D10:S10"/>
    <mergeCell ref="W11:AH11"/>
    <mergeCell ref="V11:V12"/>
    <mergeCell ref="U11:U12"/>
    <mergeCell ref="J11:J12"/>
    <mergeCell ref="K11:K12"/>
    <mergeCell ref="L11:L12"/>
    <mergeCell ref="B3:D3"/>
    <mergeCell ref="D11:D12"/>
    <mergeCell ref="E11:E12"/>
    <mergeCell ref="M11:S11"/>
    <mergeCell ref="T11:T12"/>
    <mergeCell ref="I11:I12"/>
    <mergeCell ref="T10:AH10"/>
    <mergeCell ref="V3:AA3"/>
    <mergeCell ref="AA8:AC8"/>
    <mergeCell ref="C6:D6"/>
    <mergeCell ref="C5:D5"/>
    <mergeCell ref="E6:F6"/>
    <mergeCell ref="E5:F5"/>
    <mergeCell ref="C8:H8"/>
    <mergeCell ref="B9:C9"/>
    <mergeCell ref="B10:B12"/>
  </mergeCells>
  <conditionalFormatting sqref="C5:C6">
    <cfRule type="expression" dxfId="102" priority="4">
      <formula>$G$6&lt;&gt;1</formula>
    </cfRule>
  </conditionalFormatting>
  <conditionalFormatting sqref="E6">
    <cfRule type="cellIs" dxfId="101" priority="5" operator="greaterThanOrEqual">
      <formula>$H$6</formula>
    </cfRule>
  </conditionalFormatting>
  <conditionalFormatting sqref="W11:AH12">
    <cfRule type="cellIs" dxfId="100" priority="1" operator="greaterThanOrEqual">
      <formula>0.1</formula>
    </cfRule>
  </conditionalFormatting>
  <dataValidations count="3">
    <dataValidation type="list" allowBlank="1" showInputMessage="1" showErrorMessage="1" sqref="C6" xr:uid="{EB68BC65-BC46-4D0A-AE3E-9CC4C642E4B8}">
      <formula1>dropdown_states</formula1>
    </dataValidation>
    <dataValidation type="list" allowBlank="1" showInputMessage="1" showErrorMessage="1" sqref="B6" xr:uid="{93F0514E-18E1-4682-8540-6A7C430D1CBB}">
      <formula1>dropdown</formula1>
    </dataValidation>
    <dataValidation type="list" allowBlank="1" showInputMessage="1" showErrorMessage="1" sqref="E6" xr:uid="{93568515-82AC-448E-B2FC-300A6BB2084D}">
      <formula1>years</formula1>
    </dataValidation>
  </dataValidations>
  <pageMargins left="0.7" right="0.7" top="0.75" bottom="0.75" header="0.3" footer="0.3"/>
  <pageSetup scale="49" fitToWidth="2" fitToHeight="0" orientation="landscape" horizontalDpi="360" verticalDpi="360" r:id="rId1"/>
  <colBreaks count="1" manualBreakCount="1">
    <brk id="19" min="1" max="67" man="1"/>
  </colBreaks>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9C19D"/>
  </sheetPr>
  <dimension ref="A1:AL154"/>
  <sheetViews>
    <sheetView showGridLines="0" zoomScaleNormal="100" workbookViewId="0">
      <selection activeCell="H24" sqref="H24"/>
    </sheetView>
  </sheetViews>
  <sheetFormatPr defaultRowHeight="15" x14ac:dyDescent="0.25"/>
  <cols>
    <col min="1" max="1" width="1.42578125" customWidth="1"/>
    <col min="2" max="2" width="64.85546875" style="44" customWidth="1"/>
    <col min="3" max="3" width="14.7109375" style="44" customWidth="1"/>
    <col min="4" max="6" width="10.85546875" style="40" customWidth="1"/>
    <col min="7" max="7" width="11.7109375" style="40" customWidth="1"/>
    <col min="8" max="8" width="10.85546875" style="40" customWidth="1"/>
    <col min="9" max="11" width="10.7109375" style="40" customWidth="1"/>
    <col min="12" max="12" width="10.85546875" style="40" customWidth="1"/>
    <col min="13" max="14" width="10.7109375" style="40" customWidth="1"/>
    <col min="15" max="18" width="10.28515625" style="40" customWidth="1"/>
    <col min="19" max="24" width="9.85546875" style="40" customWidth="1"/>
    <col min="25" max="25" width="10.7109375" style="40" customWidth="1"/>
    <col min="26" max="26" width="11.5703125" style="40" customWidth="1"/>
    <col min="27" max="27" width="10.7109375" style="40" customWidth="1"/>
    <col min="28" max="33" width="10.140625" style="40" customWidth="1"/>
    <col min="34" max="34" width="10.85546875" style="40" customWidth="1"/>
    <col min="35" max="35" width="10.85546875" style="40" hidden="1" customWidth="1"/>
    <col min="36" max="36" width="1.42578125" customWidth="1"/>
  </cols>
  <sheetData>
    <row r="1" spans="1:38" s="6" customFormat="1" ht="5.25" x14ac:dyDescent="0.25">
      <c r="A1" s="9"/>
      <c r="D1" s="11"/>
      <c r="E1" s="11"/>
      <c r="K1" s="9"/>
      <c r="L1" s="9"/>
      <c r="M1" s="9"/>
      <c r="N1" s="9"/>
      <c r="O1" s="9"/>
      <c r="P1" s="9"/>
      <c r="Q1" s="9"/>
      <c r="R1" s="9"/>
      <c r="S1" s="9"/>
      <c r="T1" s="9"/>
      <c r="U1" s="9"/>
      <c r="V1" s="9"/>
      <c r="W1" s="9"/>
      <c r="X1" s="9"/>
      <c r="Y1" s="9"/>
      <c r="Z1" s="9"/>
      <c r="AA1" s="9"/>
      <c r="AB1" s="9"/>
      <c r="AC1" s="9"/>
      <c r="AD1" s="9"/>
      <c r="AE1" s="9"/>
      <c r="AF1" s="9"/>
      <c r="AG1" s="9"/>
      <c r="AH1" s="9"/>
      <c r="AI1" s="9"/>
    </row>
    <row r="2" spans="1:38" s="17" customFormat="1" ht="39" x14ac:dyDescent="0.6">
      <c r="D2" s="18"/>
      <c r="F2" s="23"/>
      <c r="G2" s="23"/>
      <c r="H2" s="23"/>
      <c r="J2" s="23"/>
      <c r="K2" s="19"/>
      <c r="L2" s="19"/>
      <c r="M2" s="19"/>
      <c r="O2" s="19"/>
      <c r="P2" s="19"/>
      <c r="S2" s="20" t="str">
        <f ca="1">"© Health Planning &amp; Development, LLC "&amp;YEAR(TODAY())&amp;". All Rights Reserved."</f>
        <v>© Health Planning &amp; Development, LLC 2023. All Rights Reserved.</v>
      </c>
      <c r="T2" s="19"/>
      <c r="U2" s="19"/>
      <c r="Z2" s="19"/>
      <c r="AB2" s="45"/>
      <c r="AC2" s="45"/>
      <c r="AD2" s="45"/>
      <c r="AE2" s="45"/>
      <c r="AF2" s="45"/>
      <c r="AH2" s="20" t="str">
        <f ca="1">"© Health Planning &amp; Development, LLC "&amp;YEAR(TODAY())&amp;". All Rights Reserved."</f>
        <v>© Health Planning &amp; Development, LLC 2023. All Rights Reserved.</v>
      </c>
    </row>
    <row r="3" spans="1:38" s="77" customFormat="1" x14ac:dyDescent="0.25">
      <c r="B3" s="169" t="str">
        <f>'xdata sources'!B4</f>
        <v>Based on Medicare FFS Claims for 2023 (Apr 2022 to Mar 2023) and Cost Reports for 2022</v>
      </c>
      <c r="C3" s="169"/>
      <c r="D3" s="169"/>
      <c r="E3" s="67"/>
      <c r="F3" s="67"/>
      <c r="G3" s="92"/>
      <c r="H3" s="92"/>
      <c r="I3" s="92"/>
      <c r="J3" s="92"/>
      <c r="K3" s="67"/>
      <c r="L3" s="67"/>
      <c r="M3" s="67"/>
      <c r="N3" s="67"/>
      <c r="O3" s="92"/>
      <c r="P3" s="92"/>
      <c r="Q3" s="92"/>
      <c r="R3" s="92"/>
      <c r="S3" s="92"/>
      <c r="T3" s="92"/>
      <c r="U3" s="92"/>
      <c r="V3" s="179"/>
      <c r="W3" s="179"/>
      <c r="X3" s="179"/>
      <c r="Y3" s="179"/>
      <c r="Z3" s="179"/>
      <c r="AA3" s="179"/>
      <c r="AB3" s="92"/>
      <c r="AC3" s="92"/>
      <c r="AD3" s="92"/>
      <c r="AE3" s="92"/>
      <c r="AF3" s="92"/>
      <c r="AG3" s="92"/>
      <c r="AH3" s="92"/>
      <c r="AI3" s="92"/>
    </row>
    <row r="4" spans="1:38" s="6" customFormat="1" ht="5.25" x14ac:dyDescent="0.25">
      <c r="A4" s="9"/>
      <c r="C4" s="11"/>
      <c r="D4" s="11"/>
      <c r="G4" s="9"/>
      <c r="H4" s="9"/>
      <c r="I4" s="9"/>
      <c r="J4" s="9"/>
      <c r="K4" s="9"/>
      <c r="L4" s="9"/>
      <c r="M4" s="9"/>
      <c r="N4" s="9"/>
      <c r="O4" s="9"/>
      <c r="P4" s="9"/>
      <c r="Q4" s="9"/>
      <c r="R4" s="9"/>
      <c r="S4" s="9"/>
      <c r="T4" s="9"/>
      <c r="U4" s="9"/>
      <c r="V4" s="9"/>
      <c r="W4" s="9"/>
      <c r="X4" s="9"/>
      <c r="Y4" s="9"/>
      <c r="Z4" s="9"/>
      <c r="AA4" s="9"/>
      <c r="AB4" s="9"/>
      <c r="AC4" s="9"/>
      <c r="AD4" s="9"/>
      <c r="AE4" s="9"/>
      <c r="AF4" s="9"/>
      <c r="AG4" s="9"/>
      <c r="AH4" s="9"/>
      <c r="AI4" s="9"/>
    </row>
    <row r="5" spans="1:38" x14ac:dyDescent="0.25">
      <c r="B5" s="51" t="s">
        <v>2987</v>
      </c>
      <c r="C5" s="185" t="s">
        <v>2919</v>
      </c>
      <c r="D5" s="186"/>
      <c r="E5" s="185" t="s">
        <v>2701</v>
      </c>
      <c r="F5" s="186"/>
      <c r="G5" s="60">
        <f>$E$6</f>
        <v>2023</v>
      </c>
      <c r="H5" s="61">
        <f>COUNTA(Table_ExternalData_119[HHA])+13</f>
        <v>47</v>
      </c>
      <c r="J5" s="47"/>
      <c r="K5" s="47"/>
      <c r="L5" s="47"/>
      <c r="M5" s="47"/>
      <c r="N5" s="47"/>
      <c r="O5" s="62"/>
      <c r="P5" s="7"/>
      <c r="Q5"/>
      <c r="R5"/>
      <c r="S5"/>
      <c r="T5"/>
      <c r="U5"/>
      <c r="V5"/>
      <c r="W5"/>
      <c r="X5"/>
      <c r="Y5"/>
      <c r="Z5"/>
      <c r="AA5"/>
      <c r="AB5"/>
      <c r="AC5"/>
      <c r="AD5"/>
      <c r="AE5"/>
      <c r="AF5"/>
      <c r="AG5"/>
      <c r="AH5"/>
      <c r="AI5"/>
    </row>
    <row r="6" spans="1:38" x14ac:dyDescent="0.25">
      <c r="B6" s="118" t="s">
        <v>14078</v>
      </c>
      <c r="C6" s="195"/>
      <c r="D6" s="196"/>
      <c r="E6" s="183">
        <v>2023</v>
      </c>
      <c r="F6" s="184"/>
      <c r="G6" s="60">
        <f>QuickPix!F7</f>
        <v>4</v>
      </c>
      <c r="H6" s="62">
        <f>QuickPix!H9</f>
        <v>2023</v>
      </c>
      <c r="I6" s="47"/>
      <c r="J6" s="47"/>
      <c r="K6" s="47"/>
      <c r="L6" s="47"/>
      <c r="M6" s="47"/>
      <c r="N6" s="47"/>
      <c r="O6" s="62"/>
      <c r="P6" s="7"/>
      <c r="Q6"/>
      <c r="R6"/>
      <c r="S6"/>
      <c r="T6"/>
      <c r="U6"/>
      <c r="V6"/>
      <c r="W6"/>
      <c r="X6"/>
      <c r="Y6"/>
      <c r="Z6"/>
      <c r="AA6"/>
      <c r="AB6"/>
      <c r="AC6"/>
      <c r="AD6"/>
      <c r="AE6"/>
      <c r="AF6"/>
      <c r="AG6"/>
      <c r="AH6"/>
      <c r="AI6"/>
    </row>
    <row r="7" spans="1:38" s="11" customFormat="1" ht="5.25" x14ac:dyDescent="0.25"/>
    <row r="8" spans="1:38" s="12" customFormat="1" ht="23.25" x14ac:dyDescent="0.35">
      <c r="B8" s="50" t="str">
        <f>E6&amp;" HOME CARE BENCHMARKING REPORT"</f>
        <v>2023 HOME CARE BENCHMARKING REPORT</v>
      </c>
      <c r="C8" s="187" t="str">
        <f>IF((MAX(Table_Query_from_RDS_6[data_year])*MAX(Table_Query_from_RDS_6[roll_flag]))=$E$6,$E$6&amp;" claims are based on quarterly claims for "&amp;'xdata sources'!$B$8,"")</f>
        <v>2023 claims are based on quarterly claims for Apr 2022 to Mar 2023</v>
      </c>
      <c r="D8" s="187"/>
      <c r="E8" s="187"/>
      <c r="F8" s="187"/>
      <c r="G8" s="187"/>
      <c r="H8" s="187"/>
      <c r="I8" s="91"/>
      <c r="J8" s="91"/>
      <c r="K8" s="91"/>
      <c r="L8" s="91"/>
      <c r="M8" s="91"/>
      <c r="N8" s="91"/>
      <c r="O8" s="91"/>
      <c r="P8" s="91"/>
      <c r="Q8" s="91"/>
      <c r="R8" s="91"/>
      <c r="T8" s="180" t="str">
        <f>IF(VLOOKUP($E$6,Table_Query_from_RDS_6[#All],10,FALSE)=$E$6,"","("&amp;VLOOKUP($E$6,Table_Query_from_RDS_6[#All],10,FALSE)&amp;" Cost Reports)")</f>
        <v>(2022 Cost Reports)</v>
      </c>
      <c r="U8" s="180"/>
      <c r="V8" s="180"/>
      <c r="W8" s="91"/>
      <c r="X8" s="91"/>
      <c r="Y8" s="91"/>
      <c r="Z8" s="91"/>
      <c r="AA8" s="91"/>
      <c r="AE8" s="148"/>
      <c r="AF8" s="148"/>
      <c r="AG8" s="148"/>
      <c r="AH8" s="91"/>
      <c r="AI8" s="91"/>
    </row>
    <row r="9" spans="1:38" s="106" customFormat="1" ht="15.75" x14ac:dyDescent="0.25">
      <c r="B9" s="159" t="str">
        <f>'PDGM Benchmarks'!B9</f>
        <v>All Agencies Operating in the Service Area of Selected Agency (387048)</v>
      </c>
      <c r="C9" s="197" t="str">
        <f>IF(VLOOKUP(E6,Table_Query_from_RDS_6[#All],8,FALSE)=1,"30-day readmission rates and home care days to admission are based on "&amp;VLOOKUP(MAX(Table_Query_from_RDS_6[data_year]),Table_Query_from_RDS_6[#All],9,FALSE),"")</f>
        <v>30-day readmission rates and home care days to admission are based on Mar 2022 to Feb 2023</v>
      </c>
      <c r="D9" s="197"/>
      <c r="E9" s="197"/>
      <c r="F9" s="197"/>
      <c r="G9" s="197"/>
      <c r="H9" s="197"/>
      <c r="I9" s="197"/>
      <c r="J9" s="197"/>
      <c r="K9" s="197"/>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K9" s="108"/>
      <c r="AL9" s="108"/>
    </row>
    <row r="10" spans="1:38" s="12" customFormat="1" ht="15" customHeight="1" x14ac:dyDescent="0.25">
      <c r="B10" s="189" t="s">
        <v>2988</v>
      </c>
      <c r="C10" s="189" t="s">
        <v>18694</v>
      </c>
      <c r="D10" s="198" t="s">
        <v>18363</v>
      </c>
      <c r="E10" s="199"/>
      <c r="F10" s="199"/>
      <c r="G10" s="199"/>
      <c r="H10" s="199"/>
      <c r="I10" s="199"/>
      <c r="J10" s="199"/>
      <c r="K10" s="199"/>
      <c r="L10" s="199"/>
      <c r="M10" s="199"/>
      <c r="N10" s="199"/>
      <c r="O10" s="199"/>
      <c r="P10" s="199"/>
      <c r="Q10" s="199"/>
      <c r="R10" s="199"/>
      <c r="S10" s="200"/>
      <c r="T10" s="193" t="s">
        <v>2924</v>
      </c>
      <c r="U10" s="177"/>
      <c r="V10" s="177"/>
      <c r="W10" s="177"/>
      <c r="X10" s="177"/>
      <c r="Y10" s="177"/>
      <c r="Z10" s="177"/>
      <c r="AA10" s="177"/>
      <c r="AB10" s="177"/>
      <c r="AC10" s="177"/>
      <c r="AD10" s="177"/>
      <c r="AE10" s="177"/>
      <c r="AF10" s="177"/>
      <c r="AG10" s="177"/>
      <c r="AH10" s="178"/>
      <c r="AI10" s="109"/>
    </row>
    <row r="11" spans="1:38" s="12" customFormat="1" ht="15" customHeight="1" x14ac:dyDescent="0.25">
      <c r="B11" s="190"/>
      <c r="C11" s="190"/>
      <c r="D11" s="170" t="s">
        <v>2923</v>
      </c>
      <c r="E11" s="175" t="s">
        <v>18333</v>
      </c>
      <c r="F11" s="175" t="s">
        <v>18334</v>
      </c>
      <c r="G11" s="175" t="s">
        <v>18335</v>
      </c>
      <c r="H11" s="175" t="s">
        <v>18277</v>
      </c>
      <c r="I11" s="175" t="str">
        <f>"30-Day Hospital Readmit Rate"&amp;IF(VLOOKUP(E6,Table_Query_from_RDS_6[#All],8,FALSE)=1,"*","")</f>
        <v>30-Day Hospital Readmit Rate*</v>
      </c>
      <c r="J11" s="194" t="str">
        <f>"Hospital to Home Care Days to Admission (%)"&amp;IF(VLOOKUP(E6,Table_Query_from_RDS_6[#All],8,FALSE)=1,"*","")</f>
        <v>Hospital to Home Care Days to Admission (%)*</v>
      </c>
      <c r="K11" s="194"/>
      <c r="L11" s="194"/>
      <c r="M11" s="194"/>
      <c r="N11" s="194"/>
      <c r="O11" s="194"/>
      <c r="P11" s="172" t="s">
        <v>18364</v>
      </c>
      <c r="Q11" s="173"/>
      <c r="R11" s="173"/>
      <c r="S11" s="173"/>
      <c r="T11" s="194" t="s">
        <v>18365</v>
      </c>
      <c r="U11" s="194"/>
      <c r="V11" s="194"/>
      <c r="W11" s="194"/>
      <c r="X11" s="194"/>
      <c r="Y11" s="194"/>
      <c r="Z11" s="175" t="s">
        <v>18334</v>
      </c>
      <c r="AA11" s="175" t="s">
        <v>18366</v>
      </c>
      <c r="AB11" s="175" t="s">
        <v>19641</v>
      </c>
      <c r="AC11" s="194" t="s">
        <v>18367</v>
      </c>
      <c r="AD11" s="194"/>
      <c r="AE11" s="194"/>
      <c r="AF11" s="194"/>
      <c r="AG11" s="194"/>
      <c r="AH11" s="194"/>
      <c r="AI11" s="110"/>
    </row>
    <row r="12" spans="1:38" s="12" customFormat="1" ht="45" customHeight="1" x14ac:dyDescent="0.25">
      <c r="B12" s="191"/>
      <c r="C12" s="191"/>
      <c r="D12" s="171"/>
      <c r="E12" s="176"/>
      <c r="F12" s="176"/>
      <c r="G12" s="176"/>
      <c r="H12" s="176"/>
      <c r="I12" s="176"/>
      <c r="J12" s="147" t="s">
        <v>18337</v>
      </c>
      <c r="K12" s="147" t="s">
        <v>18338</v>
      </c>
      <c r="L12" s="147" t="s">
        <v>18339</v>
      </c>
      <c r="M12" s="147" t="s">
        <v>18340</v>
      </c>
      <c r="N12" s="147" t="s">
        <v>18341</v>
      </c>
      <c r="O12" s="147" t="s">
        <v>18342</v>
      </c>
      <c r="P12" s="141" t="s">
        <v>18343</v>
      </c>
      <c r="Q12" s="141" t="s">
        <v>18344</v>
      </c>
      <c r="R12" s="141" t="s">
        <v>18345</v>
      </c>
      <c r="S12" s="141" t="s">
        <v>18346</v>
      </c>
      <c r="T12" s="147" t="s">
        <v>18310</v>
      </c>
      <c r="U12" s="147" t="s">
        <v>18311</v>
      </c>
      <c r="V12" s="147" t="s">
        <v>18312</v>
      </c>
      <c r="W12" s="147" t="s">
        <v>18313</v>
      </c>
      <c r="X12" s="147" t="s">
        <v>18314</v>
      </c>
      <c r="Y12" s="147" t="s">
        <v>2996</v>
      </c>
      <c r="Z12" s="176"/>
      <c r="AA12" s="176"/>
      <c r="AB12" s="176"/>
      <c r="AC12" s="147" t="s">
        <v>18310</v>
      </c>
      <c r="AD12" s="147" t="s">
        <v>18311</v>
      </c>
      <c r="AE12" s="147" t="s">
        <v>18312</v>
      </c>
      <c r="AF12" s="147" t="s">
        <v>18313</v>
      </c>
      <c r="AG12" s="147" t="s">
        <v>18314</v>
      </c>
      <c r="AH12" s="147" t="s">
        <v>2996</v>
      </c>
      <c r="AI12" s="111"/>
    </row>
    <row r="13" spans="1:38" s="8" customFormat="1" ht="7.5" customHeight="1" x14ac:dyDescent="0.15">
      <c r="B13" s="8" t="s">
        <v>2996</v>
      </c>
      <c r="C13" s="164" t="s">
        <v>18694</v>
      </c>
      <c r="D13" s="8" t="s">
        <v>18332</v>
      </c>
      <c r="E13" s="8" t="s">
        <v>18333</v>
      </c>
      <c r="F13" s="8" t="s">
        <v>18334</v>
      </c>
      <c r="G13" s="8" t="s">
        <v>18335</v>
      </c>
      <c r="H13" s="8" t="s">
        <v>18277</v>
      </c>
      <c r="I13" s="8" t="s">
        <v>18336</v>
      </c>
      <c r="J13" s="8" t="s">
        <v>18337</v>
      </c>
      <c r="K13" s="8" t="s">
        <v>18338</v>
      </c>
      <c r="L13" s="8" t="s">
        <v>18339</v>
      </c>
      <c r="M13" s="8" t="s">
        <v>18340</v>
      </c>
      <c r="N13" s="8" t="s">
        <v>18341</v>
      </c>
      <c r="O13" s="8" t="s">
        <v>18342</v>
      </c>
      <c r="P13" s="8" t="s">
        <v>18343</v>
      </c>
      <c r="Q13" s="8" t="s">
        <v>18344</v>
      </c>
      <c r="R13" s="8" t="s">
        <v>18345</v>
      </c>
      <c r="S13" s="8" t="s">
        <v>18346</v>
      </c>
      <c r="T13" s="8" t="s">
        <v>18347</v>
      </c>
      <c r="U13" s="8" t="s">
        <v>18348</v>
      </c>
      <c r="V13" s="8" t="s">
        <v>18349</v>
      </c>
      <c r="W13" s="8" t="s">
        <v>18350</v>
      </c>
      <c r="X13" s="8" t="s">
        <v>18351</v>
      </c>
      <c r="Y13" s="8" t="s">
        <v>18352</v>
      </c>
      <c r="Z13" s="8" t="s">
        <v>18353</v>
      </c>
      <c r="AA13" s="8" t="s">
        <v>18354</v>
      </c>
      <c r="AB13" s="8" t="s">
        <v>18355</v>
      </c>
      <c r="AC13" s="8" t="s">
        <v>18356</v>
      </c>
      <c r="AD13" s="8" t="s">
        <v>18357</v>
      </c>
      <c r="AE13" s="8" t="s">
        <v>18358</v>
      </c>
      <c r="AF13" s="8" t="s">
        <v>18359</v>
      </c>
      <c r="AG13" s="8" t="s">
        <v>18360</v>
      </c>
      <c r="AH13" s="8" t="s">
        <v>18361</v>
      </c>
      <c r="AI13" s="8" t="s">
        <v>2889</v>
      </c>
    </row>
    <row r="14" spans="1:38" x14ac:dyDescent="0.25">
      <c r="B14" s="44" t="s">
        <v>2991</v>
      </c>
      <c r="C14" s="165"/>
      <c r="D14" s="41">
        <v>655.29629629999999</v>
      </c>
      <c r="E14" s="153"/>
      <c r="F14" s="41"/>
      <c r="G14" s="48">
        <v>4827.3895060192999</v>
      </c>
      <c r="H14" s="48">
        <v>3163370.4640740743</v>
      </c>
      <c r="I14" s="43">
        <v>0.15989999999999999</v>
      </c>
      <c r="J14" s="43">
        <v>4.5999999999999999E-3</v>
      </c>
      <c r="K14" s="43">
        <v>0.18779999999999999</v>
      </c>
      <c r="L14" s="154">
        <v>0.42409999999999998</v>
      </c>
      <c r="M14" s="43">
        <v>0.64270000000000005</v>
      </c>
      <c r="N14" s="43">
        <v>0.83479999999999999</v>
      </c>
      <c r="O14" s="42">
        <v>1</v>
      </c>
      <c r="P14" s="43">
        <v>0.62229999999999996</v>
      </c>
      <c r="Q14" s="43">
        <v>0.15490000000000001</v>
      </c>
      <c r="R14" s="43">
        <v>5.8299999999999998E-2</v>
      </c>
      <c r="S14" s="43">
        <v>0.1103</v>
      </c>
      <c r="T14" s="48"/>
      <c r="U14" s="48"/>
      <c r="V14" s="48"/>
      <c r="W14" s="48"/>
      <c r="X14" s="48"/>
      <c r="Y14" s="48"/>
      <c r="Z14" s="49"/>
      <c r="AA14" s="43"/>
      <c r="AB14" s="42"/>
      <c r="AC14" s="42"/>
      <c r="AD14" s="42"/>
      <c r="AE14" s="42"/>
      <c r="AF14" s="42"/>
      <c r="AG14" s="42"/>
      <c r="AH14" s="42"/>
      <c r="AI14" s="43" t="s">
        <v>18368</v>
      </c>
    </row>
    <row r="15" spans="1:38" x14ac:dyDescent="0.25">
      <c r="B15" s="44" t="s">
        <v>20175</v>
      </c>
      <c r="C15" s="165" t="s">
        <v>18696</v>
      </c>
      <c r="D15" s="41">
        <v>592</v>
      </c>
      <c r="E15" s="153"/>
      <c r="F15" s="41"/>
      <c r="G15" s="48">
        <v>4409.2730570000003</v>
      </c>
      <c r="H15" s="48">
        <v>2610289.65</v>
      </c>
      <c r="I15" s="43">
        <v>0.21</v>
      </c>
      <c r="J15" s="43">
        <v>0</v>
      </c>
      <c r="K15" s="43">
        <v>0.1111</v>
      </c>
      <c r="L15" s="154">
        <v>0.40739999999999998</v>
      </c>
      <c r="M15" s="43">
        <v>0.55559999999999998</v>
      </c>
      <c r="N15" s="43">
        <v>0.76539999999999997</v>
      </c>
      <c r="O15" s="42">
        <v>1</v>
      </c>
      <c r="P15" s="43">
        <v>0.44800000000000001</v>
      </c>
      <c r="Q15" s="43">
        <v>0.2969</v>
      </c>
      <c r="R15" s="43">
        <v>3.3099999999999997E-2</v>
      </c>
      <c r="S15" s="43">
        <v>0.1913</v>
      </c>
      <c r="T15" s="48">
        <v>445.86680258239892</v>
      </c>
      <c r="U15" s="48">
        <v>101.85670559427388</v>
      </c>
      <c r="V15" s="48">
        <v>134.58166127292341</v>
      </c>
      <c r="W15" s="48">
        <v>201.68569931901519</v>
      </c>
      <c r="X15" s="48">
        <v>117.66820809248556</v>
      </c>
      <c r="Y15" s="48">
        <v>64.333333333333329</v>
      </c>
      <c r="Z15" s="49">
        <v>42150</v>
      </c>
      <c r="AA15" s="43">
        <v>0.20276384464097999</v>
      </c>
      <c r="AB15" s="42">
        <v>0.19046263345195999</v>
      </c>
      <c r="AC15" s="42">
        <v>0.27928825622775999</v>
      </c>
      <c r="AD15" s="42">
        <v>0.50381969157770001</v>
      </c>
      <c r="AE15" s="42">
        <v>0.10996441281138999</v>
      </c>
      <c r="AF15" s="42">
        <v>4.5290628707E-2</v>
      </c>
      <c r="AG15" s="42">
        <v>6.1565836298929998E-2</v>
      </c>
      <c r="AH15" s="42">
        <v>7.1174377219999994E-5</v>
      </c>
      <c r="AI15" s="43" t="s">
        <v>18362</v>
      </c>
    </row>
    <row r="16" spans="1:38" x14ac:dyDescent="0.25">
      <c r="B16" s="44" t="s">
        <v>20176</v>
      </c>
      <c r="C16" s="165" t="s">
        <v>18696</v>
      </c>
      <c r="D16" s="41">
        <v>278</v>
      </c>
      <c r="E16" s="153"/>
      <c r="F16" s="41"/>
      <c r="G16" s="48">
        <v>4601.6990290000003</v>
      </c>
      <c r="H16" s="48">
        <v>1279272.33</v>
      </c>
      <c r="I16" s="43">
        <v>0</v>
      </c>
      <c r="J16" s="43">
        <v>0</v>
      </c>
      <c r="K16" s="43">
        <v>0.18179999999999999</v>
      </c>
      <c r="L16" s="154">
        <v>0.36359999999999998</v>
      </c>
      <c r="M16" s="43">
        <v>0.45450000000000002</v>
      </c>
      <c r="N16" s="43">
        <v>0.86360000000000003</v>
      </c>
      <c r="O16" s="42">
        <v>1</v>
      </c>
      <c r="P16" s="43">
        <v>0.36309999999999998</v>
      </c>
      <c r="Q16" s="43">
        <v>0.2928</v>
      </c>
      <c r="R16" s="43">
        <v>0.11269999999999999</v>
      </c>
      <c r="S16" s="43">
        <v>0.22839999999999999</v>
      </c>
      <c r="T16" s="48">
        <v>324.54985590778097</v>
      </c>
      <c r="U16" s="48">
        <v>233.9392764857881</v>
      </c>
      <c r="V16" s="48">
        <v>244.18518518518519</v>
      </c>
      <c r="W16" s="48">
        <v>394.80434782608694</v>
      </c>
      <c r="X16" s="48">
        <v>406.27609427609428</v>
      </c>
      <c r="Y16" s="48">
        <v>33.882926829268293</v>
      </c>
      <c r="Z16" s="49">
        <v>8304</v>
      </c>
      <c r="AA16" s="43">
        <v>-3.1848943922359998E-2</v>
      </c>
      <c r="AB16" s="42">
        <v>0.57683044315992005</v>
      </c>
      <c r="AC16" s="42">
        <v>0.41787090558766998</v>
      </c>
      <c r="AD16" s="42">
        <v>0.46604046242774999</v>
      </c>
      <c r="AE16" s="42">
        <v>3.2514450867099998E-3</v>
      </c>
      <c r="AF16" s="42">
        <v>2.7697495183039999E-2</v>
      </c>
      <c r="AG16" s="42">
        <v>3.576589595376E-2</v>
      </c>
      <c r="AH16" s="42">
        <v>4.9373795761080003E-2</v>
      </c>
      <c r="AI16" s="43" t="s">
        <v>18362</v>
      </c>
    </row>
    <row r="17" spans="2:35" x14ac:dyDescent="0.25">
      <c r="B17" s="44" t="s">
        <v>20177</v>
      </c>
      <c r="C17" s="165" t="s">
        <v>18695</v>
      </c>
      <c r="D17" s="41">
        <v>555</v>
      </c>
      <c r="E17" s="153"/>
      <c r="F17" s="41"/>
      <c r="G17" s="48">
        <v>4741.8774229999999</v>
      </c>
      <c r="H17" s="48">
        <v>2631741.9700000002</v>
      </c>
      <c r="I17" s="43">
        <v>0.16220000000000001</v>
      </c>
      <c r="J17" s="43">
        <v>3.4500000000000003E-2</v>
      </c>
      <c r="K17" s="43">
        <v>0.2069</v>
      </c>
      <c r="L17" s="154">
        <v>0.48280000000000001</v>
      </c>
      <c r="M17" s="43">
        <v>0.72409999999999997</v>
      </c>
      <c r="N17" s="43">
        <v>0.86209999999999998</v>
      </c>
      <c r="O17" s="42">
        <v>1</v>
      </c>
      <c r="P17" s="43">
        <v>1</v>
      </c>
      <c r="Q17" s="43"/>
      <c r="R17" s="43"/>
      <c r="S17" s="43"/>
      <c r="T17" s="48">
        <v>398.86308109942314</v>
      </c>
      <c r="U17" s="48">
        <v>291.85093572009765</v>
      </c>
      <c r="V17" s="48">
        <v>312.80013712718545</v>
      </c>
      <c r="W17" s="48">
        <v>405.94554455445547</v>
      </c>
      <c r="X17" s="48">
        <v>620.84074074074078</v>
      </c>
      <c r="Y17" s="48"/>
      <c r="Z17" s="49">
        <v>15630</v>
      </c>
      <c r="AA17" s="43">
        <v>6.0126424183720002E-2</v>
      </c>
      <c r="AB17" s="42">
        <v>0.48682021753039001</v>
      </c>
      <c r="AC17" s="42">
        <v>0.37709532949455998</v>
      </c>
      <c r="AD17" s="42">
        <v>0.39315419065898999</v>
      </c>
      <c r="AE17" s="42">
        <v>0.18662827895074</v>
      </c>
      <c r="AF17" s="42">
        <v>2.5847728726810001E-2</v>
      </c>
      <c r="AG17" s="42">
        <v>1.727447216891E-2</v>
      </c>
      <c r="AH17" s="42">
        <v>0</v>
      </c>
      <c r="AI17" s="43" t="s">
        <v>18362</v>
      </c>
    </row>
    <row r="18" spans="2:35" x14ac:dyDescent="0.25">
      <c r="B18" s="44" t="s">
        <v>20178</v>
      </c>
      <c r="C18" s="165" t="s">
        <v>18695</v>
      </c>
      <c r="D18" s="41">
        <v>1209</v>
      </c>
      <c r="E18" s="153"/>
      <c r="F18" s="41"/>
      <c r="G18" s="48">
        <v>5038.3380310000002</v>
      </c>
      <c r="H18" s="48">
        <v>6091350.6799999997</v>
      </c>
      <c r="I18" s="43">
        <v>0.14560000000000001</v>
      </c>
      <c r="J18" s="43">
        <v>5.5999999999999999E-3</v>
      </c>
      <c r="K18" s="43">
        <v>0.1061</v>
      </c>
      <c r="L18" s="154">
        <v>0.29049999999999998</v>
      </c>
      <c r="M18" s="43">
        <v>0.54749999999999999</v>
      </c>
      <c r="N18" s="43">
        <v>0.79890000000000005</v>
      </c>
      <c r="O18" s="42">
        <v>1</v>
      </c>
      <c r="P18" s="43">
        <v>0.50409999999999999</v>
      </c>
      <c r="Q18" s="43">
        <v>0.32150000000000001</v>
      </c>
      <c r="R18" s="43">
        <v>0.14680000000000001</v>
      </c>
      <c r="S18" s="43">
        <v>1.3299999999999999E-2</v>
      </c>
      <c r="T18" s="48">
        <v>267.89869519832985</v>
      </c>
      <c r="U18" s="48">
        <v>173.15989200539974</v>
      </c>
      <c r="V18" s="48">
        <v>189.61581045172719</v>
      </c>
      <c r="W18" s="48">
        <v>179.85792349726776</v>
      </c>
      <c r="X18" s="48">
        <v>231.6553911205074</v>
      </c>
      <c r="Y18" s="48">
        <v>102.69114877589455</v>
      </c>
      <c r="Z18" s="49">
        <v>39112</v>
      </c>
      <c r="AA18" s="43">
        <v>0.12500114549357</v>
      </c>
      <c r="AB18" s="42">
        <v>0.43743608099816</v>
      </c>
      <c r="AC18" s="42">
        <v>0.48987523010841</v>
      </c>
      <c r="AD18" s="42">
        <v>0.34091838821845</v>
      </c>
      <c r="AE18" s="42">
        <v>0.11546328492534</v>
      </c>
      <c r="AF18" s="42">
        <v>2.807322560851E-2</v>
      </c>
      <c r="AG18" s="42">
        <v>1.2093475148289999E-2</v>
      </c>
      <c r="AH18" s="42">
        <v>1.3576395991000001E-2</v>
      </c>
      <c r="AI18" s="43" t="s">
        <v>18362</v>
      </c>
    </row>
    <row r="19" spans="2:35" x14ac:dyDescent="0.25">
      <c r="B19" s="44" t="s">
        <v>20179</v>
      </c>
      <c r="C19" s="165" t="s">
        <v>18695</v>
      </c>
      <c r="D19" s="41">
        <v>447</v>
      </c>
      <c r="E19" s="153"/>
      <c r="F19" s="41"/>
      <c r="G19" s="48">
        <v>4709.852774</v>
      </c>
      <c r="H19" s="48">
        <v>2105304.19</v>
      </c>
      <c r="I19" s="43">
        <v>0.19589999999999999</v>
      </c>
      <c r="J19" s="43">
        <v>0</v>
      </c>
      <c r="K19" s="43">
        <v>0.2135</v>
      </c>
      <c r="L19" s="154">
        <v>0.38200000000000001</v>
      </c>
      <c r="M19" s="43">
        <v>0.62919999999999998</v>
      </c>
      <c r="N19" s="43">
        <v>0.86519999999999997</v>
      </c>
      <c r="O19" s="42">
        <v>1</v>
      </c>
      <c r="P19" s="43">
        <v>0.4824</v>
      </c>
      <c r="Q19" s="43">
        <v>0.2949</v>
      </c>
      <c r="R19" s="43">
        <v>6.7400000000000002E-2</v>
      </c>
      <c r="S19" s="43">
        <v>0.15429999999999999</v>
      </c>
      <c r="T19" s="48">
        <v>356.9021268925739</v>
      </c>
      <c r="U19" s="48">
        <v>200.04620462046205</v>
      </c>
      <c r="V19" s="48">
        <v>149.84542958022755</v>
      </c>
      <c r="W19" s="48">
        <v>256.35483870967744</v>
      </c>
      <c r="X19" s="48">
        <v>144.69179600886918</v>
      </c>
      <c r="Y19" s="48"/>
      <c r="Z19" s="49">
        <v>16020</v>
      </c>
      <c r="AA19" s="43">
        <v>4.8515498149820001E-2</v>
      </c>
      <c r="AB19" s="42">
        <v>0.52297128589262998</v>
      </c>
      <c r="AC19" s="42">
        <v>0.34631710362047002</v>
      </c>
      <c r="AD19" s="42">
        <v>0.41610486891386</v>
      </c>
      <c r="AE19" s="42">
        <v>0.15911360799001001</v>
      </c>
      <c r="AF19" s="42">
        <v>5.0312109862669999E-2</v>
      </c>
      <c r="AG19" s="42">
        <v>2.815230961298E-2</v>
      </c>
      <c r="AH19" s="42">
        <v>0</v>
      </c>
      <c r="AI19" s="43" t="s">
        <v>18362</v>
      </c>
    </row>
    <row r="20" spans="2:35" x14ac:dyDescent="0.25">
      <c r="B20" s="44" t="s">
        <v>20180</v>
      </c>
      <c r="C20" s="165" t="s">
        <v>18695</v>
      </c>
      <c r="D20" s="41">
        <v>648</v>
      </c>
      <c r="E20" s="153"/>
      <c r="F20" s="41"/>
      <c r="G20" s="48">
        <v>5929.5601539999998</v>
      </c>
      <c r="H20" s="48">
        <v>3842354.98</v>
      </c>
      <c r="I20" s="43">
        <v>0.1411</v>
      </c>
      <c r="J20" s="43">
        <v>2.2200000000000001E-2</v>
      </c>
      <c r="K20" s="43">
        <v>0.16300000000000001</v>
      </c>
      <c r="L20" s="154">
        <v>0.4148</v>
      </c>
      <c r="M20" s="43">
        <v>0.59260000000000002</v>
      </c>
      <c r="N20" s="43">
        <v>0.84440000000000004</v>
      </c>
      <c r="O20" s="42">
        <v>1</v>
      </c>
      <c r="P20" s="43">
        <v>0.58160000000000001</v>
      </c>
      <c r="Q20" s="43">
        <v>0.33939999999999998</v>
      </c>
      <c r="R20" s="43">
        <v>4.1200000000000001E-2</v>
      </c>
      <c r="S20" s="43">
        <v>2.9399999999999999E-2</v>
      </c>
      <c r="T20" s="48">
        <v>264.44778464439094</v>
      </c>
      <c r="U20" s="48">
        <v>206.46787115761936</v>
      </c>
      <c r="V20" s="48">
        <v>250.92023509655752</v>
      </c>
      <c r="W20" s="48">
        <v>288.94646680942185</v>
      </c>
      <c r="X20" s="48">
        <v>392.26627218934914</v>
      </c>
      <c r="Y20" s="48">
        <v>176.96938775510205</v>
      </c>
      <c r="Z20" s="49">
        <v>25362</v>
      </c>
      <c r="AA20" s="43">
        <v>9.9387702403479994E-2</v>
      </c>
      <c r="AB20" s="42">
        <v>0.42776594905764997</v>
      </c>
      <c r="AC20" s="42">
        <v>0.37642930368267002</v>
      </c>
      <c r="AD20" s="42">
        <v>0.48229634886839001</v>
      </c>
      <c r="AE20" s="42">
        <v>9.3920037851900007E-2</v>
      </c>
      <c r="AF20" s="42">
        <v>3.6826748679130002E-2</v>
      </c>
      <c r="AG20" s="42">
        <v>6.6635123413000003E-3</v>
      </c>
      <c r="AH20" s="42">
        <v>3.8640485766099999E-3</v>
      </c>
      <c r="AI20" s="43" t="s">
        <v>18362</v>
      </c>
    </row>
    <row r="21" spans="2:35" x14ac:dyDescent="0.25">
      <c r="B21" s="44" t="s">
        <v>20181</v>
      </c>
      <c r="C21" s="165" t="s">
        <v>18695</v>
      </c>
      <c r="D21" s="41">
        <v>162</v>
      </c>
      <c r="E21" s="153"/>
      <c r="F21" s="41"/>
      <c r="G21" s="48">
        <v>4384.9782100000002</v>
      </c>
      <c r="H21" s="48">
        <v>710366.47</v>
      </c>
      <c r="I21" s="43"/>
      <c r="J21" s="43">
        <v>0</v>
      </c>
      <c r="K21" s="43">
        <v>6.25E-2</v>
      </c>
      <c r="L21" s="154">
        <v>0.375</v>
      </c>
      <c r="M21" s="43">
        <v>0.5625</v>
      </c>
      <c r="N21" s="43">
        <v>0.8125</v>
      </c>
      <c r="O21" s="42">
        <v>1</v>
      </c>
      <c r="P21" s="43">
        <v>0.56520000000000004</v>
      </c>
      <c r="Q21" s="43">
        <v>0.2145</v>
      </c>
      <c r="R21" s="43">
        <v>8.6999999999999994E-2</v>
      </c>
      <c r="S21" s="43">
        <v>0.1333</v>
      </c>
      <c r="T21" s="48">
        <v>307.92051431911165</v>
      </c>
      <c r="U21" s="48">
        <v>377.18128224023582</v>
      </c>
      <c r="V21" s="48">
        <v>45.674157303370791</v>
      </c>
      <c r="W21" s="48">
        <v>300.40097799511</v>
      </c>
      <c r="X21" s="48">
        <v>149.8031496062992</v>
      </c>
      <c r="Y21" s="48"/>
      <c r="Z21" s="49">
        <v>6496</v>
      </c>
      <c r="AA21" s="43">
        <v>-0.31478029724947998</v>
      </c>
      <c r="AB21" s="42">
        <v>0.33020320197044001</v>
      </c>
      <c r="AC21" s="42">
        <v>0.26339285714285998</v>
      </c>
      <c r="AD21" s="42">
        <v>0.62669334975368995</v>
      </c>
      <c r="AE21" s="42">
        <v>2.7401477832509999E-2</v>
      </c>
      <c r="AF21" s="42">
        <v>6.2961822660100003E-2</v>
      </c>
      <c r="AG21" s="42">
        <v>1.9550492610839999E-2</v>
      </c>
      <c r="AH21" s="42">
        <v>0</v>
      </c>
      <c r="AI21" s="43" t="s">
        <v>18362</v>
      </c>
    </row>
    <row r="22" spans="2:35" x14ac:dyDescent="0.25">
      <c r="B22" s="44" t="s">
        <v>20182</v>
      </c>
      <c r="C22" s="165" t="s">
        <v>18696</v>
      </c>
      <c r="D22" s="41">
        <v>505</v>
      </c>
      <c r="E22" s="153"/>
      <c r="F22" s="41"/>
      <c r="G22" s="48">
        <v>4260.5270499999997</v>
      </c>
      <c r="H22" s="48">
        <v>2151566.16</v>
      </c>
      <c r="I22" s="43">
        <v>0.18</v>
      </c>
      <c r="J22" s="43">
        <v>0</v>
      </c>
      <c r="K22" s="43">
        <v>0.32469999999999999</v>
      </c>
      <c r="L22" s="154">
        <v>0.53249999999999997</v>
      </c>
      <c r="M22" s="43">
        <v>0.70130000000000003</v>
      </c>
      <c r="N22" s="43">
        <v>0.89610000000000001</v>
      </c>
      <c r="O22" s="42">
        <v>1</v>
      </c>
      <c r="P22" s="43">
        <v>0.36280000000000001</v>
      </c>
      <c r="Q22" s="43">
        <v>0.29770000000000002</v>
      </c>
      <c r="R22" s="43">
        <v>8.09E-2</v>
      </c>
      <c r="S22" s="43">
        <v>0.25769999999999998</v>
      </c>
      <c r="T22" s="48">
        <v>358.4127691165553</v>
      </c>
      <c r="U22" s="48">
        <v>251.61617763679618</v>
      </c>
      <c r="V22" s="48">
        <v>252.48741637464161</v>
      </c>
      <c r="W22" s="48">
        <v>371.26315789473682</v>
      </c>
      <c r="X22" s="48">
        <v>363.95597484276732</v>
      </c>
      <c r="Y22" s="48">
        <v>164.70599250936331</v>
      </c>
      <c r="Z22" s="49">
        <v>21534</v>
      </c>
      <c r="AA22" s="43">
        <v>-2.72150483802114</v>
      </c>
      <c r="AB22" s="42">
        <v>0.30639918268784</v>
      </c>
      <c r="AC22" s="42">
        <v>0.37531345778767999</v>
      </c>
      <c r="AD22" s="42">
        <v>0.40990990990991</v>
      </c>
      <c r="AE22" s="42">
        <v>0.14576948082103</v>
      </c>
      <c r="AF22" s="42">
        <v>2.2058140614839999E-2</v>
      </c>
      <c r="AG22" s="42">
        <v>2.2151016996379998E-2</v>
      </c>
      <c r="AH22" s="42">
        <v>2.479799387016E-2</v>
      </c>
      <c r="AI22" s="43" t="s">
        <v>18362</v>
      </c>
    </row>
    <row r="23" spans="2:35" x14ac:dyDescent="0.25">
      <c r="B23" s="44" t="s">
        <v>20183</v>
      </c>
      <c r="C23" s="165" t="s">
        <v>18695</v>
      </c>
      <c r="D23" s="41">
        <v>454</v>
      </c>
      <c r="E23" s="153"/>
      <c r="F23" s="41"/>
      <c r="G23" s="48">
        <v>5619.0528850000001</v>
      </c>
      <c r="H23" s="48">
        <v>2551050.0099999998</v>
      </c>
      <c r="I23" s="43">
        <v>0.1522</v>
      </c>
      <c r="J23" s="43">
        <v>0</v>
      </c>
      <c r="K23" s="43">
        <v>0.12820000000000001</v>
      </c>
      <c r="L23" s="154">
        <v>0.43590000000000001</v>
      </c>
      <c r="M23" s="43">
        <v>0.66669999999999996</v>
      </c>
      <c r="N23" s="43">
        <v>0.82050000000000001</v>
      </c>
      <c r="O23" s="42">
        <v>1</v>
      </c>
      <c r="P23" s="43">
        <v>0.2656</v>
      </c>
      <c r="Q23" s="43"/>
      <c r="R23" s="43"/>
      <c r="S23" s="43"/>
      <c r="T23" s="48">
        <v>487.65342530922931</v>
      </c>
      <c r="U23" s="48">
        <v>231.00758643112604</v>
      </c>
      <c r="V23" s="48">
        <v>251.55671392827355</v>
      </c>
      <c r="W23" s="48">
        <v>166.93729372937295</v>
      </c>
      <c r="X23" s="48">
        <v>429.6639344262295</v>
      </c>
      <c r="Y23" s="48">
        <v>129.98076923076923</v>
      </c>
      <c r="Z23" s="49">
        <v>16912</v>
      </c>
      <c r="AA23" s="43">
        <v>4.6980338686130003E-2</v>
      </c>
      <c r="AB23" s="42">
        <v>0.31332781456954001</v>
      </c>
      <c r="AC23" s="42">
        <v>0.24858088930937</v>
      </c>
      <c r="AD23" s="42">
        <v>0.54558893093660998</v>
      </c>
      <c r="AE23" s="42">
        <v>0.14179280983917</v>
      </c>
      <c r="AF23" s="42">
        <v>5.3748817407759997E-2</v>
      </c>
      <c r="AG23" s="42">
        <v>7.21381267739E-3</v>
      </c>
      <c r="AH23" s="42">
        <v>3.0747398297099999E-3</v>
      </c>
      <c r="AI23" s="43" t="s">
        <v>18362</v>
      </c>
    </row>
    <row r="24" spans="2:35" x14ac:dyDescent="0.25">
      <c r="B24" s="44" t="s">
        <v>20184</v>
      </c>
      <c r="C24" s="165" t="s">
        <v>18695</v>
      </c>
      <c r="D24" s="41">
        <v>157</v>
      </c>
      <c r="E24" s="153"/>
      <c r="F24" s="41"/>
      <c r="G24" s="48">
        <v>8387.106178</v>
      </c>
      <c r="H24" s="48">
        <v>1316775.67</v>
      </c>
      <c r="I24" s="43"/>
      <c r="J24" s="43">
        <v>0</v>
      </c>
      <c r="K24" s="43">
        <v>0.26669999999999999</v>
      </c>
      <c r="L24" s="154">
        <v>0.4667</v>
      </c>
      <c r="M24" s="43">
        <v>0.5333</v>
      </c>
      <c r="N24" s="43">
        <v>0.8</v>
      </c>
      <c r="O24" s="42">
        <v>1</v>
      </c>
      <c r="P24" s="43"/>
      <c r="Q24" s="43">
        <v>5.6599999999999998E-2</v>
      </c>
      <c r="R24" s="43">
        <v>3.1899999999999998E-2</v>
      </c>
      <c r="S24" s="43">
        <v>0.90969999999999995</v>
      </c>
      <c r="T24" s="48">
        <v>156.56396635679505</v>
      </c>
      <c r="U24" s="48">
        <v>204.31459254579912</v>
      </c>
      <c r="V24" s="48">
        <v>255.07017543859649</v>
      </c>
      <c r="W24" s="48">
        <v>255.07068607068607</v>
      </c>
      <c r="X24" s="48">
        <v>300.09876543209879</v>
      </c>
      <c r="Y24" s="48"/>
      <c r="Z24" s="49">
        <v>7412</v>
      </c>
      <c r="AA24" s="43">
        <v>0.22663298201806001</v>
      </c>
      <c r="AB24" s="42">
        <v>0.54533189422558004</v>
      </c>
      <c r="AC24" s="42">
        <v>0.30477603885590998</v>
      </c>
      <c r="AD24" s="42">
        <v>0.4271451699946</v>
      </c>
      <c r="AE24" s="42">
        <v>0.19225580140313001</v>
      </c>
      <c r="AF24" s="42">
        <v>6.4894765245550004E-2</v>
      </c>
      <c r="AG24" s="42">
        <v>1.092822450081E-2</v>
      </c>
      <c r="AH24" s="42">
        <v>0</v>
      </c>
      <c r="AI24" s="43" t="s">
        <v>18362</v>
      </c>
    </row>
    <row r="25" spans="2:35" x14ac:dyDescent="0.25">
      <c r="B25" s="44" t="s">
        <v>20185</v>
      </c>
      <c r="C25" s="165" t="s">
        <v>18695</v>
      </c>
      <c r="D25" s="41">
        <v>1584</v>
      </c>
      <c r="E25" s="153"/>
      <c r="F25" s="41"/>
      <c r="G25" s="48">
        <v>4782.543737</v>
      </c>
      <c r="H25" s="48">
        <v>7575549.2800000003</v>
      </c>
      <c r="I25" s="43">
        <v>0.17549999999999999</v>
      </c>
      <c r="J25" s="43">
        <v>5.7000000000000002E-3</v>
      </c>
      <c r="K25" s="43">
        <v>0.1724</v>
      </c>
      <c r="L25" s="154">
        <v>0.45689999999999997</v>
      </c>
      <c r="M25" s="43">
        <v>0.6925</v>
      </c>
      <c r="N25" s="43">
        <v>0.89080000000000004</v>
      </c>
      <c r="O25" s="42">
        <v>1</v>
      </c>
      <c r="P25" s="43">
        <v>0.3105</v>
      </c>
      <c r="Q25" s="43">
        <v>0.2908</v>
      </c>
      <c r="R25" s="43">
        <v>7.7200000000000005E-2</v>
      </c>
      <c r="S25" s="43">
        <v>0.246</v>
      </c>
      <c r="T25" s="48">
        <v>162.33239656518344</v>
      </c>
      <c r="U25" s="48">
        <v>159.29289168649726</v>
      </c>
      <c r="V25" s="48">
        <v>177.17900344023971</v>
      </c>
      <c r="W25" s="48">
        <v>202.5315717227179</v>
      </c>
      <c r="X25" s="48">
        <v>377.60348583877993</v>
      </c>
      <c r="Y25" s="48">
        <v>76.93356903609974</v>
      </c>
      <c r="Z25" s="49">
        <v>69432</v>
      </c>
      <c r="AA25" s="43">
        <v>0.14560578377485001</v>
      </c>
      <c r="AB25" s="42">
        <v>0.39607097591888002</v>
      </c>
      <c r="AC25" s="42">
        <v>0.36899412374697999</v>
      </c>
      <c r="AD25" s="42">
        <v>0.37524484387601997</v>
      </c>
      <c r="AE25" s="42">
        <v>0.12978165687290999</v>
      </c>
      <c r="AF25" s="42">
        <v>4.196912086646E-2</v>
      </c>
      <c r="AG25" s="42">
        <v>6.6107846526099997E-3</v>
      </c>
      <c r="AH25" s="42">
        <v>7.7399469985019995E-2</v>
      </c>
      <c r="AI25" s="43" t="s">
        <v>18362</v>
      </c>
    </row>
    <row r="26" spans="2:35" x14ac:dyDescent="0.25">
      <c r="B26" s="44" t="s">
        <v>20186</v>
      </c>
      <c r="C26" s="165" t="s">
        <v>18695</v>
      </c>
      <c r="D26" s="41">
        <v>510</v>
      </c>
      <c r="E26" s="153"/>
      <c r="F26" s="41"/>
      <c r="G26" s="48">
        <v>4645.5757059999996</v>
      </c>
      <c r="H26" s="48">
        <v>2369243.61</v>
      </c>
      <c r="I26" s="43">
        <v>0.24390000000000001</v>
      </c>
      <c r="J26" s="43">
        <v>0</v>
      </c>
      <c r="K26" s="43">
        <v>0.2059</v>
      </c>
      <c r="L26" s="154">
        <v>0.5</v>
      </c>
      <c r="M26" s="43">
        <v>0.70589999999999997</v>
      </c>
      <c r="N26" s="43">
        <v>0.82350000000000001</v>
      </c>
      <c r="O26" s="42">
        <v>1</v>
      </c>
      <c r="P26" s="43">
        <v>0.91800000000000004</v>
      </c>
      <c r="Q26" s="43">
        <v>2.5700000000000001E-2</v>
      </c>
      <c r="R26" s="43">
        <v>1.24E-2</v>
      </c>
      <c r="S26" s="43">
        <v>1.43E-2</v>
      </c>
      <c r="T26" s="48">
        <v>275.07061994609165</v>
      </c>
      <c r="U26" s="48">
        <v>189.27218509736295</v>
      </c>
      <c r="V26" s="48">
        <v>234.25955639452573</v>
      </c>
      <c r="W26" s="48">
        <v>285.21836734693881</v>
      </c>
      <c r="X26" s="48">
        <v>316.12437810945272</v>
      </c>
      <c r="Y26" s="48"/>
      <c r="Z26" s="49">
        <v>20437</v>
      </c>
      <c r="AA26" s="43">
        <v>0.14853059613304001</v>
      </c>
      <c r="AB26" s="42">
        <v>0.82913343445710996</v>
      </c>
      <c r="AC26" s="42">
        <v>0.18153349317414</v>
      </c>
      <c r="AD26" s="42">
        <v>0.68097078827616997</v>
      </c>
      <c r="AE26" s="42">
        <v>0.10368449381024999</v>
      </c>
      <c r="AF26" s="42">
        <v>2.397612173998E-2</v>
      </c>
      <c r="AG26" s="42">
        <v>9.8351029994599992E-3</v>
      </c>
      <c r="AH26" s="42">
        <v>0</v>
      </c>
      <c r="AI26" s="43" t="s">
        <v>18362</v>
      </c>
    </row>
    <row r="27" spans="2:35" x14ac:dyDescent="0.25">
      <c r="B27" s="44" t="s">
        <v>20187</v>
      </c>
      <c r="C27" s="166" t="s">
        <v>18695</v>
      </c>
      <c r="D27" s="41">
        <v>522</v>
      </c>
      <c r="E27" s="153"/>
      <c r="F27" s="41"/>
      <c r="G27" s="48">
        <v>4157.0255749999997</v>
      </c>
      <c r="H27" s="48">
        <v>2169967.35</v>
      </c>
      <c r="I27" s="43">
        <v>0.14649999999999999</v>
      </c>
      <c r="J27" s="43">
        <v>1.4E-2</v>
      </c>
      <c r="K27" s="43">
        <v>0.30070000000000002</v>
      </c>
      <c r="L27" s="154">
        <v>0.54549999999999998</v>
      </c>
      <c r="M27" s="43">
        <v>0.76919999999999999</v>
      </c>
      <c r="N27" s="43">
        <v>0.90210000000000001</v>
      </c>
      <c r="O27" s="42">
        <v>1</v>
      </c>
      <c r="P27" s="43">
        <v>0.21429999999999999</v>
      </c>
      <c r="Q27" s="43"/>
      <c r="R27" s="43"/>
      <c r="S27" s="43"/>
      <c r="T27" s="48">
        <v>302.71114432109306</v>
      </c>
      <c r="U27" s="48">
        <v>202.77328487051341</v>
      </c>
      <c r="V27" s="48">
        <v>190.47240618101546</v>
      </c>
      <c r="W27" s="48">
        <v>190.08588235294118</v>
      </c>
      <c r="X27" s="48">
        <v>547</v>
      </c>
      <c r="Y27" s="48"/>
      <c r="Z27" s="49">
        <v>19258</v>
      </c>
      <c r="AA27" s="43">
        <v>4.6419315763310001E-2</v>
      </c>
      <c r="AB27" s="42">
        <v>0.65650638695607</v>
      </c>
      <c r="AC27" s="42">
        <v>0.24322359538892999</v>
      </c>
      <c r="AD27" s="42">
        <v>0.57145082563090999</v>
      </c>
      <c r="AE27" s="42">
        <v>0.14113615120989001</v>
      </c>
      <c r="AF27" s="42">
        <v>4.4137501298159999E-2</v>
      </c>
      <c r="AG27" s="42">
        <v>5.192647212E-5</v>
      </c>
      <c r="AH27" s="42">
        <v>0</v>
      </c>
      <c r="AI27" s="43" t="s">
        <v>18362</v>
      </c>
    </row>
    <row r="28" spans="2:35" x14ac:dyDescent="0.25">
      <c r="B28" s="44" t="s">
        <v>20188</v>
      </c>
      <c r="C28" s="166" t="s">
        <v>18695</v>
      </c>
      <c r="D28" s="41">
        <v>337</v>
      </c>
      <c r="E28" s="153"/>
      <c r="F28" s="41"/>
      <c r="G28" s="48">
        <v>4541.5713949999999</v>
      </c>
      <c r="H28" s="48">
        <v>1530509.56</v>
      </c>
      <c r="I28" s="43">
        <v>0.16980000000000001</v>
      </c>
      <c r="J28" s="43">
        <v>0</v>
      </c>
      <c r="K28" s="43">
        <v>0.24390000000000001</v>
      </c>
      <c r="L28" s="154">
        <v>0.3659</v>
      </c>
      <c r="M28" s="43">
        <v>0.56100000000000005</v>
      </c>
      <c r="N28" s="43">
        <v>0.90239999999999998</v>
      </c>
      <c r="O28" s="42">
        <v>1</v>
      </c>
      <c r="P28" s="43">
        <v>0.2127</v>
      </c>
      <c r="Q28" s="43">
        <v>0.31519999999999998</v>
      </c>
      <c r="R28" s="43">
        <v>0.31369999999999998</v>
      </c>
      <c r="S28" s="43">
        <v>0.12670000000000001</v>
      </c>
      <c r="T28" s="48">
        <v>272.6227106227106</v>
      </c>
      <c r="U28" s="48">
        <v>197.06720000000001</v>
      </c>
      <c r="V28" s="48">
        <v>224.88239436619719</v>
      </c>
      <c r="W28" s="48">
        <v>323.02430555555554</v>
      </c>
      <c r="X28" s="48">
        <v>213.68527918781726</v>
      </c>
      <c r="Y28" s="48"/>
      <c r="Z28" s="49">
        <v>10939</v>
      </c>
      <c r="AA28" s="43">
        <v>6.3562218056200007E-2</v>
      </c>
      <c r="AB28" s="42">
        <v>0.75729042874120001</v>
      </c>
      <c r="AC28" s="42">
        <v>0.32443550598775001</v>
      </c>
      <c r="AD28" s="42">
        <v>0.45708017186214001</v>
      </c>
      <c r="AE28" s="42">
        <v>0.12981076880885001</v>
      </c>
      <c r="AF28" s="42">
        <v>5.2655635798519999E-2</v>
      </c>
      <c r="AG28" s="42">
        <v>3.6017917542740002E-2</v>
      </c>
      <c r="AH28" s="42">
        <v>0</v>
      </c>
      <c r="AI28" s="43" t="s">
        <v>18362</v>
      </c>
    </row>
    <row r="29" spans="2:35" x14ac:dyDescent="0.25">
      <c r="B29" s="44" t="s">
        <v>20189</v>
      </c>
      <c r="C29" s="166" t="s">
        <v>18695</v>
      </c>
      <c r="D29" s="41">
        <v>1172</v>
      </c>
      <c r="E29" s="153"/>
      <c r="F29" s="41"/>
      <c r="G29" s="48">
        <v>4875.6767579999996</v>
      </c>
      <c r="H29" s="48">
        <v>5714293.1600000001</v>
      </c>
      <c r="I29" s="43">
        <v>0.1615</v>
      </c>
      <c r="J29" s="43">
        <v>0</v>
      </c>
      <c r="K29" s="43">
        <v>0.22059999999999999</v>
      </c>
      <c r="L29" s="154">
        <v>0.48530000000000001</v>
      </c>
      <c r="M29" s="43">
        <v>0.69120000000000004</v>
      </c>
      <c r="N29" s="43">
        <v>0.85289999999999999</v>
      </c>
      <c r="O29" s="42">
        <v>1</v>
      </c>
      <c r="P29" s="43">
        <v>0.63080000000000003</v>
      </c>
      <c r="Q29" s="43">
        <v>0.1246</v>
      </c>
      <c r="R29" s="43">
        <v>6.59E-2</v>
      </c>
      <c r="S29" s="43">
        <v>0.16170000000000001</v>
      </c>
      <c r="T29" s="48">
        <v>214.02882105979802</v>
      </c>
      <c r="U29" s="48">
        <v>195.31382075471697</v>
      </c>
      <c r="V29" s="48">
        <v>198.62497290266637</v>
      </c>
      <c r="W29" s="48">
        <v>193.61138439915672</v>
      </c>
      <c r="X29" s="48">
        <v>123.79582366589327</v>
      </c>
      <c r="Y29" s="48">
        <v>289.02298850574715</v>
      </c>
      <c r="Z29" s="49">
        <v>45467</v>
      </c>
      <c r="AA29" s="43">
        <v>0.20036119939059999</v>
      </c>
      <c r="AB29" s="42">
        <v>0.45111839356015998</v>
      </c>
      <c r="AC29" s="42">
        <v>0.38766577957640003</v>
      </c>
      <c r="AD29" s="42">
        <v>0.46627224140585</v>
      </c>
      <c r="AE29" s="42">
        <v>0.10145820045308</v>
      </c>
      <c r="AF29" s="42">
        <v>3.1297424505690001E-2</v>
      </c>
      <c r="AG29" s="42">
        <v>9.4794026436799995E-3</v>
      </c>
      <c r="AH29" s="42">
        <v>3.8269514153099998E-3</v>
      </c>
      <c r="AI29" s="43" t="s">
        <v>18362</v>
      </c>
    </row>
    <row r="30" spans="2:35" x14ac:dyDescent="0.25">
      <c r="B30" s="44" t="s">
        <v>20190</v>
      </c>
      <c r="C30" s="166" t="s">
        <v>18695</v>
      </c>
      <c r="D30" s="41">
        <v>73</v>
      </c>
      <c r="E30" s="153"/>
      <c r="F30" s="41"/>
      <c r="G30" s="48">
        <v>5469.344795</v>
      </c>
      <c r="H30" s="48">
        <v>399262.17</v>
      </c>
      <c r="I30" s="43">
        <v>0.13039999999999999</v>
      </c>
      <c r="J30" s="43">
        <v>0</v>
      </c>
      <c r="K30" s="43">
        <v>0.26319999999999999</v>
      </c>
      <c r="L30" s="154">
        <v>0.47370000000000001</v>
      </c>
      <c r="M30" s="43">
        <v>0.78949999999999998</v>
      </c>
      <c r="N30" s="43">
        <v>0.94740000000000002</v>
      </c>
      <c r="O30" s="42">
        <v>1</v>
      </c>
      <c r="P30" s="43">
        <v>0.67349999999999999</v>
      </c>
      <c r="Q30" s="43">
        <v>0.27039999999999997</v>
      </c>
      <c r="R30" s="43"/>
      <c r="S30" s="43"/>
      <c r="T30" s="48">
        <v>276.60862619808307</v>
      </c>
      <c r="U30" s="48">
        <v>277.04771371769385</v>
      </c>
      <c r="V30" s="48">
        <v>236.45833333333334</v>
      </c>
      <c r="W30" s="48">
        <v>236.5</v>
      </c>
      <c r="X30" s="48">
        <v>236.33333333333334</v>
      </c>
      <c r="Y30" s="48">
        <v>110.80769230769231</v>
      </c>
      <c r="Z30" s="49">
        <v>1310</v>
      </c>
      <c r="AA30" s="43">
        <v>5.7620209137899999E-3</v>
      </c>
      <c r="AB30" s="42">
        <v>1</v>
      </c>
      <c r="AC30" s="42">
        <v>0.47786259541984999</v>
      </c>
      <c r="AD30" s="42">
        <v>0.38396946564884998</v>
      </c>
      <c r="AE30" s="42">
        <v>9.1603053435109993E-2</v>
      </c>
      <c r="AF30" s="42">
        <v>4.5801526717599997E-3</v>
      </c>
      <c r="AG30" s="42">
        <v>2.2900763358799999E-3</v>
      </c>
      <c r="AH30" s="42">
        <v>3.9694656488550001E-2</v>
      </c>
      <c r="AI30" s="43" t="s">
        <v>18362</v>
      </c>
    </row>
    <row r="31" spans="2:35" x14ac:dyDescent="0.25">
      <c r="B31" s="44" t="s">
        <v>20191</v>
      </c>
      <c r="C31" s="166" t="s">
        <v>18695</v>
      </c>
      <c r="D31" s="41">
        <v>27</v>
      </c>
      <c r="E31" s="153"/>
      <c r="F31" s="41"/>
      <c r="G31" s="48">
        <v>4185.9185189999998</v>
      </c>
      <c r="H31" s="48">
        <v>113019.8</v>
      </c>
      <c r="I31" s="43"/>
      <c r="J31" s="43"/>
      <c r="K31" s="43"/>
      <c r="L31" s="154"/>
      <c r="M31" s="43"/>
      <c r="N31" s="43"/>
      <c r="O31" s="42"/>
      <c r="P31" s="43"/>
      <c r="Q31" s="43">
        <v>0.61109999999999998</v>
      </c>
      <c r="R31" s="43"/>
      <c r="S31" s="43">
        <v>0.38890000000000002</v>
      </c>
      <c r="T31" s="48"/>
      <c r="U31" s="48"/>
      <c r="V31" s="48"/>
      <c r="W31" s="48"/>
      <c r="X31" s="48"/>
      <c r="Y31" s="48"/>
      <c r="Z31" s="49"/>
      <c r="AA31" s="43"/>
      <c r="AB31" s="42"/>
      <c r="AC31" s="42"/>
      <c r="AD31" s="42"/>
      <c r="AE31" s="42"/>
      <c r="AF31" s="42"/>
      <c r="AG31" s="42"/>
      <c r="AH31" s="42"/>
      <c r="AI31" s="43" t="s">
        <v>18362</v>
      </c>
    </row>
    <row r="32" spans="2:35" x14ac:dyDescent="0.25">
      <c r="B32" s="44" t="s">
        <v>20192</v>
      </c>
      <c r="C32" s="166" t="s">
        <v>18696</v>
      </c>
      <c r="D32" s="41">
        <v>953</v>
      </c>
      <c r="E32" s="153"/>
      <c r="F32" s="41"/>
      <c r="G32" s="48">
        <v>4075.4054460000002</v>
      </c>
      <c r="H32" s="48">
        <v>3883861.39</v>
      </c>
      <c r="I32" s="43">
        <v>0.19089999999999999</v>
      </c>
      <c r="J32" s="43">
        <v>0</v>
      </c>
      <c r="K32" s="43">
        <v>0.15609999999999999</v>
      </c>
      <c r="L32" s="154">
        <v>0.42930000000000001</v>
      </c>
      <c r="M32" s="43">
        <v>0.68289999999999995</v>
      </c>
      <c r="N32" s="43">
        <v>0.83899999999999997</v>
      </c>
      <c r="O32" s="42">
        <v>1</v>
      </c>
      <c r="P32" s="43">
        <v>1</v>
      </c>
      <c r="Q32" s="43"/>
      <c r="R32" s="43"/>
      <c r="S32" s="43"/>
      <c r="T32" s="48">
        <v>366.13287165281628</v>
      </c>
      <c r="U32" s="48">
        <v>216.21157440226847</v>
      </c>
      <c r="V32" s="48">
        <v>234.37394587791064</v>
      </c>
      <c r="W32" s="48">
        <v>238.51746623195157</v>
      </c>
      <c r="X32" s="48">
        <v>333.88649080735411</v>
      </c>
      <c r="Y32" s="48">
        <v>436.6433252845809</v>
      </c>
      <c r="Z32" s="49">
        <v>51419</v>
      </c>
      <c r="AA32" s="43"/>
      <c r="AB32" s="42">
        <v>0.24216729224606001</v>
      </c>
      <c r="AC32" s="42">
        <v>0.42124506505377002</v>
      </c>
      <c r="AD32" s="42">
        <v>0.30177560823819999</v>
      </c>
      <c r="AE32" s="42">
        <v>0.15451486804489001</v>
      </c>
      <c r="AF32" s="42">
        <v>4.1754993290419998E-2</v>
      </c>
      <c r="AG32" s="42">
        <v>2.432952799549E-2</v>
      </c>
      <c r="AH32" s="42">
        <v>5.6379937377230002E-2</v>
      </c>
      <c r="AI32" s="43" t="s">
        <v>18362</v>
      </c>
    </row>
    <row r="33" spans="2:35" x14ac:dyDescent="0.25">
      <c r="B33" s="44" t="s">
        <v>20193</v>
      </c>
      <c r="C33" s="166" t="s">
        <v>18696</v>
      </c>
      <c r="D33" s="41">
        <v>326</v>
      </c>
      <c r="E33" s="153"/>
      <c r="F33" s="41"/>
      <c r="G33" s="48">
        <v>4194.9397550000003</v>
      </c>
      <c r="H33" s="48">
        <v>1367550.36</v>
      </c>
      <c r="I33" s="43">
        <v>0.14810000000000001</v>
      </c>
      <c r="J33" s="43">
        <v>1.52E-2</v>
      </c>
      <c r="K33" s="43">
        <v>0.19700000000000001</v>
      </c>
      <c r="L33" s="154">
        <v>0.43940000000000001</v>
      </c>
      <c r="M33" s="43">
        <v>0.59089999999999998</v>
      </c>
      <c r="N33" s="43">
        <v>0.81820000000000004</v>
      </c>
      <c r="O33" s="42">
        <v>1</v>
      </c>
      <c r="P33" s="43">
        <v>0.99250000000000005</v>
      </c>
      <c r="Q33" s="43"/>
      <c r="R33" s="43"/>
      <c r="S33" s="43"/>
      <c r="T33" s="48">
        <v>418.62240529320189</v>
      </c>
      <c r="U33" s="48">
        <v>239.4250315916708</v>
      </c>
      <c r="V33" s="48">
        <v>325.60777035387281</v>
      </c>
      <c r="W33" s="48">
        <v>322.78490893321771</v>
      </c>
      <c r="X33" s="48">
        <v>479.85285285285283</v>
      </c>
      <c r="Y33" s="48">
        <v>80.389657980456036</v>
      </c>
      <c r="Z33" s="49">
        <v>41933</v>
      </c>
      <c r="AA33" s="43"/>
      <c r="AB33" s="42">
        <v>0.12810912646364001</v>
      </c>
      <c r="AC33" s="42">
        <v>0.36763408294184002</v>
      </c>
      <c r="AD33" s="42">
        <v>0.43404955524289002</v>
      </c>
      <c r="AE33" s="42">
        <v>9.6368015643999994E-2</v>
      </c>
      <c r="AF33" s="42">
        <v>2.7496244008299999E-2</v>
      </c>
      <c r="AG33" s="42">
        <v>1.5882479192999999E-2</v>
      </c>
      <c r="AH33" s="42">
        <v>5.8569622969980001E-2</v>
      </c>
      <c r="AI33" s="43" t="s">
        <v>18362</v>
      </c>
    </row>
    <row r="34" spans="2:35" x14ac:dyDescent="0.25">
      <c r="B34" s="44" t="s">
        <v>20194</v>
      </c>
      <c r="C34" s="166" t="s">
        <v>18696</v>
      </c>
      <c r="D34" s="41">
        <v>4214</v>
      </c>
      <c r="E34" s="153"/>
      <c r="F34" s="41"/>
      <c r="G34" s="48">
        <v>4554.9711340000003</v>
      </c>
      <c r="H34" s="48">
        <v>19194648.359999999</v>
      </c>
      <c r="I34" s="43">
        <v>0.1429</v>
      </c>
      <c r="J34" s="43">
        <v>1.1000000000000001E-3</v>
      </c>
      <c r="K34" s="43">
        <v>0.15859999999999999</v>
      </c>
      <c r="L34" s="154">
        <v>0.3926</v>
      </c>
      <c r="M34" s="43">
        <v>0.61299999999999999</v>
      </c>
      <c r="N34" s="43">
        <v>0.80200000000000005</v>
      </c>
      <c r="O34" s="42">
        <v>1</v>
      </c>
      <c r="P34" s="43">
        <v>0.95509999999999995</v>
      </c>
      <c r="Q34" s="43">
        <v>2.06E-2</v>
      </c>
      <c r="R34" s="43">
        <v>2.2000000000000001E-3</v>
      </c>
      <c r="S34" s="43">
        <v>1.9800000000000002E-2</v>
      </c>
      <c r="T34" s="48">
        <v>310.76883251061878</v>
      </c>
      <c r="U34" s="48">
        <v>209.64180582219484</v>
      </c>
      <c r="V34" s="48">
        <v>244.04875787912496</v>
      </c>
      <c r="W34" s="48">
        <v>265.67578426827384</v>
      </c>
      <c r="X34" s="48">
        <v>892.57302752293583</v>
      </c>
      <c r="Y34" s="48">
        <v>138.3922619910158</v>
      </c>
      <c r="Z34" s="49">
        <v>215723</v>
      </c>
      <c r="AA34" s="43">
        <v>6.0758877940200002E-3</v>
      </c>
      <c r="AB34" s="42">
        <v>0.28370641980687999</v>
      </c>
      <c r="AC34" s="42">
        <v>0.40380487940553</v>
      </c>
      <c r="AD34" s="42">
        <v>0.38392290112784</v>
      </c>
      <c r="AE34" s="42">
        <v>0.12502143953125</v>
      </c>
      <c r="AF34" s="42">
        <v>2.9996801453719999E-2</v>
      </c>
      <c r="AG34" s="42">
        <v>2.5263880068420001E-2</v>
      </c>
      <c r="AH34" s="42">
        <v>3.1990098413239999E-2</v>
      </c>
      <c r="AI34" s="43" t="s">
        <v>18362</v>
      </c>
    </row>
    <row r="35" spans="2:35" x14ac:dyDescent="0.25">
      <c r="B35" s="44" t="s">
        <v>20195</v>
      </c>
      <c r="C35" s="166" t="s">
        <v>18696</v>
      </c>
      <c r="D35" s="41">
        <v>565</v>
      </c>
      <c r="E35" s="153"/>
      <c r="F35" s="41"/>
      <c r="G35" s="48">
        <v>4562.3956639999997</v>
      </c>
      <c r="H35" s="48">
        <v>2577753.5499999998</v>
      </c>
      <c r="I35" s="43">
        <v>0.20169999999999999</v>
      </c>
      <c r="J35" s="43">
        <v>0</v>
      </c>
      <c r="K35" s="43">
        <v>0.20749999999999999</v>
      </c>
      <c r="L35" s="154">
        <v>0.34910000000000002</v>
      </c>
      <c r="M35" s="43">
        <v>0.56599999999999995</v>
      </c>
      <c r="N35" s="43">
        <v>0.77359999999999995</v>
      </c>
      <c r="O35" s="42">
        <v>1</v>
      </c>
      <c r="P35" s="43">
        <v>0.99450000000000005</v>
      </c>
      <c r="Q35" s="43"/>
      <c r="R35" s="43"/>
      <c r="S35" s="43"/>
      <c r="T35" s="48">
        <v>240.70286885245903</v>
      </c>
      <c r="U35" s="48">
        <v>201.3440179395858</v>
      </c>
      <c r="V35" s="48">
        <v>209.40745341614908</v>
      </c>
      <c r="W35" s="48">
        <v>250.25264550264549</v>
      </c>
      <c r="X35" s="48">
        <v>174.64179104477611</v>
      </c>
      <c r="Y35" s="48">
        <v>77.982305358948423</v>
      </c>
      <c r="Z35" s="49">
        <v>19379</v>
      </c>
      <c r="AA35" s="43">
        <v>-2.459296670089E-2</v>
      </c>
      <c r="AB35" s="42">
        <v>0.59105216987460996</v>
      </c>
      <c r="AC35" s="42">
        <v>0.37772846896125001</v>
      </c>
      <c r="AD35" s="42">
        <v>0.39119665617421001</v>
      </c>
      <c r="AE35" s="42">
        <v>8.3079622271529999E-2</v>
      </c>
      <c r="AF35" s="42">
        <v>3.9011300892720001E-2</v>
      </c>
      <c r="AG35" s="42">
        <v>6.9147014809800003E-3</v>
      </c>
      <c r="AH35" s="42">
        <v>0.10206925021931</v>
      </c>
      <c r="AI35" s="43" t="s">
        <v>18362</v>
      </c>
    </row>
    <row r="36" spans="2:35" x14ac:dyDescent="0.25">
      <c r="B36" s="44" t="s">
        <v>20196</v>
      </c>
      <c r="C36" s="166" t="s">
        <v>18695</v>
      </c>
      <c r="D36" s="41">
        <v>647</v>
      </c>
      <c r="E36" s="153"/>
      <c r="F36" s="41"/>
      <c r="G36" s="48">
        <v>4600.3010510000004</v>
      </c>
      <c r="H36" s="48">
        <v>2976394.78</v>
      </c>
      <c r="I36" s="43">
        <v>0.18179999999999999</v>
      </c>
      <c r="J36" s="43">
        <v>2.1299999999999999E-2</v>
      </c>
      <c r="K36" s="43">
        <v>0.2979</v>
      </c>
      <c r="L36" s="154">
        <v>0.53190000000000004</v>
      </c>
      <c r="M36" s="43">
        <v>0.70209999999999995</v>
      </c>
      <c r="N36" s="43">
        <v>0.88300000000000001</v>
      </c>
      <c r="O36" s="42">
        <v>1</v>
      </c>
      <c r="P36" s="43">
        <v>0.31979999999999997</v>
      </c>
      <c r="Q36" s="43">
        <v>0.20419999999999999</v>
      </c>
      <c r="R36" s="43">
        <v>0.22</v>
      </c>
      <c r="S36" s="43">
        <v>0.22070000000000001</v>
      </c>
      <c r="T36" s="48">
        <v>316.7260053187203</v>
      </c>
      <c r="U36" s="48">
        <v>229.51514367072224</v>
      </c>
      <c r="V36" s="48">
        <v>205.12147671568627</v>
      </c>
      <c r="W36" s="48">
        <v>264.8137882018479</v>
      </c>
      <c r="X36" s="48">
        <v>264.39224806201548</v>
      </c>
      <c r="Y36" s="48">
        <v>64.502431118314419</v>
      </c>
      <c r="Z36" s="49">
        <v>37703</v>
      </c>
      <c r="AA36" s="43">
        <v>-0.11561735900830999</v>
      </c>
      <c r="AB36" s="42">
        <v>0.27960639736891002</v>
      </c>
      <c r="AC36" s="42">
        <v>0.32912500331539002</v>
      </c>
      <c r="AD36" s="42">
        <v>0.40983476115959</v>
      </c>
      <c r="AE36" s="42">
        <v>0.17314272073840001</v>
      </c>
      <c r="AF36" s="42">
        <v>3.731798530621E-2</v>
      </c>
      <c r="AG36" s="42">
        <v>3.4214783969449998E-2</v>
      </c>
      <c r="AH36" s="42">
        <v>1.6364745510969999E-2</v>
      </c>
      <c r="AI36" s="43" t="s">
        <v>18362</v>
      </c>
    </row>
    <row r="37" spans="2:35" x14ac:dyDescent="0.25">
      <c r="B37" s="44" t="s">
        <v>20197</v>
      </c>
      <c r="C37" s="166" t="s">
        <v>18695</v>
      </c>
      <c r="D37" s="41">
        <v>74</v>
      </c>
      <c r="E37" s="153"/>
      <c r="F37" s="41"/>
      <c r="G37" s="48">
        <v>4938.8420269999997</v>
      </c>
      <c r="H37" s="48">
        <v>365474.31</v>
      </c>
      <c r="I37" s="43"/>
      <c r="J37" s="43">
        <v>0</v>
      </c>
      <c r="K37" s="43">
        <v>0.125</v>
      </c>
      <c r="L37" s="154">
        <v>0.3125</v>
      </c>
      <c r="M37" s="43">
        <v>0.375</v>
      </c>
      <c r="N37" s="43">
        <v>0.6875</v>
      </c>
      <c r="O37" s="42">
        <v>1</v>
      </c>
      <c r="P37" s="43">
        <v>0.4662</v>
      </c>
      <c r="Q37" s="43">
        <v>0.15540000000000001</v>
      </c>
      <c r="R37" s="43">
        <v>0.16220000000000001</v>
      </c>
      <c r="S37" s="43">
        <v>0.2162</v>
      </c>
      <c r="T37" s="48">
        <v>299.90688018979836</v>
      </c>
      <c r="U37" s="48">
        <v>134.19792099792099</v>
      </c>
      <c r="V37" s="48">
        <v>125.73027090694934</v>
      </c>
      <c r="W37" s="48">
        <v>260.17105263157896</v>
      </c>
      <c r="X37" s="48">
        <v>147.60869565217391</v>
      </c>
      <c r="Y37" s="48">
        <v>17.341463414634148</v>
      </c>
      <c r="Z37" s="49">
        <v>5080</v>
      </c>
      <c r="AA37" s="43">
        <v>-9.3691946368240006E-2</v>
      </c>
      <c r="AB37" s="42">
        <v>0.25826771653543001</v>
      </c>
      <c r="AC37" s="42">
        <v>0.33188976377953</v>
      </c>
      <c r="AD37" s="42">
        <v>0.47342519685038997</v>
      </c>
      <c r="AE37" s="42">
        <v>0.16712598425197001</v>
      </c>
      <c r="AF37" s="42">
        <v>1.496062992126E-2</v>
      </c>
      <c r="AG37" s="42">
        <v>4.5275590551200002E-3</v>
      </c>
      <c r="AH37" s="42">
        <v>8.0708661417300005E-3</v>
      </c>
      <c r="AI37" s="43" t="s">
        <v>18362</v>
      </c>
    </row>
    <row r="38" spans="2:35" x14ac:dyDescent="0.25">
      <c r="B38" s="44" t="s">
        <v>20198</v>
      </c>
      <c r="C38" s="166" t="s">
        <v>18696</v>
      </c>
      <c r="D38" s="41">
        <v>282</v>
      </c>
      <c r="E38" s="153"/>
      <c r="F38" s="41"/>
      <c r="G38" s="48">
        <v>5076.0221629999996</v>
      </c>
      <c r="H38" s="48">
        <v>1431438.25</v>
      </c>
      <c r="I38" s="43">
        <v>0.1333</v>
      </c>
      <c r="J38" s="43">
        <v>1.52E-2</v>
      </c>
      <c r="K38" s="43">
        <v>0.31819999999999998</v>
      </c>
      <c r="L38" s="154">
        <v>0.54549999999999998</v>
      </c>
      <c r="M38" s="43">
        <v>0.81820000000000004</v>
      </c>
      <c r="N38" s="43">
        <v>0.87880000000000003</v>
      </c>
      <c r="O38" s="42">
        <v>1</v>
      </c>
      <c r="P38" s="43">
        <v>0.9839</v>
      </c>
      <c r="Q38" s="43"/>
      <c r="R38" s="43"/>
      <c r="S38" s="43"/>
      <c r="T38" s="48">
        <v>280.08608115048793</v>
      </c>
      <c r="U38" s="48">
        <v>279.64610625909751</v>
      </c>
      <c r="V38" s="48">
        <v>285.76068376068378</v>
      </c>
      <c r="W38" s="48">
        <v>353.70982142857144</v>
      </c>
      <c r="X38" s="48">
        <v>819</v>
      </c>
      <c r="Y38" s="48">
        <v>144.41151566469094</v>
      </c>
      <c r="Z38" s="49">
        <v>19751</v>
      </c>
      <c r="AA38" s="43"/>
      <c r="AB38" s="42">
        <v>0.28388436028556002</v>
      </c>
      <c r="AC38" s="42">
        <v>0.49288643612982003</v>
      </c>
      <c r="AD38" s="42">
        <v>0.27826439167637002</v>
      </c>
      <c r="AE38" s="42">
        <v>0.12439876461950999</v>
      </c>
      <c r="AF38" s="42">
        <v>3.4023593742089998E-2</v>
      </c>
      <c r="AG38" s="42">
        <v>1.06323730444E-2</v>
      </c>
      <c r="AH38" s="42">
        <v>5.9794440787810002E-2</v>
      </c>
      <c r="AI38" s="43" t="s">
        <v>18362</v>
      </c>
    </row>
    <row r="39" spans="2:35" x14ac:dyDescent="0.25">
      <c r="B39" s="44" t="s">
        <v>20199</v>
      </c>
      <c r="C39" s="166" t="s">
        <v>20200</v>
      </c>
      <c r="D39" s="41">
        <v>302</v>
      </c>
      <c r="E39" s="153"/>
      <c r="F39" s="41"/>
      <c r="G39" s="48">
        <v>5372.2048340000001</v>
      </c>
      <c r="H39" s="48">
        <v>1622405.86</v>
      </c>
      <c r="I39" s="43">
        <v>0.1757</v>
      </c>
      <c r="J39" s="43">
        <v>0</v>
      </c>
      <c r="K39" s="43">
        <v>0.15629999999999999</v>
      </c>
      <c r="L39" s="154">
        <v>0.3594</v>
      </c>
      <c r="M39" s="43">
        <v>0.60940000000000005</v>
      </c>
      <c r="N39" s="43">
        <v>0.8125</v>
      </c>
      <c r="O39" s="42">
        <v>1</v>
      </c>
      <c r="P39" s="43">
        <v>0.41710000000000003</v>
      </c>
      <c r="Q39" s="43">
        <v>0.32619999999999999</v>
      </c>
      <c r="R39" s="43">
        <v>6.4199999999999993E-2</v>
      </c>
      <c r="S39" s="43">
        <v>0.1885</v>
      </c>
      <c r="T39" s="48">
        <v>218.15291666666667</v>
      </c>
      <c r="U39" s="48">
        <v>207.70214119143523</v>
      </c>
      <c r="V39" s="48">
        <v>227.08226037195993</v>
      </c>
      <c r="W39" s="48">
        <v>265.25</v>
      </c>
      <c r="X39" s="48">
        <v>228.82231404958679</v>
      </c>
      <c r="Y39" s="48">
        <v>569.13502109704643</v>
      </c>
      <c r="Z39" s="49">
        <v>12123</v>
      </c>
      <c r="AA39" s="43">
        <v>-9.4835035417389996E-2</v>
      </c>
      <c r="AB39" s="42">
        <v>0.53080920564217005</v>
      </c>
      <c r="AC39" s="42">
        <v>0.39594159861419997</v>
      </c>
      <c r="AD39" s="42">
        <v>0.38909510847149997</v>
      </c>
      <c r="AE39" s="42">
        <v>0.11531799059639</v>
      </c>
      <c r="AF39" s="42">
        <v>4.0584013857959997E-2</v>
      </c>
      <c r="AG39" s="42">
        <v>1.9962055596800001E-2</v>
      </c>
      <c r="AH39" s="42">
        <v>3.9099232863150001E-2</v>
      </c>
      <c r="AI39" s="43" t="s">
        <v>18362</v>
      </c>
    </row>
    <row r="40" spans="2:35" x14ac:dyDescent="0.25">
      <c r="B40" s="44" t="s">
        <v>20201</v>
      </c>
      <c r="C40" s="166" t="s">
        <v>18696</v>
      </c>
      <c r="D40" s="41">
        <v>630</v>
      </c>
      <c r="E40" s="153"/>
      <c r="F40" s="41"/>
      <c r="G40" s="48">
        <v>4692.2104920000002</v>
      </c>
      <c r="H40" s="48">
        <v>2956092.61</v>
      </c>
      <c r="I40" s="43">
        <v>0.13189999999999999</v>
      </c>
      <c r="J40" s="43">
        <v>0</v>
      </c>
      <c r="K40" s="43">
        <v>0.20250000000000001</v>
      </c>
      <c r="L40" s="154">
        <v>0.3291</v>
      </c>
      <c r="M40" s="43">
        <v>0.55700000000000005</v>
      </c>
      <c r="N40" s="43">
        <v>0.74680000000000002</v>
      </c>
      <c r="O40" s="42">
        <v>1</v>
      </c>
      <c r="P40" s="43">
        <v>0.26469999999999999</v>
      </c>
      <c r="Q40" s="43">
        <v>0.42330000000000001</v>
      </c>
      <c r="R40" s="43">
        <v>9.1700000000000004E-2</v>
      </c>
      <c r="S40" s="43">
        <v>0.1782</v>
      </c>
      <c r="T40" s="48">
        <v>482.62865819988957</v>
      </c>
      <c r="U40" s="48">
        <v>309.53844515441961</v>
      </c>
      <c r="V40" s="48">
        <v>506.67314614830815</v>
      </c>
      <c r="W40" s="48">
        <v>489.8150684931507</v>
      </c>
      <c r="X40" s="48">
        <v>494.52210884353741</v>
      </c>
      <c r="Y40" s="48">
        <v>104.81181619256019</v>
      </c>
      <c r="Z40" s="49">
        <v>15890</v>
      </c>
      <c r="AA40" s="43"/>
      <c r="AB40" s="42">
        <v>0.67061044682189996</v>
      </c>
      <c r="AC40" s="42">
        <v>0.45588420390182999</v>
      </c>
      <c r="AD40" s="42">
        <v>0.29546884833227999</v>
      </c>
      <c r="AE40" s="42">
        <v>8.7413467589679994E-2</v>
      </c>
      <c r="AF40" s="42">
        <v>9.1881686595300001E-3</v>
      </c>
      <c r="AG40" s="42">
        <v>3.7004405286339997E-2</v>
      </c>
      <c r="AH40" s="42">
        <v>0.11504090623033</v>
      </c>
      <c r="AI40" s="43" t="s">
        <v>18362</v>
      </c>
    </row>
    <row r="41" spans="2:35" x14ac:dyDescent="0.25">
      <c r="B41" s="44" t="s">
        <v>20202</v>
      </c>
      <c r="C41" s="166" t="s">
        <v>18695</v>
      </c>
      <c r="D41" s="41">
        <v>468</v>
      </c>
      <c r="E41" s="153"/>
      <c r="F41" s="41"/>
      <c r="G41" s="48">
        <v>8276.6367950000003</v>
      </c>
      <c r="H41" s="48">
        <v>3873466.02</v>
      </c>
      <c r="I41" s="43">
        <v>0.15629999999999999</v>
      </c>
      <c r="J41" s="43">
        <v>0</v>
      </c>
      <c r="K41" s="43">
        <v>0.32140000000000002</v>
      </c>
      <c r="L41" s="154">
        <v>0.625</v>
      </c>
      <c r="M41" s="43">
        <v>0.875</v>
      </c>
      <c r="N41" s="43">
        <v>0.92859999999999998</v>
      </c>
      <c r="O41" s="42">
        <v>1</v>
      </c>
      <c r="P41" s="43">
        <v>0.2465</v>
      </c>
      <c r="Q41" s="43">
        <v>0.1537</v>
      </c>
      <c r="R41" s="43">
        <v>0.20899999999999999</v>
      </c>
      <c r="S41" s="43">
        <v>0.36820000000000003</v>
      </c>
      <c r="T41" s="48">
        <v>271.76329156789706</v>
      </c>
      <c r="U41" s="48">
        <v>338.09473481936971</v>
      </c>
      <c r="V41" s="48">
        <v>316.88205897051472</v>
      </c>
      <c r="W41" s="48">
        <v>430.44897959183675</v>
      </c>
      <c r="X41" s="48">
        <v>272.39999999999998</v>
      </c>
      <c r="Y41" s="48">
        <v>184.09655172413792</v>
      </c>
      <c r="Z41" s="49">
        <v>10514</v>
      </c>
      <c r="AA41" s="43">
        <v>3.2672993115300003E-2</v>
      </c>
      <c r="AB41" s="42">
        <v>0.87759178238539004</v>
      </c>
      <c r="AC41" s="42">
        <v>0.28086361042419999</v>
      </c>
      <c r="AD41" s="42">
        <v>0.49495910214951</v>
      </c>
      <c r="AE41" s="42">
        <v>0.19031767167586</v>
      </c>
      <c r="AF41" s="42">
        <v>1.8641810918769999E-2</v>
      </c>
      <c r="AG41" s="42">
        <v>1.4266692029699999E-3</v>
      </c>
      <c r="AH41" s="42">
        <v>1.3791135628690001E-2</v>
      </c>
      <c r="AI41" s="43" t="s">
        <v>18362</v>
      </c>
    </row>
    <row r="42" spans="2:35" x14ac:dyDescent="0.25">
      <c r="B42" s="44" t="s">
        <v>20203</v>
      </c>
      <c r="C42" s="166"/>
      <c r="D42" s="41">
        <v>516.47059999999999</v>
      </c>
      <c r="E42" s="153"/>
      <c r="F42" s="41"/>
      <c r="G42" s="48">
        <v>4696.6464660000001</v>
      </c>
      <c r="H42" s="48">
        <v>2425679.7631370001</v>
      </c>
      <c r="I42" s="43">
        <v>0.15210000000000001</v>
      </c>
      <c r="J42" s="43">
        <v>7.1999999999999998E-3</v>
      </c>
      <c r="K42" s="43">
        <v>0.21560000000000001</v>
      </c>
      <c r="L42" s="154">
        <v>0.46389999999999998</v>
      </c>
      <c r="M42" s="43">
        <v>0.67190000000000005</v>
      </c>
      <c r="N42" s="43">
        <v>0.85040000000000004</v>
      </c>
      <c r="O42" s="42">
        <v>1</v>
      </c>
      <c r="P42" s="43">
        <v>0.6139</v>
      </c>
      <c r="Q42" s="43">
        <v>0.19570000000000001</v>
      </c>
      <c r="R42" s="43">
        <v>5.4600000000000003E-2</v>
      </c>
      <c r="S42" s="43">
        <v>9.7500000000000003E-2</v>
      </c>
      <c r="T42" s="48"/>
      <c r="U42" s="48"/>
      <c r="V42" s="48"/>
      <c r="W42" s="48"/>
      <c r="X42" s="48"/>
      <c r="Y42" s="48"/>
      <c r="Z42" s="49">
        <v>22233.938775510203</v>
      </c>
      <c r="AA42" s="43"/>
      <c r="AB42" s="42">
        <v>0.40456445055959001</v>
      </c>
      <c r="AC42" s="42">
        <v>0.40525010945759998</v>
      </c>
      <c r="AD42" s="42">
        <v>0.39203350641555001</v>
      </c>
      <c r="AE42" s="42">
        <v>0.11732569164808999</v>
      </c>
      <c r="AF42" s="42">
        <v>3.073807921884E-2</v>
      </c>
      <c r="AG42" s="42">
        <v>2.00080223009E-2</v>
      </c>
      <c r="AH42" s="42">
        <v>3.4644590959029997E-2</v>
      </c>
      <c r="AI42" s="43" t="s">
        <v>2992</v>
      </c>
    </row>
    <row r="43" spans="2:35" x14ac:dyDescent="0.25">
      <c r="B43" s="44" t="s">
        <v>20204</v>
      </c>
      <c r="C43" s="166" t="s">
        <v>18696</v>
      </c>
      <c r="D43" s="41">
        <v>550.91300000000001</v>
      </c>
      <c r="E43" s="153"/>
      <c r="F43" s="41"/>
      <c r="G43" s="48">
        <v>4436.5740169999999</v>
      </c>
      <c r="H43" s="48">
        <v>2444166.4943479998</v>
      </c>
      <c r="I43" s="43">
        <v>0.14910000000000001</v>
      </c>
      <c r="J43" s="43">
        <v>5.1999999999999998E-3</v>
      </c>
      <c r="K43" s="43">
        <v>0.19159999999999999</v>
      </c>
      <c r="L43" s="154">
        <v>0.43</v>
      </c>
      <c r="M43" s="43">
        <v>0.6341</v>
      </c>
      <c r="N43" s="43">
        <v>0.81240000000000001</v>
      </c>
      <c r="O43" s="42">
        <v>1</v>
      </c>
      <c r="P43" s="43">
        <v>0.74019999999999997</v>
      </c>
      <c r="Q43" s="43">
        <v>0.12670000000000001</v>
      </c>
      <c r="R43" s="43">
        <v>2.5399999999999999E-2</v>
      </c>
      <c r="S43" s="43">
        <v>9.98E-2</v>
      </c>
      <c r="T43" s="48"/>
      <c r="U43" s="48"/>
      <c r="V43" s="48"/>
      <c r="W43" s="48"/>
      <c r="X43" s="48"/>
      <c r="Y43" s="48"/>
      <c r="Z43" s="49">
        <v>25027.217391304348</v>
      </c>
      <c r="AA43" s="43"/>
      <c r="AB43" s="42">
        <v>0.34773794095471999</v>
      </c>
      <c r="AC43" s="42">
        <v>0.41637799543454002</v>
      </c>
      <c r="AD43" s="42">
        <v>0.37617828242644002</v>
      </c>
      <c r="AE43" s="42">
        <v>0.10814139736565</v>
      </c>
      <c r="AF43" s="42">
        <v>3.1916556931059999E-2</v>
      </c>
      <c r="AG43" s="42">
        <v>2.2535465736430001E-2</v>
      </c>
      <c r="AH43" s="42">
        <v>4.4850302105880001E-2</v>
      </c>
      <c r="AI43" s="43" t="s">
        <v>2992</v>
      </c>
    </row>
    <row r="44" spans="2:35" x14ac:dyDescent="0.25">
      <c r="B44" s="44" t="s">
        <v>20205</v>
      </c>
      <c r="C44" s="166" t="s">
        <v>18695</v>
      </c>
      <c r="D44" s="41">
        <v>502.29629999999997</v>
      </c>
      <c r="E44" s="153"/>
      <c r="F44" s="41"/>
      <c r="G44" s="48">
        <v>4936.4257969999999</v>
      </c>
      <c r="H44" s="48">
        <v>2479548.3948149998</v>
      </c>
      <c r="I44" s="43">
        <v>0.15509999999999999</v>
      </c>
      <c r="J44" s="43">
        <v>9.1000000000000004E-3</v>
      </c>
      <c r="K44" s="43">
        <v>0.23369999999999999</v>
      </c>
      <c r="L44" s="154">
        <v>0.48970000000000002</v>
      </c>
      <c r="M44" s="43">
        <v>0.70330000000000004</v>
      </c>
      <c r="N44" s="43">
        <v>0.8841</v>
      </c>
      <c r="O44" s="42">
        <v>1</v>
      </c>
      <c r="P44" s="43">
        <v>0.50649999999999995</v>
      </c>
      <c r="Q44" s="43">
        <v>0.25280000000000002</v>
      </c>
      <c r="R44" s="43">
        <v>7.9699999999999993E-2</v>
      </c>
      <c r="S44" s="43">
        <v>9.6000000000000002E-2</v>
      </c>
      <c r="T44" s="48"/>
      <c r="U44" s="48"/>
      <c r="V44" s="48"/>
      <c r="W44" s="48"/>
      <c r="X44" s="48"/>
      <c r="Y44" s="48"/>
      <c r="Z44" s="49">
        <v>20395.52</v>
      </c>
      <c r="AA44" s="43"/>
      <c r="AB44" s="42">
        <v>0.46812241119617998</v>
      </c>
      <c r="AC44" s="42">
        <v>0.39394925944520998</v>
      </c>
      <c r="AD44" s="42">
        <v>0.40961936739048999</v>
      </c>
      <c r="AE44" s="42">
        <v>0.12694160286180001</v>
      </c>
      <c r="AF44" s="42">
        <v>2.9275056482989999E-2</v>
      </c>
      <c r="AG44" s="42">
        <v>1.724300238484E-2</v>
      </c>
      <c r="AH44" s="42">
        <v>2.297171143467E-2</v>
      </c>
      <c r="AI44" s="43" t="s">
        <v>2992</v>
      </c>
    </row>
    <row r="45" spans="2:35" x14ac:dyDescent="0.25">
      <c r="B45" s="44" t="s">
        <v>2993</v>
      </c>
      <c r="C45" s="166"/>
      <c r="D45" s="41">
        <v>369.30040000000002</v>
      </c>
      <c r="E45" s="153"/>
      <c r="F45" s="41"/>
      <c r="G45" s="48">
        <v>4446.087853</v>
      </c>
      <c r="H45" s="48">
        <v>1641942.0758410001</v>
      </c>
      <c r="I45" s="43">
        <v>0.1769</v>
      </c>
      <c r="J45" s="43">
        <v>2.06E-2</v>
      </c>
      <c r="K45" s="43">
        <v>0.44940000000000002</v>
      </c>
      <c r="L45" s="154">
        <v>0.70909999999999995</v>
      </c>
      <c r="M45" s="43">
        <v>0.84740000000000004</v>
      </c>
      <c r="N45" s="43">
        <v>0.93710000000000004</v>
      </c>
      <c r="O45" s="42">
        <v>1</v>
      </c>
      <c r="P45" s="43">
        <v>0.45150000000000001</v>
      </c>
      <c r="Q45" s="43">
        <v>0.23749999999999999</v>
      </c>
      <c r="R45" s="43">
        <v>8.2799999999999999E-2</v>
      </c>
      <c r="S45" s="43">
        <v>0.19739999999999999</v>
      </c>
      <c r="T45" s="48"/>
      <c r="U45" s="48"/>
      <c r="V45" s="48"/>
      <c r="W45" s="48"/>
      <c r="X45" s="48"/>
      <c r="Y45" s="48"/>
      <c r="Z45" s="49">
        <v>19941.912033511042</v>
      </c>
      <c r="AA45" s="43"/>
      <c r="AB45" s="42">
        <v>0.46151436162492998</v>
      </c>
      <c r="AC45" s="42">
        <v>0.46482879257152998</v>
      </c>
      <c r="AD45" s="42">
        <v>0.31167273255173999</v>
      </c>
      <c r="AE45" s="42">
        <v>9.1270105049900005E-2</v>
      </c>
      <c r="AF45" s="42">
        <v>1.7087729343989999E-2</v>
      </c>
      <c r="AG45" s="42">
        <v>6.8430534245900003E-3</v>
      </c>
      <c r="AH45" s="42">
        <v>0.10829758705824</v>
      </c>
      <c r="AI45" s="43" t="s">
        <v>2994</v>
      </c>
    </row>
    <row r="46" spans="2:35" x14ac:dyDescent="0.25">
      <c r="B46" s="44" t="s">
        <v>2695</v>
      </c>
      <c r="C46" s="166" t="s">
        <v>18696</v>
      </c>
      <c r="D46" s="41">
        <v>647.11829999999998</v>
      </c>
      <c r="E46" s="153"/>
      <c r="F46" s="41"/>
      <c r="G46" s="48">
        <v>3816.0005420000002</v>
      </c>
      <c r="H46" s="48">
        <v>2469403.7557990002</v>
      </c>
      <c r="I46" s="43">
        <v>0.17530000000000001</v>
      </c>
      <c r="J46" s="43">
        <v>1.6500000000000001E-2</v>
      </c>
      <c r="K46" s="43">
        <v>0.4395</v>
      </c>
      <c r="L46" s="154">
        <v>0.71499999999999997</v>
      </c>
      <c r="M46" s="43">
        <v>0.85460000000000003</v>
      </c>
      <c r="N46" s="43">
        <v>0.9415</v>
      </c>
      <c r="O46" s="42">
        <v>1</v>
      </c>
      <c r="P46" s="43">
        <v>0.45960000000000001</v>
      </c>
      <c r="Q46" s="43">
        <v>0.31609999999999999</v>
      </c>
      <c r="R46" s="43">
        <v>8.3299999999999999E-2</v>
      </c>
      <c r="S46" s="43">
        <v>0.11849999999999999</v>
      </c>
      <c r="T46" s="48"/>
      <c r="U46" s="48"/>
      <c r="V46" s="48"/>
      <c r="W46" s="48"/>
      <c r="X46" s="48"/>
      <c r="Y46" s="48"/>
      <c r="Z46" s="49">
        <v>28946.711600777704</v>
      </c>
      <c r="AA46" s="43"/>
      <c r="AB46" s="42">
        <v>0.41155101729381</v>
      </c>
      <c r="AC46" s="42">
        <v>0.45334271910375001</v>
      </c>
      <c r="AD46" s="42">
        <v>0.33312962321807998</v>
      </c>
      <c r="AE46" s="42">
        <v>0.10926883412558</v>
      </c>
      <c r="AF46" s="42">
        <v>1.909612174032E-2</v>
      </c>
      <c r="AG46" s="42">
        <v>1.0944933430320001E-2</v>
      </c>
      <c r="AH46" s="42">
        <v>7.4217768381959995E-2</v>
      </c>
      <c r="AI46" s="43" t="s">
        <v>2994</v>
      </c>
    </row>
    <row r="47" spans="2:35" x14ac:dyDescent="0.25">
      <c r="B47" s="44" t="s">
        <v>2696</v>
      </c>
      <c r="C47" s="166" t="s">
        <v>18695</v>
      </c>
      <c r="D47" s="41">
        <v>333.47199999999998</v>
      </c>
      <c r="E47" s="153"/>
      <c r="F47" s="41"/>
      <c r="G47" s="48">
        <v>4701.554091</v>
      </c>
      <c r="H47" s="48">
        <v>1567836.7619030001</v>
      </c>
      <c r="I47" s="43">
        <v>0.17780000000000001</v>
      </c>
      <c r="J47" s="43">
        <v>2.3099999999999999E-2</v>
      </c>
      <c r="K47" s="43">
        <v>0.4556</v>
      </c>
      <c r="L47" s="154">
        <v>0.70499999999999996</v>
      </c>
      <c r="M47" s="43">
        <v>0.84250000000000003</v>
      </c>
      <c r="N47" s="43">
        <v>0.93410000000000004</v>
      </c>
      <c r="O47" s="42">
        <v>1</v>
      </c>
      <c r="P47" s="43">
        <v>0.45100000000000001</v>
      </c>
      <c r="Q47" s="43">
        <v>0.21460000000000001</v>
      </c>
      <c r="R47" s="43">
        <v>8.3099999999999993E-2</v>
      </c>
      <c r="S47" s="43">
        <v>0.21790000000000001</v>
      </c>
      <c r="T47" s="48"/>
      <c r="U47" s="48"/>
      <c r="V47" s="48"/>
      <c r="W47" s="48"/>
      <c r="X47" s="48"/>
      <c r="Y47" s="48"/>
      <c r="Z47" s="49">
        <v>18288.739820114472</v>
      </c>
      <c r="AA47" s="43"/>
      <c r="AB47" s="42">
        <v>0.47950394956370002</v>
      </c>
      <c r="AC47" s="42">
        <v>0.46888894385050001</v>
      </c>
      <c r="AD47" s="42">
        <v>0.30319761023595998</v>
      </c>
      <c r="AE47" s="42">
        <v>8.4191673273680004E-2</v>
      </c>
      <c r="AF47" s="42">
        <v>1.631716807568E-2</v>
      </c>
      <c r="AG47" s="42">
        <v>5.22116186857E-3</v>
      </c>
      <c r="AH47" s="42">
        <v>0.1221834426956</v>
      </c>
      <c r="AI47" s="43" t="s">
        <v>2994</v>
      </c>
    </row>
    <row r="49" spans="3:35" x14ac:dyDescent="0.25">
      <c r="C49" s="155"/>
      <c r="D49" s="155"/>
      <c r="E49" s="155"/>
      <c r="F49" s="155"/>
      <c r="G49" s="155"/>
      <c r="H49" s="156"/>
      <c r="I49" s="156"/>
      <c r="J49" s="156"/>
      <c r="K49" s="156"/>
      <c r="L49" s="156"/>
      <c r="M49" s="156"/>
      <c r="N49" s="156"/>
      <c r="O49" s="156"/>
      <c r="P49" s="156"/>
      <c r="Q49" s="156"/>
      <c r="R49" s="156"/>
    </row>
    <row r="53" spans="3:35" x14ac:dyDescent="0.25">
      <c r="C53" s="103"/>
      <c r="D53" s="41"/>
      <c r="E53" s="100"/>
      <c r="F53" s="41"/>
      <c r="G53" s="101"/>
      <c r="H53" s="49"/>
      <c r="I53" s="43"/>
      <c r="J53" s="43"/>
      <c r="K53" s="43"/>
      <c r="L53" s="48"/>
      <c r="M53" s="43"/>
      <c r="N53" s="43"/>
      <c r="O53" s="49"/>
      <c r="P53" s="42"/>
      <c r="Q53" s="49"/>
      <c r="R53" s="102"/>
      <c r="S53" s="43"/>
      <c r="T53" s="49"/>
      <c r="U53" s="43"/>
      <c r="V53" s="49"/>
      <c r="W53" s="49"/>
      <c r="X53" s="49"/>
      <c r="Y53" s="49"/>
      <c r="Z53" s="42"/>
      <c r="AA53" s="42"/>
      <c r="AB53" s="42"/>
      <c r="AC53" s="43"/>
      <c r="AD53" s="43"/>
      <c r="AE53" s="43"/>
      <c r="AF53" s="43"/>
      <c r="AG53" s="43"/>
      <c r="AH53" s="43"/>
      <c r="AI53" s="43"/>
    </row>
    <row r="54" spans="3:35" x14ac:dyDescent="0.25">
      <c r="C54" s="103"/>
      <c r="D54" s="41"/>
      <c r="E54" s="100"/>
      <c r="F54" s="41"/>
      <c r="G54" s="101"/>
      <c r="H54" s="49"/>
      <c r="I54" s="43"/>
      <c r="J54" s="43"/>
      <c r="K54" s="43"/>
      <c r="L54" s="48"/>
      <c r="M54" s="43"/>
      <c r="N54" s="43"/>
      <c r="O54" s="49"/>
      <c r="P54" s="42"/>
      <c r="Q54" s="49"/>
      <c r="R54" s="102"/>
      <c r="S54" s="43"/>
      <c r="T54" s="49"/>
      <c r="U54" s="43"/>
      <c r="V54" s="49"/>
      <c r="W54" s="49"/>
      <c r="X54" s="49"/>
      <c r="Y54" s="49"/>
      <c r="Z54" s="42"/>
      <c r="AA54" s="42"/>
      <c r="AB54" s="42"/>
      <c r="AC54" s="43"/>
      <c r="AD54" s="43"/>
      <c r="AE54" s="43"/>
      <c r="AF54" s="43"/>
      <c r="AG54" s="43"/>
      <c r="AH54" s="43"/>
      <c r="AI54" s="43"/>
    </row>
    <row r="55" spans="3:35" x14ac:dyDescent="0.25">
      <c r="C55" s="103"/>
      <c r="D55" s="41"/>
      <c r="E55" s="100"/>
      <c r="F55" s="41"/>
      <c r="G55" s="101"/>
      <c r="H55" s="49"/>
      <c r="I55" s="43"/>
      <c r="J55" s="43"/>
      <c r="K55" s="43"/>
      <c r="L55" s="48"/>
      <c r="M55" s="43"/>
      <c r="N55" s="43"/>
      <c r="O55" s="49"/>
      <c r="P55" s="42"/>
      <c r="Q55" s="49"/>
      <c r="R55" s="102"/>
      <c r="S55" s="43"/>
      <c r="T55" s="49"/>
      <c r="U55" s="43"/>
      <c r="V55" s="49"/>
      <c r="W55" s="49"/>
      <c r="X55" s="49"/>
      <c r="Y55" s="49"/>
      <c r="Z55" s="42"/>
      <c r="AA55" s="42"/>
      <c r="AB55" s="42"/>
      <c r="AC55" s="43"/>
      <c r="AD55" s="43"/>
      <c r="AE55" s="43"/>
      <c r="AF55" s="43"/>
      <c r="AG55" s="43"/>
      <c r="AH55" s="43"/>
      <c r="AI55" s="43"/>
    </row>
    <row r="56" spans="3:35" x14ac:dyDescent="0.25">
      <c r="C56" s="103"/>
      <c r="D56" s="41"/>
      <c r="E56" s="100"/>
      <c r="F56" s="41"/>
      <c r="G56" s="101"/>
      <c r="H56" s="49"/>
      <c r="I56" s="43"/>
      <c r="J56" s="43"/>
      <c r="K56" s="43"/>
      <c r="L56" s="48"/>
      <c r="M56" s="43"/>
      <c r="N56" s="43"/>
      <c r="O56" s="49"/>
      <c r="P56" s="42"/>
      <c r="Q56" s="49"/>
      <c r="R56" s="102"/>
      <c r="S56" s="43"/>
      <c r="T56" s="49"/>
      <c r="U56" s="43"/>
      <c r="V56" s="49"/>
      <c r="W56" s="49"/>
      <c r="X56" s="49"/>
      <c r="Y56" s="49"/>
      <c r="Z56" s="42"/>
      <c r="AA56" s="42"/>
      <c r="AB56" s="42"/>
      <c r="AC56" s="43"/>
      <c r="AD56" s="43"/>
      <c r="AE56" s="43"/>
      <c r="AF56" s="43"/>
      <c r="AG56" s="43"/>
      <c r="AH56" s="43"/>
      <c r="AI56" s="43"/>
    </row>
    <row r="57" spans="3:35" x14ac:dyDescent="0.25">
      <c r="C57" s="103"/>
      <c r="D57" s="41"/>
      <c r="E57" s="100"/>
      <c r="F57" s="41"/>
      <c r="G57" s="101"/>
      <c r="H57" s="49"/>
      <c r="I57" s="43"/>
      <c r="J57" s="43"/>
      <c r="K57" s="43"/>
      <c r="L57" s="48"/>
      <c r="M57" s="43"/>
      <c r="N57" s="43"/>
      <c r="O57" s="49"/>
      <c r="P57" s="42"/>
      <c r="Q57" s="49"/>
      <c r="R57" s="102"/>
      <c r="S57" s="43"/>
      <c r="T57" s="49"/>
      <c r="U57" s="43"/>
      <c r="V57" s="49"/>
      <c r="W57" s="49"/>
      <c r="X57" s="49"/>
      <c r="Y57" s="49"/>
      <c r="Z57" s="42"/>
      <c r="AA57" s="42"/>
      <c r="AB57" s="42"/>
      <c r="AC57" s="43"/>
      <c r="AD57" s="43"/>
      <c r="AE57" s="43"/>
      <c r="AF57" s="43"/>
      <c r="AG57" s="43"/>
      <c r="AH57" s="43"/>
      <c r="AI57" s="43"/>
    </row>
    <row r="58" spans="3:35" x14ac:dyDescent="0.25">
      <c r="C58" s="103"/>
      <c r="D58" s="41"/>
      <c r="E58" s="100"/>
      <c r="F58" s="41"/>
      <c r="G58" s="101"/>
      <c r="H58" s="49"/>
      <c r="I58" s="43"/>
      <c r="J58" s="43"/>
      <c r="K58" s="43"/>
      <c r="L58" s="48"/>
      <c r="M58" s="43"/>
      <c r="N58" s="43"/>
      <c r="O58" s="49"/>
      <c r="P58" s="42"/>
      <c r="Q58" s="49"/>
      <c r="R58" s="102"/>
      <c r="S58" s="43"/>
      <c r="T58" s="49"/>
      <c r="U58" s="43"/>
      <c r="V58" s="49"/>
      <c r="W58" s="49"/>
      <c r="X58" s="49"/>
      <c r="Y58" s="49"/>
      <c r="Z58" s="42"/>
      <c r="AA58" s="42"/>
      <c r="AB58" s="42"/>
      <c r="AC58" s="43"/>
      <c r="AD58" s="43"/>
      <c r="AE58" s="43"/>
      <c r="AF58" s="43"/>
      <c r="AG58" s="43"/>
      <c r="AH58" s="43"/>
      <c r="AI58" s="43"/>
    </row>
    <row r="59" spans="3:35" x14ac:dyDescent="0.25">
      <c r="C59" s="103"/>
      <c r="D59" s="41"/>
      <c r="E59" s="100"/>
      <c r="F59" s="41"/>
      <c r="G59" s="101"/>
      <c r="H59" s="49"/>
      <c r="I59" s="43"/>
      <c r="J59" s="43"/>
      <c r="K59" s="43"/>
      <c r="L59" s="48"/>
      <c r="M59" s="43"/>
      <c r="N59" s="43"/>
      <c r="O59" s="49"/>
      <c r="P59" s="42"/>
      <c r="Q59" s="49"/>
      <c r="R59" s="102"/>
      <c r="S59" s="43"/>
      <c r="T59" s="49"/>
      <c r="U59" s="43"/>
      <c r="V59" s="49"/>
      <c r="W59" s="49"/>
      <c r="X59" s="49"/>
      <c r="Y59" s="49"/>
      <c r="Z59" s="42"/>
      <c r="AA59" s="42"/>
      <c r="AB59" s="42"/>
      <c r="AC59" s="43"/>
      <c r="AD59" s="43"/>
      <c r="AE59" s="43"/>
      <c r="AF59" s="43"/>
      <c r="AG59" s="43"/>
      <c r="AH59" s="43"/>
      <c r="AI59" s="43"/>
    </row>
    <row r="60" spans="3:35" x14ac:dyDescent="0.25">
      <c r="C60" s="103"/>
      <c r="D60" s="41"/>
      <c r="E60" s="100"/>
      <c r="F60" s="41"/>
      <c r="G60" s="101"/>
      <c r="H60" s="49"/>
      <c r="I60" s="43"/>
      <c r="J60" s="43"/>
      <c r="K60" s="43"/>
      <c r="L60" s="48"/>
      <c r="M60" s="43"/>
      <c r="N60" s="43"/>
      <c r="O60" s="49"/>
      <c r="P60" s="42"/>
      <c r="Q60" s="49"/>
      <c r="R60" s="102"/>
      <c r="S60" s="43"/>
      <c r="T60" s="49"/>
      <c r="U60" s="43"/>
      <c r="V60" s="49"/>
      <c r="W60" s="49"/>
      <c r="X60" s="49"/>
      <c r="Y60" s="49"/>
      <c r="Z60" s="42"/>
      <c r="AA60" s="42"/>
      <c r="AB60" s="42"/>
      <c r="AC60" s="43"/>
      <c r="AD60" s="43"/>
      <c r="AE60" s="43"/>
      <c r="AF60" s="43"/>
      <c r="AG60" s="43"/>
      <c r="AH60" s="43"/>
      <c r="AI60" s="43"/>
    </row>
    <row r="61" spans="3:35" x14ac:dyDescent="0.25">
      <c r="C61" s="103"/>
      <c r="D61" s="41"/>
      <c r="E61" s="100"/>
      <c r="F61" s="41"/>
      <c r="G61" s="101"/>
      <c r="H61" s="49"/>
      <c r="I61" s="43"/>
      <c r="J61" s="43"/>
      <c r="K61" s="43"/>
      <c r="L61" s="48"/>
      <c r="M61" s="43"/>
      <c r="N61" s="43"/>
      <c r="O61" s="49"/>
      <c r="P61" s="42"/>
      <c r="Q61" s="49"/>
      <c r="R61" s="102"/>
      <c r="S61" s="43"/>
      <c r="T61" s="49"/>
      <c r="U61" s="43"/>
      <c r="V61" s="49"/>
      <c r="W61" s="49"/>
      <c r="X61" s="49"/>
      <c r="Y61" s="49"/>
      <c r="Z61" s="42"/>
      <c r="AA61" s="42"/>
      <c r="AB61" s="42"/>
      <c r="AC61" s="43"/>
      <c r="AD61" s="43"/>
      <c r="AE61" s="43"/>
      <c r="AF61" s="43"/>
      <c r="AG61" s="43"/>
      <c r="AH61" s="43"/>
      <c r="AI61" s="43"/>
    </row>
    <row r="62" spans="3:35" x14ac:dyDescent="0.25">
      <c r="C62" s="103"/>
      <c r="D62" s="41"/>
      <c r="E62" s="100"/>
      <c r="F62" s="41"/>
      <c r="G62" s="101"/>
      <c r="H62" s="49"/>
      <c r="I62" s="43"/>
      <c r="J62" s="43"/>
      <c r="K62" s="43"/>
      <c r="L62" s="48"/>
      <c r="M62" s="43"/>
      <c r="N62" s="43"/>
      <c r="O62" s="49"/>
      <c r="P62" s="42"/>
      <c r="Q62" s="49"/>
      <c r="R62" s="102"/>
      <c r="S62" s="43"/>
      <c r="T62" s="49"/>
      <c r="U62" s="43"/>
      <c r="V62" s="49"/>
      <c r="W62" s="49"/>
      <c r="X62" s="49"/>
      <c r="Y62" s="49"/>
      <c r="Z62" s="42"/>
      <c r="AA62" s="42"/>
      <c r="AB62" s="42"/>
      <c r="AC62" s="43"/>
      <c r="AD62" s="43"/>
      <c r="AE62" s="43"/>
      <c r="AF62" s="43"/>
      <c r="AG62" s="43"/>
      <c r="AH62" s="43"/>
      <c r="AI62" s="43"/>
    </row>
    <row r="63" spans="3:35" x14ac:dyDescent="0.25">
      <c r="C63" s="103"/>
      <c r="D63" s="41"/>
      <c r="E63" s="100"/>
      <c r="F63" s="41"/>
      <c r="G63" s="101"/>
      <c r="H63" s="49"/>
      <c r="I63" s="43"/>
      <c r="J63" s="43"/>
      <c r="K63" s="43"/>
      <c r="L63" s="48"/>
      <c r="M63" s="43"/>
      <c r="N63" s="43"/>
      <c r="O63" s="49"/>
      <c r="P63" s="42"/>
      <c r="Q63" s="49"/>
      <c r="R63" s="102"/>
      <c r="S63" s="43"/>
      <c r="T63" s="49"/>
      <c r="U63" s="43"/>
      <c r="V63" s="49"/>
      <c r="W63" s="49"/>
      <c r="X63" s="49"/>
      <c r="Y63" s="49"/>
      <c r="Z63" s="42"/>
      <c r="AA63" s="42"/>
      <c r="AB63" s="42"/>
      <c r="AC63" s="43"/>
      <c r="AD63" s="43"/>
      <c r="AE63" s="43"/>
      <c r="AF63" s="43"/>
      <c r="AG63" s="43"/>
      <c r="AH63" s="43"/>
      <c r="AI63" s="43"/>
    </row>
    <row r="64" spans="3:35" x14ac:dyDescent="0.25">
      <c r="C64" s="103"/>
      <c r="D64" s="41"/>
      <c r="E64" s="100"/>
      <c r="F64" s="41"/>
      <c r="G64" s="101"/>
      <c r="H64" s="49"/>
      <c r="I64" s="43"/>
      <c r="J64" s="43"/>
      <c r="K64" s="43"/>
      <c r="L64" s="48"/>
      <c r="M64" s="43"/>
      <c r="N64" s="43"/>
      <c r="O64" s="49"/>
      <c r="P64" s="42"/>
      <c r="Q64" s="49"/>
      <c r="R64" s="102"/>
      <c r="S64" s="43"/>
      <c r="T64" s="49"/>
      <c r="U64" s="43"/>
      <c r="V64" s="49"/>
      <c r="W64" s="49"/>
      <c r="X64" s="49"/>
      <c r="Y64" s="49"/>
      <c r="Z64" s="42"/>
      <c r="AA64" s="42"/>
      <c r="AB64" s="42"/>
      <c r="AC64" s="43"/>
      <c r="AD64" s="43"/>
      <c r="AE64" s="43"/>
      <c r="AF64" s="43"/>
      <c r="AG64" s="43"/>
      <c r="AH64" s="43"/>
      <c r="AI64" s="43"/>
    </row>
    <row r="65" spans="3:35" x14ac:dyDescent="0.25">
      <c r="C65" s="103"/>
      <c r="D65" s="41"/>
      <c r="E65" s="100"/>
      <c r="F65" s="41"/>
      <c r="G65" s="101"/>
      <c r="H65" s="49"/>
      <c r="I65" s="43"/>
      <c r="J65" s="43"/>
      <c r="K65" s="43"/>
      <c r="L65" s="48"/>
      <c r="M65" s="43"/>
      <c r="N65" s="43"/>
      <c r="O65" s="49"/>
      <c r="P65" s="42"/>
      <c r="Q65" s="49"/>
      <c r="R65" s="102"/>
      <c r="S65" s="43"/>
      <c r="T65" s="49"/>
      <c r="U65" s="43"/>
      <c r="V65" s="49"/>
      <c r="W65" s="49"/>
      <c r="X65" s="49"/>
      <c r="Y65" s="49"/>
      <c r="Z65" s="42"/>
      <c r="AA65" s="42"/>
      <c r="AB65" s="42"/>
      <c r="AC65" s="43"/>
      <c r="AD65" s="43"/>
      <c r="AE65" s="43"/>
      <c r="AF65" s="43"/>
      <c r="AG65" s="43"/>
      <c r="AH65" s="43"/>
      <c r="AI65" s="43"/>
    </row>
    <row r="66" spans="3:35" x14ac:dyDescent="0.25">
      <c r="C66" s="103"/>
      <c r="D66" s="41"/>
      <c r="E66" s="100"/>
      <c r="F66" s="41"/>
      <c r="G66" s="101"/>
      <c r="H66" s="49"/>
      <c r="I66" s="43"/>
      <c r="J66" s="43"/>
      <c r="K66" s="43"/>
      <c r="L66" s="48"/>
      <c r="M66" s="43"/>
      <c r="N66" s="43"/>
      <c r="O66" s="49"/>
      <c r="P66" s="42"/>
      <c r="Q66" s="49"/>
      <c r="R66" s="102"/>
      <c r="S66" s="43"/>
      <c r="T66" s="49"/>
      <c r="U66" s="43"/>
      <c r="V66" s="49"/>
      <c r="W66" s="49"/>
      <c r="X66" s="49"/>
      <c r="Y66" s="49"/>
      <c r="Z66" s="42"/>
      <c r="AA66" s="42"/>
      <c r="AB66" s="42"/>
      <c r="AC66" s="43"/>
      <c r="AD66" s="43"/>
      <c r="AE66" s="43"/>
      <c r="AF66" s="43"/>
      <c r="AG66" s="43"/>
      <c r="AH66" s="43"/>
      <c r="AI66" s="43"/>
    </row>
    <row r="67" spans="3:35" x14ac:dyDescent="0.25">
      <c r="C67" s="103"/>
      <c r="D67" s="41"/>
      <c r="E67" s="100"/>
      <c r="F67" s="41"/>
      <c r="G67" s="101"/>
      <c r="H67" s="49"/>
      <c r="I67" s="43"/>
      <c r="J67" s="43"/>
      <c r="K67" s="43"/>
      <c r="L67" s="48"/>
      <c r="M67" s="43"/>
      <c r="N67" s="43"/>
      <c r="O67" s="49"/>
      <c r="P67" s="42"/>
      <c r="Q67" s="49"/>
      <c r="R67" s="102"/>
      <c r="S67" s="43"/>
      <c r="T67" s="49"/>
      <c r="U67" s="43"/>
      <c r="V67" s="49"/>
      <c r="W67" s="49"/>
      <c r="X67" s="49"/>
      <c r="Y67" s="49"/>
      <c r="Z67" s="42"/>
      <c r="AA67" s="42"/>
      <c r="AB67" s="42"/>
      <c r="AC67" s="43"/>
      <c r="AD67" s="43"/>
      <c r="AE67" s="43"/>
      <c r="AF67" s="43"/>
      <c r="AG67" s="43"/>
      <c r="AH67" s="43"/>
      <c r="AI67" s="43"/>
    </row>
    <row r="68" spans="3:35" x14ac:dyDescent="0.25">
      <c r="C68" s="103"/>
      <c r="D68" s="41"/>
      <c r="E68" s="100"/>
      <c r="F68" s="41"/>
      <c r="G68" s="101"/>
      <c r="H68" s="49"/>
      <c r="I68" s="43"/>
      <c r="J68" s="43"/>
      <c r="K68" s="43"/>
      <c r="L68" s="48"/>
      <c r="M68" s="43"/>
      <c r="N68" s="43"/>
      <c r="O68" s="49"/>
      <c r="P68" s="42"/>
      <c r="Q68" s="49"/>
      <c r="R68" s="102"/>
      <c r="S68" s="43"/>
      <c r="T68" s="49"/>
      <c r="U68" s="43"/>
      <c r="V68" s="49"/>
      <c r="W68" s="49"/>
      <c r="X68" s="49"/>
      <c r="Y68" s="49"/>
      <c r="Z68" s="42"/>
      <c r="AA68" s="42"/>
      <c r="AB68" s="42"/>
      <c r="AC68" s="43"/>
      <c r="AD68" s="43"/>
      <c r="AE68" s="43"/>
      <c r="AF68" s="43"/>
      <c r="AG68" s="43"/>
      <c r="AH68" s="43"/>
      <c r="AI68" s="43"/>
    </row>
    <row r="69" spans="3:35" x14ac:dyDescent="0.25">
      <c r="C69" s="103"/>
      <c r="D69" s="41"/>
      <c r="E69" s="100"/>
      <c r="F69" s="41"/>
      <c r="G69" s="101"/>
      <c r="H69" s="49"/>
      <c r="I69" s="43"/>
      <c r="J69" s="43"/>
      <c r="K69" s="43"/>
      <c r="L69" s="48"/>
      <c r="M69" s="43"/>
      <c r="N69" s="43"/>
      <c r="O69" s="49"/>
      <c r="P69" s="42"/>
      <c r="Q69" s="49"/>
      <c r="R69" s="102"/>
      <c r="S69" s="43"/>
      <c r="T69" s="49"/>
      <c r="U69" s="43"/>
      <c r="V69" s="49"/>
      <c r="W69" s="49"/>
      <c r="X69" s="49"/>
      <c r="Y69" s="49"/>
      <c r="Z69" s="42"/>
      <c r="AA69" s="42"/>
      <c r="AB69" s="42"/>
      <c r="AC69" s="43"/>
      <c r="AD69" s="43"/>
      <c r="AE69" s="43"/>
      <c r="AF69" s="43"/>
      <c r="AG69" s="43"/>
      <c r="AH69" s="43"/>
      <c r="AI69" s="43"/>
    </row>
    <row r="70" spans="3:35" x14ac:dyDescent="0.25">
      <c r="C70" s="103"/>
      <c r="D70" s="41"/>
      <c r="E70" s="100"/>
      <c r="F70" s="41"/>
      <c r="G70" s="101"/>
      <c r="H70" s="49"/>
      <c r="I70" s="43"/>
      <c r="J70" s="43"/>
      <c r="K70" s="43"/>
      <c r="L70" s="48"/>
      <c r="M70" s="43"/>
      <c r="N70" s="43"/>
      <c r="O70" s="49"/>
      <c r="P70" s="42"/>
      <c r="Q70" s="49"/>
      <c r="R70" s="102"/>
      <c r="S70" s="43"/>
      <c r="T70" s="49"/>
      <c r="U70" s="43"/>
      <c r="V70" s="49"/>
      <c r="W70" s="49"/>
      <c r="X70" s="49"/>
      <c r="Y70" s="49"/>
      <c r="Z70" s="42"/>
      <c r="AA70" s="42"/>
      <c r="AB70" s="42"/>
      <c r="AC70" s="43"/>
      <c r="AD70" s="43"/>
      <c r="AE70" s="43"/>
      <c r="AF70" s="43"/>
      <c r="AG70" s="43"/>
      <c r="AH70" s="43"/>
      <c r="AI70" s="43"/>
    </row>
    <row r="71" spans="3:35" x14ac:dyDescent="0.25">
      <c r="C71" s="103"/>
      <c r="D71" s="41"/>
      <c r="E71" s="100"/>
      <c r="F71" s="41"/>
      <c r="G71" s="101"/>
      <c r="H71" s="49"/>
      <c r="I71" s="43"/>
      <c r="J71" s="43"/>
      <c r="K71" s="43"/>
      <c r="L71" s="48"/>
      <c r="M71" s="43"/>
      <c r="N71" s="43"/>
      <c r="O71" s="49"/>
      <c r="P71" s="42"/>
      <c r="Q71" s="49"/>
      <c r="R71" s="102"/>
      <c r="S71" s="43"/>
      <c r="T71" s="49"/>
      <c r="U71" s="43"/>
      <c r="V71" s="49"/>
      <c r="W71" s="49"/>
      <c r="X71" s="49"/>
      <c r="Y71" s="49"/>
      <c r="Z71" s="42"/>
      <c r="AA71" s="42"/>
      <c r="AB71" s="42"/>
      <c r="AC71" s="43"/>
      <c r="AD71" s="43"/>
      <c r="AE71" s="43"/>
      <c r="AF71" s="43"/>
      <c r="AG71" s="43"/>
      <c r="AH71" s="43"/>
      <c r="AI71" s="43"/>
    </row>
    <row r="72" spans="3:35" x14ac:dyDescent="0.25">
      <c r="C72" s="103"/>
      <c r="D72" s="41"/>
      <c r="E72" s="100"/>
      <c r="F72" s="41"/>
      <c r="G72" s="101"/>
      <c r="H72" s="49"/>
      <c r="I72" s="43"/>
      <c r="J72" s="43"/>
      <c r="K72" s="43"/>
      <c r="L72" s="48"/>
      <c r="M72" s="43"/>
      <c r="N72" s="43"/>
      <c r="O72" s="49"/>
      <c r="P72" s="42"/>
      <c r="Q72" s="49"/>
      <c r="R72" s="102"/>
      <c r="S72" s="43"/>
      <c r="T72" s="49"/>
      <c r="U72" s="43"/>
      <c r="V72" s="49"/>
      <c r="W72" s="49"/>
      <c r="X72" s="49"/>
      <c r="Y72" s="49"/>
      <c r="Z72" s="42"/>
      <c r="AA72" s="42"/>
      <c r="AB72" s="42"/>
      <c r="AC72" s="43"/>
      <c r="AD72" s="43"/>
      <c r="AE72" s="43"/>
      <c r="AF72" s="43"/>
      <c r="AG72" s="43"/>
      <c r="AH72" s="43"/>
      <c r="AI72" s="43"/>
    </row>
    <row r="73" spans="3:35" x14ac:dyDescent="0.25">
      <c r="C73" s="103"/>
      <c r="D73" s="41"/>
      <c r="E73" s="100"/>
      <c r="F73" s="41"/>
      <c r="G73" s="101"/>
      <c r="H73" s="49"/>
      <c r="I73" s="43"/>
      <c r="J73" s="43"/>
      <c r="K73" s="43"/>
      <c r="L73" s="48"/>
      <c r="M73" s="43"/>
      <c r="N73" s="43"/>
      <c r="O73" s="49"/>
      <c r="P73" s="42"/>
      <c r="Q73" s="49"/>
      <c r="R73" s="102"/>
      <c r="S73" s="43"/>
      <c r="T73" s="49"/>
      <c r="U73" s="43"/>
      <c r="V73" s="49"/>
      <c r="W73" s="49"/>
      <c r="X73" s="49"/>
      <c r="Y73" s="49"/>
      <c r="Z73" s="42"/>
      <c r="AA73" s="42"/>
      <c r="AB73" s="42"/>
      <c r="AC73" s="43"/>
      <c r="AD73" s="43"/>
      <c r="AE73" s="43"/>
      <c r="AF73" s="43"/>
      <c r="AG73" s="43"/>
      <c r="AH73" s="43"/>
      <c r="AI73" s="43"/>
    </row>
    <row r="74" spans="3:35" x14ac:dyDescent="0.25">
      <c r="C74" s="103"/>
      <c r="D74" s="41"/>
      <c r="E74" s="100"/>
      <c r="F74" s="41"/>
      <c r="G74" s="101"/>
      <c r="H74" s="49"/>
      <c r="I74" s="43"/>
      <c r="J74" s="43"/>
      <c r="K74" s="43"/>
      <c r="L74" s="48"/>
      <c r="M74" s="43"/>
      <c r="N74" s="43"/>
      <c r="O74" s="49"/>
      <c r="P74" s="42"/>
      <c r="Q74" s="49"/>
      <c r="R74" s="102"/>
      <c r="S74" s="43"/>
      <c r="T74" s="49"/>
      <c r="U74" s="43"/>
      <c r="V74" s="49"/>
      <c r="W74" s="49"/>
      <c r="X74" s="49"/>
      <c r="Y74" s="49"/>
      <c r="Z74" s="42"/>
      <c r="AA74" s="42"/>
      <c r="AB74" s="42"/>
      <c r="AC74" s="43"/>
      <c r="AD74" s="43"/>
      <c r="AE74" s="43"/>
      <c r="AF74" s="43"/>
      <c r="AG74" s="43"/>
      <c r="AH74" s="43"/>
      <c r="AI74" s="43"/>
    </row>
    <row r="75" spans="3:35" x14ac:dyDescent="0.25">
      <c r="C75" s="103"/>
      <c r="D75" s="41"/>
      <c r="E75" s="100"/>
      <c r="F75" s="41"/>
      <c r="G75" s="101"/>
      <c r="H75" s="49"/>
      <c r="I75" s="43"/>
      <c r="J75" s="43"/>
      <c r="K75" s="43"/>
      <c r="L75" s="48"/>
      <c r="M75" s="43"/>
      <c r="N75" s="43"/>
      <c r="O75" s="49"/>
      <c r="P75" s="42"/>
      <c r="Q75" s="49"/>
      <c r="R75" s="102"/>
      <c r="S75" s="43"/>
      <c r="T75" s="49"/>
      <c r="U75" s="43"/>
      <c r="V75" s="49"/>
      <c r="W75" s="49"/>
      <c r="X75" s="49"/>
      <c r="Y75" s="49"/>
      <c r="Z75" s="42"/>
      <c r="AA75" s="42"/>
      <c r="AB75" s="42"/>
      <c r="AC75" s="43"/>
      <c r="AD75" s="43"/>
      <c r="AE75" s="43"/>
      <c r="AF75" s="43"/>
      <c r="AG75" s="43"/>
      <c r="AH75" s="43"/>
      <c r="AI75" s="43"/>
    </row>
    <row r="76" spans="3:35" x14ac:dyDescent="0.25">
      <c r="C76" s="103"/>
      <c r="D76" s="41"/>
      <c r="E76" s="100"/>
      <c r="F76" s="41"/>
      <c r="G76" s="101"/>
      <c r="H76" s="49"/>
      <c r="I76" s="43"/>
      <c r="J76" s="43"/>
      <c r="K76" s="43"/>
      <c r="L76" s="48"/>
      <c r="M76" s="43"/>
      <c r="N76" s="43"/>
      <c r="O76" s="49"/>
      <c r="P76" s="42"/>
      <c r="Q76" s="49"/>
      <c r="R76" s="102"/>
      <c r="S76" s="43"/>
      <c r="T76" s="49"/>
      <c r="U76" s="43"/>
      <c r="V76" s="49"/>
      <c r="W76" s="49"/>
      <c r="X76" s="49"/>
      <c r="Y76" s="49"/>
      <c r="Z76" s="42"/>
      <c r="AA76" s="42"/>
      <c r="AB76" s="42"/>
      <c r="AC76" s="43"/>
      <c r="AD76" s="43"/>
      <c r="AE76" s="43"/>
      <c r="AF76" s="43"/>
      <c r="AG76" s="43"/>
      <c r="AH76" s="43"/>
      <c r="AI76" s="43"/>
    </row>
    <row r="77" spans="3:35" x14ac:dyDescent="0.25">
      <c r="C77" s="103"/>
      <c r="D77" s="41"/>
      <c r="E77" s="100"/>
      <c r="F77" s="41"/>
      <c r="G77" s="101"/>
      <c r="H77" s="49"/>
      <c r="I77" s="43"/>
      <c r="J77" s="43"/>
      <c r="K77" s="43"/>
      <c r="L77" s="48"/>
      <c r="M77" s="43"/>
      <c r="N77" s="43"/>
      <c r="O77" s="49"/>
      <c r="P77" s="42"/>
      <c r="Q77" s="49"/>
      <c r="R77" s="102"/>
      <c r="S77" s="43"/>
      <c r="T77" s="49"/>
      <c r="U77" s="43"/>
      <c r="V77" s="49"/>
      <c r="W77" s="49"/>
      <c r="X77" s="49"/>
      <c r="Y77" s="49"/>
      <c r="Z77" s="42"/>
      <c r="AA77" s="42"/>
      <c r="AB77" s="42"/>
      <c r="AC77" s="43"/>
      <c r="AD77" s="43"/>
      <c r="AE77" s="43"/>
      <c r="AF77" s="43"/>
      <c r="AG77" s="43"/>
      <c r="AH77" s="43"/>
      <c r="AI77" s="43"/>
    </row>
    <row r="78" spans="3:35" x14ac:dyDescent="0.25">
      <c r="C78" s="103"/>
      <c r="D78" s="41"/>
      <c r="E78" s="100"/>
      <c r="F78" s="41"/>
      <c r="G78" s="101"/>
      <c r="H78" s="49"/>
      <c r="I78" s="43"/>
      <c r="J78" s="43"/>
      <c r="K78" s="43"/>
      <c r="L78" s="48"/>
      <c r="M78" s="43"/>
      <c r="N78" s="43"/>
      <c r="O78" s="49"/>
      <c r="P78" s="42"/>
      <c r="Q78" s="49"/>
      <c r="R78" s="102"/>
      <c r="S78" s="43"/>
      <c r="T78" s="49"/>
      <c r="U78" s="43"/>
      <c r="V78" s="49"/>
      <c r="W78" s="49"/>
      <c r="X78" s="49"/>
      <c r="Y78" s="49"/>
      <c r="Z78" s="42"/>
      <c r="AA78" s="42"/>
      <c r="AB78" s="42"/>
      <c r="AC78" s="43"/>
      <c r="AD78" s="43"/>
      <c r="AE78" s="43"/>
      <c r="AF78" s="43"/>
      <c r="AG78" s="43"/>
      <c r="AH78" s="43"/>
      <c r="AI78" s="43"/>
    </row>
    <row r="79" spans="3:35" x14ac:dyDescent="0.25">
      <c r="C79" s="103"/>
      <c r="D79" s="41"/>
      <c r="E79" s="100"/>
      <c r="F79" s="41"/>
      <c r="G79" s="101"/>
      <c r="H79" s="49"/>
      <c r="I79" s="43"/>
      <c r="J79" s="43"/>
      <c r="K79" s="43"/>
      <c r="L79" s="48"/>
      <c r="M79" s="43"/>
      <c r="N79" s="43"/>
      <c r="O79" s="49"/>
      <c r="P79" s="42"/>
      <c r="Q79" s="49"/>
      <c r="R79" s="102"/>
      <c r="S79" s="43"/>
      <c r="T79" s="49"/>
      <c r="U79" s="43"/>
      <c r="V79" s="49"/>
      <c r="W79" s="49"/>
      <c r="X79" s="49"/>
      <c r="Y79" s="49"/>
      <c r="Z79" s="42"/>
      <c r="AA79" s="42"/>
      <c r="AB79" s="42"/>
      <c r="AC79" s="43"/>
      <c r="AD79" s="43"/>
      <c r="AE79" s="43"/>
      <c r="AF79" s="43"/>
      <c r="AG79" s="43"/>
      <c r="AH79" s="43"/>
      <c r="AI79" s="43"/>
    </row>
    <row r="80" spans="3:35" x14ac:dyDescent="0.25">
      <c r="C80" s="103"/>
      <c r="D80" s="41"/>
      <c r="E80" s="100"/>
      <c r="F80" s="41"/>
      <c r="G80" s="101"/>
      <c r="H80" s="49"/>
      <c r="I80" s="43"/>
      <c r="J80" s="43"/>
      <c r="K80" s="43"/>
      <c r="L80" s="48"/>
      <c r="M80" s="43"/>
      <c r="N80" s="43"/>
      <c r="O80" s="49"/>
      <c r="P80" s="42"/>
      <c r="Q80" s="49"/>
      <c r="R80" s="102"/>
      <c r="S80" s="43"/>
      <c r="T80" s="49"/>
      <c r="U80" s="43"/>
      <c r="V80" s="49"/>
      <c r="W80" s="49"/>
      <c r="X80" s="49"/>
      <c r="Y80" s="49"/>
      <c r="Z80" s="42"/>
      <c r="AA80" s="42"/>
      <c r="AB80" s="42"/>
      <c r="AC80" s="43"/>
      <c r="AD80" s="43"/>
      <c r="AE80" s="43"/>
      <c r="AF80" s="43"/>
      <c r="AG80" s="43"/>
      <c r="AH80" s="43"/>
      <c r="AI80" s="43"/>
    </row>
    <row r="81" spans="3:35" x14ac:dyDescent="0.25">
      <c r="C81" s="103"/>
      <c r="D81" s="41"/>
      <c r="E81" s="100"/>
      <c r="F81" s="41"/>
      <c r="G81" s="101"/>
      <c r="H81" s="49"/>
      <c r="I81" s="43"/>
      <c r="J81" s="43"/>
      <c r="K81" s="43"/>
      <c r="L81" s="48"/>
      <c r="M81" s="43"/>
      <c r="N81" s="43"/>
      <c r="O81" s="49"/>
      <c r="P81" s="42"/>
      <c r="Q81" s="49"/>
      <c r="R81" s="102"/>
      <c r="S81" s="43"/>
      <c r="T81" s="49"/>
      <c r="U81" s="43"/>
      <c r="V81" s="49"/>
      <c r="W81" s="49"/>
      <c r="X81" s="49"/>
      <c r="Y81" s="49"/>
      <c r="Z81" s="42"/>
      <c r="AA81" s="42"/>
      <c r="AB81" s="42"/>
      <c r="AC81" s="43"/>
      <c r="AD81" s="43"/>
      <c r="AE81" s="43"/>
      <c r="AF81" s="43"/>
      <c r="AG81" s="43"/>
      <c r="AH81" s="43"/>
      <c r="AI81" s="43"/>
    </row>
    <row r="82" spans="3:35" x14ac:dyDescent="0.25">
      <c r="C82" s="103"/>
      <c r="D82" s="41"/>
      <c r="E82" s="100"/>
      <c r="F82" s="41"/>
      <c r="G82" s="101"/>
      <c r="H82" s="49"/>
      <c r="I82" s="43"/>
      <c r="J82" s="43"/>
      <c r="K82" s="43"/>
      <c r="L82" s="48"/>
      <c r="M82" s="43"/>
      <c r="N82" s="43"/>
      <c r="O82" s="49"/>
      <c r="P82" s="42"/>
      <c r="Q82" s="49"/>
      <c r="R82" s="102"/>
      <c r="S82" s="43"/>
      <c r="T82" s="49"/>
      <c r="U82" s="43"/>
      <c r="V82" s="49"/>
      <c r="W82" s="49"/>
      <c r="X82" s="49"/>
      <c r="Y82" s="49"/>
      <c r="Z82" s="42"/>
      <c r="AA82" s="42"/>
      <c r="AB82" s="42"/>
      <c r="AC82" s="43"/>
      <c r="AD82" s="43"/>
      <c r="AE82" s="43"/>
      <c r="AF82" s="43"/>
      <c r="AG82" s="43"/>
      <c r="AH82" s="43"/>
      <c r="AI82" s="43"/>
    </row>
    <row r="83" spans="3:35" x14ac:dyDescent="0.25">
      <c r="C83" s="103"/>
      <c r="D83" s="41"/>
      <c r="E83" s="100"/>
      <c r="F83" s="41"/>
      <c r="G83" s="101"/>
      <c r="H83" s="49"/>
      <c r="I83" s="43"/>
      <c r="J83" s="43"/>
      <c r="K83" s="43"/>
      <c r="L83" s="48"/>
      <c r="M83" s="43"/>
      <c r="N83" s="43"/>
      <c r="O83" s="49"/>
      <c r="P83" s="42"/>
      <c r="Q83" s="49"/>
      <c r="R83" s="102"/>
      <c r="S83" s="43"/>
      <c r="T83" s="49"/>
      <c r="U83" s="43"/>
      <c r="V83" s="49"/>
      <c r="W83" s="49"/>
      <c r="X83" s="49"/>
      <c r="Y83" s="49"/>
      <c r="Z83" s="42"/>
      <c r="AA83" s="42"/>
      <c r="AB83" s="42"/>
      <c r="AC83" s="43"/>
      <c r="AD83" s="43"/>
      <c r="AE83" s="43"/>
      <c r="AF83" s="43"/>
      <c r="AG83" s="43"/>
      <c r="AH83" s="43"/>
      <c r="AI83" s="43"/>
    </row>
    <row r="84" spans="3:35" x14ac:dyDescent="0.25">
      <c r="C84" s="103"/>
      <c r="D84" s="41"/>
      <c r="E84" s="100"/>
      <c r="F84" s="41"/>
      <c r="G84" s="101"/>
      <c r="H84" s="49"/>
      <c r="I84" s="43"/>
      <c r="J84" s="43"/>
      <c r="K84" s="43"/>
      <c r="L84" s="48"/>
      <c r="M84" s="43"/>
      <c r="N84" s="43"/>
      <c r="O84" s="49"/>
      <c r="P84" s="42"/>
      <c r="Q84" s="49"/>
      <c r="R84" s="102"/>
      <c r="S84" s="43"/>
      <c r="T84" s="49"/>
      <c r="U84" s="43"/>
      <c r="V84" s="49"/>
      <c r="W84" s="49"/>
      <c r="X84" s="49"/>
      <c r="Y84" s="49"/>
      <c r="Z84" s="42"/>
      <c r="AA84" s="42"/>
      <c r="AB84" s="42"/>
      <c r="AC84" s="43"/>
      <c r="AD84" s="43"/>
      <c r="AE84" s="43"/>
      <c r="AF84" s="43"/>
      <c r="AG84" s="43"/>
      <c r="AH84" s="43"/>
      <c r="AI84" s="43"/>
    </row>
    <row r="85" spans="3:35" x14ac:dyDescent="0.25">
      <c r="C85" s="103"/>
      <c r="D85" s="41"/>
      <c r="E85" s="100"/>
      <c r="F85" s="41"/>
      <c r="G85" s="101"/>
      <c r="H85" s="49"/>
      <c r="I85" s="43"/>
      <c r="J85" s="43"/>
      <c r="K85" s="43"/>
      <c r="L85" s="48"/>
      <c r="M85" s="43"/>
      <c r="N85" s="43"/>
      <c r="O85" s="49"/>
      <c r="P85" s="42"/>
      <c r="Q85" s="49"/>
      <c r="R85" s="102"/>
      <c r="S85" s="43"/>
      <c r="T85" s="49"/>
      <c r="U85" s="43"/>
      <c r="V85" s="49"/>
      <c r="W85" s="49"/>
      <c r="X85" s="49"/>
      <c r="Y85" s="49"/>
      <c r="Z85" s="42"/>
      <c r="AA85" s="42"/>
      <c r="AB85" s="42"/>
      <c r="AC85" s="43"/>
      <c r="AD85" s="43"/>
      <c r="AE85" s="43"/>
      <c r="AF85" s="43"/>
      <c r="AG85" s="43"/>
      <c r="AH85" s="43"/>
      <c r="AI85" s="43"/>
    </row>
    <row r="86" spans="3:35" x14ac:dyDescent="0.25">
      <c r="C86" s="103"/>
      <c r="D86" s="41"/>
      <c r="E86" s="100"/>
      <c r="F86" s="41"/>
      <c r="G86" s="101"/>
      <c r="H86" s="49"/>
      <c r="I86" s="43"/>
      <c r="J86" s="43"/>
      <c r="K86" s="43"/>
      <c r="L86" s="48"/>
      <c r="M86" s="43"/>
      <c r="N86" s="43"/>
      <c r="O86" s="49"/>
      <c r="P86" s="42"/>
      <c r="Q86" s="49"/>
      <c r="R86" s="102"/>
      <c r="S86" s="43"/>
      <c r="T86" s="49"/>
      <c r="U86" s="43"/>
      <c r="V86" s="49"/>
      <c r="W86" s="49"/>
      <c r="X86" s="49"/>
      <c r="Y86" s="49"/>
      <c r="Z86" s="42"/>
      <c r="AA86" s="42"/>
      <c r="AB86" s="42"/>
      <c r="AC86" s="43"/>
      <c r="AD86" s="43"/>
      <c r="AE86" s="43"/>
      <c r="AF86" s="43"/>
      <c r="AG86" s="43"/>
      <c r="AH86" s="43"/>
      <c r="AI86" s="43"/>
    </row>
    <row r="87" spans="3:35" x14ac:dyDescent="0.25">
      <c r="C87" s="103"/>
      <c r="D87" s="41"/>
      <c r="E87" s="100"/>
      <c r="F87" s="41"/>
      <c r="G87" s="101"/>
      <c r="H87" s="49"/>
      <c r="I87" s="43"/>
      <c r="J87" s="43"/>
      <c r="K87" s="43"/>
      <c r="L87" s="48"/>
      <c r="M87" s="43"/>
      <c r="N87" s="43"/>
      <c r="O87" s="49"/>
      <c r="P87" s="42"/>
      <c r="Q87" s="49"/>
      <c r="R87" s="102"/>
      <c r="S87" s="43"/>
      <c r="T87" s="49"/>
      <c r="U87" s="43"/>
      <c r="V87" s="49"/>
      <c r="W87" s="49"/>
      <c r="X87" s="49"/>
      <c r="Y87" s="49"/>
      <c r="Z87" s="42"/>
      <c r="AA87" s="42"/>
      <c r="AB87" s="42"/>
      <c r="AC87" s="43"/>
      <c r="AD87" s="43"/>
      <c r="AE87" s="43"/>
      <c r="AF87" s="43"/>
      <c r="AG87" s="43"/>
      <c r="AH87" s="43"/>
      <c r="AI87" s="43"/>
    </row>
    <row r="88" spans="3:35" x14ac:dyDescent="0.25">
      <c r="C88" s="103"/>
      <c r="D88" s="41"/>
      <c r="E88" s="100"/>
      <c r="F88" s="41"/>
      <c r="G88" s="101"/>
      <c r="H88" s="49"/>
      <c r="I88" s="43"/>
      <c r="J88" s="43"/>
      <c r="K88" s="43"/>
      <c r="L88" s="48"/>
      <c r="M88" s="43"/>
      <c r="N88" s="43"/>
      <c r="O88" s="49"/>
      <c r="P88" s="42"/>
      <c r="Q88" s="49"/>
      <c r="R88" s="102"/>
      <c r="S88" s="43"/>
      <c r="T88" s="49"/>
      <c r="U88" s="43"/>
      <c r="V88" s="49"/>
      <c r="W88" s="49"/>
      <c r="X88" s="49"/>
      <c r="Y88" s="49"/>
      <c r="Z88" s="42"/>
      <c r="AA88" s="42"/>
      <c r="AB88" s="42"/>
      <c r="AC88" s="43"/>
      <c r="AD88" s="43"/>
      <c r="AE88" s="43"/>
      <c r="AF88" s="43"/>
      <c r="AG88" s="43"/>
      <c r="AH88" s="43"/>
      <c r="AI88" s="43"/>
    </row>
    <row r="89" spans="3:35" x14ac:dyDescent="0.25">
      <c r="C89" s="103"/>
      <c r="D89" s="41"/>
      <c r="E89" s="100"/>
      <c r="F89" s="41"/>
      <c r="G89" s="101"/>
      <c r="H89" s="49"/>
      <c r="I89" s="43"/>
      <c r="J89" s="43"/>
      <c r="K89" s="43"/>
      <c r="L89" s="48"/>
      <c r="M89" s="43"/>
      <c r="N89" s="43"/>
      <c r="O89" s="49"/>
      <c r="P89" s="42"/>
      <c r="Q89" s="49"/>
      <c r="R89" s="102"/>
      <c r="S89" s="43"/>
      <c r="T89" s="49"/>
      <c r="U89" s="43"/>
      <c r="V89" s="49"/>
      <c r="W89" s="49"/>
      <c r="X89" s="49"/>
      <c r="Y89" s="49"/>
      <c r="Z89" s="42"/>
      <c r="AA89" s="42"/>
      <c r="AB89" s="42"/>
      <c r="AC89" s="43"/>
      <c r="AD89" s="43"/>
      <c r="AE89" s="43"/>
      <c r="AF89" s="43"/>
      <c r="AG89" s="43"/>
      <c r="AH89" s="43"/>
      <c r="AI89" s="43"/>
    </row>
    <row r="90" spans="3:35" x14ac:dyDescent="0.25">
      <c r="C90" s="103"/>
      <c r="D90" s="41"/>
      <c r="E90" s="100"/>
      <c r="F90" s="41"/>
      <c r="G90" s="101"/>
      <c r="H90" s="49"/>
      <c r="I90" s="43"/>
      <c r="J90" s="43"/>
      <c r="K90" s="43"/>
      <c r="L90" s="48"/>
      <c r="M90" s="43"/>
      <c r="N90" s="43"/>
      <c r="O90" s="49"/>
      <c r="P90" s="42"/>
      <c r="Q90" s="49"/>
      <c r="R90" s="102"/>
      <c r="S90" s="43"/>
      <c r="T90" s="49"/>
      <c r="U90" s="43"/>
      <c r="V90" s="49"/>
      <c r="W90" s="49"/>
      <c r="X90" s="49"/>
      <c r="Y90" s="49"/>
      <c r="Z90" s="42"/>
      <c r="AA90" s="42"/>
      <c r="AB90" s="42"/>
      <c r="AC90" s="43"/>
      <c r="AD90" s="43"/>
      <c r="AE90" s="43"/>
      <c r="AF90" s="43"/>
      <c r="AG90" s="43"/>
      <c r="AH90" s="43"/>
      <c r="AI90" s="43"/>
    </row>
    <row r="91" spans="3:35" x14ac:dyDescent="0.25">
      <c r="C91" s="103"/>
      <c r="D91" s="41"/>
      <c r="E91" s="100"/>
      <c r="F91" s="41"/>
      <c r="G91" s="101"/>
      <c r="H91" s="49"/>
      <c r="I91" s="43"/>
      <c r="J91" s="43"/>
      <c r="K91" s="43"/>
      <c r="L91" s="48"/>
      <c r="M91" s="43"/>
      <c r="N91" s="43"/>
      <c r="O91" s="49"/>
      <c r="P91" s="42"/>
      <c r="Q91" s="49"/>
      <c r="R91" s="102"/>
      <c r="S91" s="43"/>
      <c r="T91" s="49"/>
      <c r="U91" s="43"/>
      <c r="V91" s="49"/>
      <c r="W91" s="49"/>
      <c r="X91" s="49"/>
      <c r="Y91" s="49"/>
      <c r="Z91" s="42"/>
      <c r="AA91" s="42"/>
      <c r="AB91" s="42"/>
      <c r="AC91" s="43"/>
      <c r="AD91" s="43"/>
      <c r="AE91" s="43"/>
      <c r="AF91" s="43"/>
      <c r="AG91" s="43"/>
      <c r="AH91" s="43"/>
      <c r="AI91" s="43"/>
    </row>
    <row r="92" spans="3:35" x14ac:dyDescent="0.25">
      <c r="C92" s="103"/>
      <c r="D92" s="41"/>
      <c r="E92" s="100"/>
      <c r="F92" s="41"/>
      <c r="G92" s="101"/>
      <c r="H92" s="49"/>
      <c r="I92" s="43"/>
      <c r="J92" s="43"/>
      <c r="K92" s="43"/>
      <c r="L92" s="48"/>
      <c r="M92" s="43"/>
      <c r="N92" s="43"/>
      <c r="O92" s="49"/>
      <c r="P92" s="42"/>
      <c r="Q92" s="49"/>
      <c r="R92" s="102"/>
      <c r="S92" s="43"/>
      <c r="T92" s="49"/>
      <c r="U92" s="43"/>
      <c r="V92" s="49"/>
      <c r="W92" s="49"/>
      <c r="X92" s="49"/>
      <c r="Y92" s="49"/>
      <c r="Z92" s="42"/>
      <c r="AA92" s="42"/>
      <c r="AB92" s="42"/>
      <c r="AC92" s="43"/>
      <c r="AD92" s="43"/>
      <c r="AE92" s="43"/>
      <c r="AF92" s="43"/>
      <c r="AG92" s="43"/>
      <c r="AH92" s="43"/>
      <c r="AI92" s="43"/>
    </row>
    <row r="93" spans="3:35" x14ac:dyDescent="0.25">
      <c r="C93" s="103"/>
      <c r="D93" s="41"/>
      <c r="E93" s="100"/>
      <c r="F93" s="41"/>
      <c r="G93" s="101"/>
      <c r="H93" s="49"/>
      <c r="I93" s="43"/>
      <c r="J93" s="43"/>
      <c r="K93" s="43"/>
      <c r="L93" s="48"/>
      <c r="M93" s="43"/>
      <c r="N93" s="43"/>
      <c r="O93" s="49"/>
      <c r="P93" s="42"/>
      <c r="Q93" s="49"/>
      <c r="R93" s="102"/>
      <c r="S93" s="43"/>
      <c r="T93" s="49"/>
      <c r="U93" s="43"/>
      <c r="V93" s="49"/>
      <c r="W93" s="49"/>
      <c r="X93" s="49"/>
      <c r="Y93" s="49"/>
      <c r="Z93" s="42"/>
      <c r="AA93" s="42"/>
      <c r="AB93" s="42"/>
      <c r="AC93" s="43"/>
      <c r="AD93" s="43"/>
      <c r="AE93" s="43"/>
      <c r="AF93" s="43"/>
      <c r="AG93" s="43"/>
      <c r="AH93" s="43"/>
      <c r="AI93" s="43"/>
    </row>
    <row r="94" spans="3:35" x14ac:dyDescent="0.25">
      <c r="C94" s="103"/>
      <c r="D94" s="41"/>
      <c r="E94" s="100"/>
      <c r="F94" s="41"/>
      <c r="G94" s="101"/>
      <c r="H94" s="49"/>
      <c r="I94" s="43"/>
      <c r="J94" s="43"/>
      <c r="K94" s="43"/>
      <c r="L94" s="48"/>
      <c r="M94" s="43"/>
      <c r="N94" s="43"/>
      <c r="O94" s="49"/>
      <c r="P94" s="42"/>
      <c r="Q94" s="49"/>
      <c r="R94" s="102"/>
      <c r="S94" s="43"/>
      <c r="T94" s="49"/>
      <c r="U94" s="43"/>
      <c r="V94" s="49"/>
      <c r="W94" s="49"/>
      <c r="X94" s="49"/>
      <c r="Y94" s="49"/>
      <c r="Z94" s="42"/>
      <c r="AA94" s="42"/>
      <c r="AB94" s="42"/>
      <c r="AC94" s="43"/>
      <c r="AD94" s="43"/>
      <c r="AE94" s="43"/>
      <c r="AF94" s="43"/>
      <c r="AG94" s="43"/>
      <c r="AH94" s="43"/>
      <c r="AI94" s="43"/>
    </row>
    <row r="95" spans="3:35" x14ac:dyDescent="0.25">
      <c r="C95" s="103"/>
      <c r="D95" s="41"/>
      <c r="E95" s="100"/>
      <c r="F95" s="41"/>
      <c r="G95" s="101"/>
      <c r="H95" s="49"/>
      <c r="I95" s="43"/>
      <c r="J95" s="43"/>
      <c r="K95" s="43"/>
      <c r="L95" s="48"/>
      <c r="M95" s="43"/>
      <c r="N95" s="43"/>
      <c r="O95" s="49"/>
      <c r="P95" s="42"/>
      <c r="Q95" s="49"/>
      <c r="R95" s="102"/>
      <c r="S95" s="43"/>
      <c r="T95" s="49"/>
      <c r="U95" s="43"/>
      <c r="V95" s="49"/>
      <c r="W95" s="49"/>
      <c r="X95" s="49"/>
      <c r="Y95" s="49"/>
      <c r="Z95" s="42"/>
      <c r="AA95" s="42"/>
      <c r="AB95" s="42"/>
      <c r="AC95" s="43"/>
      <c r="AD95" s="43"/>
      <c r="AE95" s="43"/>
      <c r="AF95" s="43"/>
      <c r="AG95" s="43"/>
      <c r="AH95" s="43"/>
      <c r="AI95" s="43"/>
    </row>
    <row r="96" spans="3:35" x14ac:dyDescent="0.25">
      <c r="C96" s="103"/>
      <c r="D96" s="41"/>
      <c r="E96" s="100"/>
      <c r="F96" s="41"/>
      <c r="G96" s="101"/>
      <c r="H96" s="49"/>
      <c r="I96" s="43"/>
      <c r="J96" s="43"/>
      <c r="K96" s="43"/>
      <c r="L96" s="48"/>
      <c r="M96" s="43"/>
      <c r="N96" s="43"/>
      <c r="O96" s="49"/>
      <c r="P96" s="42"/>
      <c r="Q96" s="49"/>
      <c r="R96" s="102"/>
      <c r="S96" s="43"/>
      <c r="T96" s="49"/>
      <c r="U96" s="43"/>
      <c r="V96" s="49"/>
      <c r="W96" s="49"/>
      <c r="X96" s="49"/>
      <c r="Y96" s="49"/>
      <c r="Z96" s="42"/>
      <c r="AA96" s="42"/>
      <c r="AB96" s="42"/>
      <c r="AC96" s="43"/>
      <c r="AD96" s="43"/>
      <c r="AE96" s="43"/>
      <c r="AF96" s="43"/>
      <c r="AG96" s="43"/>
      <c r="AH96" s="43"/>
      <c r="AI96" s="43"/>
    </row>
    <row r="97" spans="3:35" x14ac:dyDescent="0.25">
      <c r="C97" s="103"/>
      <c r="D97" s="41"/>
      <c r="E97" s="100"/>
      <c r="F97" s="41"/>
      <c r="G97" s="101"/>
      <c r="H97" s="49"/>
      <c r="I97" s="43"/>
      <c r="J97" s="43"/>
      <c r="K97" s="43"/>
      <c r="L97" s="48"/>
      <c r="M97" s="43"/>
      <c r="N97" s="43"/>
      <c r="O97" s="49"/>
      <c r="P97" s="42"/>
      <c r="Q97" s="49"/>
      <c r="R97" s="102"/>
      <c r="S97" s="43"/>
      <c r="T97" s="49"/>
      <c r="U97" s="43"/>
      <c r="V97" s="49"/>
      <c r="W97" s="49"/>
      <c r="X97" s="49"/>
      <c r="Y97" s="49"/>
      <c r="Z97" s="42"/>
      <c r="AA97" s="42"/>
      <c r="AB97" s="42"/>
      <c r="AC97" s="43"/>
      <c r="AD97" s="43"/>
      <c r="AE97" s="43"/>
      <c r="AF97" s="43"/>
      <c r="AG97" s="43"/>
      <c r="AH97" s="43"/>
      <c r="AI97" s="43"/>
    </row>
    <row r="98" spans="3:35" x14ac:dyDescent="0.25">
      <c r="C98" s="103"/>
      <c r="D98" s="41"/>
      <c r="E98" s="100"/>
      <c r="F98" s="41"/>
      <c r="G98" s="101"/>
      <c r="H98" s="49"/>
      <c r="I98" s="43"/>
      <c r="J98" s="43"/>
      <c r="K98" s="43"/>
      <c r="L98" s="48"/>
      <c r="M98" s="43"/>
      <c r="N98" s="43"/>
      <c r="O98" s="49"/>
      <c r="P98" s="42"/>
      <c r="Q98" s="49"/>
      <c r="R98" s="102"/>
      <c r="S98" s="43"/>
      <c r="T98" s="49"/>
      <c r="U98" s="43"/>
      <c r="V98" s="49"/>
      <c r="W98" s="49"/>
      <c r="X98" s="49"/>
      <c r="Y98" s="49"/>
      <c r="Z98" s="42"/>
      <c r="AA98" s="42"/>
      <c r="AB98" s="42"/>
      <c r="AC98" s="43"/>
      <c r="AD98" s="43"/>
      <c r="AE98" s="43"/>
      <c r="AF98" s="43"/>
      <c r="AG98" s="43"/>
      <c r="AH98" s="43"/>
      <c r="AI98" s="43"/>
    </row>
    <row r="99" spans="3:35" x14ac:dyDescent="0.25">
      <c r="C99" s="103"/>
      <c r="D99" s="41"/>
      <c r="E99" s="100"/>
      <c r="F99" s="41"/>
      <c r="G99" s="101"/>
      <c r="H99" s="49"/>
      <c r="I99" s="43"/>
      <c r="J99" s="43"/>
      <c r="K99" s="43"/>
      <c r="L99" s="48"/>
      <c r="M99" s="43"/>
      <c r="N99" s="43"/>
      <c r="O99" s="49"/>
      <c r="P99" s="42"/>
      <c r="Q99" s="49"/>
      <c r="R99" s="102"/>
      <c r="S99" s="43"/>
      <c r="T99" s="49"/>
      <c r="U99" s="43"/>
      <c r="V99" s="49"/>
      <c r="W99" s="49"/>
      <c r="X99" s="49"/>
      <c r="Y99" s="49"/>
      <c r="Z99" s="42"/>
      <c r="AA99" s="42"/>
      <c r="AB99" s="42"/>
      <c r="AC99" s="43"/>
      <c r="AD99" s="43"/>
      <c r="AE99" s="43"/>
      <c r="AF99" s="43"/>
      <c r="AG99" s="43"/>
      <c r="AH99" s="43"/>
      <c r="AI99" s="43"/>
    </row>
    <row r="100" spans="3:35" x14ac:dyDescent="0.25">
      <c r="C100" s="103"/>
      <c r="D100" s="41"/>
      <c r="E100" s="100"/>
      <c r="F100" s="41"/>
      <c r="G100" s="101"/>
      <c r="H100" s="49"/>
      <c r="I100" s="43"/>
      <c r="J100" s="43"/>
      <c r="K100" s="43"/>
      <c r="L100" s="48"/>
      <c r="M100" s="43"/>
      <c r="N100" s="43"/>
      <c r="O100" s="49"/>
      <c r="P100" s="42"/>
      <c r="Q100" s="49"/>
      <c r="R100" s="102"/>
      <c r="S100" s="43"/>
      <c r="T100" s="49"/>
      <c r="U100" s="43"/>
      <c r="V100" s="49"/>
      <c r="W100" s="49"/>
      <c r="X100" s="49"/>
      <c r="Y100" s="49"/>
      <c r="Z100" s="42"/>
      <c r="AA100" s="42"/>
      <c r="AB100" s="42"/>
      <c r="AC100" s="43"/>
      <c r="AD100" s="43"/>
      <c r="AE100" s="43"/>
      <c r="AF100" s="43"/>
      <c r="AG100" s="43"/>
      <c r="AH100" s="43"/>
      <c r="AI100" s="43"/>
    </row>
    <row r="101" spans="3:35" x14ac:dyDescent="0.25">
      <c r="C101" s="103"/>
      <c r="D101" s="41"/>
      <c r="E101" s="100"/>
      <c r="F101" s="41"/>
      <c r="G101" s="101"/>
      <c r="H101" s="49"/>
      <c r="I101" s="43"/>
      <c r="J101" s="43"/>
      <c r="K101" s="43"/>
      <c r="L101" s="48"/>
      <c r="M101" s="43"/>
      <c r="N101" s="43"/>
      <c r="O101" s="49"/>
      <c r="P101" s="42"/>
      <c r="Q101" s="49"/>
      <c r="R101" s="102"/>
      <c r="S101" s="43"/>
      <c r="T101" s="49"/>
      <c r="U101" s="43"/>
      <c r="V101" s="49"/>
      <c r="W101" s="49"/>
      <c r="X101" s="49"/>
      <c r="Y101" s="49"/>
      <c r="Z101" s="42"/>
      <c r="AA101" s="42"/>
      <c r="AB101" s="42"/>
      <c r="AC101" s="43"/>
      <c r="AD101" s="43"/>
      <c r="AE101" s="43"/>
      <c r="AF101" s="43"/>
      <c r="AG101" s="43"/>
      <c r="AH101" s="43"/>
      <c r="AI101" s="43"/>
    </row>
    <row r="102" spans="3:35" x14ac:dyDescent="0.25">
      <c r="C102" s="103"/>
      <c r="D102" s="41"/>
      <c r="E102" s="100"/>
      <c r="F102" s="41"/>
      <c r="G102" s="101"/>
      <c r="H102" s="49"/>
      <c r="I102" s="43"/>
      <c r="J102" s="43"/>
      <c r="K102" s="43"/>
      <c r="L102" s="48"/>
      <c r="M102" s="43"/>
      <c r="N102" s="43"/>
      <c r="O102" s="49"/>
      <c r="P102" s="42"/>
      <c r="Q102" s="49"/>
      <c r="R102" s="102"/>
      <c r="S102" s="43"/>
      <c r="T102" s="49"/>
      <c r="U102" s="43"/>
      <c r="V102" s="49"/>
      <c r="W102" s="49"/>
      <c r="X102" s="49"/>
      <c r="Y102" s="49"/>
      <c r="Z102" s="42"/>
      <c r="AA102" s="42"/>
      <c r="AB102" s="42"/>
      <c r="AC102" s="43"/>
      <c r="AD102" s="43"/>
      <c r="AE102" s="43"/>
      <c r="AF102" s="43"/>
      <c r="AG102" s="43"/>
      <c r="AH102" s="43"/>
      <c r="AI102" s="43"/>
    </row>
    <row r="103" spans="3:35" x14ac:dyDescent="0.25">
      <c r="C103" s="103"/>
      <c r="D103" s="41"/>
      <c r="E103" s="100"/>
      <c r="F103" s="41"/>
      <c r="G103" s="101"/>
      <c r="H103" s="49"/>
      <c r="I103" s="43"/>
      <c r="J103" s="43"/>
      <c r="K103" s="43"/>
      <c r="L103" s="48"/>
      <c r="M103" s="43"/>
      <c r="N103" s="43"/>
      <c r="O103" s="49"/>
      <c r="P103" s="42"/>
      <c r="Q103" s="49"/>
      <c r="R103" s="102"/>
      <c r="S103" s="43"/>
      <c r="T103" s="49"/>
      <c r="U103" s="43"/>
      <c r="V103" s="49"/>
      <c r="W103" s="49"/>
      <c r="X103" s="49"/>
      <c r="Y103" s="49"/>
      <c r="Z103" s="42"/>
      <c r="AA103" s="42"/>
      <c r="AB103" s="42"/>
      <c r="AC103" s="43"/>
      <c r="AD103" s="43"/>
      <c r="AE103" s="43"/>
      <c r="AF103" s="43"/>
      <c r="AG103" s="43"/>
      <c r="AH103" s="43"/>
      <c r="AI103" s="43"/>
    </row>
    <row r="104" spans="3:35" x14ac:dyDescent="0.25">
      <c r="C104" s="103"/>
      <c r="D104" s="41"/>
      <c r="E104" s="100"/>
      <c r="F104" s="41"/>
      <c r="G104" s="101"/>
      <c r="H104" s="49"/>
      <c r="I104" s="43"/>
      <c r="J104" s="43"/>
      <c r="K104" s="43"/>
      <c r="L104" s="48"/>
      <c r="M104" s="43"/>
      <c r="N104" s="43"/>
      <c r="O104" s="49"/>
      <c r="P104" s="42"/>
      <c r="Q104" s="49"/>
      <c r="R104" s="102"/>
      <c r="S104" s="43"/>
      <c r="T104" s="49"/>
      <c r="U104" s="43"/>
      <c r="V104" s="49"/>
      <c r="W104" s="49"/>
      <c r="X104" s="49"/>
      <c r="Y104" s="49"/>
      <c r="Z104" s="42"/>
      <c r="AA104" s="42"/>
      <c r="AB104" s="42"/>
      <c r="AC104" s="43"/>
      <c r="AD104" s="43"/>
      <c r="AE104" s="43"/>
      <c r="AF104" s="43"/>
      <c r="AG104" s="43"/>
      <c r="AH104" s="43"/>
      <c r="AI104" s="43"/>
    </row>
    <row r="105" spans="3:35" x14ac:dyDescent="0.25">
      <c r="C105" s="103"/>
      <c r="D105" s="41"/>
      <c r="E105" s="100"/>
      <c r="F105" s="41"/>
      <c r="G105" s="101"/>
      <c r="H105" s="49"/>
      <c r="I105" s="43"/>
      <c r="J105" s="43"/>
      <c r="K105" s="43"/>
      <c r="L105" s="48"/>
      <c r="M105" s="43"/>
      <c r="N105" s="43"/>
      <c r="O105" s="49"/>
      <c r="P105" s="42"/>
      <c r="Q105" s="49"/>
      <c r="R105" s="102"/>
      <c r="S105" s="43"/>
      <c r="T105" s="49"/>
      <c r="U105" s="43"/>
      <c r="V105" s="49"/>
      <c r="W105" s="49"/>
      <c r="X105" s="49"/>
      <c r="Y105" s="49"/>
      <c r="Z105" s="42"/>
      <c r="AA105" s="42"/>
      <c r="AB105" s="42"/>
      <c r="AC105" s="43"/>
      <c r="AD105" s="43"/>
      <c r="AE105" s="43"/>
      <c r="AF105" s="43"/>
      <c r="AG105" s="43"/>
      <c r="AH105" s="43"/>
      <c r="AI105" s="43"/>
    </row>
    <row r="106" spans="3:35" x14ac:dyDescent="0.25">
      <c r="C106" s="103"/>
      <c r="D106" s="41"/>
      <c r="E106" s="100"/>
      <c r="F106" s="41"/>
      <c r="G106" s="101"/>
      <c r="H106" s="49"/>
      <c r="I106" s="43"/>
      <c r="J106" s="43"/>
      <c r="K106" s="43"/>
      <c r="L106" s="48"/>
      <c r="M106" s="43"/>
      <c r="N106" s="43"/>
      <c r="O106" s="49"/>
      <c r="P106" s="42"/>
      <c r="Q106" s="49"/>
      <c r="R106" s="102"/>
      <c r="S106" s="43"/>
      <c r="T106" s="49"/>
      <c r="U106" s="43"/>
      <c r="V106" s="49"/>
      <c r="W106" s="49"/>
      <c r="X106" s="49"/>
      <c r="Y106" s="49"/>
      <c r="Z106" s="42"/>
      <c r="AA106" s="42"/>
      <c r="AB106" s="42"/>
      <c r="AC106" s="43"/>
      <c r="AD106" s="43"/>
      <c r="AE106" s="43"/>
      <c r="AF106" s="43"/>
      <c r="AG106" s="43"/>
      <c r="AH106" s="43"/>
      <c r="AI106" s="43"/>
    </row>
    <row r="107" spans="3:35" x14ac:dyDescent="0.25">
      <c r="C107" s="103"/>
      <c r="D107" s="41"/>
      <c r="E107" s="100"/>
      <c r="F107" s="41"/>
      <c r="G107" s="101"/>
      <c r="H107" s="49"/>
      <c r="I107" s="43"/>
      <c r="J107" s="43"/>
      <c r="K107" s="43"/>
      <c r="L107" s="48"/>
      <c r="M107" s="43"/>
      <c r="N107" s="43"/>
      <c r="O107" s="49"/>
      <c r="P107" s="42"/>
      <c r="Q107" s="49"/>
      <c r="R107" s="102"/>
      <c r="S107" s="43"/>
      <c r="T107" s="49"/>
      <c r="U107" s="43"/>
      <c r="V107" s="49"/>
      <c r="W107" s="49"/>
      <c r="X107" s="49"/>
      <c r="Y107" s="49"/>
      <c r="Z107" s="42"/>
      <c r="AA107" s="42"/>
      <c r="AB107" s="42"/>
      <c r="AC107" s="43"/>
      <c r="AD107" s="43"/>
      <c r="AE107" s="43"/>
      <c r="AF107" s="43"/>
      <c r="AG107" s="43"/>
      <c r="AH107" s="43"/>
      <c r="AI107" s="43"/>
    </row>
    <row r="108" spans="3:35" x14ac:dyDescent="0.25">
      <c r="C108" s="103"/>
      <c r="D108" s="41"/>
      <c r="E108" s="100"/>
      <c r="F108" s="41"/>
      <c r="G108" s="101"/>
      <c r="H108" s="49"/>
      <c r="I108" s="43"/>
      <c r="J108" s="43"/>
      <c r="K108" s="43"/>
      <c r="L108" s="48"/>
      <c r="M108" s="43"/>
      <c r="N108" s="43"/>
      <c r="O108" s="49"/>
      <c r="P108" s="42"/>
      <c r="Q108" s="49"/>
      <c r="R108" s="102"/>
      <c r="S108" s="43"/>
      <c r="T108" s="49"/>
      <c r="U108" s="43"/>
      <c r="V108" s="49"/>
      <c r="W108" s="49"/>
      <c r="X108" s="49"/>
      <c r="Y108" s="49"/>
      <c r="Z108" s="42"/>
      <c r="AA108" s="42"/>
      <c r="AB108" s="42"/>
      <c r="AC108" s="43"/>
      <c r="AD108" s="43"/>
      <c r="AE108" s="43"/>
      <c r="AF108" s="43"/>
      <c r="AG108" s="43"/>
      <c r="AH108" s="43"/>
      <c r="AI108" s="43"/>
    </row>
    <row r="109" spans="3:35" x14ac:dyDescent="0.25">
      <c r="C109" s="103"/>
      <c r="D109" s="41"/>
      <c r="E109" s="100"/>
      <c r="F109" s="41"/>
      <c r="G109" s="101"/>
      <c r="H109" s="49"/>
      <c r="I109" s="43"/>
      <c r="J109" s="43"/>
      <c r="K109" s="43"/>
      <c r="L109" s="48"/>
      <c r="M109" s="43"/>
      <c r="N109" s="43"/>
      <c r="O109" s="49"/>
      <c r="P109" s="42"/>
      <c r="Q109" s="49"/>
      <c r="R109" s="102"/>
      <c r="S109" s="43"/>
      <c r="T109" s="49"/>
      <c r="U109" s="43"/>
      <c r="V109" s="49"/>
      <c r="W109" s="49"/>
      <c r="X109" s="49"/>
      <c r="Y109" s="49"/>
      <c r="Z109" s="42"/>
      <c r="AA109" s="42"/>
      <c r="AB109" s="42"/>
      <c r="AC109" s="43"/>
      <c r="AD109" s="43"/>
      <c r="AE109" s="43"/>
      <c r="AF109" s="43"/>
      <c r="AG109" s="43"/>
      <c r="AH109" s="43"/>
      <c r="AI109" s="43"/>
    </row>
    <row r="110" spans="3:35" x14ac:dyDescent="0.25">
      <c r="C110" s="103"/>
      <c r="D110" s="41"/>
      <c r="E110" s="100"/>
      <c r="F110" s="41"/>
      <c r="G110" s="101"/>
      <c r="H110" s="49"/>
      <c r="I110" s="43"/>
      <c r="J110" s="43"/>
      <c r="K110" s="43"/>
      <c r="L110" s="48"/>
      <c r="M110" s="43"/>
      <c r="N110" s="43"/>
      <c r="O110" s="49"/>
      <c r="P110" s="42"/>
      <c r="Q110" s="49"/>
      <c r="R110" s="102"/>
      <c r="S110" s="43"/>
      <c r="T110" s="49"/>
      <c r="U110" s="43"/>
      <c r="V110" s="49"/>
      <c r="W110" s="49"/>
      <c r="X110" s="49"/>
      <c r="Y110" s="49"/>
      <c r="Z110" s="42"/>
      <c r="AA110" s="42"/>
      <c r="AB110" s="42"/>
      <c r="AC110" s="43"/>
      <c r="AD110" s="43"/>
      <c r="AE110" s="43"/>
      <c r="AF110" s="43"/>
      <c r="AG110" s="43"/>
      <c r="AH110" s="43"/>
      <c r="AI110" s="43"/>
    </row>
    <row r="111" spans="3:35" x14ac:dyDescent="0.25">
      <c r="C111" s="103"/>
      <c r="D111" s="41"/>
      <c r="E111" s="100"/>
      <c r="F111" s="41"/>
      <c r="G111" s="101"/>
      <c r="H111" s="49"/>
      <c r="I111" s="43"/>
      <c r="J111" s="43"/>
      <c r="K111" s="43"/>
      <c r="L111" s="48"/>
      <c r="M111" s="43"/>
      <c r="N111" s="43"/>
      <c r="O111" s="49"/>
      <c r="P111" s="42"/>
      <c r="Q111" s="49"/>
      <c r="R111" s="102"/>
      <c r="S111" s="43"/>
      <c r="T111" s="49"/>
      <c r="U111" s="43"/>
      <c r="V111" s="49"/>
      <c r="W111" s="49"/>
      <c r="X111" s="49"/>
      <c r="Y111" s="49"/>
      <c r="Z111" s="42"/>
      <c r="AA111" s="42"/>
      <c r="AB111" s="42"/>
      <c r="AC111" s="43"/>
      <c r="AD111" s="43"/>
      <c r="AE111" s="43"/>
      <c r="AF111" s="43"/>
      <c r="AG111" s="43"/>
      <c r="AH111" s="43"/>
      <c r="AI111" s="43"/>
    </row>
    <row r="112" spans="3:35" x14ac:dyDescent="0.25">
      <c r="C112" s="103"/>
      <c r="D112" s="41"/>
      <c r="E112" s="100"/>
      <c r="F112" s="41"/>
      <c r="G112" s="101"/>
      <c r="H112" s="49"/>
      <c r="I112" s="43"/>
      <c r="J112" s="43"/>
      <c r="K112" s="43"/>
      <c r="L112" s="48"/>
      <c r="M112" s="43"/>
      <c r="N112" s="43"/>
      <c r="O112" s="49"/>
      <c r="P112" s="42"/>
      <c r="Q112" s="49"/>
      <c r="R112" s="102"/>
      <c r="S112" s="43"/>
      <c r="T112" s="49"/>
      <c r="U112" s="43"/>
      <c r="V112" s="49"/>
      <c r="W112" s="49"/>
      <c r="X112" s="49"/>
      <c r="Y112" s="49"/>
      <c r="Z112" s="42"/>
      <c r="AA112" s="42"/>
      <c r="AB112" s="42"/>
      <c r="AC112" s="43"/>
      <c r="AD112" s="43"/>
      <c r="AE112" s="43"/>
      <c r="AF112" s="43"/>
      <c r="AG112" s="43"/>
      <c r="AH112" s="43"/>
      <c r="AI112" s="43"/>
    </row>
    <row r="113" spans="3:35" x14ac:dyDescent="0.25">
      <c r="C113" s="103"/>
      <c r="D113" s="41"/>
      <c r="E113" s="100"/>
      <c r="F113" s="41"/>
      <c r="G113" s="101"/>
      <c r="H113" s="49"/>
      <c r="I113" s="43"/>
      <c r="J113" s="43"/>
      <c r="K113" s="43"/>
      <c r="L113" s="48"/>
      <c r="M113" s="43"/>
      <c r="N113" s="43"/>
      <c r="O113" s="49"/>
      <c r="P113" s="42"/>
      <c r="Q113" s="49"/>
      <c r="R113" s="102"/>
      <c r="S113" s="43"/>
      <c r="T113" s="49"/>
      <c r="U113" s="43"/>
      <c r="V113" s="49"/>
      <c r="W113" s="49"/>
      <c r="X113" s="49"/>
      <c r="Y113" s="49"/>
      <c r="Z113" s="42"/>
      <c r="AA113" s="42"/>
      <c r="AB113" s="42"/>
      <c r="AC113" s="43"/>
      <c r="AD113" s="43"/>
      <c r="AE113" s="43"/>
      <c r="AF113" s="43"/>
      <c r="AG113" s="43"/>
      <c r="AH113" s="43"/>
      <c r="AI113" s="43"/>
    </row>
    <row r="114" spans="3:35" x14ac:dyDescent="0.25">
      <c r="C114" s="103"/>
      <c r="D114" s="41"/>
      <c r="E114" s="100"/>
      <c r="F114" s="41"/>
      <c r="G114" s="101"/>
      <c r="H114" s="49"/>
      <c r="I114" s="43"/>
      <c r="J114" s="43"/>
      <c r="K114" s="43"/>
      <c r="L114" s="48"/>
      <c r="M114" s="43"/>
      <c r="N114" s="43"/>
      <c r="O114" s="49"/>
      <c r="P114" s="42"/>
      <c r="Q114" s="49"/>
      <c r="R114" s="102"/>
      <c r="S114" s="43"/>
      <c r="T114" s="49"/>
      <c r="U114" s="43"/>
      <c r="V114" s="49"/>
      <c r="W114" s="49"/>
      <c r="X114" s="49"/>
      <c r="Y114" s="49"/>
      <c r="Z114" s="42"/>
      <c r="AA114" s="42"/>
      <c r="AB114" s="42"/>
      <c r="AC114" s="43"/>
      <c r="AD114" s="43"/>
      <c r="AE114" s="43"/>
      <c r="AF114" s="43"/>
      <c r="AG114" s="43"/>
      <c r="AH114" s="43"/>
      <c r="AI114" s="43"/>
    </row>
    <row r="115" spans="3:35" x14ac:dyDescent="0.25">
      <c r="C115" s="103"/>
      <c r="D115" s="41"/>
      <c r="E115" s="100"/>
      <c r="F115" s="41"/>
      <c r="G115" s="101"/>
      <c r="H115" s="49"/>
      <c r="I115" s="43"/>
      <c r="J115" s="43"/>
      <c r="K115" s="43"/>
      <c r="L115" s="48"/>
      <c r="M115" s="43"/>
      <c r="N115" s="43"/>
      <c r="O115" s="49"/>
      <c r="P115" s="42"/>
      <c r="Q115" s="49"/>
      <c r="R115" s="102"/>
      <c r="S115" s="43"/>
      <c r="T115" s="49"/>
      <c r="U115" s="43"/>
      <c r="V115" s="49"/>
      <c r="W115" s="49"/>
      <c r="X115" s="49"/>
      <c r="Y115" s="49"/>
      <c r="Z115" s="42"/>
      <c r="AA115" s="42"/>
      <c r="AB115" s="42"/>
      <c r="AC115" s="43"/>
      <c r="AD115" s="43"/>
      <c r="AE115" s="43"/>
      <c r="AF115" s="43"/>
      <c r="AG115" s="43"/>
      <c r="AH115" s="43"/>
      <c r="AI115" s="43"/>
    </row>
    <row r="116" spans="3:35" x14ac:dyDescent="0.25">
      <c r="C116" s="103"/>
      <c r="D116" s="41"/>
      <c r="E116" s="100"/>
      <c r="F116" s="41"/>
      <c r="G116" s="101"/>
      <c r="H116" s="49"/>
      <c r="I116" s="43"/>
      <c r="J116" s="43"/>
      <c r="K116" s="43"/>
      <c r="L116" s="48"/>
      <c r="M116" s="43"/>
      <c r="N116" s="43"/>
      <c r="O116" s="49"/>
      <c r="P116" s="42"/>
      <c r="Q116" s="49"/>
      <c r="R116" s="102"/>
      <c r="S116" s="43"/>
      <c r="T116" s="49"/>
      <c r="U116" s="43"/>
      <c r="V116" s="49"/>
      <c r="W116" s="49"/>
      <c r="X116" s="49"/>
      <c r="Y116" s="49"/>
      <c r="Z116" s="42"/>
      <c r="AA116" s="42"/>
      <c r="AB116" s="42"/>
      <c r="AC116" s="43"/>
      <c r="AD116" s="43"/>
      <c r="AE116" s="43"/>
      <c r="AF116" s="43"/>
      <c r="AG116" s="43"/>
      <c r="AH116" s="43"/>
      <c r="AI116" s="43"/>
    </row>
    <row r="117" spans="3:35" x14ac:dyDescent="0.25">
      <c r="C117" s="103"/>
      <c r="D117" s="41"/>
      <c r="E117" s="100"/>
      <c r="F117" s="41"/>
      <c r="G117" s="101"/>
      <c r="H117" s="49"/>
      <c r="I117" s="43"/>
      <c r="J117" s="43"/>
      <c r="K117" s="43"/>
      <c r="L117" s="48"/>
      <c r="M117" s="43"/>
      <c r="N117" s="43"/>
      <c r="O117" s="49"/>
      <c r="P117" s="42"/>
      <c r="Q117" s="49"/>
      <c r="R117" s="102"/>
      <c r="S117" s="43"/>
      <c r="T117" s="49"/>
      <c r="U117" s="43"/>
      <c r="V117" s="49"/>
      <c r="W117" s="49"/>
      <c r="X117" s="49"/>
      <c r="Y117" s="49"/>
      <c r="Z117" s="42"/>
      <c r="AA117" s="42"/>
      <c r="AB117" s="42"/>
      <c r="AC117" s="43"/>
      <c r="AD117" s="43"/>
      <c r="AE117" s="43"/>
      <c r="AF117" s="43"/>
      <c r="AG117" s="43"/>
      <c r="AH117" s="43"/>
      <c r="AI117" s="43"/>
    </row>
    <row r="118" spans="3:35" x14ac:dyDescent="0.25">
      <c r="C118" s="103"/>
      <c r="D118" s="41"/>
      <c r="E118" s="100"/>
      <c r="F118" s="41"/>
      <c r="G118" s="101"/>
      <c r="H118" s="49"/>
      <c r="I118" s="43"/>
      <c r="J118" s="43"/>
      <c r="K118" s="43"/>
      <c r="L118" s="48"/>
      <c r="M118" s="43"/>
      <c r="N118" s="43"/>
      <c r="O118" s="49"/>
      <c r="P118" s="42"/>
      <c r="Q118" s="49"/>
      <c r="R118" s="102"/>
      <c r="S118" s="43"/>
      <c r="T118" s="49"/>
      <c r="U118" s="43"/>
      <c r="V118" s="49"/>
      <c r="W118" s="49"/>
      <c r="X118" s="49"/>
      <c r="Y118" s="49"/>
      <c r="Z118" s="42"/>
      <c r="AA118" s="42"/>
      <c r="AB118" s="42"/>
      <c r="AC118" s="43"/>
      <c r="AD118" s="43"/>
      <c r="AE118" s="43"/>
      <c r="AF118" s="43"/>
      <c r="AG118" s="43"/>
      <c r="AH118" s="43"/>
      <c r="AI118" s="43"/>
    </row>
    <row r="119" spans="3:35" x14ac:dyDescent="0.25">
      <c r="C119" s="103"/>
      <c r="D119" s="41"/>
      <c r="E119" s="100"/>
      <c r="F119" s="41"/>
      <c r="G119" s="101"/>
      <c r="H119" s="49"/>
      <c r="I119" s="43"/>
      <c r="J119" s="43"/>
      <c r="K119" s="43"/>
      <c r="L119" s="48"/>
      <c r="M119" s="43"/>
      <c r="N119" s="43"/>
      <c r="O119" s="49"/>
      <c r="P119" s="42"/>
      <c r="Q119" s="49"/>
      <c r="R119" s="102"/>
      <c r="S119" s="43"/>
      <c r="T119" s="49"/>
      <c r="U119" s="43"/>
      <c r="V119" s="49"/>
      <c r="W119" s="49"/>
      <c r="X119" s="49"/>
      <c r="Y119" s="49"/>
      <c r="Z119" s="42"/>
      <c r="AA119" s="42"/>
      <c r="AB119" s="42"/>
      <c r="AC119" s="43"/>
      <c r="AD119" s="43"/>
      <c r="AE119" s="43"/>
      <c r="AF119" s="43"/>
      <c r="AG119" s="43"/>
      <c r="AH119" s="43"/>
      <c r="AI119" s="43"/>
    </row>
    <row r="120" spans="3:35" x14ac:dyDescent="0.25">
      <c r="C120" s="103"/>
      <c r="D120" s="41"/>
      <c r="E120" s="100"/>
      <c r="F120" s="41"/>
      <c r="G120" s="101"/>
      <c r="H120" s="49"/>
      <c r="I120" s="43"/>
      <c r="J120" s="43"/>
      <c r="K120" s="43"/>
      <c r="L120" s="48"/>
      <c r="M120" s="43"/>
      <c r="N120" s="43"/>
      <c r="O120" s="49"/>
      <c r="P120" s="42"/>
      <c r="Q120" s="49"/>
      <c r="R120" s="102"/>
      <c r="S120" s="43"/>
      <c r="T120" s="49"/>
      <c r="U120" s="43"/>
      <c r="V120" s="49"/>
      <c r="W120" s="49"/>
      <c r="X120" s="49"/>
      <c r="Y120" s="49"/>
      <c r="Z120" s="42"/>
      <c r="AA120" s="42"/>
      <c r="AB120" s="42"/>
      <c r="AC120" s="43"/>
      <c r="AD120" s="43"/>
      <c r="AE120" s="43"/>
      <c r="AF120" s="43"/>
      <c r="AG120" s="43"/>
      <c r="AH120" s="43"/>
      <c r="AI120" s="43"/>
    </row>
    <row r="121" spans="3:35" x14ac:dyDescent="0.25">
      <c r="C121" s="103"/>
      <c r="D121" s="41"/>
      <c r="E121" s="100"/>
      <c r="F121" s="41"/>
      <c r="G121" s="101"/>
      <c r="H121" s="49"/>
      <c r="I121" s="43"/>
      <c r="J121" s="43"/>
      <c r="K121" s="43"/>
      <c r="L121" s="48"/>
      <c r="M121" s="43"/>
      <c r="N121" s="43"/>
      <c r="O121" s="49"/>
      <c r="P121" s="42"/>
      <c r="Q121" s="49"/>
      <c r="R121" s="102"/>
      <c r="S121" s="43"/>
      <c r="T121" s="49"/>
      <c r="U121" s="43"/>
      <c r="V121" s="49"/>
      <c r="W121" s="49"/>
      <c r="X121" s="49"/>
      <c r="Y121" s="49"/>
      <c r="Z121" s="42"/>
      <c r="AA121" s="42"/>
      <c r="AB121" s="42"/>
      <c r="AC121" s="43"/>
      <c r="AD121" s="43"/>
      <c r="AE121" s="43"/>
      <c r="AF121" s="43"/>
      <c r="AG121" s="43"/>
      <c r="AH121" s="43"/>
      <c r="AI121" s="43"/>
    </row>
    <row r="122" spans="3:35" x14ac:dyDescent="0.25">
      <c r="C122" s="103"/>
      <c r="D122" s="41"/>
      <c r="E122" s="100"/>
      <c r="F122" s="41"/>
      <c r="G122" s="101"/>
      <c r="H122" s="49"/>
      <c r="I122" s="43"/>
      <c r="J122" s="43"/>
      <c r="K122" s="43"/>
      <c r="L122" s="48"/>
      <c r="M122" s="43"/>
      <c r="N122" s="43"/>
      <c r="O122" s="49"/>
      <c r="P122" s="42"/>
      <c r="Q122" s="49"/>
      <c r="R122" s="102"/>
      <c r="S122" s="43"/>
      <c r="T122" s="49"/>
      <c r="U122" s="43"/>
      <c r="V122" s="49"/>
      <c r="W122" s="49"/>
      <c r="X122" s="49"/>
      <c r="Y122" s="49"/>
      <c r="Z122" s="42"/>
      <c r="AA122" s="42"/>
      <c r="AB122" s="42"/>
      <c r="AC122" s="43"/>
      <c r="AD122" s="43"/>
      <c r="AE122" s="43"/>
      <c r="AF122" s="43"/>
      <c r="AG122" s="43"/>
      <c r="AH122" s="43"/>
      <c r="AI122" s="43"/>
    </row>
    <row r="123" spans="3:35" x14ac:dyDescent="0.25">
      <c r="C123" s="103"/>
      <c r="D123" s="41"/>
      <c r="E123" s="100"/>
      <c r="F123" s="41"/>
      <c r="G123" s="101"/>
      <c r="H123" s="49"/>
      <c r="I123" s="43"/>
      <c r="J123" s="43"/>
      <c r="K123" s="43"/>
      <c r="L123" s="48"/>
      <c r="M123" s="43"/>
      <c r="N123" s="43"/>
      <c r="O123" s="49"/>
      <c r="P123" s="42"/>
      <c r="Q123" s="49"/>
      <c r="R123" s="102"/>
      <c r="S123" s="43"/>
      <c r="T123" s="49"/>
      <c r="U123" s="43"/>
      <c r="V123" s="49"/>
      <c r="W123" s="49"/>
      <c r="X123" s="49"/>
      <c r="Y123" s="49"/>
      <c r="Z123" s="42"/>
      <c r="AA123" s="42"/>
      <c r="AB123" s="42"/>
      <c r="AC123" s="43"/>
      <c r="AD123" s="43"/>
      <c r="AE123" s="43"/>
      <c r="AF123" s="43"/>
      <c r="AG123" s="43"/>
      <c r="AH123" s="43"/>
      <c r="AI123" s="43"/>
    </row>
    <row r="124" spans="3:35" x14ac:dyDescent="0.25">
      <c r="C124" s="103"/>
      <c r="D124" s="41"/>
      <c r="E124" s="100"/>
      <c r="F124" s="41"/>
      <c r="G124" s="101"/>
      <c r="H124" s="49"/>
      <c r="I124" s="43"/>
      <c r="J124" s="43"/>
      <c r="K124" s="43"/>
      <c r="L124" s="48"/>
      <c r="M124" s="43"/>
      <c r="N124" s="43"/>
      <c r="O124" s="49"/>
      <c r="P124" s="42"/>
      <c r="Q124" s="49"/>
      <c r="R124" s="102"/>
      <c r="S124" s="43"/>
      <c r="T124" s="49"/>
      <c r="U124" s="43"/>
      <c r="V124" s="49"/>
      <c r="W124" s="49"/>
      <c r="X124" s="49"/>
      <c r="Y124" s="49"/>
      <c r="Z124" s="42"/>
      <c r="AA124" s="42"/>
      <c r="AB124" s="42"/>
      <c r="AC124" s="43"/>
      <c r="AD124" s="43"/>
      <c r="AE124" s="43"/>
      <c r="AF124" s="43"/>
      <c r="AG124" s="43"/>
      <c r="AH124" s="43"/>
      <c r="AI124" s="43"/>
    </row>
    <row r="125" spans="3:35" x14ac:dyDescent="0.25">
      <c r="C125" s="103"/>
      <c r="D125" s="41"/>
      <c r="E125" s="100"/>
      <c r="F125" s="41"/>
      <c r="G125" s="101"/>
      <c r="H125" s="49"/>
      <c r="I125" s="43"/>
      <c r="J125" s="43"/>
      <c r="K125" s="43"/>
      <c r="L125" s="48"/>
      <c r="M125" s="43"/>
      <c r="N125" s="43"/>
      <c r="O125" s="49"/>
      <c r="P125" s="42"/>
      <c r="Q125" s="49"/>
      <c r="R125" s="102"/>
      <c r="S125" s="43"/>
      <c r="T125" s="49"/>
      <c r="U125" s="43"/>
      <c r="V125" s="49"/>
      <c r="W125" s="49"/>
      <c r="X125" s="49"/>
      <c r="Y125" s="49"/>
      <c r="Z125" s="42"/>
      <c r="AA125" s="42"/>
      <c r="AB125" s="42"/>
      <c r="AC125" s="43"/>
      <c r="AD125" s="43"/>
      <c r="AE125" s="43"/>
      <c r="AF125" s="43"/>
      <c r="AG125" s="43"/>
      <c r="AH125" s="43"/>
      <c r="AI125" s="43"/>
    </row>
    <row r="126" spans="3:35" x14ac:dyDescent="0.25">
      <c r="C126" s="103"/>
      <c r="D126" s="41"/>
      <c r="E126" s="100"/>
      <c r="F126" s="41"/>
      <c r="G126" s="101"/>
      <c r="H126" s="49"/>
      <c r="I126" s="43"/>
      <c r="J126" s="43"/>
      <c r="K126" s="43"/>
      <c r="L126" s="48"/>
      <c r="M126" s="43"/>
      <c r="N126" s="43"/>
      <c r="O126" s="49"/>
      <c r="P126" s="42"/>
      <c r="Q126" s="49"/>
      <c r="R126" s="102"/>
      <c r="S126" s="43"/>
      <c r="T126" s="49"/>
      <c r="U126" s="43"/>
      <c r="V126" s="49"/>
      <c r="W126" s="49"/>
      <c r="X126" s="49"/>
      <c r="Y126" s="49"/>
      <c r="Z126" s="42"/>
      <c r="AA126" s="42"/>
      <c r="AB126" s="42"/>
      <c r="AC126" s="43"/>
      <c r="AD126" s="43"/>
      <c r="AE126" s="43"/>
      <c r="AF126" s="43"/>
      <c r="AG126" s="43"/>
      <c r="AH126" s="43"/>
      <c r="AI126" s="43"/>
    </row>
    <row r="127" spans="3:35" x14ac:dyDescent="0.25">
      <c r="C127" s="103"/>
      <c r="D127" s="41"/>
      <c r="E127" s="100"/>
      <c r="F127" s="41"/>
      <c r="G127" s="101"/>
      <c r="H127" s="49"/>
      <c r="I127" s="43"/>
      <c r="J127" s="43"/>
      <c r="K127" s="43"/>
      <c r="L127" s="48"/>
      <c r="M127" s="43"/>
      <c r="N127" s="43"/>
      <c r="O127" s="49"/>
      <c r="P127" s="42"/>
      <c r="Q127" s="49"/>
      <c r="R127" s="102"/>
      <c r="S127" s="43"/>
      <c r="T127" s="49"/>
      <c r="U127" s="43"/>
      <c r="V127" s="49"/>
      <c r="W127" s="49"/>
      <c r="X127" s="49"/>
      <c r="Y127" s="49"/>
      <c r="Z127" s="42"/>
      <c r="AA127" s="42"/>
      <c r="AB127" s="42"/>
      <c r="AC127" s="43"/>
      <c r="AD127" s="43"/>
      <c r="AE127" s="43"/>
      <c r="AF127" s="43"/>
      <c r="AG127" s="43"/>
      <c r="AH127" s="43"/>
      <c r="AI127" s="43"/>
    </row>
    <row r="128" spans="3:35" x14ac:dyDescent="0.25">
      <c r="C128" s="103"/>
      <c r="D128" s="41"/>
      <c r="E128" s="100"/>
      <c r="F128" s="41"/>
      <c r="G128" s="101"/>
      <c r="H128" s="49"/>
      <c r="I128" s="43"/>
      <c r="J128" s="43"/>
      <c r="K128" s="43"/>
      <c r="L128" s="48"/>
      <c r="M128" s="43"/>
      <c r="N128" s="43"/>
      <c r="O128" s="49"/>
      <c r="P128" s="42"/>
      <c r="Q128" s="49"/>
      <c r="R128" s="102"/>
      <c r="S128" s="43"/>
      <c r="T128" s="49"/>
      <c r="U128" s="43"/>
      <c r="V128" s="49"/>
      <c r="W128" s="49"/>
      <c r="X128" s="49"/>
      <c r="Y128" s="49"/>
      <c r="Z128" s="42"/>
      <c r="AA128" s="42"/>
      <c r="AB128" s="42"/>
      <c r="AC128" s="43"/>
      <c r="AD128" s="43"/>
      <c r="AE128" s="43"/>
      <c r="AF128" s="43"/>
      <c r="AG128" s="43"/>
      <c r="AH128" s="43"/>
      <c r="AI128" s="43"/>
    </row>
    <row r="129" spans="3:35" x14ac:dyDescent="0.25">
      <c r="C129" s="103"/>
      <c r="D129" s="41"/>
      <c r="E129" s="100"/>
      <c r="F129" s="41"/>
      <c r="G129" s="101"/>
      <c r="H129" s="49"/>
      <c r="I129" s="43"/>
      <c r="J129" s="43"/>
      <c r="K129" s="43"/>
      <c r="L129" s="48"/>
      <c r="M129" s="43"/>
      <c r="N129" s="43"/>
      <c r="O129" s="49"/>
      <c r="P129" s="42"/>
      <c r="Q129" s="49"/>
      <c r="R129" s="102"/>
      <c r="S129" s="43"/>
      <c r="T129" s="49"/>
      <c r="U129" s="43"/>
      <c r="V129" s="49"/>
      <c r="W129" s="49"/>
      <c r="X129" s="49"/>
      <c r="Y129" s="49"/>
      <c r="Z129" s="42"/>
      <c r="AA129" s="42"/>
      <c r="AB129" s="42"/>
      <c r="AC129" s="43"/>
      <c r="AD129" s="43"/>
      <c r="AE129" s="43"/>
      <c r="AF129" s="43"/>
      <c r="AG129" s="43"/>
      <c r="AH129" s="43"/>
      <c r="AI129" s="43"/>
    </row>
    <row r="130" spans="3:35" x14ac:dyDescent="0.25">
      <c r="C130" s="103"/>
      <c r="D130" s="41"/>
      <c r="E130" s="100"/>
      <c r="F130" s="41"/>
      <c r="G130" s="101"/>
      <c r="H130" s="49"/>
      <c r="I130" s="43"/>
      <c r="J130" s="43"/>
      <c r="K130" s="43"/>
      <c r="L130" s="48"/>
      <c r="M130" s="43"/>
      <c r="N130" s="43"/>
      <c r="O130" s="49"/>
      <c r="P130" s="42"/>
      <c r="Q130" s="49"/>
      <c r="R130" s="102"/>
      <c r="S130" s="43"/>
      <c r="T130" s="49"/>
      <c r="U130" s="43"/>
      <c r="V130" s="49"/>
      <c r="W130" s="49"/>
      <c r="X130" s="49"/>
      <c r="Y130" s="49"/>
      <c r="Z130" s="42"/>
      <c r="AA130" s="42"/>
      <c r="AB130" s="42"/>
      <c r="AC130" s="43"/>
      <c r="AD130" s="43"/>
      <c r="AE130" s="43"/>
      <c r="AF130" s="43"/>
      <c r="AG130" s="43"/>
      <c r="AH130" s="43"/>
      <c r="AI130" s="43"/>
    </row>
    <row r="131" spans="3:35" x14ac:dyDescent="0.25">
      <c r="C131" s="103"/>
      <c r="D131" s="41"/>
      <c r="E131" s="100"/>
      <c r="F131" s="41"/>
      <c r="G131" s="101"/>
      <c r="H131" s="49"/>
      <c r="I131" s="43"/>
      <c r="J131" s="43"/>
      <c r="K131" s="43"/>
      <c r="L131" s="48"/>
      <c r="M131" s="43"/>
      <c r="N131" s="43"/>
      <c r="O131" s="49"/>
      <c r="P131" s="42"/>
      <c r="Q131" s="49"/>
      <c r="R131" s="102"/>
      <c r="S131" s="43"/>
      <c r="T131" s="49"/>
      <c r="U131" s="43"/>
      <c r="V131" s="49"/>
      <c r="W131" s="49"/>
      <c r="X131" s="49"/>
      <c r="Y131" s="49"/>
      <c r="Z131" s="42"/>
      <c r="AA131" s="42"/>
      <c r="AB131" s="42"/>
      <c r="AC131" s="43"/>
      <c r="AD131" s="43"/>
      <c r="AE131" s="43"/>
      <c r="AF131" s="43"/>
      <c r="AG131" s="43"/>
      <c r="AH131" s="43"/>
      <c r="AI131" s="43"/>
    </row>
    <row r="132" spans="3:35" x14ac:dyDescent="0.25">
      <c r="C132" s="103"/>
      <c r="D132" s="41"/>
      <c r="E132" s="100"/>
      <c r="F132" s="41"/>
      <c r="G132" s="101"/>
      <c r="H132" s="49"/>
      <c r="I132" s="43"/>
      <c r="J132" s="43"/>
      <c r="K132" s="43"/>
      <c r="L132" s="48"/>
      <c r="M132" s="43"/>
      <c r="N132" s="43"/>
      <c r="O132" s="49"/>
      <c r="P132" s="42"/>
      <c r="Q132" s="49"/>
      <c r="R132" s="102"/>
      <c r="S132" s="43"/>
      <c r="T132" s="49"/>
      <c r="U132" s="43"/>
      <c r="V132" s="49"/>
      <c r="W132" s="49"/>
      <c r="X132" s="49"/>
      <c r="Y132" s="49"/>
      <c r="Z132" s="42"/>
      <c r="AA132" s="42"/>
      <c r="AB132" s="42"/>
      <c r="AC132" s="43"/>
      <c r="AD132" s="43"/>
      <c r="AE132" s="43"/>
      <c r="AF132" s="43"/>
      <c r="AG132" s="43"/>
      <c r="AH132" s="43"/>
      <c r="AI132" s="43"/>
    </row>
    <row r="133" spans="3:35" x14ac:dyDescent="0.25">
      <c r="C133" s="103"/>
      <c r="D133" s="41"/>
      <c r="E133" s="100"/>
      <c r="F133" s="41"/>
      <c r="G133" s="101"/>
      <c r="H133" s="49"/>
      <c r="I133" s="43"/>
      <c r="J133" s="43"/>
      <c r="K133" s="43"/>
      <c r="L133" s="48"/>
      <c r="M133" s="43"/>
      <c r="N133" s="43"/>
      <c r="O133" s="49"/>
      <c r="P133" s="42"/>
      <c r="Q133" s="49"/>
      <c r="R133" s="102"/>
      <c r="S133" s="43"/>
      <c r="T133" s="49"/>
      <c r="U133" s="43"/>
      <c r="V133" s="49"/>
      <c r="W133" s="49"/>
      <c r="X133" s="49"/>
      <c r="Y133" s="49"/>
      <c r="Z133" s="42"/>
      <c r="AA133" s="42"/>
      <c r="AB133" s="42"/>
      <c r="AC133" s="43"/>
      <c r="AD133" s="43"/>
      <c r="AE133" s="43"/>
      <c r="AF133" s="43"/>
      <c r="AG133" s="43"/>
      <c r="AH133" s="43"/>
      <c r="AI133" s="43"/>
    </row>
    <row r="134" spans="3:35" x14ac:dyDescent="0.25">
      <c r="C134" s="103"/>
      <c r="D134" s="41"/>
      <c r="E134" s="100"/>
      <c r="F134" s="41"/>
      <c r="G134" s="101"/>
      <c r="H134" s="49"/>
      <c r="I134" s="43"/>
      <c r="J134" s="43"/>
      <c r="K134" s="43"/>
      <c r="L134" s="48"/>
      <c r="M134" s="43"/>
      <c r="N134" s="43"/>
      <c r="O134" s="49"/>
      <c r="P134" s="42"/>
      <c r="Q134" s="49"/>
      <c r="R134" s="102"/>
      <c r="S134" s="43"/>
      <c r="T134" s="49"/>
      <c r="U134" s="43"/>
      <c r="V134" s="49"/>
      <c r="W134" s="49"/>
      <c r="X134" s="49"/>
      <c r="Y134" s="49"/>
      <c r="Z134" s="42"/>
      <c r="AA134" s="42"/>
      <c r="AB134" s="42"/>
      <c r="AC134" s="43"/>
      <c r="AD134" s="43"/>
      <c r="AE134" s="43"/>
      <c r="AF134" s="43"/>
      <c r="AG134" s="43"/>
      <c r="AH134" s="43"/>
      <c r="AI134" s="43"/>
    </row>
    <row r="135" spans="3:35" x14ac:dyDescent="0.25">
      <c r="C135" s="103"/>
      <c r="D135" s="41"/>
      <c r="E135" s="100"/>
      <c r="F135" s="41"/>
      <c r="G135" s="101"/>
      <c r="H135" s="49"/>
      <c r="I135" s="43"/>
      <c r="J135" s="43"/>
      <c r="K135" s="43"/>
      <c r="L135" s="48"/>
      <c r="M135" s="43"/>
      <c r="N135" s="43"/>
      <c r="O135" s="49"/>
      <c r="P135" s="42"/>
      <c r="Q135" s="49"/>
      <c r="R135" s="102"/>
      <c r="S135" s="43"/>
      <c r="T135" s="49"/>
      <c r="U135" s="43"/>
      <c r="V135" s="49"/>
      <c r="W135" s="49"/>
      <c r="X135" s="49"/>
      <c r="Y135" s="49"/>
      <c r="Z135" s="42"/>
      <c r="AA135" s="42"/>
      <c r="AB135" s="42"/>
      <c r="AC135" s="43"/>
      <c r="AD135" s="43"/>
      <c r="AE135" s="43"/>
      <c r="AF135" s="43"/>
      <c r="AG135" s="43"/>
      <c r="AH135" s="43"/>
      <c r="AI135" s="43"/>
    </row>
    <row r="136" spans="3:35" x14ac:dyDescent="0.25">
      <c r="C136" s="103"/>
      <c r="D136" s="41"/>
      <c r="E136" s="100"/>
      <c r="F136" s="41"/>
      <c r="G136" s="101"/>
      <c r="H136" s="49"/>
      <c r="I136" s="43"/>
      <c r="J136" s="43"/>
      <c r="K136" s="43"/>
      <c r="L136" s="48"/>
      <c r="M136" s="43"/>
      <c r="N136" s="43"/>
      <c r="O136" s="49"/>
      <c r="P136" s="42"/>
      <c r="Q136" s="49"/>
      <c r="R136" s="102"/>
      <c r="S136" s="43"/>
      <c r="T136" s="49"/>
      <c r="U136" s="43"/>
      <c r="V136" s="49"/>
      <c r="W136" s="49"/>
      <c r="X136" s="49"/>
      <c r="Y136" s="49"/>
      <c r="Z136" s="42"/>
      <c r="AA136" s="42"/>
      <c r="AB136" s="42"/>
      <c r="AC136" s="43"/>
      <c r="AD136" s="43"/>
      <c r="AE136" s="43"/>
      <c r="AF136" s="43"/>
      <c r="AG136" s="43"/>
      <c r="AH136" s="43"/>
      <c r="AI136" s="43"/>
    </row>
    <row r="137" spans="3:35" x14ac:dyDescent="0.25">
      <c r="C137" s="103"/>
      <c r="D137" s="41"/>
      <c r="E137" s="100"/>
      <c r="F137" s="41"/>
      <c r="G137" s="101"/>
      <c r="H137" s="49"/>
      <c r="I137" s="43"/>
      <c r="J137" s="43"/>
      <c r="K137" s="43"/>
      <c r="L137" s="48"/>
      <c r="M137" s="43"/>
      <c r="N137" s="43"/>
      <c r="O137" s="49"/>
      <c r="P137" s="42"/>
      <c r="Q137" s="49"/>
      <c r="R137" s="102"/>
      <c r="S137" s="43"/>
      <c r="T137" s="49"/>
      <c r="U137" s="43"/>
      <c r="V137" s="49"/>
      <c r="W137" s="49"/>
      <c r="X137" s="49"/>
      <c r="Y137" s="49"/>
      <c r="Z137" s="42"/>
      <c r="AA137" s="42"/>
      <c r="AB137" s="42"/>
      <c r="AC137" s="43"/>
      <c r="AD137" s="43"/>
      <c r="AE137" s="43"/>
      <c r="AF137" s="43"/>
      <c r="AG137" s="43"/>
      <c r="AH137" s="43"/>
      <c r="AI137" s="43"/>
    </row>
    <row r="138" spans="3:35" x14ac:dyDescent="0.25">
      <c r="C138" s="103"/>
      <c r="D138" s="41"/>
      <c r="E138" s="100"/>
      <c r="F138" s="41"/>
      <c r="G138" s="101"/>
      <c r="H138" s="49"/>
      <c r="I138" s="43"/>
      <c r="J138" s="43"/>
      <c r="K138" s="43"/>
      <c r="L138" s="48"/>
      <c r="M138" s="43"/>
      <c r="N138" s="43"/>
      <c r="O138" s="49"/>
      <c r="P138" s="42"/>
      <c r="Q138" s="49"/>
      <c r="R138" s="102"/>
      <c r="S138" s="43"/>
      <c r="T138" s="49"/>
      <c r="U138" s="43"/>
      <c r="V138" s="49"/>
      <c r="W138" s="49"/>
      <c r="X138" s="49"/>
      <c r="Y138" s="49"/>
      <c r="Z138" s="42"/>
      <c r="AA138" s="42"/>
      <c r="AB138" s="42"/>
      <c r="AC138" s="43"/>
      <c r="AD138" s="43"/>
      <c r="AE138" s="43"/>
      <c r="AF138" s="43"/>
      <c r="AG138" s="43"/>
      <c r="AH138" s="43"/>
      <c r="AI138" s="43"/>
    </row>
    <row r="139" spans="3:35" x14ac:dyDescent="0.25">
      <c r="C139" s="103"/>
      <c r="D139" s="41"/>
      <c r="E139" s="100"/>
      <c r="F139" s="41"/>
      <c r="G139" s="101"/>
      <c r="H139" s="49"/>
      <c r="I139" s="43"/>
      <c r="J139" s="43"/>
      <c r="K139" s="43"/>
      <c r="L139" s="48"/>
      <c r="M139" s="43"/>
      <c r="N139" s="43"/>
      <c r="O139" s="49"/>
      <c r="P139" s="42"/>
      <c r="Q139" s="49"/>
      <c r="R139" s="102"/>
      <c r="S139" s="43"/>
      <c r="T139" s="49"/>
      <c r="U139" s="43"/>
      <c r="V139" s="49"/>
      <c r="W139" s="49"/>
      <c r="X139" s="49"/>
      <c r="Y139" s="49"/>
      <c r="Z139" s="42"/>
      <c r="AA139" s="42"/>
      <c r="AB139" s="42"/>
      <c r="AC139" s="43"/>
      <c r="AD139" s="43"/>
      <c r="AE139" s="43"/>
      <c r="AF139" s="43"/>
      <c r="AG139" s="43"/>
      <c r="AH139" s="43"/>
      <c r="AI139" s="43"/>
    </row>
    <row r="140" spans="3:35" x14ac:dyDescent="0.25">
      <c r="C140" s="103"/>
      <c r="D140" s="41"/>
      <c r="E140" s="100"/>
      <c r="F140" s="41"/>
      <c r="G140" s="101"/>
      <c r="H140" s="49"/>
      <c r="I140" s="43"/>
      <c r="J140" s="43"/>
      <c r="K140" s="43"/>
      <c r="L140" s="48"/>
      <c r="M140" s="43"/>
      <c r="N140" s="43"/>
      <c r="O140" s="49"/>
      <c r="P140" s="42"/>
      <c r="Q140" s="49"/>
      <c r="R140" s="102"/>
      <c r="S140" s="43"/>
      <c r="T140" s="49"/>
      <c r="U140" s="43"/>
      <c r="V140" s="49"/>
      <c r="W140" s="49"/>
      <c r="X140" s="49"/>
      <c r="Y140" s="49"/>
      <c r="Z140" s="42"/>
      <c r="AA140" s="42"/>
      <c r="AB140" s="42"/>
      <c r="AC140" s="43"/>
      <c r="AD140" s="43"/>
      <c r="AE140" s="43"/>
      <c r="AF140" s="43"/>
      <c r="AG140" s="43"/>
      <c r="AH140" s="43"/>
      <c r="AI140" s="43"/>
    </row>
    <row r="141" spans="3:35" x14ac:dyDescent="0.25">
      <c r="C141" s="103"/>
      <c r="D141" s="41"/>
      <c r="E141" s="100"/>
      <c r="F141" s="41"/>
      <c r="G141" s="101"/>
      <c r="H141" s="49"/>
      <c r="I141" s="43"/>
      <c r="J141" s="43"/>
      <c r="K141" s="43"/>
      <c r="L141" s="48"/>
      <c r="M141" s="43"/>
      <c r="N141" s="43"/>
      <c r="O141" s="49"/>
      <c r="P141" s="42"/>
      <c r="Q141" s="49"/>
      <c r="R141" s="102"/>
      <c r="S141" s="43"/>
      <c r="T141" s="49"/>
      <c r="U141" s="43"/>
      <c r="V141" s="49"/>
      <c r="W141" s="49"/>
      <c r="X141" s="49"/>
      <c r="Y141" s="49"/>
      <c r="Z141" s="42"/>
      <c r="AA141" s="42"/>
      <c r="AB141" s="42"/>
      <c r="AC141" s="43"/>
      <c r="AD141" s="43"/>
      <c r="AE141" s="43"/>
      <c r="AF141" s="43"/>
      <c r="AG141" s="43"/>
      <c r="AH141" s="43"/>
      <c r="AI141" s="43"/>
    </row>
    <row r="142" spans="3:35" x14ac:dyDescent="0.25">
      <c r="C142" s="103"/>
      <c r="D142" s="41"/>
      <c r="E142" s="100"/>
      <c r="F142" s="41"/>
      <c r="G142" s="101"/>
      <c r="H142" s="49"/>
      <c r="I142" s="43"/>
      <c r="J142" s="43"/>
      <c r="K142" s="43"/>
      <c r="L142" s="48"/>
      <c r="M142" s="43"/>
      <c r="N142" s="43"/>
      <c r="O142" s="49"/>
      <c r="P142" s="42"/>
      <c r="Q142" s="49"/>
      <c r="R142" s="102"/>
      <c r="S142" s="43"/>
      <c r="T142" s="49"/>
      <c r="U142" s="43"/>
      <c r="V142" s="49"/>
      <c r="W142" s="49"/>
      <c r="X142" s="49"/>
      <c r="Y142" s="49"/>
      <c r="Z142" s="42"/>
      <c r="AA142" s="42"/>
      <c r="AB142" s="42"/>
      <c r="AC142" s="43"/>
      <c r="AD142" s="43"/>
      <c r="AE142" s="43"/>
      <c r="AF142" s="43"/>
      <c r="AG142" s="43"/>
      <c r="AH142" s="43"/>
      <c r="AI142" s="43"/>
    </row>
    <row r="143" spans="3:35" x14ac:dyDescent="0.25">
      <c r="C143" s="103"/>
      <c r="D143" s="41"/>
      <c r="E143" s="100"/>
      <c r="F143" s="41"/>
      <c r="G143" s="101"/>
      <c r="H143" s="49"/>
      <c r="I143" s="43"/>
      <c r="J143" s="43"/>
      <c r="K143" s="43"/>
      <c r="L143" s="48"/>
      <c r="M143" s="43"/>
      <c r="N143" s="43"/>
      <c r="O143" s="49"/>
      <c r="P143" s="42"/>
      <c r="Q143" s="49"/>
      <c r="R143" s="102"/>
      <c r="S143" s="43"/>
      <c r="T143" s="49"/>
      <c r="U143" s="43"/>
      <c r="V143" s="49"/>
      <c r="W143" s="49"/>
      <c r="X143" s="49"/>
      <c r="Y143" s="49"/>
      <c r="Z143" s="42"/>
      <c r="AA143" s="42"/>
      <c r="AB143" s="42"/>
      <c r="AC143" s="43"/>
      <c r="AD143" s="43"/>
      <c r="AE143" s="43"/>
      <c r="AF143" s="43"/>
      <c r="AG143" s="43"/>
      <c r="AH143" s="43"/>
      <c r="AI143" s="43"/>
    </row>
    <row r="144" spans="3:35" x14ac:dyDescent="0.25">
      <c r="C144" s="103"/>
      <c r="D144" s="41"/>
      <c r="E144" s="100"/>
      <c r="F144" s="41"/>
      <c r="G144" s="101"/>
      <c r="H144" s="49"/>
      <c r="I144" s="43"/>
      <c r="J144" s="43"/>
      <c r="K144" s="43"/>
      <c r="L144" s="48"/>
      <c r="M144" s="43"/>
      <c r="N144" s="43"/>
      <c r="O144" s="49"/>
      <c r="P144" s="42"/>
      <c r="Q144" s="49"/>
      <c r="R144" s="102"/>
      <c r="S144" s="43"/>
      <c r="T144" s="49"/>
      <c r="U144" s="43"/>
      <c r="V144" s="49"/>
      <c r="W144" s="49"/>
      <c r="X144" s="49"/>
      <c r="Y144" s="49"/>
      <c r="Z144" s="42"/>
      <c r="AA144" s="42"/>
      <c r="AB144" s="42"/>
      <c r="AC144" s="43"/>
      <c r="AD144" s="43"/>
      <c r="AE144" s="43"/>
      <c r="AF144" s="43"/>
      <c r="AG144" s="43"/>
      <c r="AH144" s="43"/>
      <c r="AI144" s="43"/>
    </row>
    <row r="145" spans="3:35" x14ac:dyDescent="0.25">
      <c r="C145" s="103"/>
      <c r="D145" s="41"/>
      <c r="E145" s="100"/>
      <c r="F145" s="41"/>
      <c r="G145" s="101"/>
      <c r="H145" s="49"/>
      <c r="I145" s="43"/>
      <c r="J145" s="43"/>
      <c r="K145" s="43"/>
      <c r="L145" s="48"/>
      <c r="M145" s="43"/>
      <c r="N145" s="43"/>
      <c r="O145" s="49"/>
      <c r="P145" s="42"/>
      <c r="Q145" s="49"/>
      <c r="R145" s="102"/>
      <c r="S145" s="43"/>
      <c r="T145" s="49"/>
      <c r="U145" s="43"/>
      <c r="V145" s="49"/>
      <c r="W145" s="49"/>
      <c r="X145" s="49"/>
      <c r="Y145" s="49"/>
      <c r="Z145" s="42"/>
      <c r="AA145" s="42"/>
      <c r="AB145" s="42"/>
      <c r="AC145" s="43"/>
      <c r="AD145" s="43"/>
      <c r="AE145" s="43"/>
      <c r="AF145" s="43"/>
      <c r="AG145" s="43"/>
      <c r="AH145" s="43"/>
      <c r="AI145" s="43"/>
    </row>
    <row r="146" spans="3:35" x14ac:dyDescent="0.25">
      <c r="C146" s="103"/>
      <c r="D146" s="41"/>
      <c r="E146" s="100"/>
      <c r="F146" s="41"/>
      <c r="G146" s="101"/>
      <c r="H146" s="49"/>
      <c r="I146" s="43"/>
      <c r="J146" s="43"/>
      <c r="K146" s="43"/>
      <c r="L146" s="48"/>
      <c r="M146" s="43"/>
      <c r="N146" s="43"/>
      <c r="O146" s="49"/>
      <c r="P146" s="42"/>
      <c r="Q146" s="49"/>
      <c r="R146" s="102"/>
      <c r="S146" s="43"/>
      <c r="T146" s="49"/>
      <c r="U146" s="43"/>
      <c r="V146" s="49"/>
      <c r="W146" s="49"/>
      <c r="X146" s="49"/>
      <c r="Y146" s="49"/>
      <c r="Z146" s="42"/>
      <c r="AA146" s="42"/>
      <c r="AB146" s="42"/>
      <c r="AC146" s="43"/>
      <c r="AD146" s="43"/>
      <c r="AE146" s="43"/>
      <c r="AF146" s="43"/>
      <c r="AG146" s="43"/>
      <c r="AH146" s="43"/>
      <c r="AI146" s="43"/>
    </row>
    <row r="147" spans="3:35" x14ac:dyDescent="0.25">
      <c r="C147" s="103"/>
      <c r="D147" s="41"/>
      <c r="E147" s="100"/>
      <c r="F147" s="41"/>
      <c r="G147" s="101"/>
      <c r="H147" s="49"/>
      <c r="I147" s="43"/>
      <c r="J147" s="43"/>
      <c r="K147" s="43"/>
      <c r="L147" s="48"/>
      <c r="M147" s="43"/>
      <c r="N147" s="43"/>
      <c r="O147" s="49"/>
      <c r="P147" s="42"/>
      <c r="Q147" s="49"/>
      <c r="R147" s="102"/>
      <c r="S147" s="43"/>
      <c r="T147" s="49"/>
      <c r="U147" s="43"/>
      <c r="V147" s="49"/>
      <c r="W147" s="49"/>
      <c r="X147" s="49"/>
      <c r="Y147" s="49"/>
      <c r="Z147" s="42"/>
      <c r="AA147" s="42"/>
      <c r="AB147" s="42"/>
      <c r="AC147" s="43"/>
      <c r="AD147" s="43"/>
      <c r="AE147" s="43"/>
      <c r="AF147" s="43"/>
      <c r="AG147" s="43"/>
      <c r="AH147" s="43"/>
      <c r="AI147" s="43"/>
    </row>
    <row r="148" spans="3:35" x14ac:dyDescent="0.25">
      <c r="C148" s="103"/>
      <c r="D148" s="41"/>
      <c r="E148" s="100"/>
      <c r="F148" s="41"/>
      <c r="G148" s="101"/>
      <c r="H148" s="49"/>
      <c r="I148" s="43"/>
      <c r="J148" s="43"/>
      <c r="K148" s="43"/>
      <c r="L148" s="48"/>
      <c r="M148" s="43"/>
      <c r="N148" s="43"/>
      <c r="O148" s="49"/>
      <c r="P148" s="42"/>
      <c r="Q148" s="49"/>
      <c r="R148" s="102"/>
      <c r="S148" s="43"/>
      <c r="T148" s="49"/>
      <c r="U148" s="43"/>
      <c r="V148" s="49"/>
      <c r="W148" s="49"/>
      <c r="X148" s="49"/>
      <c r="Y148" s="49"/>
      <c r="Z148" s="42"/>
      <c r="AA148" s="42"/>
      <c r="AB148" s="42"/>
      <c r="AC148" s="43"/>
      <c r="AD148" s="43"/>
      <c r="AE148" s="43"/>
      <c r="AF148" s="43"/>
      <c r="AG148" s="43"/>
      <c r="AH148" s="43"/>
      <c r="AI148" s="43"/>
    </row>
    <row r="149" spans="3:35" x14ac:dyDescent="0.25">
      <c r="C149" s="103"/>
      <c r="D149" s="41"/>
      <c r="E149" s="100"/>
      <c r="F149" s="41"/>
      <c r="G149" s="101"/>
      <c r="H149" s="49"/>
      <c r="I149" s="43"/>
      <c r="J149" s="43"/>
      <c r="K149" s="43"/>
      <c r="L149" s="48"/>
      <c r="M149" s="43"/>
      <c r="N149" s="43"/>
      <c r="O149" s="49"/>
      <c r="P149" s="42"/>
      <c r="Q149" s="49"/>
      <c r="R149" s="102"/>
      <c r="S149" s="43"/>
      <c r="T149" s="49"/>
      <c r="U149" s="43"/>
      <c r="V149" s="49"/>
      <c r="W149" s="49"/>
      <c r="X149" s="49"/>
      <c r="Y149" s="49"/>
      <c r="Z149" s="42"/>
      <c r="AA149" s="42"/>
      <c r="AB149" s="42"/>
      <c r="AC149" s="43"/>
      <c r="AD149" s="43"/>
      <c r="AE149" s="43"/>
      <c r="AF149" s="43"/>
      <c r="AG149" s="43"/>
      <c r="AH149" s="43"/>
      <c r="AI149" s="43"/>
    </row>
    <row r="150" spans="3:35" x14ac:dyDescent="0.25">
      <c r="C150" s="103"/>
      <c r="D150" s="41"/>
      <c r="E150" s="100"/>
      <c r="F150" s="41"/>
      <c r="G150" s="101"/>
      <c r="H150" s="49"/>
      <c r="I150" s="43"/>
      <c r="J150" s="43"/>
      <c r="K150" s="43"/>
      <c r="L150" s="48"/>
      <c r="M150" s="43"/>
      <c r="N150" s="43"/>
      <c r="O150" s="49"/>
      <c r="P150" s="42"/>
      <c r="Q150" s="49"/>
      <c r="R150" s="102"/>
      <c r="S150" s="43"/>
      <c r="T150" s="49"/>
      <c r="U150" s="43"/>
      <c r="V150" s="49"/>
      <c r="W150" s="49"/>
      <c r="X150" s="49"/>
      <c r="Y150" s="49"/>
      <c r="Z150" s="42"/>
      <c r="AA150" s="42"/>
      <c r="AB150" s="42"/>
      <c r="AC150" s="43"/>
      <c r="AD150" s="43"/>
      <c r="AE150" s="43"/>
      <c r="AF150" s="43"/>
      <c r="AG150" s="43"/>
      <c r="AH150" s="43"/>
      <c r="AI150" s="43"/>
    </row>
    <row r="151" spans="3:35" x14ac:dyDescent="0.25">
      <c r="C151" s="103"/>
      <c r="D151" s="41"/>
      <c r="E151" s="100"/>
      <c r="F151" s="41"/>
      <c r="G151" s="101"/>
      <c r="H151" s="49"/>
      <c r="I151" s="43"/>
      <c r="J151" s="43"/>
      <c r="K151" s="43"/>
      <c r="L151" s="48"/>
      <c r="M151" s="43"/>
      <c r="N151" s="43"/>
      <c r="O151" s="49"/>
      <c r="P151" s="42"/>
      <c r="Q151" s="49"/>
      <c r="R151" s="102"/>
      <c r="S151" s="43"/>
      <c r="T151" s="49"/>
      <c r="U151" s="43"/>
      <c r="V151" s="49"/>
      <c r="W151" s="49"/>
      <c r="X151" s="49"/>
      <c r="Y151" s="49"/>
      <c r="Z151" s="42"/>
      <c r="AA151" s="42"/>
      <c r="AB151" s="42"/>
      <c r="AC151" s="43"/>
      <c r="AD151" s="43"/>
      <c r="AE151" s="43"/>
      <c r="AF151" s="43"/>
      <c r="AG151" s="43"/>
      <c r="AH151" s="43"/>
      <c r="AI151" s="43"/>
    </row>
    <row r="152" spans="3:35" x14ac:dyDescent="0.25">
      <c r="C152" s="103"/>
      <c r="D152" s="41"/>
      <c r="E152" s="100"/>
      <c r="F152" s="41"/>
      <c r="G152" s="101"/>
      <c r="H152" s="49"/>
      <c r="I152" s="43"/>
      <c r="J152" s="43"/>
      <c r="K152" s="43"/>
      <c r="L152" s="48"/>
      <c r="M152" s="43"/>
      <c r="N152" s="43"/>
      <c r="O152" s="49"/>
      <c r="P152" s="42"/>
      <c r="Q152" s="49"/>
      <c r="R152" s="102"/>
      <c r="S152" s="43"/>
      <c r="T152" s="49"/>
      <c r="U152" s="43"/>
      <c r="V152" s="49"/>
      <c r="W152" s="49"/>
      <c r="X152" s="49"/>
      <c r="Y152" s="49"/>
      <c r="Z152" s="42"/>
      <c r="AA152" s="42"/>
      <c r="AB152" s="42"/>
      <c r="AC152" s="43"/>
      <c r="AD152" s="43"/>
      <c r="AE152" s="43"/>
      <c r="AF152" s="43"/>
      <c r="AG152" s="43"/>
      <c r="AH152" s="43"/>
      <c r="AI152" s="43"/>
    </row>
    <row r="153" spans="3:35" x14ac:dyDescent="0.25">
      <c r="C153" s="103"/>
      <c r="D153" s="41"/>
      <c r="E153" s="100"/>
      <c r="F153" s="41"/>
      <c r="G153" s="101"/>
      <c r="H153" s="49"/>
      <c r="I153" s="43"/>
      <c r="J153" s="43"/>
      <c r="K153" s="43"/>
      <c r="L153" s="48"/>
      <c r="M153" s="43"/>
      <c r="N153" s="43"/>
      <c r="O153" s="49"/>
      <c r="P153" s="42"/>
      <c r="Q153" s="49"/>
      <c r="R153" s="102"/>
      <c r="S153" s="43"/>
      <c r="T153" s="49"/>
      <c r="U153" s="43"/>
      <c r="V153" s="49"/>
      <c r="W153" s="49"/>
      <c r="X153" s="49"/>
      <c r="Y153" s="49"/>
      <c r="Z153" s="42"/>
      <c r="AA153" s="42"/>
      <c r="AB153" s="42"/>
      <c r="AC153" s="43"/>
      <c r="AD153" s="43"/>
      <c r="AE153" s="43"/>
      <c r="AF153" s="43"/>
      <c r="AG153" s="43"/>
      <c r="AH153" s="43"/>
      <c r="AI153" s="43"/>
    </row>
    <row r="154" spans="3:35" x14ac:dyDescent="0.25">
      <c r="C154" s="103"/>
      <c r="D154" s="41"/>
      <c r="E154" s="100"/>
      <c r="F154" s="41"/>
      <c r="G154" s="101"/>
      <c r="H154" s="49"/>
      <c r="I154" s="43"/>
      <c r="J154" s="43"/>
      <c r="K154" s="43"/>
      <c r="L154" s="48"/>
      <c r="M154" s="43"/>
      <c r="N154" s="43"/>
      <c r="O154" s="49"/>
      <c r="P154" s="42"/>
      <c r="Q154" s="49"/>
      <c r="R154" s="102"/>
      <c r="S154" s="43"/>
      <c r="T154" s="49"/>
      <c r="U154" s="43"/>
      <c r="V154" s="49"/>
      <c r="W154" s="49"/>
      <c r="X154" s="49"/>
      <c r="Y154" s="49"/>
      <c r="Z154" s="42"/>
      <c r="AA154" s="42"/>
      <c r="AB154" s="42"/>
      <c r="AC154" s="43"/>
      <c r="AD154" s="43"/>
      <c r="AE154" s="43"/>
      <c r="AF154" s="43"/>
      <c r="AG154" s="43"/>
      <c r="AH154" s="43"/>
      <c r="AI154" s="43"/>
    </row>
  </sheetData>
  <mergeCells count="26">
    <mergeCell ref="B10:B12"/>
    <mergeCell ref="V3:AA3"/>
    <mergeCell ref="F11:F12"/>
    <mergeCell ref="G11:G12"/>
    <mergeCell ref="B3:D3"/>
    <mergeCell ref="E11:E12"/>
    <mergeCell ref="J11:O11"/>
    <mergeCell ref="P11:S11"/>
    <mergeCell ref="T11:Y11"/>
    <mergeCell ref="Z11:Z12"/>
    <mergeCell ref="AC11:AH11"/>
    <mergeCell ref="C8:H8"/>
    <mergeCell ref="C6:D6"/>
    <mergeCell ref="C5:D5"/>
    <mergeCell ref="E6:F6"/>
    <mergeCell ref="E5:F5"/>
    <mergeCell ref="H11:H12"/>
    <mergeCell ref="I11:I12"/>
    <mergeCell ref="AA11:AA12"/>
    <mergeCell ref="C9:K9"/>
    <mergeCell ref="AB11:AB12"/>
    <mergeCell ref="C10:C12"/>
    <mergeCell ref="T8:V8"/>
    <mergeCell ref="D10:S10"/>
    <mergeCell ref="T10:AH10"/>
    <mergeCell ref="D11:D12"/>
  </mergeCells>
  <phoneticPr fontId="37" type="noConversion"/>
  <conditionalFormatting sqref="C5:C6">
    <cfRule type="expression" dxfId="99" priority="264">
      <formula>$G$6&lt;&gt;1</formula>
    </cfRule>
  </conditionalFormatting>
  <conditionalFormatting sqref="E6">
    <cfRule type="cellIs" dxfId="98" priority="257" operator="greaterThanOrEqual">
      <formula>$H$6</formula>
    </cfRule>
  </conditionalFormatting>
  <dataValidations count="3">
    <dataValidation type="list" allowBlank="1" showInputMessage="1" showErrorMessage="1" sqref="E6" xr:uid="{00000000-0002-0000-0100-000000000000}">
      <formula1>years</formula1>
    </dataValidation>
    <dataValidation type="list" allowBlank="1" showInputMessage="1" showErrorMessage="1" sqref="B6" xr:uid="{98248413-27C7-43A7-B447-E0DD7C1DDCEB}">
      <formula1>dropdown</formula1>
    </dataValidation>
    <dataValidation type="list" allowBlank="1" showInputMessage="1" showErrorMessage="1" sqref="C6" xr:uid="{9EDEA0D8-52A6-4C88-A77E-535BBD8C40B3}">
      <formula1>dropdown_states</formula1>
    </dataValidation>
  </dataValidations>
  <pageMargins left="0.7" right="0.7" top="0.75" bottom="0.75" header="0.3" footer="0.3"/>
  <pageSetup scale="48" fitToWidth="2" fitToHeight="0" orientation="landscape" horizontalDpi="360" verticalDpi="360" r:id="rId1"/>
  <colBreaks count="1" manualBreakCount="1">
    <brk id="19" max="63" man="1"/>
  </colBreaks>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DF98B-66A5-48A6-A3DC-6264678D404B}">
  <sheetPr>
    <tabColor rgb="FF39C19D"/>
  </sheetPr>
  <dimension ref="A1:L154"/>
  <sheetViews>
    <sheetView showGridLines="0" zoomScaleNormal="100" workbookViewId="0">
      <pane xSplit="2" ySplit="13" topLeftCell="C15" activePane="bottomRight" state="frozen"/>
      <selection pane="topRight" activeCell="C1" sqref="C1"/>
      <selection pane="bottomLeft" activeCell="A14" sqref="A14"/>
      <selection pane="bottomRight" activeCell="D26" sqref="D26"/>
    </sheetView>
  </sheetViews>
  <sheetFormatPr defaultRowHeight="15" x14ac:dyDescent="0.25"/>
  <cols>
    <col min="1" max="1" width="1.42578125" customWidth="1"/>
    <col min="2" max="2" width="65.42578125" style="44" customWidth="1"/>
    <col min="3" max="3" width="17.5703125" style="44" customWidth="1"/>
    <col min="4" max="7" width="17.5703125" style="40" customWidth="1"/>
    <col min="8" max="8" width="1.42578125" style="40" customWidth="1"/>
  </cols>
  <sheetData>
    <row r="1" spans="1:12" s="6" customFormat="1" ht="5.25" x14ac:dyDescent="0.25">
      <c r="A1" s="9"/>
      <c r="D1" s="11"/>
      <c r="E1" s="11"/>
      <c r="H1" s="9"/>
    </row>
    <row r="2" spans="1:12" s="17" customFormat="1" ht="39" x14ac:dyDescent="0.6">
      <c r="D2" s="18"/>
      <c r="F2" s="23"/>
      <c r="G2" s="20" t="str">
        <f ca="1">"© Health Planning &amp; Development, LLC "&amp;YEAR(TODAY())&amp;". All Rights Reserved."</f>
        <v>© Health Planning &amp; Development, LLC 2023. All Rights Reserved.</v>
      </c>
      <c r="H2" s="19"/>
    </row>
    <row r="3" spans="1:12" s="77" customFormat="1" x14ac:dyDescent="0.25">
      <c r="B3" s="169" t="str">
        <f>'xdata sources'!B4</f>
        <v>Based on Medicare FFS Claims for 2023 (Apr 2022 to Mar 2023) and Cost Reports for 2022</v>
      </c>
      <c r="C3" s="169"/>
      <c r="D3" s="67"/>
      <c r="E3" s="67"/>
      <c r="F3" s="67"/>
      <c r="G3" s="92"/>
      <c r="H3" s="67"/>
    </row>
    <row r="4" spans="1:12" s="6" customFormat="1" ht="5.25" x14ac:dyDescent="0.25">
      <c r="A4" s="9"/>
      <c r="C4" s="11"/>
      <c r="D4" s="11"/>
      <c r="G4" s="9"/>
      <c r="H4" s="9"/>
    </row>
    <row r="5" spans="1:12" x14ac:dyDescent="0.25">
      <c r="B5" s="51" t="s">
        <v>2987</v>
      </c>
      <c r="C5" s="185" t="s">
        <v>2919</v>
      </c>
      <c r="D5" s="186"/>
      <c r="E5" s="185" t="s">
        <v>2701</v>
      </c>
      <c r="F5" s="186"/>
      <c r="G5" s="60">
        <f>$E$6</f>
        <v>2023</v>
      </c>
      <c r="H5" s="47"/>
      <c r="I5" s="61">
        <f>COUNTA(Table_ExternalData_1[HHA])+14</f>
        <v>48</v>
      </c>
    </row>
    <row r="6" spans="1:12" x14ac:dyDescent="0.25">
      <c r="B6" s="118" t="s">
        <v>14078</v>
      </c>
      <c r="C6" s="195"/>
      <c r="D6" s="196"/>
      <c r="E6" s="183">
        <v>2023</v>
      </c>
      <c r="F6" s="184"/>
      <c r="G6" s="60">
        <f>QuickPix!F7</f>
        <v>4</v>
      </c>
      <c r="H6" s="47"/>
      <c r="I6" s="62">
        <f>QuickPix!H9</f>
        <v>2023</v>
      </c>
    </row>
    <row r="7" spans="1:12" s="11" customFormat="1" ht="5.25" x14ac:dyDescent="0.25"/>
    <row r="8" spans="1:12" s="12" customFormat="1" ht="23.25" x14ac:dyDescent="0.35">
      <c r="B8" s="50" t="str">
        <f>E6&amp;" HOME CARE BENCHMARKS"</f>
        <v>2023 HOME CARE BENCHMARKS</v>
      </c>
      <c r="C8" s="203" t="str">
        <f>'Benchmark Report'!C8&amp;IF(LEN('Benchmark Report'!T8)&lt;2,"",IF(LEN('Benchmark Report'!C8)&lt;2,"","; ")&amp;IF(VLOOKUP($E$6,Table_Query_from_RDS_6[#All],10,FALSE)=$E$6,"","Cost report data are for "&amp;VLOOKUP($E$6,Table_Query_from_RDS_6[#All],10,FALSE)))</f>
        <v>2023 claims are based on quarterly claims for Apr 2022 to Mar 2023; Cost report data are for 2022</v>
      </c>
      <c r="D8" s="203"/>
      <c r="E8" s="203"/>
      <c r="F8" s="203"/>
      <c r="G8" s="203"/>
    </row>
    <row r="9" spans="1:12" s="106" customFormat="1" ht="15.75" x14ac:dyDescent="0.25">
      <c r="B9" s="159" t="str">
        <f>'Benchmark Report'!B9</f>
        <v>All Agencies Operating in the Service Area of Selected Agency (387048)</v>
      </c>
      <c r="C9" s="204"/>
      <c r="D9" s="204"/>
      <c r="E9" s="204"/>
      <c r="F9" s="204"/>
      <c r="G9" s="204"/>
      <c r="H9" s="108"/>
    </row>
    <row r="10" spans="1:12" s="12" customFormat="1" ht="15" customHeight="1" x14ac:dyDescent="0.25">
      <c r="B10" s="201" t="s">
        <v>2988</v>
      </c>
      <c r="C10" s="205" t="s">
        <v>18684</v>
      </c>
      <c r="D10" s="206"/>
      <c r="E10" s="206"/>
      <c r="F10" s="206"/>
      <c r="G10" s="206"/>
    </row>
    <row r="11" spans="1:12" s="12" customFormat="1" ht="15" customHeight="1" x14ac:dyDescent="0.25">
      <c r="B11" s="202"/>
      <c r="C11" s="207" t="s">
        <v>18376</v>
      </c>
      <c r="D11" s="209" t="s">
        <v>19642</v>
      </c>
      <c r="E11" s="209" t="s">
        <v>18401</v>
      </c>
      <c r="F11" s="209"/>
      <c r="G11" s="209"/>
    </row>
    <row r="12" spans="1:12" s="12" customFormat="1" ht="45" customHeight="1" x14ac:dyDescent="0.25">
      <c r="B12" s="202"/>
      <c r="C12" s="208"/>
      <c r="D12" s="210"/>
      <c r="E12" s="210"/>
      <c r="F12" s="210"/>
      <c r="G12" s="210"/>
    </row>
    <row r="13" spans="1:12" s="12" customFormat="1" x14ac:dyDescent="0.25">
      <c r="B13" s="202"/>
      <c r="C13" s="162" t="str">
        <f>IFERROR(IF($E$6=MAX(Table_Query_from_RDS_6[data_year]),VLOOKUP(C$11,xdropdown!$G:$K,5,FALSE),""),"")</f>
        <v>Apr 2022 to Mar 2023</v>
      </c>
      <c r="D13" s="162">
        <f>IFERROR(IF($E$6=MAX(Table_Query_from_RDS_6[data_year]),VLOOKUP(D$11,xdropdown!$G:$K,5,FALSE),""),"")</f>
        <v>2020</v>
      </c>
      <c r="E13" s="162" t="str">
        <f>IFERROR(IF($E$6=MAX(Table_Query_from_RDS_6[data_year]),VLOOKUP(E$11,xdropdown!$G:$K,5,FALSE),""),"")</f>
        <v>Apr 2022 to Mar 2023</v>
      </c>
      <c r="F13" s="162" t="str">
        <f>IFERROR(IF($E$6=MAX(Table_Query_from_RDS_6[data_year]),VLOOKUP(F$11,xdropdown!$G:$K,5,FALSE),""),"")</f>
        <v/>
      </c>
      <c r="G13" s="162" t="str">
        <f>IFERROR(IF($E$6=MAX(Table_Query_from_RDS_6[data_year]),VLOOKUP(G$11,xdropdown!$G:$K,5,FALSE),""),"")</f>
        <v/>
      </c>
    </row>
    <row r="14" spans="1:12" s="12" customFormat="1" hidden="1" x14ac:dyDescent="0.25">
      <c r="B14" s="160"/>
      <c r="C14" s="111" t="str">
        <f>VLOOKUP('Benchmark Select'!C$11,xdropdown!$G:$J,2,FALSE)</f>
        <v>PERC</v>
      </c>
      <c r="D14" s="111" t="str">
        <f>VLOOKUP('Benchmark Select'!D$11,xdropdown!$G:$J,2,FALSE)</f>
        <v>PERC</v>
      </c>
      <c r="E14" s="111" t="str">
        <f>VLOOKUP('Benchmark Select'!E$11,xdropdown!$G:$J,2,FALSE)</f>
        <v>DEC</v>
      </c>
      <c r="F14" s="111" t="e">
        <f>VLOOKUP('Benchmark Select'!F$11,xdropdown!$G:$J,2,FALSE)</f>
        <v>#N/A</v>
      </c>
      <c r="G14" s="111" t="e">
        <f>VLOOKUP('Benchmark Select'!G$11,xdropdown!$G:$J,2,FALSE)</f>
        <v>#N/A</v>
      </c>
    </row>
    <row r="15" spans="1:12" s="8" customFormat="1" ht="6.75" x14ac:dyDescent="0.15">
      <c r="B15" s="8" t="s">
        <v>2996</v>
      </c>
      <c r="C15" s="8" t="s">
        <v>18685</v>
      </c>
      <c r="D15" s="8" t="s">
        <v>18686</v>
      </c>
      <c r="E15" s="8" t="s">
        <v>18687</v>
      </c>
      <c r="F15" s="8" t="s">
        <v>18688</v>
      </c>
      <c r="G15" s="8" t="s">
        <v>18689</v>
      </c>
      <c r="L15" s="161"/>
    </row>
    <row r="16" spans="1:12" x14ac:dyDescent="0.25">
      <c r="B16" t="s">
        <v>2991</v>
      </c>
      <c r="C16" s="41">
        <v>59.34</v>
      </c>
      <c r="D16" s="41"/>
      <c r="E16" s="41"/>
      <c r="F16" s="41"/>
      <c r="G16" s="41"/>
      <c r="H16" s="56"/>
      <c r="I16" s="56"/>
      <c r="J16" s="56"/>
      <c r="K16" s="55"/>
      <c r="L16" s="40"/>
    </row>
    <row r="17" spans="2:8" x14ac:dyDescent="0.25">
      <c r="B17" t="s">
        <v>20175</v>
      </c>
      <c r="C17" s="41">
        <v>59.61</v>
      </c>
      <c r="D17" s="41">
        <v>19.046263345196</v>
      </c>
      <c r="E17" s="41"/>
      <c r="F17" s="41"/>
      <c r="G17" s="41"/>
    </row>
    <row r="18" spans="2:8" x14ac:dyDescent="0.25">
      <c r="B18" t="s">
        <v>20176</v>
      </c>
      <c r="C18" s="41">
        <v>67.540000000000006</v>
      </c>
      <c r="D18" s="41">
        <v>57.683044315991999</v>
      </c>
      <c r="E18" s="41"/>
      <c r="F18" s="41"/>
      <c r="G18" s="41"/>
    </row>
    <row r="19" spans="2:8" x14ac:dyDescent="0.25">
      <c r="B19" t="s">
        <v>20177</v>
      </c>
      <c r="C19" s="41">
        <v>55.61</v>
      </c>
      <c r="D19" s="41">
        <v>48.682021753039002</v>
      </c>
      <c r="E19" s="41"/>
      <c r="F19" s="41"/>
      <c r="G19" s="41"/>
    </row>
    <row r="20" spans="2:8" x14ac:dyDescent="0.25">
      <c r="B20" t="s">
        <v>20178</v>
      </c>
      <c r="C20" s="41">
        <v>60.97</v>
      </c>
      <c r="D20" s="41">
        <v>43.743608099816001</v>
      </c>
      <c r="E20" s="41"/>
      <c r="F20" s="41"/>
      <c r="G20" s="41"/>
      <c r="H20" s="41"/>
    </row>
    <row r="21" spans="2:8" x14ac:dyDescent="0.25">
      <c r="B21" t="s">
        <v>20179</v>
      </c>
      <c r="C21" s="41">
        <v>65.53</v>
      </c>
      <c r="D21" s="41">
        <v>52.297128589262996</v>
      </c>
      <c r="E21" s="41"/>
      <c r="F21" s="41"/>
      <c r="G21" s="41"/>
      <c r="H21" s="41"/>
    </row>
    <row r="22" spans="2:8" x14ac:dyDescent="0.25">
      <c r="B22" t="s">
        <v>20180</v>
      </c>
      <c r="C22" s="41">
        <v>68.42</v>
      </c>
      <c r="D22" s="41">
        <v>42.776594905765002</v>
      </c>
      <c r="E22" s="41"/>
      <c r="F22" s="41"/>
      <c r="G22" s="41"/>
      <c r="H22" s="41"/>
    </row>
    <row r="23" spans="2:8" x14ac:dyDescent="0.25">
      <c r="B23" t="s">
        <v>20181</v>
      </c>
      <c r="C23" s="41">
        <v>67.22</v>
      </c>
      <c r="D23" s="41">
        <v>33.020320197044001</v>
      </c>
      <c r="E23" s="41"/>
      <c r="F23" s="41"/>
      <c r="G23" s="41"/>
      <c r="H23" s="41"/>
    </row>
    <row r="24" spans="2:8" x14ac:dyDescent="0.25">
      <c r="B24" t="s">
        <v>20182</v>
      </c>
      <c r="C24" s="41">
        <v>57.12</v>
      </c>
      <c r="D24" s="41">
        <v>30.639918268784001</v>
      </c>
      <c r="E24" s="41"/>
      <c r="F24" s="41"/>
      <c r="G24" s="41"/>
      <c r="H24" s="41"/>
    </row>
    <row r="25" spans="2:8" x14ac:dyDescent="0.25">
      <c r="B25" t="s">
        <v>20183</v>
      </c>
      <c r="C25" s="41">
        <v>72.430000000000007</v>
      </c>
      <c r="D25" s="41">
        <v>31.332781456953999</v>
      </c>
      <c r="E25" s="41"/>
      <c r="F25" s="41"/>
      <c r="G25" s="41"/>
      <c r="H25" s="41"/>
    </row>
    <row r="26" spans="2:8" x14ac:dyDescent="0.25">
      <c r="B26" t="s">
        <v>20184</v>
      </c>
      <c r="C26" s="41">
        <v>81.55</v>
      </c>
      <c r="D26" s="41">
        <v>54.533189422558003</v>
      </c>
      <c r="E26" s="41"/>
      <c r="F26" s="41"/>
      <c r="G26" s="41"/>
      <c r="H26" s="41"/>
    </row>
    <row r="27" spans="2:8" x14ac:dyDescent="0.25">
      <c r="B27" t="s">
        <v>20185</v>
      </c>
      <c r="C27" s="41">
        <v>64.61</v>
      </c>
      <c r="D27" s="41">
        <v>39.607097591887999</v>
      </c>
      <c r="E27" s="41"/>
      <c r="F27" s="41"/>
      <c r="G27" s="41"/>
      <c r="H27" s="41"/>
    </row>
    <row r="28" spans="2:8" x14ac:dyDescent="0.25">
      <c r="B28" t="s">
        <v>20186</v>
      </c>
      <c r="C28" s="41">
        <v>60.92</v>
      </c>
      <c r="D28" s="41">
        <v>82.913343445711007</v>
      </c>
      <c r="E28" s="41"/>
      <c r="F28" s="41"/>
      <c r="G28" s="41"/>
      <c r="H28" s="41"/>
    </row>
    <row r="29" spans="2:8" x14ac:dyDescent="0.25">
      <c r="B29" t="s">
        <v>20187</v>
      </c>
      <c r="C29" s="41">
        <v>55.53</v>
      </c>
      <c r="D29" s="41">
        <v>65.650638695607</v>
      </c>
      <c r="E29" s="41"/>
      <c r="F29" s="41"/>
      <c r="G29" s="41"/>
      <c r="H29" s="41"/>
    </row>
    <row r="30" spans="2:8" x14ac:dyDescent="0.25">
      <c r="B30" t="s">
        <v>20188</v>
      </c>
      <c r="C30" s="41">
        <v>56.18</v>
      </c>
      <c r="D30" s="41">
        <v>75.729042874119997</v>
      </c>
      <c r="E30" s="41"/>
      <c r="F30" s="41"/>
      <c r="G30" s="41"/>
      <c r="H30" s="41"/>
    </row>
    <row r="31" spans="2:8" x14ac:dyDescent="0.25">
      <c r="B31" t="s">
        <v>20189</v>
      </c>
      <c r="C31" s="41">
        <v>57.5</v>
      </c>
      <c r="D31" s="41">
        <v>45.111839356015999</v>
      </c>
      <c r="E31" s="41"/>
      <c r="F31" s="41"/>
      <c r="G31" s="41"/>
      <c r="H31" s="41"/>
    </row>
    <row r="32" spans="2:8" x14ac:dyDescent="0.25">
      <c r="B32" t="s">
        <v>20190</v>
      </c>
      <c r="C32" s="41">
        <v>72.63</v>
      </c>
      <c r="D32" s="41">
        <v>100</v>
      </c>
      <c r="E32" s="41"/>
      <c r="F32" s="41"/>
      <c r="G32" s="41"/>
      <c r="H32" s="41"/>
    </row>
    <row r="33" spans="2:8" x14ac:dyDescent="0.25">
      <c r="B33" t="s">
        <v>20191</v>
      </c>
      <c r="C33" s="41">
        <v>58.62</v>
      </c>
      <c r="D33" s="41"/>
      <c r="E33" s="41"/>
      <c r="F33" s="41"/>
      <c r="G33" s="41"/>
      <c r="H33" s="41"/>
    </row>
    <row r="34" spans="2:8" x14ac:dyDescent="0.25">
      <c r="B34" t="s">
        <v>20192</v>
      </c>
      <c r="C34" s="41">
        <v>46.03</v>
      </c>
      <c r="D34" s="41">
        <v>24.216729224605999</v>
      </c>
      <c r="E34" s="41"/>
      <c r="F34" s="41"/>
      <c r="G34" s="41"/>
      <c r="H34" s="41"/>
    </row>
    <row r="35" spans="2:8" x14ac:dyDescent="0.25">
      <c r="B35" t="s">
        <v>20193</v>
      </c>
      <c r="C35" s="41">
        <v>58.11</v>
      </c>
      <c r="D35" s="41">
        <v>12.810912646364001</v>
      </c>
      <c r="E35" s="41"/>
      <c r="F35" s="41"/>
      <c r="G35" s="41"/>
      <c r="H35" s="41"/>
    </row>
    <row r="36" spans="2:8" x14ac:dyDescent="0.25">
      <c r="B36" t="s">
        <v>20194</v>
      </c>
      <c r="C36" s="41">
        <v>52.55</v>
      </c>
      <c r="D36" s="41">
        <v>28.370641980687999</v>
      </c>
      <c r="E36" s="41"/>
      <c r="F36" s="41"/>
      <c r="G36" s="41"/>
      <c r="H36" s="41"/>
    </row>
    <row r="37" spans="2:8" x14ac:dyDescent="0.25">
      <c r="B37" t="s">
        <v>20195</v>
      </c>
      <c r="C37" s="41">
        <v>59.38</v>
      </c>
      <c r="D37" s="41">
        <v>59.105216987460999</v>
      </c>
      <c r="E37" s="41"/>
      <c r="F37" s="41"/>
      <c r="G37" s="41"/>
      <c r="H37" s="41"/>
    </row>
    <row r="38" spans="2:8" x14ac:dyDescent="0.25">
      <c r="B38" t="s">
        <v>20196</v>
      </c>
      <c r="C38" s="41">
        <v>55.16</v>
      </c>
      <c r="D38" s="41">
        <v>27.960639736891</v>
      </c>
      <c r="E38" s="41"/>
      <c r="F38" s="41"/>
      <c r="G38" s="41"/>
      <c r="H38" s="41"/>
    </row>
    <row r="39" spans="2:8" x14ac:dyDescent="0.25">
      <c r="B39" t="s">
        <v>20197</v>
      </c>
      <c r="C39" s="41">
        <v>47.06</v>
      </c>
      <c r="D39" s="41">
        <v>25.826771653542998</v>
      </c>
      <c r="E39" s="41"/>
      <c r="F39" s="41"/>
      <c r="G39" s="41"/>
      <c r="H39" s="41"/>
    </row>
    <row r="40" spans="2:8" x14ac:dyDescent="0.25">
      <c r="B40" t="s">
        <v>20198</v>
      </c>
      <c r="C40" s="41">
        <v>55.88</v>
      </c>
      <c r="D40" s="41">
        <v>28.388436028556001</v>
      </c>
      <c r="E40" s="41"/>
      <c r="F40" s="41"/>
      <c r="G40" s="41"/>
      <c r="H40" s="41"/>
    </row>
    <row r="41" spans="2:8" x14ac:dyDescent="0.25">
      <c r="B41" t="s">
        <v>20199</v>
      </c>
      <c r="C41" s="41">
        <v>68.63</v>
      </c>
      <c r="D41" s="41">
        <v>53.080920564217003</v>
      </c>
      <c r="E41" s="41"/>
      <c r="F41" s="41"/>
      <c r="G41" s="41"/>
      <c r="H41" s="41"/>
    </row>
    <row r="42" spans="2:8" x14ac:dyDescent="0.25">
      <c r="B42" t="s">
        <v>20201</v>
      </c>
      <c r="C42" s="41">
        <v>63.89</v>
      </c>
      <c r="D42" s="41">
        <v>67.061044682190001</v>
      </c>
      <c r="E42" s="41"/>
      <c r="F42" s="41"/>
      <c r="G42" s="41"/>
      <c r="H42" s="41"/>
    </row>
    <row r="43" spans="2:8" x14ac:dyDescent="0.25">
      <c r="B43" t="s">
        <v>20202</v>
      </c>
      <c r="C43" s="41">
        <v>76.5</v>
      </c>
      <c r="D43" s="41">
        <v>87.759178238538993</v>
      </c>
      <c r="E43" s="41"/>
      <c r="F43" s="41"/>
      <c r="G43" s="41"/>
      <c r="H43" s="41"/>
    </row>
    <row r="44" spans="2:8" x14ac:dyDescent="0.25">
      <c r="B44" t="s">
        <v>20203</v>
      </c>
      <c r="C44" s="41">
        <v>59.92</v>
      </c>
      <c r="D44" s="41">
        <v>40.456445055959001</v>
      </c>
      <c r="E44" s="41"/>
      <c r="F44" s="41"/>
      <c r="G44" s="41"/>
      <c r="H44" s="103"/>
    </row>
    <row r="45" spans="2:8" x14ac:dyDescent="0.25">
      <c r="B45" t="s">
        <v>20204</v>
      </c>
      <c r="C45" s="41">
        <v>55.75</v>
      </c>
      <c r="D45" s="41">
        <v>34.773794095471999</v>
      </c>
      <c r="E45" s="41"/>
      <c r="F45" s="41"/>
      <c r="G45" s="41"/>
      <c r="H45" s="48"/>
    </row>
    <row r="46" spans="2:8" x14ac:dyDescent="0.25">
      <c r="B46" t="s">
        <v>20205</v>
      </c>
      <c r="C46" s="41">
        <v>63.6</v>
      </c>
      <c r="D46" s="41">
        <v>46.812241119618001</v>
      </c>
      <c r="E46" s="41"/>
      <c r="F46" s="41"/>
      <c r="G46" s="41"/>
      <c r="H46" s="48"/>
    </row>
    <row r="47" spans="2:8" x14ac:dyDescent="0.25">
      <c r="B47" t="s">
        <v>2993</v>
      </c>
      <c r="C47" s="41">
        <v>64.319999999999993</v>
      </c>
      <c r="D47" s="41">
        <v>46.151436162492999</v>
      </c>
      <c r="E47" s="41"/>
      <c r="F47" s="41"/>
      <c r="G47" s="41"/>
      <c r="H47" s="48"/>
    </row>
    <row r="48" spans="2:8" x14ac:dyDescent="0.25">
      <c r="B48" t="s">
        <v>2695</v>
      </c>
      <c r="C48" s="41">
        <v>50.31</v>
      </c>
      <c r="D48" s="41">
        <v>41.155101729381002</v>
      </c>
      <c r="E48" s="41"/>
      <c r="F48" s="41"/>
      <c r="G48" s="41"/>
      <c r="H48" s="48"/>
    </row>
    <row r="49" spans="2:8" x14ac:dyDescent="0.25">
      <c r="B49" t="s">
        <v>2696</v>
      </c>
      <c r="C49" s="41">
        <v>68.97</v>
      </c>
      <c r="D49" s="41">
        <v>47.950394956369998</v>
      </c>
      <c r="E49" s="41"/>
      <c r="F49" s="41"/>
      <c r="G49" s="41"/>
      <c r="H49" s="48"/>
    </row>
    <row r="50" spans="2:8" x14ac:dyDescent="0.25">
      <c r="C50" s="103"/>
      <c r="D50" s="56"/>
      <c r="E50" s="56"/>
      <c r="F50" s="56"/>
      <c r="G50" s="56"/>
      <c r="H50" s="48"/>
    </row>
    <row r="51" spans="2:8" x14ac:dyDescent="0.25">
      <c r="C51" s="103"/>
      <c r="D51" s="56"/>
      <c r="E51" s="56"/>
      <c r="F51" s="56"/>
      <c r="G51" s="56"/>
      <c r="H51" s="48"/>
    </row>
    <row r="52" spans="2:8" x14ac:dyDescent="0.25">
      <c r="C52" s="103"/>
      <c r="D52" s="56"/>
      <c r="E52" s="56"/>
      <c r="F52" s="56"/>
      <c r="G52" s="56"/>
      <c r="H52" s="48"/>
    </row>
    <row r="53" spans="2:8" x14ac:dyDescent="0.25">
      <c r="C53" s="103"/>
      <c r="D53" s="56"/>
      <c r="E53" s="56"/>
      <c r="F53" s="56"/>
      <c r="G53" s="56"/>
      <c r="H53" s="48"/>
    </row>
    <row r="54" spans="2:8" x14ac:dyDescent="0.25">
      <c r="C54" s="103"/>
      <c r="D54" s="56"/>
      <c r="E54" s="56"/>
      <c r="F54" s="56"/>
      <c r="G54" s="56"/>
      <c r="H54" s="48"/>
    </row>
    <row r="55" spans="2:8" x14ac:dyDescent="0.25">
      <c r="C55" s="103"/>
      <c r="D55" s="56"/>
      <c r="E55" s="56"/>
      <c r="F55" s="56"/>
      <c r="G55" s="56"/>
      <c r="H55" s="48"/>
    </row>
    <row r="56" spans="2:8" x14ac:dyDescent="0.25">
      <c r="C56" s="103"/>
      <c r="D56" s="56"/>
      <c r="E56" s="56"/>
      <c r="F56" s="56"/>
      <c r="G56" s="56"/>
      <c r="H56" s="48"/>
    </row>
    <row r="57" spans="2:8" x14ac:dyDescent="0.25">
      <c r="C57" s="103"/>
      <c r="D57" s="56"/>
      <c r="E57" s="56"/>
      <c r="F57" s="56"/>
      <c r="G57" s="56"/>
      <c r="H57" s="48"/>
    </row>
    <row r="58" spans="2:8" x14ac:dyDescent="0.25">
      <c r="C58" s="103"/>
      <c r="D58" s="56"/>
      <c r="E58" s="56"/>
      <c r="F58" s="56"/>
      <c r="G58" s="56"/>
      <c r="H58" s="48"/>
    </row>
    <row r="59" spans="2:8" x14ac:dyDescent="0.25">
      <c r="C59" s="103"/>
      <c r="D59" s="56"/>
      <c r="E59" s="56"/>
      <c r="F59" s="56"/>
      <c r="G59" s="56"/>
      <c r="H59" s="48"/>
    </row>
    <row r="60" spans="2:8" x14ac:dyDescent="0.25">
      <c r="C60" s="103"/>
      <c r="D60" s="56"/>
      <c r="E60" s="56"/>
      <c r="F60" s="56"/>
      <c r="G60" s="56"/>
      <c r="H60" s="48"/>
    </row>
    <row r="61" spans="2:8" x14ac:dyDescent="0.25">
      <c r="C61" s="103"/>
      <c r="D61" s="56"/>
      <c r="E61" s="56"/>
      <c r="F61" s="56"/>
      <c r="G61" s="56"/>
      <c r="H61" s="48"/>
    </row>
    <row r="62" spans="2:8" x14ac:dyDescent="0.25">
      <c r="C62" s="103"/>
      <c r="D62" s="56"/>
      <c r="E62" s="56"/>
      <c r="F62" s="56"/>
      <c r="G62" s="56"/>
      <c r="H62" s="48"/>
    </row>
    <row r="63" spans="2:8" x14ac:dyDescent="0.25">
      <c r="C63" s="103"/>
      <c r="D63" s="56"/>
      <c r="E63" s="56"/>
      <c r="F63" s="56"/>
      <c r="G63" s="56"/>
      <c r="H63" s="48"/>
    </row>
    <row r="64" spans="2:8" x14ac:dyDescent="0.25">
      <c r="C64" s="103"/>
      <c r="D64" s="56"/>
      <c r="E64" s="56"/>
      <c r="F64" s="56"/>
      <c r="G64" s="56"/>
      <c r="H64" s="48"/>
    </row>
    <row r="65" spans="3:8" x14ac:dyDescent="0.25">
      <c r="C65" s="103"/>
      <c r="D65" s="56"/>
      <c r="E65" s="56"/>
      <c r="F65" s="56"/>
      <c r="G65" s="56"/>
      <c r="H65" s="48"/>
    </row>
    <row r="66" spans="3:8" x14ac:dyDescent="0.25">
      <c r="C66" s="103"/>
      <c r="D66" s="56"/>
      <c r="E66" s="56"/>
      <c r="F66" s="56"/>
      <c r="G66" s="56"/>
      <c r="H66" s="48"/>
    </row>
    <row r="67" spans="3:8" x14ac:dyDescent="0.25">
      <c r="C67" s="103"/>
      <c r="D67" s="56"/>
      <c r="E67" s="56"/>
      <c r="F67" s="56"/>
      <c r="G67" s="56"/>
      <c r="H67" s="48"/>
    </row>
    <row r="68" spans="3:8" x14ac:dyDescent="0.25">
      <c r="C68" s="103"/>
      <c r="D68" s="56"/>
      <c r="E68" s="56"/>
      <c r="F68" s="56"/>
      <c r="G68" s="56"/>
      <c r="H68" s="48"/>
    </row>
    <row r="69" spans="3:8" x14ac:dyDescent="0.25">
      <c r="C69" s="103"/>
      <c r="D69" s="56"/>
      <c r="E69" s="56"/>
      <c r="F69" s="56"/>
      <c r="G69" s="56"/>
      <c r="H69" s="48"/>
    </row>
    <row r="70" spans="3:8" x14ac:dyDescent="0.25">
      <c r="C70" s="103"/>
      <c r="D70" s="56"/>
      <c r="E70" s="56"/>
      <c r="F70" s="56"/>
      <c r="G70" s="56"/>
      <c r="H70" s="48"/>
    </row>
    <row r="71" spans="3:8" x14ac:dyDescent="0.25">
      <c r="C71" s="103"/>
      <c r="D71" s="56"/>
      <c r="E71" s="56"/>
      <c r="F71" s="56"/>
      <c r="G71" s="56"/>
      <c r="H71" s="48"/>
    </row>
    <row r="72" spans="3:8" x14ac:dyDescent="0.25">
      <c r="C72" s="103"/>
      <c r="D72" s="56"/>
      <c r="E72" s="56"/>
      <c r="F72" s="56"/>
      <c r="G72" s="56"/>
      <c r="H72" s="48"/>
    </row>
    <row r="73" spans="3:8" x14ac:dyDescent="0.25">
      <c r="C73" s="103"/>
      <c r="D73" s="56"/>
      <c r="E73" s="56"/>
      <c r="F73" s="56"/>
      <c r="G73" s="56"/>
      <c r="H73" s="48"/>
    </row>
    <row r="74" spans="3:8" x14ac:dyDescent="0.25">
      <c r="C74" s="103"/>
      <c r="D74" s="56"/>
      <c r="E74" s="56"/>
      <c r="F74" s="56"/>
      <c r="G74" s="56"/>
      <c r="H74" s="48"/>
    </row>
    <row r="75" spans="3:8" x14ac:dyDescent="0.25">
      <c r="C75" s="103"/>
      <c r="D75" s="56"/>
      <c r="E75" s="56"/>
      <c r="F75" s="56"/>
      <c r="G75" s="56"/>
      <c r="H75" s="48"/>
    </row>
    <row r="76" spans="3:8" x14ac:dyDescent="0.25">
      <c r="C76" s="103"/>
      <c r="D76" s="56"/>
      <c r="E76" s="56"/>
      <c r="F76" s="56"/>
      <c r="G76" s="56"/>
      <c r="H76" s="48"/>
    </row>
    <row r="77" spans="3:8" x14ac:dyDescent="0.25">
      <c r="C77" s="103"/>
      <c r="D77" s="56"/>
      <c r="E77" s="56"/>
      <c r="F77" s="56"/>
      <c r="G77" s="56"/>
      <c r="H77" s="48"/>
    </row>
    <row r="78" spans="3:8" x14ac:dyDescent="0.25">
      <c r="C78" s="103"/>
      <c r="D78" s="41"/>
      <c r="E78" s="100"/>
      <c r="F78" s="41"/>
      <c r="G78" s="101"/>
      <c r="H78" s="48"/>
    </row>
    <row r="79" spans="3:8" x14ac:dyDescent="0.25">
      <c r="C79" s="103"/>
      <c r="D79" s="41"/>
      <c r="E79" s="100"/>
      <c r="F79" s="41"/>
      <c r="G79" s="101"/>
      <c r="H79" s="48"/>
    </row>
    <row r="80" spans="3:8" x14ac:dyDescent="0.25">
      <c r="C80" s="103"/>
      <c r="D80" s="41"/>
      <c r="E80" s="100"/>
      <c r="F80" s="41"/>
      <c r="G80" s="101"/>
      <c r="H80" s="48"/>
    </row>
    <row r="81" spans="3:8" x14ac:dyDescent="0.25">
      <c r="C81" s="103"/>
      <c r="D81" s="41"/>
      <c r="E81" s="100"/>
      <c r="F81" s="41"/>
      <c r="G81" s="101"/>
      <c r="H81" s="48"/>
    </row>
    <row r="82" spans="3:8" x14ac:dyDescent="0.25">
      <c r="C82" s="103"/>
      <c r="D82" s="41"/>
      <c r="E82" s="100"/>
      <c r="F82" s="41"/>
      <c r="G82" s="101"/>
      <c r="H82" s="48"/>
    </row>
    <row r="83" spans="3:8" x14ac:dyDescent="0.25">
      <c r="C83" s="103"/>
      <c r="D83" s="41"/>
      <c r="E83" s="100"/>
      <c r="F83" s="41"/>
      <c r="G83" s="101"/>
      <c r="H83" s="48"/>
    </row>
    <row r="84" spans="3:8" x14ac:dyDescent="0.25">
      <c r="C84" s="103"/>
      <c r="D84" s="41"/>
      <c r="E84" s="100"/>
      <c r="F84" s="41"/>
      <c r="G84" s="101"/>
      <c r="H84" s="48"/>
    </row>
    <row r="85" spans="3:8" x14ac:dyDescent="0.25">
      <c r="C85" s="103"/>
      <c r="D85" s="41"/>
      <c r="E85" s="100"/>
      <c r="F85" s="41"/>
      <c r="G85" s="101"/>
      <c r="H85" s="48"/>
    </row>
    <row r="86" spans="3:8" x14ac:dyDescent="0.25">
      <c r="C86" s="103"/>
      <c r="D86" s="41"/>
      <c r="E86" s="100"/>
      <c r="F86" s="41"/>
      <c r="G86" s="101"/>
      <c r="H86" s="48"/>
    </row>
    <row r="87" spans="3:8" x14ac:dyDescent="0.25">
      <c r="C87" s="103"/>
      <c r="D87" s="41"/>
      <c r="E87" s="100"/>
      <c r="F87" s="41"/>
      <c r="G87" s="101"/>
      <c r="H87" s="48"/>
    </row>
    <row r="88" spans="3:8" x14ac:dyDescent="0.25">
      <c r="C88" s="103"/>
      <c r="D88" s="41"/>
      <c r="E88" s="100"/>
      <c r="F88" s="41"/>
      <c r="G88" s="101"/>
      <c r="H88" s="48"/>
    </row>
    <row r="89" spans="3:8" x14ac:dyDescent="0.25">
      <c r="C89" s="103"/>
      <c r="D89" s="41"/>
      <c r="E89" s="100"/>
      <c r="F89" s="41"/>
      <c r="G89" s="101"/>
      <c r="H89" s="48"/>
    </row>
    <row r="90" spans="3:8" x14ac:dyDescent="0.25">
      <c r="C90" s="103"/>
      <c r="D90" s="41"/>
      <c r="E90" s="100"/>
      <c r="F90" s="41"/>
      <c r="G90" s="101"/>
      <c r="H90" s="48"/>
    </row>
    <row r="91" spans="3:8" x14ac:dyDescent="0.25">
      <c r="C91" s="103"/>
      <c r="D91" s="41"/>
      <c r="E91" s="100"/>
      <c r="F91" s="41"/>
      <c r="G91" s="101"/>
      <c r="H91" s="48"/>
    </row>
    <row r="92" spans="3:8" x14ac:dyDescent="0.25">
      <c r="C92" s="103"/>
      <c r="D92" s="41"/>
      <c r="E92" s="100"/>
      <c r="F92" s="41"/>
      <c r="G92" s="101"/>
      <c r="H92" s="48"/>
    </row>
    <row r="93" spans="3:8" x14ac:dyDescent="0.25">
      <c r="C93" s="103"/>
      <c r="D93" s="41"/>
      <c r="E93" s="100"/>
      <c r="F93" s="41"/>
      <c r="G93" s="101"/>
      <c r="H93" s="48"/>
    </row>
    <row r="94" spans="3:8" x14ac:dyDescent="0.25">
      <c r="C94" s="103"/>
      <c r="D94" s="41"/>
      <c r="E94" s="100"/>
      <c r="F94" s="41"/>
      <c r="G94" s="101"/>
      <c r="H94" s="48"/>
    </row>
    <row r="95" spans="3:8" x14ac:dyDescent="0.25">
      <c r="C95" s="103"/>
      <c r="D95" s="41"/>
      <c r="E95" s="100"/>
      <c r="F95" s="41"/>
      <c r="G95" s="101"/>
      <c r="H95" s="48"/>
    </row>
    <row r="96" spans="3:8" x14ac:dyDescent="0.25">
      <c r="C96" s="103"/>
      <c r="D96" s="41"/>
      <c r="E96" s="100"/>
      <c r="F96" s="41"/>
      <c r="G96" s="101"/>
      <c r="H96" s="48"/>
    </row>
    <row r="97" spans="3:8" x14ac:dyDescent="0.25">
      <c r="C97" s="103"/>
      <c r="D97" s="41"/>
      <c r="E97" s="100"/>
      <c r="F97" s="41"/>
      <c r="G97" s="101"/>
      <c r="H97" s="48"/>
    </row>
    <row r="98" spans="3:8" x14ac:dyDescent="0.25">
      <c r="C98" s="103"/>
      <c r="D98" s="41"/>
      <c r="E98" s="100"/>
      <c r="F98" s="41"/>
      <c r="G98" s="101"/>
      <c r="H98" s="48"/>
    </row>
    <row r="99" spans="3:8" x14ac:dyDescent="0.25">
      <c r="C99" s="103"/>
      <c r="D99" s="41"/>
      <c r="E99" s="100"/>
      <c r="F99" s="41"/>
      <c r="G99" s="101"/>
      <c r="H99" s="48"/>
    </row>
    <row r="100" spans="3:8" x14ac:dyDescent="0.25">
      <c r="C100" s="103"/>
      <c r="D100" s="41"/>
      <c r="E100" s="100"/>
      <c r="F100" s="41"/>
      <c r="G100" s="101"/>
      <c r="H100" s="48"/>
    </row>
    <row r="101" spans="3:8" x14ac:dyDescent="0.25">
      <c r="C101" s="103"/>
      <c r="D101" s="41"/>
      <c r="E101" s="100"/>
      <c r="F101" s="41"/>
      <c r="G101" s="101"/>
      <c r="H101" s="48"/>
    </row>
    <row r="102" spans="3:8" x14ac:dyDescent="0.25">
      <c r="C102" s="103"/>
      <c r="D102" s="41"/>
      <c r="E102" s="100"/>
      <c r="F102" s="41"/>
      <c r="G102" s="101"/>
      <c r="H102" s="48"/>
    </row>
    <row r="103" spans="3:8" x14ac:dyDescent="0.25">
      <c r="C103" s="103"/>
      <c r="D103" s="41"/>
      <c r="E103" s="100"/>
      <c r="F103" s="41"/>
      <c r="G103" s="101"/>
      <c r="H103" s="48"/>
    </row>
    <row r="104" spans="3:8" x14ac:dyDescent="0.25">
      <c r="C104" s="103"/>
      <c r="D104" s="41"/>
      <c r="E104" s="100"/>
      <c r="F104" s="41"/>
      <c r="G104" s="101"/>
      <c r="H104" s="48"/>
    </row>
    <row r="105" spans="3:8" x14ac:dyDescent="0.25">
      <c r="C105" s="103"/>
      <c r="D105" s="41"/>
      <c r="E105" s="100"/>
      <c r="F105" s="41"/>
      <c r="G105" s="101"/>
      <c r="H105" s="48"/>
    </row>
    <row r="106" spans="3:8" x14ac:dyDescent="0.25">
      <c r="C106" s="103"/>
      <c r="D106" s="41"/>
      <c r="E106" s="100"/>
      <c r="F106" s="41"/>
      <c r="G106" s="101"/>
      <c r="H106" s="48"/>
    </row>
    <row r="107" spans="3:8" x14ac:dyDescent="0.25">
      <c r="C107" s="103"/>
      <c r="D107" s="41"/>
      <c r="E107" s="100"/>
      <c r="F107" s="41"/>
      <c r="G107" s="101"/>
      <c r="H107" s="48"/>
    </row>
    <row r="108" spans="3:8" x14ac:dyDescent="0.25">
      <c r="C108" s="103"/>
      <c r="D108" s="41"/>
      <c r="E108" s="100"/>
      <c r="F108" s="41"/>
      <c r="G108" s="101"/>
      <c r="H108" s="48"/>
    </row>
    <row r="109" spans="3:8" x14ac:dyDescent="0.25">
      <c r="C109" s="103"/>
      <c r="D109" s="41"/>
      <c r="E109" s="100"/>
      <c r="F109" s="41"/>
      <c r="G109" s="101"/>
      <c r="H109" s="48"/>
    </row>
    <row r="110" spans="3:8" x14ac:dyDescent="0.25">
      <c r="C110" s="103"/>
      <c r="D110" s="41"/>
      <c r="E110" s="100"/>
      <c r="F110" s="41"/>
      <c r="G110" s="101"/>
      <c r="H110" s="48"/>
    </row>
    <row r="111" spans="3:8" x14ac:dyDescent="0.25">
      <c r="C111" s="103"/>
      <c r="D111" s="41"/>
      <c r="E111" s="100"/>
      <c r="F111" s="41"/>
      <c r="G111" s="101"/>
      <c r="H111" s="48"/>
    </row>
    <row r="112" spans="3:8" x14ac:dyDescent="0.25">
      <c r="C112" s="103"/>
      <c r="D112" s="41"/>
      <c r="E112" s="100"/>
      <c r="F112" s="41"/>
      <c r="G112" s="101"/>
      <c r="H112" s="48"/>
    </row>
    <row r="113" spans="3:8" x14ac:dyDescent="0.25">
      <c r="C113" s="103"/>
      <c r="D113" s="41"/>
      <c r="E113" s="100"/>
      <c r="F113" s="41"/>
      <c r="G113" s="101"/>
      <c r="H113" s="48"/>
    </row>
    <row r="114" spans="3:8" x14ac:dyDescent="0.25">
      <c r="C114" s="103"/>
      <c r="D114" s="41"/>
      <c r="E114" s="100"/>
      <c r="F114" s="41"/>
      <c r="G114" s="101"/>
      <c r="H114" s="48"/>
    </row>
    <row r="115" spans="3:8" x14ac:dyDescent="0.25">
      <c r="C115" s="103"/>
      <c r="D115" s="41"/>
      <c r="E115" s="100"/>
      <c r="F115" s="41"/>
      <c r="G115" s="101"/>
      <c r="H115" s="48"/>
    </row>
    <row r="116" spans="3:8" x14ac:dyDescent="0.25">
      <c r="C116" s="103"/>
      <c r="D116" s="41"/>
      <c r="E116" s="100"/>
      <c r="F116" s="41"/>
      <c r="G116" s="101"/>
      <c r="H116" s="48"/>
    </row>
    <row r="117" spans="3:8" x14ac:dyDescent="0.25">
      <c r="C117" s="103"/>
      <c r="D117" s="41"/>
      <c r="E117" s="100"/>
      <c r="F117" s="41"/>
      <c r="G117" s="101"/>
      <c r="H117" s="48"/>
    </row>
    <row r="118" spans="3:8" x14ac:dyDescent="0.25">
      <c r="C118" s="103"/>
      <c r="D118" s="41"/>
      <c r="E118" s="100"/>
      <c r="F118" s="41"/>
      <c r="G118" s="101"/>
      <c r="H118" s="48"/>
    </row>
    <row r="119" spans="3:8" x14ac:dyDescent="0.25">
      <c r="C119" s="103"/>
      <c r="D119" s="41"/>
      <c r="E119" s="100"/>
      <c r="F119" s="41"/>
      <c r="G119" s="101"/>
      <c r="H119" s="48"/>
    </row>
    <row r="120" spans="3:8" x14ac:dyDescent="0.25">
      <c r="C120" s="103"/>
      <c r="D120" s="41"/>
      <c r="E120" s="100"/>
      <c r="F120" s="41"/>
      <c r="G120" s="101"/>
      <c r="H120" s="48"/>
    </row>
    <row r="121" spans="3:8" x14ac:dyDescent="0.25">
      <c r="C121" s="103"/>
      <c r="D121" s="41"/>
      <c r="E121" s="100"/>
      <c r="F121" s="41"/>
      <c r="G121" s="101"/>
      <c r="H121" s="48"/>
    </row>
    <row r="122" spans="3:8" x14ac:dyDescent="0.25">
      <c r="C122" s="103"/>
      <c r="D122" s="41"/>
      <c r="E122" s="100"/>
      <c r="F122" s="41"/>
      <c r="G122" s="101"/>
    </row>
    <row r="123" spans="3:8" x14ac:dyDescent="0.25">
      <c r="C123" s="103"/>
      <c r="D123" s="41"/>
      <c r="E123" s="100"/>
      <c r="F123" s="41"/>
      <c r="G123" s="101"/>
    </row>
    <row r="124" spans="3:8" x14ac:dyDescent="0.25">
      <c r="C124" s="103"/>
      <c r="D124" s="41"/>
      <c r="E124" s="100"/>
      <c r="F124" s="41"/>
      <c r="G124" s="101"/>
    </row>
    <row r="125" spans="3:8" x14ac:dyDescent="0.25">
      <c r="C125" s="103"/>
      <c r="D125" s="41"/>
      <c r="E125" s="100"/>
      <c r="F125" s="41"/>
      <c r="G125" s="101"/>
    </row>
    <row r="126" spans="3:8" x14ac:dyDescent="0.25">
      <c r="C126" s="103"/>
      <c r="D126" s="41"/>
      <c r="E126" s="100"/>
      <c r="F126" s="41"/>
      <c r="G126" s="101"/>
    </row>
    <row r="127" spans="3:8" x14ac:dyDescent="0.25">
      <c r="D127" s="41"/>
      <c r="E127" s="100"/>
      <c r="F127" s="41"/>
      <c r="G127" s="101"/>
    </row>
    <row r="128" spans="3:8" x14ac:dyDescent="0.25">
      <c r="D128" s="41"/>
      <c r="E128" s="100"/>
      <c r="F128" s="41"/>
      <c r="G128" s="101"/>
    </row>
    <row r="129" spans="1:12" x14ac:dyDescent="0.25">
      <c r="D129" s="41"/>
      <c r="E129" s="100"/>
      <c r="F129" s="41"/>
      <c r="G129" s="101"/>
    </row>
    <row r="130" spans="1:12" s="40" customFormat="1" x14ac:dyDescent="0.25">
      <c r="A130"/>
      <c r="B130" s="44"/>
      <c r="C130" s="44"/>
      <c r="D130" s="41"/>
      <c r="E130" s="100"/>
      <c r="F130" s="41"/>
      <c r="G130" s="101"/>
      <c r="I130"/>
      <c r="J130"/>
      <c r="K130"/>
      <c r="L130"/>
    </row>
    <row r="131" spans="1:12" s="40" customFormat="1" x14ac:dyDescent="0.25">
      <c r="A131"/>
      <c r="B131" s="44"/>
      <c r="C131" s="44"/>
      <c r="D131" s="41"/>
      <c r="E131" s="100"/>
      <c r="F131" s="41"/>
      <c r="G131" s="101"/>
      <c r="I131"/>
      <c r="J131"/>
      <c r="K131"/>
      <c r="L131"/>
    </row>
    <row r="132" spans="1:12" s="40" customFormat="1" x14ac:dyDescent="0.25">
      <c r="A132"/>
      <c r="B132" s="44"/>
      <c r="C132" s="44"/>
      <c r="D132" s="41"/>
      <c r="E132" s="100"/>
      <c r="F132" s="41"/>
      <c r="G132" s="101"/>
      <c r="I132"/>
      <c r="J132"/>
      <c r="K132"/>
      <c r="L132"/>
    </row>
    <row r="133" spans="1:12" s="40" customFormat="1" x14ac:dyDescent="0.25">
      <c r="A133"/>
      <c r="B133" s="44"/>
      <c r="C133" s="44"/>
      <c r="D133" s="41"/>
      <c r="E133" s="100"/>
      <c r="F133" s="41"/>
      <c r="G133" s="101"/>
      <c r="I133"/>
      <c r="J133"/>
      <c r="K133"/>
      <c r="L133"/>
    </row>
    <row r="134" spans="1:12" s="40" customFormat="1" x14ac:dyDescent="0.25">
      <c r="A134"/>
      <c r="B134" s="44"/>
      <c r="C134" s="44"/>
      <c r="D134" s="41"/>
      <c r="E134" s="100"/>
      <c r="F134" s="41"/>
      <c r="G134" s="101"/>
      <c r="I134"/>
      <c r="J134"/>
      <c r="K134"/>
      <c r="L134"/>
    </row>
    <row r="135" spans="1:12" s="40" customFormat="1" x14ac:dyDescent="0.25">
      <c r="A135"/>
      <c r="B135" s="44"/>
      <c r="C135" s="44"/>
      <c r="D135" s="41"/>
      <c r="E135" s="100"/>
      <c r="F135" s="41"/>
      <c r="G135" s="101"/>
      <c r="I135"/>
      <c r="J135"/>
      <c r="K135"/>
      <c r="L135"/>
    </row>
    <row r="136" spans="1:12" s="40" customFormat="1" x14ac:dyDescent="0.25">
      <c r="A136"/>
      <c r="B136" s="44"/>
      <c r="C136" s="44"/>
      <c r="D136" s="41"/>
      <c r="E136" s="100"/>
      <c r="F136" s="41"/>
      <c r="G136" s="101"/>
      <c r="I136"/>
      <c r="J136"/>
      <c r="K136"/>
      <c r="L136"/>
    </row>
    <row r="137" spans="1:12" s="40" customFormat="1" x14ac:dyDescent="0.25">
      <c r="A137"/>
      <c r="B137" s="44"/>
      <c r="C137" s="44"/>
      <c r="D137" s="41"/>
      <c r="E137" s="100"/>
      <c r="F137" s="41"/>
      <c r="G137" s="101"/>
      <c r="I137"/>
      <c r="J137"/>
      <c r="K137"/>
      <c r="L137"/>
    </row>
    <row r="138" spans="1:12" s="40" customFormat="1" x14ac:dyDescent="0.25">
      <c r="A138"/>
      <c r="B138" s="44"/>
      <c r="C138" s="44"/>
      <c r="D138" s="41"/>
      <c r="E138" s="100"/>
      <c r="F138" s="41"/>
      <c r="G138" s="101"/>
      <c r="I138"/>
      <c r="J138"/>
      <c r="K138"/>
      <c r="L138"/>
    </row>
    <row r="139" spans="1:12" s="40" customFormat="1" x14ac:dyDescent="0.25">
      <c r="A139"/>
      <c r="B139" s="44"/>
      <c r="C139" s="44"/>
      <c r="D139" s="41"/>
      <c r="E139" s="100"/>
      <c r="F139" s="41"/>
      <c r="G139" s="101"/>
      <c r="I139"/>
      <c r="J139"/>
      <c r="K139"/>
      <c r="L139"/>
    </row>
    <row r="140" spans="1:12" s="40" customFormat="1" x14ac:dyDescent="0.25">
      <c r="A140"/>
      <c r="B140" s="44"/>
      <c r="C140" s="44"/>
      <c r="D140" s="41"/>
      <c r="E140" s="100"/>
      <c r="F140" s="41"/>
      <c r="G140" s="101"/>
      <c r="I140"/>
      <c r="J140"/>
      <c r="K140"/>
      <c r="L140"/>
    </row>
    <row r="141" spans="1:12" s="40" customFormat="1" x14ac:dyDescent="0.25">
      <c r="A141"/>
      <c r="B141" s="44"/>
      <c r="C141" s="44"/>
      <c r="D141" s="41"/>
      <c r="E141" s="100"/>
      <c r="F141" s="41"/>
      <c r="G141" s="101"/>
      <c r="I141"/>
      <c r="J141"/>
      <c r="K141"/>
      <c r="L141"/>
    </row>
    <row r="142" spans="1:12" s="40" customFormat="1" x14ac:dyDescent="0.25">
      <c r="A142"/>
      <c r="B142" s="44"/>
      <c r="C142" s="44"/>
      <c r="D142" s="41"/>
      <c r="E142" s="100"/>
      <c r="F142" s="41"/>
      <c r="G142" s="101"/>
      <c r="I142"/>
      <c r="J142"/>
      <c r="K142"/>
      <c r="L142"/>
    </row>
    <row r="143" spans="1:12" s="40" customFormat="1" x14ac:dyDescent="0.25">
      <c r="A143"/>
      <c r="B143" s="44"/>
      <c r="C143" s="44"/>
      <c r="D143" s="41"/>
      <c r="E143" s="100"/>
      <c r="F143" s="41"/>
      <c r="G143" s="101"/>
      <c r="I143"/>
      <c r="J143"/>
      <c r="K143"/>
      <c r="L143"/>
    </row>
    <row r="144" spans="1:12" s="40" customFormat="1" x14ac:dyDescent="0.25">
      <c r="A144"/>
      <c r="B144" s="44"/>
      <c r="C144" s="44"/>
      <c r="D144" s="41"/>
      <c r="E144" s="100"/>
      <c r="F144" s="41"/>
      <c r="G144" s="101"/>
      <c r="I144"/>
      <c r="J144"/>
      <c r="K144"/>
      <c r="L144"/>
    </row>
    <row r="145" spans="1:12" s="40" customFormat="1" x14ac:dyDescent="0.25">
      <c r="A145"/>
      <c r="B145" s="44"/>
      <c r="C145" s="44"/>
      <c r="D145" s="41"/>
      <c r="E145" s="100"/>
      <c r="F145" s="41"/>
      <c r="G145" s="101"/>
      <c r="I145"/>
      <c r="J145"/>
      <c r="K145"/>
      <c r="L145"/>
    </row>
    <row r="146" spans="1:12" s="40" customFormat="1" x14ac:dyDescent="0.25">
      <c r="A146"/>
      <c r="B146" s="44"/>
      <c r="C146" s="44"/>
      <c r="D146" s="41"/>
      <c r="E146" s="100"/>
      <c r="F146" s="41"/>
      <c r="G146" s="101"/>
      <c r="I146"/>
      <c r="J146"/>
      <c r="K146"/>
      <c r="L146"/>
    </row>
    <row r="147" spans="1:12" s="40" customFormat="1" x14ac:dyDescent="0.25">
      <c r="A147"/>
      <c r="B147" s="44"/>
      <c r="C147" s="44"/>
      <c r="D147" s="41"/>
      <c r="E147" s="100"/>
      <c r="F147" s="41"/>
      <c r="G147" s="101"/>
      <c r="I147"/>
      <c r="J147"/>
      <c r="K147"/>
      <c r="L147"/>
    </row>
    <row r="148" spans="1:12" s="40" customFormat="1" x14ac:dyDescent="0.25">
      <c r="A148"/>
      <c r="B148" s="44"/>
      <c r="C148" s="44"/>
      <c r="D148" s="41"/>
      <c r="E148" s="100"/>
      <c r="F148" s="41"/>
      <c r="G148" s="101"/>
      <c r="I148"/>
      <c r="J148"/>
      <c r="K148"/>
      <c r="L148"/>
    </row>
    <row r="149" spans="1:12" x14ac:dyDescent="0.25">
      <c r="D149" s="41"/>
      <c r="E149" s="100"/>
      <c r="F149" s="41"/>
      <c r="G149" s="101"/>
    </row>
    <row r="150" spans="1:12" x14ac:dyDescent="0.25">
      <c r="D150" s="41"/>
      <c r="E150" s="100"/>
      <c r="F150" s="41"/>
      <c r="G150" s="101"/>
    </row>
    <row r="151" spans="1:12" x14ac:dyDescent="0.25">
      <c r="D151" s="41"/>
      <c r="E151" s="100"/>
      <c r="F151" s="41"/>
      <c r="G151" s="101"/>
    </row>
    <row r="152" spans="1:12" x14ac:dyDescent="0.25">
      <c r="D152" s="41"/>
      <c r="E152" s="100"/>
      <c r="F152" s="41"/>
      <c r="G152" s="101"/>
    </row>
    <row r="153" spans="1:12" x14ac:dyDescent="0.25">
      <c r="D153" s="41"/>
      <c r="E153" s="100"/>
      <c r="F153" s="41"/>
      <c r="G153" s="101"/>
    </row>
    <row r="154" spans="1:12" x14ac:dyDescent="0.25">
      <c r="D154" s="41"/>
      <c r="E154" s="100"/>
      <c r="F154" s="41"/>
      <c r="G154" s="101"/>
    </row>
  </sheetData>
  <mergeCells count="13">
    <mergeCell ref="B10:B13"/>
    <mergeCell ref="B3:C3"/>
    <mergeCell ref="C5:D5"/>
    <mergeCell ref="E5:F5"/>
    <mergeCell ref="C6:D6"/>
    <mergeCell ref="E6:F6"/>
    <mergeCell ref="C8:G9"/>
    <mergeCell ref="C10:G10"/>
    <mergeCell ref="C11:C12"/>
    <mergeCell ref="D11:D12"/>
    <mergeCell ref="E11:E12"/>
    <mergeCell ref="F11:F12"/>
    <mergeCell ref="G11:G12"/>
  </mergeCells>
  <conditionalFormatting sqref="C5:C6">
    <cfRule type="expression" dxfId="97" priority="7">
      <formula>$G$6&lt;&gt;1</formula>
    </cfRule>
  </conditionalFormatting>
  <conditionalFormatting sqref="C1:G1048576">
    <cfRule type="expression" dxfId="96" priority="4">
      <formula>AND(OR(C$14="DEC",C$14="PERC"),ROW(C1)&gt;=15)</formula>
    </cfRule>
    <cfRule type="expression" dxfId="95" priority="5">
      <formula>AND(C$14="MONEY",ROW(C1)&gt;=15)</formula>
    </cfRule>
  </conditionalFormatting>
  <conditionalFormatting sqref="E6">
    <cfRule type="cellIs" dxfId="94" priority="8" operator="greaterThanOrEqual">
      <formula>$I$6</formula>
    </cfRule>
  </conditionalFormatting>
  <dataValidations count="4">
    <dataValidation type="list" allowBlank="1" showInputMessage="1" showErrorMessage="1" sqref="C11:G12" xr:uid="{C01CC67C-7B75-4DE5-BDDB-11A85FF22A74}">
      <formula1>Measures</formula1>
    </dataValidation>
    <dataValidation type="list" allowBlank="1" showInputMessage="1" showErrorMessage="1" sqref="E6" xr:uid="{6A5804BD-72DE-4A62-A67B-D4CDD7D07CEA}">
      <formula1>years</formula1>
    </dataValidation>
    <dataValidation type="list" allowBlank="1" showInputMessage="1" showErrorMessage="1" sqref="B6" xr:uid="{4121E24B-25F5-43E9-8EDE-C1F206FEA554}">
      <formula1>dropdown</formula1>
    </dataValidation>
    <dataValidation type="list" allowBlank="1" showInputMessage="1" showErrorMessage="1" sqref="C6" xr:uid="{ECC9FF66-0009-4CB8-B485-866DA20FA1BA}">
      <formula1>dropdown_states</formula1>
    </dataValidation>
  </dataValidations>
  <pageMargins left="0.7" right="0.7" top="0.75" bottom="0.75" header="0.3" footer="0.3"/>
  <pageSetup scale="55" fitToWidth="2" fitToHeight="0" orientation="portrait" horizontalDpi="360" verticalDpi="360"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9C19D"/>
    <pageSetUpPr fitToPage="1"/>
  </sheetPr>
  <dimension ref="A1:AV28"/>
  <sheetViews>
    <sheetView showGridLines="0" zoomScaleNormal="100" workbookViewId="0">
      <pane ySplit="4" topLeftCell="A5" activePane="bottomLeft" state="frozen"/>
      <selection activeCell="J12" sqref="J12"/>
      <selection pane="bottomLeft" activeCell="D30" sqref="D30"/>
    </sheetView>
  </sheetViews>
  <sheetFormatPr defaultRowHeight="15" x14ac:dyDescent="0.25"/>
  <cols>
    <col min="1" max="1" width="1.42578125" customWidth="1"/>
    <col min="2" max="2" width="9.5703125" bestFit="1" customWidth="1"/>
    <col min="3" max="5" width="19.42578125" customWidth="1"/>
    <col min="6" max="6" width="0.7109375" customWidth="1"/>
    <col min="7" max="7" width="21.7109375" customWidth="1"/>
    <col min="8" max="8" width="31.85546875" customWidth="1"/>
    <col min="9" max="9" width="1.42578125" customWidth="1"/>
    <col min="10" max="10" width="1.85546875" customWidth="1"/>
    <col min="11" max="11" width="12.28515625" bestFit="1" customWidth="1"/>
    <col min="12" max="12" width="7.85546875" customWidth="1"/>
    <col min="13" max="13" width="1.42578125" customWidth="1"/>
  </cols>
  <sheetData>
    <row r="1" spans="1:48" s="6" customFormat="1" ht="5.25" x14ac:dyDescent="0.15">
      <c r="A1" s="9"/>
      <c r="C1" s="24"/>
      <c r="D1" s="25"/>
      <c r="E1" s="69"/>
      <c r="F1" s="9"/>
      <c r="G1" s="69"/>
      <c r="H1" s="69"/>
      <c r="I1" s="58"/>
      <c r="J1" s="58"/>
      <c r="K1" s="58"/>
      <c r="L1" s="58"/>
      <c r="M1" s="11"/>
      <c r="T1" s="9"/>
      <c r="U1" s="9"/>
      <c r="V1" s="9"/>
      <c r="W1" s="9"/>
      <c r="X1" s="9"/>
      <c r="Y1" s="9"/>
      <c r="Z1" s="9"/>
      <c r="AA1" s="9"/>
      <c r="AB1" s="9"/>
      <c r="AC1" s="9"/>
      <c r="AD1" s="9"/>
      <c r="AE1" s="9"/>
      <c r="AF1" s="9"/>
      <c r="AG1" s="9"/>
      <c r="AH1" s="9"/>
      <c r="AI1" s="9"/>
      <c r="AJ1" s="9"/>
      <c r="AK1" s="9"/>
      <c r="AL1" s="9"/>
      <c r="AM1" s="9"/>
      <c r="AN1" s="9"/>
      <c r="AO1" s="9"/>
      <c r="AP1" s="9"/>
      <c r="AQ1" s="9"/>
    </row>
    <row r="2" spans="1:48" s="17" customFormat="1" ht="39" x14ac:dyDescent="0.6">
      <c r="D2" s="18"/>
      <c r="E2" s="18"/>
      <c r="F2" s="19"/>
      <c r="G2" s="18"/>
      <c r="I2" s="18"/>
      <c r="J2" s="18"/>
      <c r="K2" s="18"/>
      <c r="L2" s="20" t="str">
        <f ca="1">'Benchmark Report'!S2</f>
        <v>© Health Planning &amp; Development, LLC 2023. All Rights Reserved.</v>
      </c>
      <c r="N2" s="23"/>
      <c r="O2" s="23"/>
      <c r="P2" s="23"/>
      <c r="Q2" s="23"/>
      <c r="S2" s="23"/>
      <c r="T2" s="19"/>
      <c r="U2" s="19"/>
      <c r="V2" s="22"/>
      <c r="W2" s="19"/>
      <c r="X2" s="19"/>
      <c r="Y2" s="19"/>
      <c r="Z2" s="22"/>
      <c r="AA2" s="19"/>
      <c r="AB2" s="19"/>
      <c r="AC2" s="19"/>
      <c r="AD2" s="19"/>
      <c r="AE2" s="19"/>
      <c r="AF2" s="45"/>
      <c r="AG2" s="45"/>
      <c r="AH2" s="45"/>
      <c r="AI2" s="45"/>
      <c r="AJ2" s="45"/>
      <c r="AK2" s="45"/>
      <c r="AL2" s="45"/>
      <c r="AM2" s="45"/>
      <c r="AN2" s="45"/>
      <c r="AO2" s="45"/>
      <c r="AP2" s="20" t="str">
        <f ca="1">"© Health Planning &amp; Development, LLC "&amp;YEAR(TODAY())&amp;". All Rights Reserved."</f>
        <v>© Health Planning &amp; Development, LLC 2023. All Rights Reserved.</v>
      </c>
      <c r="AQ2" s="19"/>
    </row>
    <row r="3" spans="1:48" s="77" customFormat="1" x14ac:dyDescent="0.25">
      <c r="B3" s="169" t="str">
        <f>'xdata sources'!B21</f>
        <v>Based on Medicare FFS Claims through 2023 (Apr 2022 to Mar 2023)</v>
      </c>
      <c r="C3" s="169"/>
      <c r="D3" s="169"/>
      <c r="E3" s="169"/>
      <c r="F3" s="169"/>
      <c r="G3" s="169"/>
      <c r="H3" s="213" t="str">
        <f>B8</f>
        <v>PDGM - % LUPA Periods</v>
      </c>
      <c r="I3" s="213"/>
      <c r="J3" s="213"/>
      <c r="K3" s="213"/>
      <c r="L3" s="213"/>
      <c r="M3" s="67"/>
      <c r="N3" s="67"/>
      <c r="O3" s="92"/>
      <c r="P3" s="92"/>
      <c r="Q3" s="92"/>
      <c r="R3" s="92"/>
      <c r="S3" s="92"/>
      <c r="T3" s="67"/>
      <c r="U3" s="67"/>
      <c r="V3" s="67"/>
      <c r="W3" s="92"/>
      <c r="X3" s="92"/>
      <c r="Y3" s="92"/>
      <c r="Z3" s="92"/>
      <c r="AA3" s="92"/>
      <c r="AB3" s="92"/>
      <c r="AC3" s="92"/>
      <c r="AD3" s="179"/>
      <c r="AE3" s="179"/>
      <c r="AF3" s="179"/>
      <c r="AG3" s="92"/>
      <c r="AH3" s="92"/>
      <c r="AI3" s="92"/>
      <c r="AJ3" s="92"/>
      <c r="AK3" s="92"/>
      <c r="AL3" s="92"/>
      <c r="AM3" s="92"/>
      <c r="AN3" s="92"/>
      <c r="AO3" s="92"/>
      <c r="AP3" s="78"/>
      <c r="AQ3" s="78"/>
      <c r="AR3" s="67"/>
      <c r="AS3" s="67"/>
      <c r="AT3" s="67"/>
      <c r="AU3" s="67"/>
      <c r="AV3" s="67"/>
    </row>
    <row r="4" spans="1:48" s="6" customFormat="1" ht="5.25" x14ac:dyDescent="0.15">
      <c r="A4" s="9"/>
      <c r="C4" s="24"/>
      <c r="D4" s="69"/>
      <c r="E4" s="69"/>
      <c r="F4" s="9"/>
      <c r="G4" s="69"/>
      <c r="H4" s="70"/>
      <c r="I4" s="58"/>
      <c r="J4" s="58"/>
      <c r="K4" s="58"/>
      <c r="L4" s="58"/>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8" x14ac:dyDescent="0.25">
      <c r="B5" s="185" t="str">
        <f>'Benchmark Report'!B5</f>
        <v>Select a List, State, County, or HHA</v>
      </c>
      <c r="C5" s="217"/>
      <c r="D5" s="186"/>
      <c r="E5" s="51" t="s">
        <v>2920</v>
      </c>
      <c r="F5" s="7"/>
      <c r="G5" s="185" t="s">
        <v>2989</v>
      </c>
      <c r="H5" s="217"/>
      <c r="I5" s="217"/>
      <c r="J5" s="217"/>
      <c r="K5" s="217"/>
      <c r="L5" s="186"/>
      <c r="M5" s="7"/>
      <c r="N5" s="62" t="str">
        <f>VLOOKUP($B$8,xdropdown!$G$1:$H$61,2,FALSE)</f>
        <v>PERC</v>
      </c>
      <c r="O5" s="7" t="str">
        <f>IF(LEN(B8)&lt;2,"X",B8)</f>
        <v>PDGM - % LUPA Periods</v>
      </c>
      <c r="P5" s="7" t="str">
        <f>UPPER(B8)</f>
        <v>PDGM - % LUPA PERIODS</v>
      </c>
      <c r="Q5" s="61"/>
      <c r="R5" s="61"/>
      <c r="S5" s="61"/>
      <c r="T5" s="38"/>
      <c r="U5" s="7"/>
      <c r="V5" s="7"/>
    </row>
    <row r="6" spans="1:48" x14ac:dyDescent="0.25">
      <c r="B6" s="214" t="s">
        <v>14078</v>
      </c>
      <c r="C6" s="215"/>
      <c r="D6" s="216"/>
      <c r="E6" s="118"/>
      <c r="F6" s="47"/>
      <c r="G6" s="218" t="s">
        <v>18370</v>
      </c>
      <c r="H6" s="219"/>
      <c r="I6" s="219"/>
      <c r="J6" s="219"/>
      <c r="K6" s="219"/>
      <c r="L6" s="220"/>
      <c r="M6" s="7"/>
      <c r="N6" s="7">
        <f>MAX(MAX(Table_Query_from_RDS_6[data_year])*MAX(Table_Query_from_RDS_6[roll_flag]),1)</f>
        <v>2023</v>
      </c>
      <c r="O6" s="7" t="str">
        <f>IF(LEN(G6)&lt;2,"XX",G6)</f>
        <v>ENCOMPASS HEALTH HOME HEALTH - 017324</v>
      </c>
      <c r="P6" s="7"/>
      <c r="Q6" s="62"/>
      <c r="R6" s="62"/>
      <c r="S6" s="62"/>
      <c r="T6" s="47"/>
      <c r="U6" s="47"/>
      <c r="V6" s="62"/>
      <c r="W6" s="7"/>
    </row>
    <row r="7" spans="1:48" x14ac:dyDescent="0.25">
      <c r="B7" s="185" t="s">
        <v>2700</v>
      </c>
      <c r="C7" s="217"/>
      <c r="D7" s="217"/>
      <c r="E7" s="186"/>
      <c r="F7" s="47"/>
      <c r="G7" s="218" t="s">
        <v>18369</v>
      </c>
      <c r="H7" s="219"/>
      <c r="I7" s="219"/>
      <c r="J7" s="219"/>
      <c r="K7" s="219"/>
      <c r="L7" s="220"/>
      <c r="M7" s="7"/>
      <c r="N7" s="7">
        <f>QuickPix!F7</f>
        <v>4</v>
      </c>
      <c r="O7" s="7" t="str">
        <f>IF(LEN(G7)&lt;2,"XX",G7)</f>
        <v>AMEDISYS HOME HEALTH OF MONTGOMERY - 017319</v>
      </c>
      <c r="P7" s="7"/>
      <c r="Q7" s="62"/>
      <c r="R7" s="62"/>
      <c r="S7" s="62"/>
      <c r="T7" s="47"/>
      <c r="U7" s="47"/>
      <c r="V7" s="62"/>
      <c r="W7" s="7"/>
    </row>
    <row r="8" spans="1:48" x14ac:dyDescent="0.25">
      <c r="B8" s="214" t="s">
        <v>18374</v>
      </c>
      <c r="C8" s="215"/>
      <c r="D8" s="215"/>
      <c r="E8" s="216"/>
      <c r="F8" s="47"/>
      <c r="G8" s="218" t="s">
        <v>2993</v>
      </c>
      <c r="H8" s="219"/>
      <c r="I8" s="219"/>
      <c r="J8" s="219"/>
      <c r="K8" s="219"/>
      <c r="L8" s="220"/>
      <c r="M8" s="7"/>
      <c r="N8" s="7"/>
      <c r="O8" s="7" t="str">
        <f>IF(LEN(G8)&lt;2,"XX",G8)</f>
        <v>NATIONAL (ALL AGENCIES)</v>
      </c>
      <c r="P8" s="7"/>
      <c r="Q8" s="62"/>
      <c r="R8" s="62"/>
      <c r="S8" s="62"/>
      <c r="T8" s="47"/>
      <c r="U8" s="47"/>
      <c r="V8" s="62"/>
      <c r="W8" s="7"/>
    </row>
    <row r="9" spans="1:48" s="30" customFormat="1" ht="5.25" x14ac:dyDescent="0.15">
      <c r="I9" s="31"/>
      <c r="J9" s="31"/>
      <c r="K9" s="31"/>
      <c r="L9" s="31"/>
      <c r="M9" s="31"/>
      <c r="N9" s="31"/>
      <c r="O9" s="31"/>
      <c r="P9" s="31"/>
      <c r="Q9" s="31"/>
      <c r="R9" s="31"/>
      <c r="S9" s="31"/>
    </row>
    <row r="10" spans="1:48" ht="18.75" x14ac:dyDescent="0.3">
      <c r="B10" s="75" t="str">
        <f>"Benchmark Trend - "&amp;B8</f>
        <v>Benchmark Trend - PDGM - % LUPA Periods</v>
      </c>
      <c r="I10" s="7"/>
      <c r="J10" s="7"/>
      <c r="K10" s="7"/>
      <c r="L10" s="7"/>
      <c r="M10" s="7"/>
      <c r="N10" s="7"/>
    </row>
    <row r="11" spans="1:48" ht="75.75" customHeight="1" x14ac:dyDescent="0.25">
      <c r="B11" s="72" t="s">
        <v>2697</v>
      </c>
      <c r="C11" s="73" t="str">
        <f>IF(O6="XX"," ",O6)</f>
        <v>ENCOMPASS HEALTH HOME HEALTH - 017324</v>
      </c>
      <c r="D11" s="73" t="str">
        <f>IF(O7="XX"," ",O7)</f>
        <v>AMEDISYS HOME HEALTH OF MONTGOMERY - 017319</v>
      </c>
      <c r="E11" s="73" t="str">
        <f>IF(O8="XX"," ",O8)</f>
        <v>NATIONAL (ALL AGENCIES)</v>
      </c>
    </row>
    <row r="12" spans="1:48" s="71" customFormat="1" ht="8.25" x14ac:dyDescent="0.15">
      <c r="B12" s="74"/>
      <c r="C12" s="97" t="str">
        <f>IFERROR(IF(VLOOKUP(C11,Table_ExternalData_112[#All],2,FALSE)=0,RIGHT(C11,6),IF(VLOOKUP(C11,Table_ExternalData_112[#All],2,FALSE)=-1,"AVERAGE",C11)),"")</f>
        <v/>
      </c>
      <c r="D12" s="98" t="str">
        <f>IFERROR(IF(VLOOKUP(D11,Table_ExternalData_112[#All],2,FALSE)=0,RIGHT(D11,6),IF(VLOOKUP(D11,Table_ExternalData_112[#All],2,FALSE)=-1,"AVERAGE",D11)),"")</f>
        <v/>
      </c>
      <c r="E12" s="99" t="str">
        <f>IFERROR(IF(VLOOKUP(E11,Table_ExternalData_112[#All],2,FALSE)=0,RIGHT(E11,6),IF(VLOOKUP(E11,Table_ExternalData_112[#All],2,FALSE)=-1,"AVERAGE",E11)),"")</f>
        <v>NATIONAL (ALL AGENCIES)</v>
      </c>
      <c r="G12" s="71">
        <v>0</v>
      </c>
    </row>
    <row r="13" spans="1:48" ht="15" hidden="1" customHeight="1" x14ac:dyDescent="0.25">
      <c r="B13" s="55" t="s">
        <v>2697</v>
      </c>
      <c r="C13" s="55" t="s">
        <v>2708</v>
      </c>
      <c r="D13" s="55" t="s">
        <v>2709</v>
      </c>
      <c r="E13" s="55" t="s">
        <v>2710</v>
      </c>
    </row>
    <row r="14" spans="1:48" x14ac:dyDescent="0.25">
      <c r="B14" s="80">
        <v>2014</v>
      </c>
      <c r="C14" s="56"/>
      <c r="D14" s="56"/>
      <c r="E14" s="56"/>
      <c r="H14" s="7">
        <v>4.5</v>
      </c>
    </row>
    <row r="15" spans="1:48" x14ac:dyDescent="0.25">
      <c r="B15" s="80">
        <v>2015</v>
      </c>
      <c r="C15" s="56"/>
      <c r="D15" s="56"/>
      <c r="E15" s="56"/>
      <c r="H15" s="7">
        <v>4.5</v>
      </c>
    </row>
    <row r="16" spans="1:48" x14ac:dyDescent="0.25">
      <c r="B16" s="80">
        <v>2016</v>
      </c>
      <c r="C16" s="56"/>
      <c r="D16" s="56"/>
      <c r="E16" s="56"/>
      <c r="H16" s="7">
        <v>4.5</v>
      </c>
    </row>
    <row r="17" spans="2:8" x14ac:dyDescent="0.25">
      <c r="B17" s="80">
        <v>2017</v>
      </c>
      <c r="C17" s="56"/>
      <c r="D17" s="56"/>
      <c r="E17" s="56"/>
      <c r="H17" s="7">
        <v>4.5</v>
      </c>
    </row>
    <row r="18" spans="2:8" x14ac:dyDescent="0.25">
      <c r="B18" s="80">
        <v>2018</v>
      </c>
      <c r="C18" s="56"/>
      <c r="D18" s="56"/>
      <c r="E18" s="56"/>
      <c r="H18" s="7">
        <v>4.5</v>
      </c>
    </row>
    <row r="19" spans="2:8" x14ac:dyDescent="0.25">
      <c r="B19" s="80">
        <v>2019</v>
      </c>
      <c r="C19" s="56"/>
      <c r="D19" s="56"/>
      <c r="E19" s="56"/>
      <c r="H19" s="7">
        <v>4.5</v>
      </c>
    </row>
    <row r="20" spans="2:8" x14ac:dyDescent="0.25">
      <c r="B20" s="80">
        <v>2020</v>
      </c>
      <c r="C20" s="56"/>
      <c r="D20" s="56"/>
      <c r="E20" s="56">
        <v>10.039999999999999</v>
      </c>
      <c r="H20" s="7">
        <v>4.5</v>
      </c>
    </row>
    <row r="21" spans="2:8" s="8" customFormat="1" x14ac:dyDescent="0.25">
      <c r="B21" s="80">
        <v>2021</v>
      </c>
      <c r="C21" s="56"/>
      <c r="D21" s="56"/>
      <c r="E21" s="56">
        <v>7.88</v>
      </c>
      <c r="H21" s="10">
        <v>0</v>
      </c>
    </row>
    <row r="22" spans="2:8" x14ac:dyDescent="0.25">
      <c r="B22" s="80">
        <v>2022</v>
      </c>
      <c r="C22" s="56"/>
      <c r="D22" s="56"/>
      <c r="E22" s="56">
        <v>7.83</v>
      </c>
      <c r="H22" s="7">
        <v>0</v>
      </c>
    </row>
    <row r="23" spans="2:8" x14ac:dyDescent="0.25">
      <c r="B23" s="80">
        <v>2023</v>
      </c>
      <c r="C23" s="56"/>
      <c r="D23" s="56"/>
      <c r="E23" s="56">
        <v>7.59</v>
      </c>
    </row>
    <row r="24" spans="2:8" x14ac:dyDescent="0.25">
      <c r="B24" s="8"/>
      <c r="C24" s="8"/>
      <c r="D24" s="8"/>
      <c r="E24" s="8"/>
    </row>
    <row r="25" spans="2:8" x14ac:dyDescent="0.25">
      <c r="B25" s="212" t="str">
        <f>IFERROR(VLOOKUP($B$8,xdropdown!$G$1:$J$61,4,FALSE),"")</f>
        <v>NOTE: 2023 claims data are for Apr 2022 to Mar 2023</v>
      </c>
      <c r="C25" s="212"/>
      <c r="D25" s="212"/>
      <c r="E25" s="212"/>
    </row>
    <row r="26" spans="2:8" x14ac:dyDescent="0.25">
      <c r="B26" s="211" t="str">
        <f>IF(ISERROR(VLOOKUP(Table_ExternalData_112[[#Headers],[AVERAGE OF ALL SELECTED AGENCIES]],G5:L8,1,FALSE)),"","NOTE: 'Average of All Selected' may not include the same exact list of programs each year if one or more did not operate in all the listed years.")</f>
        <v/>
      </c>
      <c r="C26" s="211"/>
      <c r="D26" s="211"/>
      <c r="E26" s="211"/>
    </row>
    <row r="27" spans="2:8" x14ac:dyDescent="0.25">
      <c r="B27" s="211"/>
      <c r="C27" s="211"/>
      <c r="D27" s="211"/>
      <c r="E27" s="211"/>
    </row>
    <row r="28" spans="2:8" x14ac:dyDescent="0.25">
      <c r="B28" s="211"/>
      <c r="C28" s="211"/>
      <c r="D28" s="211"/>
      <c r="E28" s="211"/>
    </row>
  </sheetData>
  <mergeCells count="13">
    <mergeCell ref="B26:E28"/>
    <mergeCell ref="B25:E25"/>
    <mergeCell ref="AD3:AF3"/>
    <mergeCell ref="H3:L3"/>
    <mergeCell ref="B3:G3"/>
    <mergeCell ref="B8:E8"/>
    <mergeCell ref="B7:E7"/>
    <mergeCell ref="B6:D6"/>
    <mergeCell ref="B5:D5"/>
    <mergeCell ref="G8:L8"/>
    <mergeCell ref="G7:L7"/>
    <mergeCell ref="G6:L6"/>
    <mergeCell ref="G5:L5"/>
  </mergeCells>
  <conditionalFormatting sqref="B1:B4 G5:G8 B9:B24 B29:B1048576">
    <cfRule type="cellIs" dxfId="93" priority="256" operator="equal">
      <formula>$N$6</formula>
    </cfRule>
  </conditionalFormatting>
  <conditionalFormatting sqref="C14:E23">
    <cfRule type="expression" dxfId="92" priority="253">
      <formula>$N$5="PERC"</formula>
    </cfRule>
    <cfRule type="expression" dxfId="91" priority="254">
      <formula>$N$5="MONEY"</formula>
    </cfRule>
    <cfRule type="expression" dxfId="90" priority="255">
      <formula>$N$5="DEC"</formula>
    </cfRule>
  </conditionalFormatting>
  <conditionalFormatting sqref="E5:E6">
    <cfRule type="expression" dxfId="89" priority="261">
      <formula>$N$7&lt;&gt;1</formula>
    </cfRule>
  </conditionalFormatting>
  <dataValidations count="4">
    <dataValidation type="list" allowBlank="1" showInputMessage="1" showErrorMessage="1" sqref="G6:G8" xr:uid="{B8BC18DE-3B21-45FE-BAF6-B1766700E4C0}">
      <formula1>Hospices</formula1>
    </dataValidation>
    <dataValidation type="list" allowBlank="1" showInputMessage="1" showErrorMessage="1" sqref="B8" xr:uid="{00000000-0002-0000-0200-000001000000}">
      <formula1>Measures</formula1>
    </dataValidation>
    <dataValidation type="list" allowBlank="1" showInputMessage="1" showErrorMessage="1" sqref="E6" xr:uid="{CD5EEA85-4774-46C9-B254-9EFF2B43EACC}">
      <formula1>dropdown_states</formula1>
    </dataValidation>
    <dataValidation type="list" allowBlank="1" showInputMessage="1" showErrorMessage="1" sqref="B6:D6" xr:uid="{E140CF22-0F18-4BF0-B7DE-D6C3289FF0F1}">
      <formula1>dropdown</formula1>
    </dataValidation>
  </dataValidations>
  <pageMargins left="0.7" right="0.7" top="0.75" bottom="0.75" header="0.3" footer="0.3"/>
  <pageSetup scale="82" fitToHeight="0" orientation="landscape"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9C19D"/>
    <pageSetUpPr fitToPage="1"/>
  </sheetPr>
  <dimension ref="A1:AS3300"/>
  <sheetViews>
    <sheetView showGridLines="0" zoomScaleNormal="100" workbookViewId="0">
      <pane ySplit="4" topLeftCell="A5" activePane="bottomLeft" state="frozen"/>
      <selection activeCell="G16" sqref="A1:XFD1048576"/>
      <selection pane="bottomLeft" activeCell="B22" sqref="B22"/>
    </sheetView>
  </sheetViews>
  <sheetFormatPr defaultRowHeight="15" x14ac:dyDescent="0.25"/>
  <cols>
    <col min="1" max="1" width="1.42578125" customWidth="1"/>
    <col min="2" max="2" width="63" customWidth="1"/>
    <col min="3" max="3" width="10.140625" customWidth="1"/>
    <col min="4" max="4" width="10.140625" style="55" customWidth="1"/>
    <col min="5" max="5" width="1.42578125" style="55" customWidth="1"/>
    <col min="6" max="6" width="75.7109375" customWidth="1"/>
    <col min="7" max="7" width="1.42578125" customWidth="1"/>
    <col min="8" max="11" width="2" customWidth="1"/>
    <col min="12" max="12" width="2.140625" customWidth="1"/>
    <col min="13" max="22" width="8.85546875" customWidth="1"/>
  </cols>
  <sheetData>
    <row r="1" spans="1:45" s="6" customFormat="1" ht="5.25" x14ac:dyDescent="0.25">
      <c r="A1" s="9"/>
      <c r="D1" s="57"/>
      <c r="E1" s="58"/>
      <c r="F1" s="11"/>
      <c r="M1" s="9"/>
      <c r="N1" s="9"/>
      <c r="O1" s="9"/>
      <c r="P1" s="9"/>
      <c r="Q1" s="9"/>
      <c r="R1" s="9"/>
      <c r="S1" s="9"/>
      <c r="T1" s="9"/>
      <c r="U1" s="9"/>
      <c r="V1" s="9"/>
      <c r="W1" s="9"/>
      <c r="X1" s="9"/>
      <c r="Y1" s="9"/>
      <c r="Z1" s="9"/>
      <c r="AA1" s="9"/>
      <c r="AB1" s="9"/>
      <c r="AC1" s="9"/>
      <c r="AD1" s="9"/>
      <c r="AE1" s="9"/>
      <c r="AF1" s="9"/>
      <c r="AG1" s="9"/>
      <c r="AH1" s="9"/>
      <c r="AI1" s="9"/>
      <c r="AJ1" s="9"/>
      <c r="AK1" s="9"/>
      <c r="AL1" s="9"/>
      <c r="AM1" s="9"/>
      <c r="AN1" s="9"/>
    </row>
    <row r="2" spans="1:45" s="17" customFormat="1" ht="39" x14ac:dyDescent="0.6">
      <c r="D2" s="18"/>
      <c r="E2" s="18"/>
      <c r="F2" s="20" t="str">
        <f ca="1">'Benchmark Report'!S2</f>
        <v>© Health Planning &amp; Development, LLC 2023. All Rights Reserved.</v>
      </c>
      <c r="G2" s="23"/>
      <c r="H2" s="23"/>
      <c r="I2" s="23"/>
      <c r="J2" s="23"/>
      <c r="L2" s="23"/>
      <c r="M2" s="19"/>
      <c r="N2" s="19"/>
      <c r="O2" s="19"/>
      <c r="P2" s="19"/>
      <c r="Q2" s="19"/>
      <c r="R2" s="19"/>
      <c r="S2" s="22"/>
      <c r="T2" s="19"/>
      <c r="U2" s="19"/>
      <c r="V2" s="19"/>
      <c r="W2" s="22"/>
      <c r="X2" s="19"/>
      <c r="Y2" s="19"/>
      <c r="Z2" s="19"/>
      <c r="AA2" s="19"/>
      <c r="AB2" s="19"/>
      <c r="AC2" s="45"/>
      <c r="AD2" s="45"/>
      <c r="AE2" s="45"/>
      <c r="AF2" s="45"/>
      <c r="AG2" s="45"/>
      <c r="AH2" s="45"/>
      <c r="AI2" s="45"/>
      <c r="AJ2" s="45"/>
      <c r="AK2" s="45"/>
      <c r="AL2" s="45"/>
      <c r="AM2" s="20" t="str">
        <f ca="1">"© Health Planning &amp; Development, LLC "&amp;YEAR(TODAY())&amp;". All Rights Reserved."</f>
        <v>© Health Planning &amp; Development, LLC 2023. All Rights Reserved.</v>
      </c>
      <c r="AN2" s="19"/>
    </row>
    <row r="3" spans="1:45" s="77" customFormat="1" x14ac:dyDescent="0.25">
      <c r="B3" s="67" t="str">
        <f>'xdata sources'!B16</f>
        <v>Based on Medicare FFS Claims for 2023 (Apr 2022 to Mar 2023)</v>
      </c>
      <c r="C3" s="67"/>
      <c r="D3" s="79"/>
      <c r="E3" s="79"/>
      <c r="F3" s="92" t="str">
        <f>'Benchmark Report'!B9</f>
        <v>All Agencies Operating in the Service Area of Selected Agency (387048)</v>
      </c>
      <c r="G3" s="67"/>
      <c r="H3" s="92"/>
      <c r="I3" s="92"/>
      <c r="J3" s="92"/>
      <c r="K3" s="92"/>
      <c r="L3" s="92"/>
      <c r="M3" s="67"/>
      <c r="N3" s="67"/>
      <c r="O3" s="67"/>
      <c r="P3" s="67"/>
      <c r="Q3" s="67"/>
      <c r="R3" s="67"/>
      <c r="S3" s="67"/>
      <c r="T3" s="92"/>
      <c r="U3" s="92"/>
      <c r="V3" s="92"/>
      <c r="W3" s="92"/>
      <c r="X3" s="92"/>
      <c r="Y3" s="92"/>
      <c r="Z3" s="92"/>
      <c r="AA3" s="179"/>
      <c r="AB3" s="179"/>
      <c r="AC3" s="179"/>
      <c r="AD3" s="92"/>
      <c r="AE3" s="92"/>
      <c r="AF3" s="92"/>
      <c r="AG3" s="92"/>
      <c r="AH3" s="92"/>
      <c r="AI3" s="92"/>
      <c r="AJ3" s="92"/>
      <c r="AK3" s="92"/>
      <c r="AL3" s="92"/>
      <c r="AM3" s="78"/>
      <c r="AN3" s="78"/>
      <c r="AO3" s="67"/>
      <c r="AP3" s="67"/>
      <c r="AQ3" s="67"/>
      <c r="AR3" s="67"/>
      <c r="AS3" s="67"/>
    </row>
    <row r="4" spans="1:45" s="6" customFormat="1" ht="5.25" x14ac:dyDescent="0.25">
      <c r="A4" s="9"/>
      <c r="D4" s="58"/>
      <c r="E4" s="58"/>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row>
    <row r="5" spans="1:45" x14ac:dyDescent="0.25">
      <c r="B5" s="51" t="str">
        <f>'Benchmark Report'!B5</f>
        <v>Select a List, State, County, or HHA</v>
      </c>
      <c r="C5" s="185" t="s">
        <v>2920</v>
      </c>
      <c r="D5" s="186"/>
      <c r="E5" s="185" t="s">
        <v>2990</v>
      </c>
      <c r="F5" s="186"/>
      <c r="G5" s="38"/>
      <c r="H5" s="38"/>
      <c r="I5" s="38"/>
      <c r="J5" s="38"/>
      <c r="K5" s="7"/>
      <c r="L5" s="135">
        <f>IF(LEFT(B8,4)="Cost",VLOOKUP($C$8,Table_Query_from_RDS_6[#All],10,FALSE),C8)</f>
        <v>2023</v>
      </c>
      <c r="M5" s="61" t="str">
        <f>B8</f>
        <v>PDGM - % LUPA Periods</v>
      </c>
      <c r="N5" s="61">
        <f>QuickPix!F7</f>
        <v>4</v>
      </c>
      <c r="O5" s="61"/>
      <c r="P5" s="46"/>
      <c r="Q5" s="46"/>
      <c r="R5" s="46"/>
      <c r="S5" s="46"/>
      <c r="T5" s="46"/>
      <c r="U5" s="38"/>
      <c r="V5" s="38"/>
      <c r="W5" s="7"/>
    </row>
    <row r="6" spans="1:45" x14ac:dyDescent="0.25">
      <c r="B6" s="118" t="s">
        <v>14078</v>
      </c>
      <c r="C6" s="195"/>
      <c r="D6" s="196"/>
      <c r="E6" s="218" t="s">
        <v>18370</v>
      </c>
      <c r="F6" s="220"/>
      <c r="G6" s="38"/>
      <c r="H6" s="38"/>
      <c r="I6" s="38"/>
      <c r="J6" s="38"/>
      <c r="K6" s="7"/>
      <c r="L6" s="62" t="str">
        <f>VLOOKUP($B$8,xdropdown!$G$1:$H$61,2,FALSE)</f>
        <v>PERC</v>
      </c>
      <c r="M6" s="62">
        <f>VLOOKUP($C$8,Table_Query_from_RDS_6[#All],2,FALSE)</f>
        <v>1</v>
      </c>
      <c r="N6" s="62">
        <f>QuickPix!H9</f>
        <v>2023</v>
      </c>
      <c r="O6" s="62"/>
      <c r="P6" s="47"/>
      <c r="Q6" s="47"/>
      <c r="R6" s="47"/>
      <c r="S6" s="47"/>
      <c r="T6" s="47"/>
      <c r="U6" s="47"/>
      <c r="V6" s="47"/>
      <c r="W6" s="7"/>
    </row>
    <row r="7" spans="1:45" x14ac:dyDescent="0.25">
      <c r="B7" s="51" t="s">
        <v>2700</v>
      </c>
      <c r="C7" s="185" t="s">
        <v>2701</v>
      </c>
      <c r="D7" s="186"/>
      <c r="E7"/>
      <c r="F7" s="223" t="str">
        <f>IF(L5&lt;&gt;C8,"NOTE: Cost reports are not yet available for the selected year, so "&amp;L5&amp;" cost reports are reported here instead","")</f>
        <v/>
      </c>
      <c r="G7" s="7"/>
      <c r="H7" s="7"/>
      <c r="I7" s="7"/>
      <c r="J7" s="7"/>
      <c r="K7" s="7"/>
      <c r="L7" s="62"/>
      <c r="M7" s="62"/>
      <c r="N7" s="62"/>
      <c r="O7" s="62"/>
      <c r="P7" s="47"/>
      <c r="Q7" s="47"/>
      <c r="R7" s="47"/>
      <c r="S7" s="47"/>
      <c r="T7" s="47"/>
      <c r="U7" s="47"/>
      <c r="V7" s="47"/>
      <c r="W7" s="7"/>
    </row>
    <row r="8" spans="1:45" x14ac:dyDescent="0.25">
      <c r="B8" s="82" t="s">
        <v>18374</v>
      </c>
      <c r="C8" s="221">
        <v>2023</v>
      </c>
      <c r="D8" s="222"/>
      <c r="E8"/>
      <c r="F8" s="224"/>
      <c r="G8" s="7"/>
      <c r="H8" s="7"/>
      <c r="I8" s="7"/>
      <c r="J8" s="7"/>
      <c r="K8" s="7"/>
      <c r="L8" s="62"/>
      <c r="M8" s="62"/>
      <c r="N8" s="62"/>
      <c r="O8" s="62"/>
      <c r="P8" s="47"/>
      <c r="Q8" s="47"/>
      <c r="R8" s="47"/>
      <c r="S8" s="47"/>
      <c r="T8" s="47"/>
      <c r="U8" s="47"/>
      <c r="V8" s="47"/>
      <c r="W8" s="7"/>
    </row>
    <row r="9" spans="1:45" s="6" customFormat="1" ht="5.25" x14ac:dyDescent="0.25">
      <c r="A9" s="9"/>
      <c r="D9" s="58"/>
      <c r="E9" s="58"/>
      <c r="G9" s="81"/>
      <c r="H9" s="81"/>
      <c r="I9" s="81"/>
      <c r="J9" s="81"/>
      <c r="K9" s="81"/>
      <c r="L9" s="81"/>
      <c r="M9" s="81"/>
      <c r="N9" s="81"/>
      <c r="O9" s="81"/>
      <c r="P9" s="81"/>
      <c r="Q9" s="81"/>
      <c r="R9" s="81"/>
      <c r="S9" s="81"/>
      <c r="T9" s="81"/>
      <c r="U9" s="81"/>
      <c r="V9" s="81"/>
      <c r="W9" s="9"/>
      <c r="X9" s="9"/>
      <c r="Y9" s="9"/>
      <c r="Z9" s="9"/>
      <c r="AA9" s="9"/>
      <c r="AB9" s="9"/>
      <c r="AC9" s="9"/>
      <c r="AD9" s="9"/>
      <c r="AE9" s="9"/>
      <c r="AF9" s="9"/>
      <c r="AG9" s="9"/>
      <c r="AH9" s="9"/>
      <c r="AI9" s="9"/>
      <c r="AJ9" s="9"/>
      <c r="AK9" s="9"/>
      <c r="AL9" s="9"/>
      <c r="AM9" s="9"/>
      <c r="AN9" s="9"/>
    </row>
    <row r="10" spans="1:45" s="52" customFormat="1" ht="18.75" x14ac:dyDescent="0.3">
      <c r="B10" s="53" t="str">
        <f>"Ranking of Selected Home Health Agencies on 
"&amp;B8&amp;" for "&amp;L5&amp;IF(LEFT(B8,4)="Cost","",IF(AND(LEN('xdata sources'!B9)&gt;3,B8=xdropdown!G13),'xdata sources'!B9,'xdata sources'!B7))</f>
        <v>Ranking of Selected Home Health Agencies on 
PDGM - % LUPA Periods for 2023 (Apr 2022 to Mar 2023)</v>
      </c>
      <c r="C10" s="53"/>
      <c r="D10" s="59"/>
      <c r="E10" s="59"/>
      <c r="W10" s="54"/>
      <c r="X10" s="54"/>
      <c r="Y10" s="54"/>
      <c r="Z10" s="54"/>
      <c r="AA10" s="54"/>
      <c r="AB10" s="54"/>
      <c r="AC10" s="54"/>
      <c r="AD10" s="54"/>
      <c r="AE10" s="54"/>
      <c r="AF10" s="54"/>
      <c r="AG10" s="54"/>
      <c r="AH10" s="54"/>
      <c r="AI10" s="54"/>
      <c r="AJ10" s="54"/>
      <c r="AK10" s="54"/>
      <c r="AL10" s="54"/>
      <c r="AM10" s="54"/>
    </row>
    <row r="11" spans="1:45" s="137" customFormat="1" ht="15.75" x14ac:dyDescent="0.25">
      <c r="B11" s="106" t="str">
        <f>'Benchmark Report'!B9</f>
        <v>All Agencies Operating in the Service Area of Selected Agency (387048)</v>
      </c>
      <c r="C11" s="138"/>
      <c r="D11" s="139"/>
      <c r="E11" s="139"/>
      <c r="W11" s="140"/>
      <c r="X11" s="140"/>
      <c r="Y11" s="140"/>
      <c r="Z11" s="140"/>
      <c r="AA11" s="140"/>
      <c r="AB11" s="140"/>
      <c r="AC11" s="140"/>
      <c r="AD11" s="140"/>
      <c r="AE11" s="140"/>
      <c r="AF11" s="140"/>
      <c r="AG11" s="140"/>
      <c r="AH11" s="140"/>
      <c r="AI11" s="140"/>
      <c r="AJ11" s="140"/>
      <c r="AK11" s="140"/>
      <c r="AL11" s="140"/>
      <c r="AM11" s="140"/>
    </row>
    <row r="12" spans="1:45" x14ac:dyDescent="0.25">
      <c r="B12" t="s">
        <v>2988</v>
      </c>
      <c r="C12" s="40" t="s">
        <v>2702</v>
      </c>
      <c r="D12" s="40" t="s">
        <v>2703</v>
      </c>
      <c r="E12"/>
      <c r="H12" t="s">
        <v>2988</v>
      </c>
      <c r="I12" t="s">
        <v>2702</v>
      </c>
      <c r="J12" t="s">
        <v>2705</v>
      </c>
      <c r="K12" t="s">
        <v>2704</v>
      </c>
      <c r="L12" t="s">
        <v>2899</v>
      </c>
    </row>
    <row r="13" spans="1:45" x14ac:dyDescent="0.25">
      <c r="B13" t="s">
        <v>20189</v>
      </c>
      <c r="C13" s="41">
        <v>16.989999999999998</v>
      </c>
      <c r="D13" s="41">
        <f>ROW(Table_Query_from_Payments6[[#This Row],[Value]])-ROW(Table_Query_from_Payments6[[#Headers],[Rank]])+IF(Table_Query_from_Payments613[[#This Row],[States]]="",IF(Table_Query_from_Payments613[[#This Row],[POI]]="",0,-0.001),0.001)</f>
        <v>1</v>
      </c>
      <c r="E13"/>
      <c r="H13" t="s">
        <v>20189</v>
      </c>
      <c r="I13">
        <v>16.989999999999998</v>
      </c>
      <c r="J13" t="str">
        <f>IF(Table_Query_from_Payments613[[#This Row],[Home Health Agency]]=$E$6,Table_Query_from_Payments613[[#This Row],[Value]],"")</f>
        <v/>
      </c>
      <c r="K13" t="str">
        <f>IF(AND(ISERROR(VALUE(RIGHT(Table_Query_from_Payments613[[#This Row],[Home Health Agency]],1))),Table_Query_from_Payments613[[#This Row],[Home Health Agency]]&lt;&gt;"AVERAGE OF ALL SELECTED AGENCIES"),Table_Query_from_Payments613[[#This Row],[Value]],"")</f>
        <v/>
      </c>
      <c r="L13" t="str">
        <f>IF(Table_Query_from_Payments613[[#This Row],[Home Health Agency]]="AVERAGE OF ALL SELECTED AGENCIES",Table_Query_from_Payments613[[#This Row],[Value]],"")</f>
        <v/>
      </c>
    </row>
    <row r="14" spans="1:45" x14ac:dyDescent="0.25">
      <c r="B14" t="s">
        <v>20175</v>
      </c>
      <c r="C14" s="41">
        <v>16.25</v>
      </c>
      <c r="D14" s="41">
        <f>ROW(Table_Query_from_Payments6[[#This Row],[Value]])-ROW(Table_Query_from_Payments6[[#Headers],[Rank]])+IF(Table_Query_from_Payments613[[#This Row],[States]]="",IF(Table_Query_from_Payments613[[#This Row],[POI]]="",0,-0.001),0.001)</f>
        <v>2</v>
      </c>
      <c r="E14"/>
      <c r="H14" t="s">
        <v>20175</v>
      </c>
      <c r="I14">
        <v>16.25</v>
      </c>
      <c r="J14" t="str">
        <f>IF(Table_Query_from_Payments613[[#This Row],[Home Health Agency]]=$E$6,Table_Query_from_Payments613[[#This Row],[Value]],"")</f>
        <v/>
      </c>
      <c r="K14" t="str">
        <f>IF(AND(ISERROR(VALUE(RIGHT(Table_Query_from_Payments613[[#This Row],[Home Health Agency]],1))),Table_Query_from_Payments613[[#This Row],[Home Health Agency]]&lt;&gt;"AVERAGE OF ALL SELECTED AGENCIES"),Table_Query_from_Payments613[[#This Row],[Value]],"")</f>
        <v/>
      </c>
      <c r="L14" t="str">
        <f>IF(Table_Query_from_Payments613[[#This Row],[Home Health Agency]]="AVERAGE OF ALL SELECTED AGENCIES",Table_Query_from_Payments613[[#This Row],[Value]],"")</f>
        <v/>
      </c>
    </row>
    <row r="15" spans="1:45" x14ac:dyDescent="0.25">
      <c r="B15" t="s">
        <v>20192</v>
      </c>
      <c r="C15" s="41">
        <v>14.87</v>
      </c>
      <c r="D15" s="41">
        <f>ROW(Table_Query_from_Payments6[[#This Row],[Value]])-ROW(Table_Query_from_Payments6[[#Headers],[Rank]])+IF(Table_Query_from_Payments613[[#This Row],[States]]="",IF(Table_Query_from_Payments613[[#This Row],[POI]]="",0,-0.001),0.001)</f>
        <v>3</v>
      </c>
      <c r="E15"/>
      <c r="H15" t="s">
        <v>20192</v>
      </c>
      <c r="I15">
        <v>14.87</v>
      </c>
      <c r="J15" t="str">
        <f>IF(Table_Query_from_Payments613[[#This Row],[Home Health Agency]]=$E$6,Table_Query_from_Payments613[[#This Row],[Value]],"")</f>
        <v/>
      </c>
      <c r="K15" t="str">
        <f>IF(AND(ISERROR(VALUE(RIGHT(Table_Query_from_Payments613[[#This Row],[Home Health Agency]],1))),Table_Query_from_Payments613[[#This Row],[Home Health Agency]]&lt;&gt;"AVERAGE OF ALL SELECTED AGENCIES"),Table_Query_from_Payments613[[#This Row],[Value]],"")</f>
        <v/>
      </c>
      <c r="L15" t="str">
        <f>IF(Table_Query_from_Payments613[[#This Row],[Home Health Agency]]="AVERAGE OF ALL SELECTED AGENCIES",Table_Query_from_Payments613[[#This Row],[Value]],"")</f>
        <v/>
      </c>
    </row>
    <row r="16" spans="1:45" x14ac:dyDescent="0.25">
      <c r="B16" t="s">
        <v>20194</v>
      </c>
      <c r="C16" s="41">
        <v>14.42</v>
      </c>
      <c r="D16" s="41">
        <f>ROW(Table_Query_from_Payments6[[#This Row],[Value]])-ROW(Table_Query_from_Payments6[[#Headers],[Rank]])+IF(Table_Query_from_Payments613[[#This Row],[States]]="",IF(Table_Query_from_Payments613[[#This Row],[POI]]="",0,-0.001),0.001)</f>
        <v>4</v>
      </c>
      <c r="E16"/>
      <c r="H16" t="s">
        <v>20194</v>
      </c>
      <c r="I16">
        <v>14.42</v>
      </c>
      <c r="J16" t="str">
        <f>IF(Table_Query_from_Payments613[[#This Row],[Home Health Agency]]=$E$6,Table_Query_from_Payments613[[#This Row],[Value]],"")</f>
        <v/>
      </c>
      <c r="K16" t="str">
        <f>IF(AND(ISERROR(VALUE(RIGHT(Table_Query_from_Payments613[[#This Row],[Home Health Agency]],1))),Table_Query_from_Payments613[[#This Row],[Home Health Agency]]&lt;&gt;"AVERAGE OF ALL SELECTED AGENCIES"),Table_Query_from_Payments613[[#This Row],[Value]],"")</f>
        <v/>
      </c>
      <c r="L16" t="str">
        <f>IF(Table_Query_from_Payments613[[#This Row],[Home Health Agency]]="AVERAGE OF ALL SELECTED AGENCIES",Table_Query_from_Payments613[[#This Row],[Value]],"")</f>
        <v/>
      </c>
    </row>
    <row r="17" spans="2:12" x14ac:dyDescent="0.25">
      <c r="B17" t="s">
        <v>20198</v>
      </c>
      <c r="C17" s="41">
        <v>13.78</v>
      </c>
      <c r="D17" s="41">
        <f>ROW(Table_Query_from_Payments6[[#This Row],[Value]])-ROW(Table_Query_from_Payments6[[#Headers],[Rank]])+IF(Table_Query_from_Payments613[[#This Row],[States]]="",IF(Table_Query_from_Payments613[[#This Row],[POI]]="",0,-0.001),0.001)</f>
        <v>5</v>
      </c>
      <c r="E17"/>
      <c r="H17" t="s">
        <v>20198</v>
      </c>
      <c r="I17">
        <v>13.78</v>
      </c>
      <c r="J17" t="str">
        <f>IF(Table_Query_from_Payments613[[#This Row],[Home Health Agency]]=$E$6,Table_Query_from_Payments613[[#This Row],[Value]],"")</f>
        <v/>
      </c>
      <c r="K17" t="str">
        <f>IF(AND(ISERROR(VALUE(RIGHT(Table_Query_from_Payments613[[#This Row],[Home Health Agency]],1))),Table_Query_from_Payments613[[#This Row],[Home Health Agency]]&lt;&gt;"AVERAGE OF ALL SELECTED AGENCIES"),Table_Query_from_Payments613[[#This Row],[Value]],"")</f>
        <v/>
      </c>
      <c r="L17" t="str">
        <f>IF(Table_Query_from_Payments613[[#This Row],[Home Health Agency]]="AVERAGE OF ALL SELECTED AGENCIES",Table_Query_from_Payments613[[#This Row],[Value]],"")</f>
        <v/>
      </c>
    </row>
    <row r="18" spans="2:12" x14ac:dyDescent="0.25">
      <c r="B18" t="s">
        <v>20188</v>
      </c>
      <c r="C18" s="41">
        <v>13.48</v>
      </c>
      <c r="D18" s="41">
        <f>ROW(Table_Query_from_Payments6[[#This Row],[Value]])-ROW(Table_Query_from_Payments6[[#Headers],[Rank]])+IF(Table_Query_from_Payments613[[#This Row],[States]]="",IF(Table_Query_from_Payments613[[#This Row],[POI]]="",0,-0.001),0.001)</f>
        <v>6</v>
      </c>
      <c r="E18"/>
      <c r="H18" t="s">
        <v>20188</v>
      </c>
      <c r="I18">
        <v>13.48</v>
      </c>
      <c r="J18" t="str">
        <f>IF(Table_Query_from_Payments613[[#This Row],[Home Health Agency]]=$E$6,Table_Query_from_Payments613[[#This Row],[Value]],"")</f>
        <v/>
      </c>
      <c r="K18" t="str">
        <f>IF(AND(ISERROR(VALUE(RIGHT(Table_Query_from_Payments613[[#This Row],[Home Health Agency]],1))),Table_Query_from_Payments613[[#This Row],[Home Health Agency]]&lt;&gt;"AVERAGE OF ALL SELECTED AGENCIES"),Table_Query_from_Payments613[[#This Row],[Value]],"")</f>
        <v/>
      </c>
      <c r="L18" t="str">
        <f>IF(Table_Query_from_Payments613[[#This Row],[Home Health Agency]]="AVERAGE OF ALL SELECTED AGENCIES",Table_Query_from_Payments613[[#This Row],[Value]],"")</f>
        <v/>
      </c>
    </row>
    <row r="19" spans="2:12" x14ac:dyDescent="0.25">
      <c r="B19" t="s">
        <v>20204</v>
      </c>
      <c r="C19" s="41">
        <v>13.2</v>
      </c>
      <c r="D19" s="41">
        <f>ROW(Table_Query_from_Payments6[[#This Row],[Value]])-ROW(Table_Query_from_Payments6[[#Headers],[Rank]])+IF(Table_Query_from_Payments613[[#This Row],[States]]="",IF(Table_Query_from_Payments613[[#This Row],[POI]]="",0,-0.001),0.001)</f>
        <v>7.0010000000000003</v>
      </c>
      <c r="E19"/>
      <c r="H19" t="s">
        <v>20204</v>
      </c>
      <c r="I19">
        <v>13.2</v>
      </c>
      <c r="J19" t="str">
        <f>IF(Table_Query_from_Payments613[[#This Row],[Home Health Agency]]=$E$6,Table_Query_from_Payments613[[#This Row],[Value]],"")</f>
        <v/>
      </c>
      <c r="K19">
        <f>IF(AND(ISERROR(VALUE(RIGHT(Table_Query_from_Payments613[[#This Row],[Home Health Agency]],1))),Table_Query_from_Payments613[[#This Row],[Home Health Agency]]&lt;&gt;"AVERAGE OF ALL SELECTED AGENCIES"),Table_Query_from_Payments613[[#This Row],[Value]],"")</f>
        <v>13.2</v>
      </c>
      <c r="L19" t="str">
        <f>IF(Table_Query_from_Payments613[[#This Row],[Home Health Agency]]="AVERAGE OF ALL SELECTED AGENCIES",Table_Query_from_Payments613[[#This Row],[Value]],"")</f>
        <v/>
      </c>
    </row>
    <row r="20" spans="2:12" x14ac:dyDescent="0.25">
      <c r="B20" t="s">
        <v>20187</v>
      </c>
      <c r="C20" s="41">
        <v>13.18</v>
      </c>
      <c r="D20" s="41">
        <f>ROW(Table_Query_from_Payments6[[#This Row],[Value]])-ROW(Table_Query_from_Payments6[[#Headers],[Rank]])+IF(Table_Query_from_Payments613[[#This Row],[States]]="",IF(Table_Query_from_Payments613[[#This Row],[POI]]="",0,-0.001),0.001)</f>
        <v>8</v>
      </c>
      <c r="E20"/>
      <c r="H20" t="s">
        <v>20187</v>
      </c>
      <c r="I20">
        <v>13.18</v>
      </c>
      <c r="J20" t="str">
        <f>IF(Table_Query_from_Payments613[[#This Row],[Home Health Agency]]=$E$6,Table_Query_from_Payments613[[#This Row],[Value]],"")</f>
        <v/>
      </c>
      <c r="K20" t="str">
        <f>IF(AND(ISERROR(VALUE(RIGHT(Table_Query_from_Payments613[[#This Row],[Home Health Agency]],1))),Table_Query_from_Payments613[[#This Row],[Home Health Agency]]&lt;&gt;"AVERAGE OF ALL SELECTED AGENCIES"),Table_Query_from_Payments613[[#This Row],[Value]],"")</f>
        <v/>
      </c>
      <c r="L20" t="str">
        <f>IF(Table_Query_from_Payments613[[#This Row],[Home Health Agency]]="AVERAGE OF ALL SELECTED AGENCIES",Table_Query_from_Payments613[[#This Row],[Value]],"")</f>
        <v/>
      </c>
    </row>
    <row r="21" spans="2:12" x14ac:dyDescent="0.25">
      <c r="B21" t="s">
        <v>20182</v>
      </c>
      <c r="C21" s="41">
        <v>13.06</v>
      </c>
      <c r="D21" s="41">
        <f>ROW(Table_Query_from_Payments6[[#This Row],[Value]])-ROW(Table_Query_from_Payments6[[#Headers],[Rank]])+IF(Table_Query_from_Payments613[[#This Row],[States]]="",IF(Table_Query_from_Payments613[[#This Row],[POI]]="",0,-0.001),0.001)</f>
        <v>9</v>
      </c>
      <c r="E21"/>
      <c r="H21" t="s">
        <v>20182</v>
      </c>
      <c r="I21">
        <v>13.06</v>
      </c>
      <c r="J21" t="str">
        <f>IF(Table_Query_from_Payments613[[#This Row],[Home Health Agency]]=$E$6,Table_Query_from_Payments613[[#This Row],[Value]],"")</f>
        <v/>
      </c>
      <c r="K21" t="str">
        <f>IF(AND(ISERROR(VALUE(RIGHT(Table_Query_from_Payments613[[#This Row],[Home Health Agency]],1))),Table_Query_from_Payments613[[#This Row],[Home Health Agency]]&lt;&gt;"AVERAGE OF ALL SELECTED AGENCIES"),Table_Query_from_Payments613[[#This Row],[Value]],"")</f>
        <v/>
      </c>
      <c r="L21" t="str">
        <f>IF(Table_Query_from_Payments613[[#This Row],[Home Health Agency]]="AVERAGE OF ALL SELECTED AGENCIES",Table_Query_from_Payments613[[#This Row],[Value]],"")</f>
        <v/>
      </c>
    </row>
    <row r="22" spans="2:12" x14ac:dyDescent="0.25">
      <c r="B22" t="s">
        <v>20178</v>
      </c>
      <c r="C22" s="41">
        <v>12.52</v>
      </c>
      <c r="D22" s="41">
        <f>ROW(Table_Query_from_Payments6[[#This Row],[Value]])-ROW(Table_Query_from_Payments6[[#Headers],[Rank]])+IF(Table_Query_from_Payments613[[#This Row],[States]]="",IF(Table_Query_from_Payments613[[#This Row],[POI]]="",0,-0.001),0.001)</f>
        <v>10</v>
      </c>
      <c r="E22"/>
      <c r="H22" t="s">
        <v>20178</v>
      </c>
      <c r="I22">
        <v>12.52</v>
      </c>
      <c r="J22" t="str">
        <f>IF(Table_Query_from_Payments613[[#This Row],[Home Health Agency]]=$E$6,Table_Query_from_Payments613[[#This Row],[Value]],"")</f>
        <v/>
      </c>
      <c r="K22" t="str">
        <f>IF(AND(ISERROR(VALUE(RIGHT(Table_Query_from_Payments613[[#This Row],[Home Health Agency]],1))),Table_Query_from_Payments613[[#This Row],[Home Health Agency]]&lt;&gt;"AVERAGE OF ALL SELECTED AGENCIES"),Table_Query_from_Payments613[[#This Row],[Value]],"")</f>
        <v/>
      </c>
      <c r="L22" t="str">
        <f>IF(Table_Query_from_Payments613[[#This Row],[Home Health Agency]]="AVERAGE OF ALL SELECTED AGENCIES",Table_Query_from_Payments613[[#This Row],[Value]],"")</f>
        <v/>
      </c>
    </row>
    <row r="23" spans="2:12" x14ac:dyDescent="0.25">
      <c r="B23" t="s">
        <v>2991</v>
      </c>
      <c r="C23" s="41">
        <v>12.21</v>
      </c>
      <c r="D23" s="41">
        <f>ROW(Table_Query_from_Payments6[[#This Row],[Value]])-ROW(Table_Query_from_Payments6[[#Headers],[Rank]])+IF(Table_Query_from_Payments613[[#This Row],[States]]="",IF(Table_Query_from_Payments613[[#This Row],[POI]]="",0,-0.001),0.001)</f>
        <v>11</v>
      </c>
      <c r="E23"/>
      <c r="H23" t="s">
        <v>2991</v>
      </c>
      <c r="I23">
        <v>12.21</v>
      </c>
      <c r="J23" t="str">
        <f>IF(Table_Query_from_Payments613[[#This Row],[Home Health Agency]]=$E$6,Table_Query_from_Payments613[[#This Row],[Value]],"")</f>
        <v/>
      </c>
      <c r="K23" t="str">
        <f>IF(AND(ISERROR(VALUE(RIGHT(Table_Query_from_Payments613[[#This Row],[Home Health Agency]],1))),Table_Query_from_Payments613[[#This Row],[Home Health Agency]]&lt;&gt;"AVERAGE OF ALL SELECTED AGENCIES"),Table_Query_from_Payments613[[#This Row],[Value]],"")</f>
        <v/>
      </c>
      <c r="L23">
        <f>IF(Table_Query_from_Payments613[[#This Row],[Home Health Agency]]="AVERAGE OF ALL SELECTED AGENCIES",Table_Query_from_Payments613[[#This Row],[Value]],"")</f>
        <v>12.21</v>
      </c>
    </row>
    <row r="24" spans="2:12" x14ac:dyDescent="0.25">
      <c r="B24" t="s">
        <v>20197</v>
      </c>
      <c r="C24" s="41">
        <v>12.16</v>
      </c>
      <c r="D24" s="41">
        <f>ROW(Table_Query_from_Payments6[[#This Row],[Value]])-ROW(Table_Query_from_Payments6[[#Headers],[Rank]])+IF(Table_Query_from_Payments613[[#This Row],[States]]="",IF(Table_Query_from_Payments613[[#This Row],[POI]]="",0,-0.001),0.001)</f>
        <v>12</v>
      </c>
      <c r="E24"/>
      <c r="H24" t="s">
        <v>20197</v>
      </c>
      <c r="I24">
        <v>12.16</v>
      </c>
      <c r="J24" t="str">
        <f>IF(Table_Query_from_Payments613[[#This Row],[Home Health Agency]]=$E$6,Table_Query_from_Payments613[[#This Row],[Value]],"")</f>
        <v/>
      </c>
      <c r="K24" t="str">
        <f>IF(AND(ISERROR(VALUE(RIGHT(Table_Query_from_Payments613[[#This Row],[Home Health Agency]],1))),Table_Query_from_Payments613[[#This Row],[Home Health Agency]]&lt;&gt;"AVERAGE OF ALL SELECTED AGENCIES"),Table_Query_from_Payments613[[#This Row],[Value]],"")</f>
        <v/>
      </c>
      <c r="L24" t="str">
        <f>IF(Table_Query_from_Payments613[[#This Row],[Home Health Agency]]="AVERAGE OF ALL SELECTED AGENCIES",Table_Query_from_Payments613[[#This Row],[Value]],"")</f>
        <v/>
      </c>
    </row>
    <row r="25" spans="2:12" x14ac:dyDescent="0.25">
      <c r="B25" t="s">
        <v>20177</v>
      </c>
      <c r="C25" s="41">
        <v>11.94</v>
      </c>
      <c r="D25" s="41">
        <f>ROW(Table_Query_from_Payments6[[#This Row],[Value]])-ROW(Table_Query_from_Payments6[[#Headers],[Rank]])+IF(Table_Query_from_Payments613[[#This Row],[States]]="",IF(Table_Query_from_Payments613[[#This Row],[POI]]="",0,-0.001),0.001)</f>
        <v>13</v>
      </c>
      <c r="E25"/>
      <c r="H25" t="s">
        <v>20177</v>
      </c>
      <c r="I25">
        <v>11.94</v>
      </c>
      <c r="J25" t="str">
        <f>IF(Table_Query_from_Payments613[[#This Row],[Home Health Agency]]=$E$6,Table_Query_from_Payments613[[#This Row],[Value]],"")</f>
        <v/>
      </c>
      <c r="K25" t="str">
        <f>IF(AND(ISERROR(VALUE(RIGHT(Table_Query_from_Payments613[[#This Row],[Home Health Agency]],1))),Table_Query_from_Payments613[[#This Row],[Home Health Agency]]&lt;&gt;"AVERAGE OF ALL SELECTED AGENCIES"),Table_Query_from_Payments613[[#This Row],[Value]],"")</f>
        <v/>
      </c>
      <c r="L25" t="str">
        <f>IF(Table_Query_from_Payments613[[#This Row],[Home Health Agency]]="AVERAGE OF ALL SELECTED AGENCIES",Table_Query_from_Payments613[[#This Row],[Value]],"")</f>
        <v/>
      </c>
    </row>
    <row r="26" spans="2:12" x14ac:dyDescent="0.25">
      <c r="B26" t="s">
        <v>20179</v>
      </c>
      <c r="C26" s="41">
        <v>11.81</v>
      </c>
      <c r="D26" s="41">
        <f>ROW(Table_Query_from_Payments6[[#This Row],[Value]])-ROW(Table_Query_from_Payments6[[#Headers],[Rank]])+IF(Table_Query_from_Payments613[[#This Row],[States]]="",IF(Table_Query_from_Payments613[[#This Row],[POI]]="",0,-0.001),0.001)</f>
        <v>14</v>
      </c>
      <c r="E26"/>
      <c r="H26" t="s">
        <v>20179</v>
      </c>
      <c r="I26">
        <v>11.81</v>
      </c>
      <c r="J26" t="str">
        <f>IF(Table_Query_from_Payments613[[#This Row],[Home Health Agency]]=$E$6,Table_Query_from_Payments613[[#This Row],[Value]],"")</f>
        <v/>
      </c>
      <c r="K26" t="str">
        <f>IF(AND(ISERROR(VALUE(RIGHT(Table_Query_from_Payments613[[#This Row],[Home Health Agency]],1))),Table_Query_from_Payments613[[#This Row],[Home Health Agency]]&lt;&gt;"AVERAGE OF ALL SELECTED AGENCIES"),Table_Query_from_Payments613[[#This Row],[Value]],"")</f>
        <v/>
      </c>
      <c r="L26" t="str">
        <f>IF(Table_Query_from_Payments613[[#This Row],[Home Health Agency]]="AVERAGE OF ALL SELECTED AGENCIES",Table_Query_from_Payments613[[#This Row],[Value]],"")</f>
        <v/>
      </c>
    </row>
    <row r="27" spans="2:12" x14ac:dyDescent="0.25">
      <c r="B27" t="s">
        <v>20176</v>
      </c>
      <c r="C27" s="41">
        <v>11.63</v>
      </c>
      <c r="D27" s="41">
        <f>ROW(Table_Query_from_Payments6[[#This Row],[Value]])-ROW(Table_Query_from_Payments6[[#Headers],[Rank]])+IF(Table_Query_from_Payments613[[#This Row],[States]]="",IF(Table_Query_from_Payments613[[#This Row],[POI]]="",0,-0.001),0.001)</f>
        <v>15</v>
      </c>
      <c r="E27"/>
      <c r="H27" t="s">
        <v>20176</v>
      </c>
      <c r="I27">
        <v>11.63</v>
      </c>
      <c r="J27" t="str">
        <f>IF(Table_Query_from_Payments613[[#This Row],[Home Health Agency]]=$E$6,Table_Query_from_Payments613[[#This Row],[Value]],"")</f>
        <v/>
      </c>
      <c r="K27" t="str">
        <f>IF(AND(ISERROR(VALUE(RIGHT(Table_Query_from_Payments613[[#This Row],[Home Health Agency]],1))),Table_Query_from_Payments613[[#This Row],[Home Health Agency]]&lt;&gt;"AVERAGE OF ALL SELECTED AGENCIES"),Table_Query_from_Payments613[[#This Row],[Value]],"")</f>
        <v/>
      </c>
      <c r="L27" t="str">
        <f>IF(Table_Query_from_Payments613[[#This Row],[Home Health Agency]]="AVERAGE OF ALL SELECTED AGENCIES",Table_Query_from_Payments613[[#This Row],[Value]],"")</f>
        <v/>
      </c>
    </row>
    <row r="28" spans="2:12" x14ac:dyDescent="0.25">
      <c r="B28" t="s">
        <v>20203</v>
      </c>
      <c r="C28" s="41">
        <v>11.59</v>
      </c>
      <c r="D28" s="41">
        <f>ROW(Table_Query_from_Payments6[[#This Row],[Value]])-ROW(Table_Query_from_Payments6[[#Headers],[Rank]])+IF(Table_Query_from_Payments613[[#This Row],[States]]="",IF(Table_Query_from_Payments613[[#This Row],[POI]]="",0,-0.001),0.001)</f>
        <v>16.001000000000001</v>
      </c>
      <c r="E28"/>
      <c r="H28" t="s">
        <v>20203</v>
      </c>
      <c r="I28">
        <v>11.59</v>
      </c>
      <c r="J28" t="str">
        <f>IF(Table_Query_from_Payments613[[#This Row],[Home Health Agency]]=$E$6,Table_Query_from_Payments613[[#This Row],[Value]],"")</f>
        <v/>
      </c>
      <c r="K28">
        <f>IF(AND(ISERROR(VALUE(RIGHT(Table_Query_from_Payments613[[#This Row],[Home Health Agency]],1))),Table_Query_from_Payments613[[#This Row],[Home Health Agency]]&lt;&gt;"AVERAGE OF ALL SELECTED AGENCIES"),Table_Query_from_Payments613[[#This Row],[Value]],"")</f>
        <v>11.59</v>
      </c>
      <c r="L28" t="str">
        <f>IF(Table_Query_from_Payments613[[#This Row],[Home Health Agency]]="AVERAGE OF ALL SELECTED AGENCIES",Table_Query_from_Payments613[[#This Row],[Value]],"")</f>
        <v/>
      </c>
    </row>
    <row r="29" spans="2:12" x14ac:dyDescent="0.25">
      <c r="B29" t="s">
        <v>20196</v>
      </c>
      <c r="C29" s="41">
        <v>11.4</v>
      </c>
      <c r="D29" s="41">
        <f>ROW(Table_Query_from_Payments6[[#This Row],[Value]])-ROW(Table_Query_from_Payments6[[#Headers],[Rank]])+IF(Table_Query_from_Payments613[[#This Row],[States]]="",IF(Table_Query_from_Payments613[[#This Row],[POI]]="",0,-0.001),0.001)</f>
        <v>17</v>
      </c>
      <c r="E29"/>
      <c r="H29" t="s">
        <v>20196</v>
      </c>
      <c r="I29">
        <v>11.4</v>
      </c>
      <c r="J29" t="str">
        <f>IF(Table_Query_from_Payments613[[#This Row],[Home Health Agency]]=$E$6,Table_Query_from_Payments613[[#This Row],[Value]],"")</f>
        <v/>
      </c>
      <c r="K29" t="str">
        <f>IF(AND(ISERROR(VALUE(RIGHT(Table_Query_from_Payments613[[#This Row],[Home Health Agency]],1))),Table_Query_from_Payments613[[#This Row],[Home Health Agency]]&lt;&gt;"AVERAGE OF ALL SELECTED AGENCIES"),Table_Query_from_Payments613[[#This Row],[Value]],"")</f>
        <v/>
      </c>
      <c r="L29" t="str">
        <f>IF(Table_Query_from_Payments613[[#This Row],[Home Health Agency]]="AVERAGE OF ALL SELECTED AGENCIES",Table_Query_from_Payments613[[#This Row],[Value]],"")</f>
        <v/>
      </c>
    </row>
    <row r="30" spans="2:12" x14ac:dyDescent="0.25">
      <c r="B30" t="s">
        <v>20181</v>
      </c>
      <c r="C30" s="41">
        <v>10.53</v>
      </c>
      <c r="D30" s="41">
        <f>ROW(Table_Query_from_Payments6[[#This Row],[Value]])-ROW(Table_Query_from_Payments6[[#Headers],[Rank]])+IF(Table_Query_from_Payments613[[#This Row],[States]]="",IF(Table_Query_from_Payments613[[#This Row],[POI]]="",0,-0.001),0.001)</f>
        <v>18</v>
      </c>
      <c r="E30"/>
      <c r="H30" t="s">
        <v>20181</v>
      </c>
      <c r="I30">
        <v>10.53</v>
      </c>
      <c r="J30" t="str">
        <f>IF(Table_Query_from_Payments613[[#This Row],[Home Health Agency]]=$E$6,Table_Query_from_Payments613[[#This Row],[Value]],"")</f>
        <v/>
      </c>
      <c r="K30" t="str">
        <f>IF(AND(ISERROR(VALUE(RIGHT(Table_Query_from_Payments613[[#This Row],[Home Health Agency]],1))),Table_Query_from_Payments613[[#This Row],[Home Health Agency]]&lt;&gt;"AVERAGE OF ALL SELECTED AGENCIES"),Table_Query_from_Payments613[[#This Row],[Value]],"")</f>
        <v/>
      </c>
      <c r="L30" t="str">
        <f>IF(Table_Query_from_Payments613[[#This Row],[Home Health Agency]]="AVERAGE OF ALL SELECTED AGENCIES",Table_Query_from_Payments613[[#This Row],[Value]],"")</f>
        <v/>
      </c>
    </row>
    <row r="31" spans="2:12" x14ac:dyDescent="0.25">
      <c r="B31" t="s">
        <v>20186</v>
      </c>
      <c r="C31" s="41">
        <v>10.37</v>
      </c>
      <c r="D31" s="41">
        <f>ROW(Table_Query_from_Payments6[[#This Row],[Value]])-ROW(Table_Query_from_Payments6[[#Headers],[Rank]])+IF(Table_Query_from_Payments613[[#This Row],[States]]="",IF(Table_Query_from_Payments613[[#This Row],[POI]]="",0,-0.001),0.001)</f>
        <v>19</v>
      </c>
      <c r="E31"/>
      <c r="H31" t="s">
        <v>20186</v>
      </c>
      <c r="I31">
        <v>10.37</v>
      </c>
      <c r="J31" t="str">
        <f>IF(Table_Query_from_Payments613[[#This Row],[Home Health Agency]]=$E$6,Table_Query_from_Payments613[[#This Row],[Value]],"")</f>
        <v/>
      </c>
      <c r="K31" t="str">
        <f>IF(AND(ISERROR(VALUE(RIGHT(Table_Query_from_Payments613[[#This Row],[Home Health Agency]],1))),Table_Query_from_Payments613[[#This Row],[Home Health Agency]]&lt;&gt;"AVERAGE OF ALL SELECTED AGENCIES"),Table_Query_from_Payments613[[#This Row],[Value]],"")</f>
        <v/>
      </c>
      <c r="L31" t="str">
        <f>IF(Table_Query_from_Payments613[[#This Row],[Home Health Agency]]="AVERAGE OF ALL SELECTED AGENCIES",Table_Query_from_Payments613[[#This Row],[Value]],"")</f>
        <v/>
      </c>
    </row>
    <row r="32" spans="2:12" x14ac:dyDescent="0.25">
      <c r="B32" t="s">
        <v>20201</v>
      </c>
      <c r="C32" s="41">
        <v>10.32</v>
      </c>
      <c r="D32" s="41">
        <f>ROW(Table_Query_from_Payments6[[#This Row],[Value]])-ROW(Table_Query_from_Payments6[[#Headers],[Rank]])+IF(Table_Query_from_Payments613[[#This Row],[States]]="",IF(Table_Query_from_Payments613[[#This Row],[POI]]="",0,-0.001),0.001)</f>
        <v>20</v>
      </c>
      <c r="E32"/>
      <c r="H32" t="s">
        <v>20201</v>
      </c>
      <c r="I32">
        <v>10.32</v>
      </c>
      <c r="J32" t="str">
        <f>IF(Table_Query_from_Payments613[[#This Row],[Home Health Agency]]=$E$6,Table_Query_from_Payments613[[#This Row],[Value]],"")</f>
        <v/>
      </c>
      <c r="K32" t="str">
        <f>IF(AND(ISERROR(VALUE(RIGHT(Table_Query_from_Payments613[[#This Row],[Home Health Agency]],1))),Table_Query_from_Payments613[[#This Row],[Home Health Agency]]&lt;&gt;"AVERAGE OF ALL SELECTED AGENCIES"),Table_Query_from_Payments613[[#This Row],[Value]],"")</f>
        <v/>
      </c>
      <c r="L32" t="str">
        <f>IF(Table_Query_from_Payments613[[#This Row],[Home Health Agency]]="AVERAGE OF ALL SELECTED AGENCIES",Table_Query_from_Payments613[[#This Row],[Value]],"")</f>
        <v/>
      </c>
    </row>
    <row r="33" spans="2:12" x14ac:dyDescent="0.25">
      <c r="B33" t="s">
        <v>20180</v>
      </c>
      <c r="C33" s="41">
        <v>10.25</v>
      </c>
      <c r="D33" s="41">
        <f>ROW(Table_Query_from_Payments6[[#This Row],[Value]])-ROW(Table_Query_from_Payments6[[#Headers],[Rank]])+IF(Table_Query_from_Payments613[[#This Row],[States]]="",IF(Table_Query_from_Payments613[[#This Row],[POI]]="",0,-0.001),0.001)</f>
        <v>21</v>
      </c>
      <c r="E33"/>
      <c r="H33" t="s">
        <v>20180</v>
      </c>
      <c r="I33">
        <v>10.25</v>
      </c>
      <c r="J33" t="str">
        <f>IF(Table_Query_from_Payments613[[#This Row],[Home Health Agency]]=$E$6,Table_Query_from_Payments613[[#This Row],[Value]],"")</f>
        <v/>
      </c>
      <c r="K33" t="str">
        <f>IF(AND(ISERROR(VALUE(RIGHT(Table_Query_from_Payments613[[#This Row],[Home Health Agency]],1))),Table_Query_from_Payments613[[#This Row],[Home Health Agency]]&lt;&gt;"AVERAGE OF ALL SELECTED AGENCIES"),Table_Query_from_Payments613[[#This Row],[Value]],"")</f>
        <v/>
      </c>
      <c r="L33" t="str">
        <f>IF(Table_Query_from_Payments613[[#This Row],[Home Health Agency]]="AVERAGE OF ALL SELECTED AGENCIES",Table_Query_from_Payments613[[#This Row],[Value]],"")</f>
        <v/>
      </c>
    </row>
    <row r="34" spans="2:12" x14ac:dyDescent="0.25">
      <c r="B34" t="s">
        <v>20195</v>
      </c>
      <c r="C34" s="41">
        <v>10.24</v>
      </c>
      <c r="D34" s="41">
        <f>ROW(Table_Query_from_Payments6[[#This Row],[Value]])-ROW(Table_Query_from_Payments6[[#Headers],[Rank]])+IF(Table_Query_from_Payments613[[#This Row],[States]]="",IF(Table_Query_from_Payments613[[#This Row],[POI]]="",0,-0.001),0.001)</f>
        <v>22</v>
      </c>
      <c r="E34"/>
      <c r="H34" t="s">
        <v>20195</v>
      </c>
      <c r="I34">
        <v>10.24</v>
      </c>
      <c r="J34" t="str">
        <f>IF(Table_Query_from_Payments613[[#This Row],[Home Health Agency]]=$E$6,Table_Query_from_Payments613[[#This Row],[Value]],"")</f>
        <v/>
      </c>
      <c r="K34" t="str">
        <f>IF(AND(ISERROR(VALUE(RIGHT(Table_Query_from_Payments613[[#This Row],[Home Health Agency]],1))),Table_Query_from_Payments613[[#This Row],[Home Health Agency]]&lt;&gt;"AVERAGE OF ALL SELECTED AGENCIES"),Table_Query_from_Payments613[[#This Row],[Value]],"")</f>
        <v/>
      </c>
      <c r="L34" t="str">
        <f>IF(Table_Query_from_Payments613[[#This Row],[Home Health Agency]]="AVERAGE OF ALL SELECTED AGENCIES",Table_Query_from_Payments613[[#This Row],[Value]],"")</f>
        <v/>
      </c>
    </row>
    <row r="35" spans="2:12" x14ac:dyDescent="0.25">
      <c r="B35" t="s">
        <v>20205</v>
      </c>
      <c r="C35" s="41">
        <v>10.220000000000001</v>
      </c>
      <c r="D35" s="41">
        <f>ROW(Table_Query_from_Payments6[[#This Row],[Value]])-ROW(Table_Query_from_Payments6[[#Headers],[Rank]])+IF(Table_Query_from_Payments613[[#This Row],[States]]="",IF(Table_Query_from_Payments613[[#This Row],[POI]]="",0,-0.001),0.001)</f>
        <v>23.001000000000001</v>
      </c>
      <c r="E35"/>
      <c r="H35" t="s">
        <v>20205</v>
      </c>
      <c r="I35">
        <v>10.220000000000001</v>
      </c>
      <c r="J35" t="str">
        <f>IF(Table_Query_from_Payments613[[#This Row],[Home Health Agency]]=$E$6,Table_Query_from_Payments613[[#This Row],[Value]],"")</f>
        <v/>
      </c>
      <c r="K35">
        <f>IF(AND(ISERROR(VALUE(RIGHT(Table_Query_from_Payments613[[#This Row],[Home Health Agency]],1))),Table_Query_from_Payments613[[#This Row],[Home Health Agency]]&lt;&gt;"AVERAGE OF ALL SELECTED AGENCIES"),Table_Query_from_Payments613[[#This Row],[Value]],"")</f>
        <v>10.220000000000001</v>
      </c>
      <c r="L35" t="str">
        <f>IF(Table_Query_from_Payments613[[#This Row],[Home Health Agency]]="AVERAGE OF ALL SELECTED AGENCIES",Table_Query_from_Payments613[[#This Row],[Value]],"")</f>
        <v/>
      </c>
    </row>
    <row r="36" spans="2:12" x14ac:dyDescent="0.25">
      <c r="B36" t="s">
        <v>2695</v>
      </c>
      <c r="C36" s="41">
        <v>10.17</v>
      </c>
      <c r="D36" s="41">
        <f>ROW(Table_Query_from_Payments6[[#This Row],[Value]])-ROW(Table_Query_from_Payments6[[#Headers],[Rank]])+IF(Table_Query_from_Payments613[[#This Row],[States]]="",IF(Table_Query_from_Payments613[[#This Row],[POI]]="",0,-0.001),0.001)</f>
        <v>24.001000000000001</v>
      </c>
      <c r="E36"/>
      <c r="H36" t="s">
        <v>2695</v>
      </c>
      <c r="I36">
        <v>10.17</v>
      </c>
      <c r="J36" t="str">
        <f>IF(Table_Query_from_Payments613[[#This Row],[Home Health Agency]]=$E$6,Table_Query_from_Payments613[[#This Row],[Value]],"")</f>
        <v/>
      </c>
      <c r="K36">
        <f>IF(AND(ISERROR(VALUE(RIGHT(Table_Query_from_Payments613[[#This Row],[Home Health Agency]],1))),Table_Query_from_Payments613[[#This Row],[Home Health Agency]]&lt;&gt;"AVERAGE OF ALL SELECTED AGENCIES"),Table_Query_from_Payments613[[#This Row],[Value]],"")</f>
        <v>10.17</v>
      </c>
      <c r="L36" t="str">
        <f>IF(Table_Query_from_Payments613[[#This Row],[Home Health Agency]]="AVERAGE OF ALL SELECTED AGENCIES",Table_Query_from_Payments613[[#This Row],[Value]],"")</f>
        <v/>
      </c>
    </row>
    <row r="37" spans="2:12" x14ac:dyDescent="0.25">
      <c r="B37" t="s">
        <v>20193</v>
      </c>
      <c r="C37" s="41">
        <v>10.06</v>
      </c>
      <c r="D37" s="41">
        <f>ROW(Table_Query_from_Payments6[[#This Row],[Value]])-ROW(Table_Query_from_Payments6[[#Headers],[Rank]])+IF(Table_Query_from_Payments613[[#This Row],[States]]="",IF(Table_Query_from_Payments613[[#This Row],[POI]]="",0,-0.001),0.001)</f>
        <v>25</v>
      </c>
      <c r="E37"/>
      <c r="H37" t="s">
        <v>20193</v>
      </c>
      <c r="I37">
        <v>10.06</v>
      </c>
      <c r="J37" t="str">
        <f>IF(Table_Query_from_Payments613[[#This Row],[Home Health Agency]]=$E$6,Table_Query_from_Payments613[[#This Row],[Value]],"")</f>
        <v/>
      </c>
      <c r="K37" t="str">
        <f>IF(AND(ISERROR(VALUE(RIGHT(Table_Query_from_Payments613[[#This Row],[Home Health Agency]],1))),Table_Query_from_Payments613[[#This Row],[Home Health Agency]]&lt;&gt;"AVERAGE OF ALL SELECTED AGENCIES"),Table_Query_from_Payments613[[#This Row],[Value]],"")</f>
        <v/>
      </c>
      <c r="L37" t="str">
        <f>IF(Table_Query_from_Payments613[[#This Row],[Home Health Agency]]="AVERAGE OF ALL SELECTED AGENCIES",Table_Query_from_Payments613[[#This Row],[Value]],"")</f>
        <v/>
      </c>
    </row>
    <row r="38" spans="2:12" x14ac:dyDescent="0.25">
      <c r="B38" t="s">
        <v>20199</v>
      </c>
      <c r="C38" s="41">
        <v>9.74</v>
      </c>
      <c r="D38" s="41">
        <f>ROW(Table_Query_from_Payments6[[#This Row],[Value]])-ROW(Table_Query_from_Payments6[[#Headers],[Rank]])+IF(Table_Query_from_Payments613[[#This Row],[States]]="",IF(Table_Query_from_Payments613[[#This Row],[POI]]="",0,-0.001),0.001)</f>
        <v>26</v>
      </c>
      <c r="E38"/>
      <c r="H38" t="s">
        <v>20199</v>
      </c>
      <c r="I38">
        <v>9.74</v>
      </c>
      <c r="J38" t="str">
        <f>IF(Table_Query_from_Payments613[[#This Row],[Home Health Agency]]=$E$6,Table_Query_from_Payments613[[#This Row],[Value]],"")</f>
        <v/>
      </c>
      <c r="K38" t="str">
        <f>IF(AND(ISERROR(VALUE(RIGHT(Table_Query_from_Payments613[[#This Row],[Home Health Agency]],1))),Table_Query_from_Payments613[[#This Row],[Home Health Agency]]&lt;&gt;"AVERAGE OF ALL SELECTED AGENCIES"),Table_Query_from_Payments613[[#This Row],[Value]],"")</f>
        <v/>
      </c>
      <c r="L38" t="str">
        <f>IF(Table_Query_from_Payments613[[#This Row],[Home Health Agency]]="AVERAGE OF ALL SELECTED AGENCIES",Table_Query_from_Payments613[[#This Row],[Value]],"")</f>
        <v/>
      </c>
    </row>
    <row r="39" spans="2:12" x14ac:dyDescent="0.25">
      <c r="B39" t="s">
        <v>20185</v>
      </c>
      <c r="C39" s="41">
        <v>9.51</v>
      </c>
      <c r="D39" s="41">
        <f>ROW(Table_Query_from_Payments6[[#This Row],[Value]])-ROW(Table_Query_from_Payments6[[#Headers],[Rank]])+IF(Table_Query_from_Payments613[[#This Row],[States]]="",IF(Table_Query_from_Payments613[[#This Row],[POI]]="",0,-0.001),0.001)</f>
        <v>27</v>
      </c>
      <c r="E39"/>
      <c r="H39" t="s">
        <v>20185</v>
      </c>
      <c r="I39">
        <v>9.51</v>
      </c>
      <c r="J39" t="str">
        <f>IF(Table_Query_from_Payments613[[#This Row],[Home Health Agency]]=$E$6,Table_Query_from_Payments613[[#This Row],[Value]],"")</f>
        <v/>
      </c>
      <c r="K39" t="str">
        <f>IF(AND(ISERROR(VALUE(RIGHT(Table_Query_from_Payments613[[#This Row],[Home Health Agency]],1))),Table_Query_from_Payments613[[#This Row],[Home Health Agency]]&lt;&gt;"AVERAGE OF ALL SELECTED AGENCIES"),Table_Query_from_Payments613[[#This Row],[Value]],"")</f>
        <v/>
      </c>
      <c r="L39" t="str">
        <f>IF(Table_Query_from_Payments613[[#This Row],[Home Health Agency]]="AVERAGE OF ALL SELECTED AGENCIES",Table_Query_from_Payments613[[#This Row],[Value]],"")</f>
        <v/>
      </c>
    </row>
    <row r="40" spans="2:12" x14ac:dyDescent="0.25">
      <c r="B40" t="s">
        <v>2993</v>
      </c>
      <c r="C40" s="41">
        <v>7.59</v>
      </c>
      <c r="D40" s="41">
        <f>ROW(Table_Query_from_Payments6[[#This Row],[Value]])-ROW(Table_Query_from_Payments6[[#Headers],[Rank]])+IF(Table_Query_from_Payments613[[#This Row],[States]]="",IF(Table_Query_from_Payments613[[#This Row],[POI]]="",0,-0.001),0.001)</f>
        <v>28.001000000000001</v>
      </c>
      <c r="E40"/>
      <c r="H40" t="s">
        <v>2993</v>
      </c>
      <c r="I40">
        <v>7.59</v>
      </c>
      <c r="J40" t="str">
        <f>IF(Table_Query_from_Payments613[[#This Row],[Home Health Agency]]=$E$6,Table_Query_from_Payments613[[#This Row],[Value]],"")</f>
        <v/>
      </c>
      <c r="K40">
        <f>IF(AND(ISERROR(VALUE(RIGHT(Table_Query_from_Payments613[[#This Row],[Home Health Agency]],1))),Table_Query_from_Payments613[[#This Row],[Home Health Agency]]&lt;&gt;"AVERAGE OF ALL SELECTED AGENCIES"),Table_Query_from_Payments613[[#This Row],[Value]],"")</f>
        <v>7.59</v>
      </c>
      <c r="L40" t="str">
        <f>IF(Table_Query_from_Payments613[[#This Row],[Home Health Agency]]="AVERAGE OF ALL SELECTED AGENCIES",Table_Query_from_Payments613[[#This Row],[Value]],"")</f>
        <v/>
      </c>
    </row>
    <row r="41" spans="2:12" x14ac:dyDescent="0.25">
      <c r="B41" t="s">
        <v>2696</v>
      </c>
      <c r="C41" s="41">
        <v>6.83</v>
      </c>
      <c r="D41" s="41">
        <f>ROW(Table_Query_from_Payments6[[#This Row],[Value]])-ROW(Table_Query_from_Payments6[[#Headers],[Rank]])+IF(Table_Query_from_Payments613[[#This Row],[States]]="",IF(Table_Query_from_Payments613[[#This Row],[POI]]="",0,-0.001),0.001)</f>
        <v>29.001000000000001</v>
      </c>
      <c r="E41"/>
      <c r="H41" t="s">
        <v>2696</v>
      </c>
      <c r="I41">
        <v>6.83</v>
      </c>
      <c r="J41" t="str">
        <f>IF(Table_Query_from_Payments613[[#This Row],[Home Health Agency]]=$E$6,Table_Query_from_Payments613[[#This Row],[Value]],"")</f>
        <v/>
      </c>
      <c r="K41">
        <f>IF(AND(ISERROR(VALUE(RIGHT(Table_Query_from_Payments613[[#This Row],[Home Health Agency]],1))),Table_Query_from_Payments613[[#This Row],[Home Health Agency]]&lt;&gt;"AVERAGE OF ALL SELECTED AGENCIES"),Table_Query_from_Payments613[[#This Row],[Value]],"")</f>
        <v>6.83</v>
      </c>
      <c r="L41" t="str">
        <f>IF(Table_Query_from_Payments613[[#This Row],[Home Health Agency]]="AVERAGE OF ALL SELECTED AGENCIES",Table_Query_from_Payments613[[#This Row],[Value]],"")</f>
        <v/>
      </c>
    </row>
    <row r="42" spans="2:12" x14ac:dyDescent="0.25">
      <c r="B42" t="s">
        <v>20190</v>
      </c>
      <c r="C42" s="41">
        <v>6.22</v>
      </c>
      <c r="D42" s="41">
        <f>ROW(Table_Query_from_Payments6[[#This Row],[Value]])-ROW(Table_Query_from_Payments6[[#Headers],[Rank]])+IF(Table_Query_from_Payments613[[#This Row],[States]]="",IF(Table_Query_from_Payments613[[#This Row],[POI]]="",0,-0.001),0.001)</f>
        <v>30</v>
      </c>
      <c r="E42"/>
      <c r="H42" t="s">
        <v>20190</v>
      </c>
      <c r="I42">
        <v>6.22</v>
      </c>
      <c r="J42" t="str">
        <f>IF(Table_Query_from_Payments613[[#This Row],[Home Health Agency]]=$E$6,Table_Query_from_Payments613[[#This Row],[Value]],"")</f>
        <v/>
      </c>
      <c r="K42" t="str">
        <f>IF(AND(ISERROR(VALUE(RIGHT(Table_Query_from_Payments613[[#This Row],[Home Health Agency]],1))),Table_Query_from_Payments613[[#This Row],[Home Health Agency]]&lt;&gt;"AVERAGE OF ALL SELECTED AGENCIES"),Table_Query_from_Payments613[[#This Row],[Value]],"")</f>
        <v/>
      </c>
      <c r="L42" t="str">
        <f>IF(Table_Query_from_Payments613[[#This Row],[Home Health Agency]]="AVERAGE OF ALL SELECTED AGENCIES",Table_Query_from_Payments613[[#This Row],[Value]],"")</f>
        <v/>
      </c>
    </row>
    <row r="43" spans="2:12" x14ac:dyDescent="0.25">
      <c r="B43" t="s">
        <v>20202</v>
      </c>
      <c r="C43" s="41">
        <v>5.85</v>
      </c>
      <c r="D43" s="41">
        <f>ROW(Table_Query_from_Payments6[[#This Row],[Value]])-ROW(Table_Query_from_Payments6[[#Headers],[Rank]])+IF(Table_Query_from_Payments613[[#This Row],[States]]="",IF(Table_Query_from_Payments613[[#This Row],[POI]]="",0,-0.001),0.001)</f>
        <v>31</v>
      </c>
      <c r="E43"/>
      <c r="H43" t="s">
        <v>20202</v>
      </c>
      <c r="I43">
        <v>5.85</v>
      </c>
      <c r="J43" t="str">
        <f>IF(Table_Query_from_Payments613[[#This Row],[Home Health Agency]]=$E$6,Table_Query_from_Payments613[[#This Row],[Value]],"")</f>
        <v/>
      </c>
      <c r="K43" t="str">
        <f>IF(AND(ISERROR(VALUE(RIGHT(Table_Query_from_Payments613[[#This Row],[Home Health Agency]],1))),Table_Query_from_Payments613[[#This Row],[Home Health Agency]]&lt;&gt;"AVERAGE OF ALL SELECTED AGENCIES"),Table_Query_from_Payments613[[#This Row],[Value]],"")</f>
        <v/>
      </c>
      <c r="L43" t="str">
        <f>IF(Table_Query_from_Payments613[[#This Row],[Home Health Agency]]="AVERAGE OF ALL SELECTED AGENCIES",Table_Query_from_Payments613[[#This Row],[Value]],"")</f>
        <v/>
      </c>
    </row>
    <row r="44" spans="2:12" x14ac:dyDescent="0.25">
      <c r="B44" t="s">
        <v>20183</v>
      </c>
      <c r="C44" s="41">
        <v>5.21</v>
      </c>
      <c r="D44" s="41">
        <f>ROW(Table_Query_from_Payments6[[#This Row],[Value]])-ROW(Table_Query_from_Payments6[[#Headers],[Rank]])+IF(Table_Query_from_Payments613[[#This Row],[States]]="",IF(Table_Query_from_Payments613[[#This Row],[POI]]="",0,-0.001),0.001)</f>
        <v>32</v>
      </c>
      <c r="E44"/>
      <c r="H44" t="s">
        <v>20183</v>
      </c>
      <c r="I44">
        <v>5.21</v>
      </c>
      <c r="J44" t="str">
        <f>IF(Table_Query_from_Payments613[[#This Row],[Home Health Agency]]=$E$6,Table_Query_from_Payments613[[#This Row],[Value]],"")</f>
        <v/>
      </c>
      <c r="K44" t="str">
        <f>IF(AND(ISERROR(VALUE(RIGHT(Table_Query_from_Payments613[[#This Row],[Home Health Agency]],1))),Table_Query_from_Payments613[[#This Row],[Home Health Agency]]&lt;&gt;"AVERAGE OF ALL SELECTED AGENCIES"),Table_Query_from_Payments613[[#This Row],[Value]],"")</f>
        <v/>
      </c>
      <c r="L44" t="str">
        <f>IF(Table_Query_from_Payments613[[#This Row],[Home Health Agency]]="AVERAGE OF ALL SELECTED AGENCIES",Table_Query_from_Payments613[[#This Row],[Value]],"")</f>
        <v/>
      </c>
    </row>
    <row r="45" spans="2:12" x14ac:dyDescent="0.25">
      <c r="B45" t="s">
        <v>20184</v>
      </c>
      <c r="C45" s="41">
        <v>4.63</v>
      </c>
      <c r="D45" s="41">
        <f>ROW(Table_Query_from_Payments6[[#This Row],[Value]])-ROW(Table_Query_from_Payments6[[#Headers],[Rank]])+IF(Table_Query_from_Payments613[[#This Row],[States]]="",IF(Table_Query_from_Payments613[[#This Row],[POI]]="",0,-0.001),0.001)</f>
        <v>33</v>
      </c>
      <c r="E45"/>
      <c r="H45" t="s">
        <v>20184</v>
      </c>
      <c r="I45">
        <v>4.63</v>
      </c>
      <c r="J45" t="str">
        <f>IF(Table_Query_from_Payments613[[#This Row],[Home Health Agency]]=$E$6,Table_Query_from_Payments613[[#This Row],[Value]],"")</f>
        <v/>
      </c>
      <c r="K45" t="str">
        <f>IF(AND(ISERROR(VALUE(RIGHT(Table_Query_from_Payments613[[#This Row],[Home Health Agency]],1))),Table_Query_from_Payments613[[#This Row],[Home Health Agency]]&lt;&gt;"AVERAGE OF ALL SELECTED AGENCIES"),Table_Query_from_Payments613[[#This Row],[Value]],"")</f>
        <v/>
      </c>
      <c r="L45" t="str">
        <f>IF(Table_Query_from_Payments613[[#This Row],[Home Health Agency]]="AVERAGE OF ALL SELECTED AGENCIES",Table_Query_from_Payments613[[#This Row],[Value]],"")</f>
        <v/>
      </c>
    </row>
    <row r="46" spans="2:12" x14ac:dyDescent="0.25">
      <c r="C46" s="56"/>
      <c r="D46" s="56"/>
      <c r="E46"/>
      <c r="I46" s="56"/>
      <c r="J46" s="55"/>
    </row>
    <row r="47" spans="2:12" x14ac:dyDescent="0.25">
      <c r="C47" s="56"/>
      <c r="D47" s="56"/>
      <c r="E47"/>
      <c r="I47" s="56"/>
      <c r="J47" s="55"/>
    </row>
    <row r="48" spans="2:12" x14ac:dyDescent="0.25">
      <c r="C48" s="56"/>
      <c r="D48" s="56"/>
      <c r="E48"/>
      <c r="I48" s="56"/>
      <c r="J48" s="55"/>
    </row>
    <row r="49" spans="3:10" x14ac:dyDescent="0.25">
      <c r="C49" s="56"/>
      <c r="D49" s="56"/>
      <c r="E49"/>
      <c r="I49" s="56"/>
      <c r="J49" s="55"/>
    </row>
    <row r="50" spans="3:10" x14ac:dyDescent="0.25">
      <c r="C50" s="56"/>
      <c r="D50" s="56"/>
      <c r="E50"/>
      <c r="I50" s="56"/>
      <c r="J50" s="55"/>
    </row>
    <row r="51" spans="3:10" x14ac:dyDescent="0.25">
      <c r="C51" s="56"/>
      <c r="D51" s="56"/>
      <c r="E51"/>
      <c r="I51" s="56"/>
      <c r="J51" s="55"/>
    </row>
    <row r="52" spans="3:10" x14ac:dyDescent="0.25">
      <c r="C52" s="56"/>
      <c r="D52" s="56"/>
      <c r="E52"/>
      <c r="I52" s="56"/>
      <c r="J52" s="55"/>
    </row>
    <row r="53" spans="3:10" x14ac:dyDescent="0.25">
      <c r="C53" s="56"/>
      <c r="D53" s="56"/>
      <c r="E53"/>
      <c r="I53" s="56"/>
      <c r="J53" s="55"/>
    </row>
    <row r="54" spans="3:10" x14ac:dyDescent="0.25">
      <c r="C54" s="56"/>
      <c r="D54" s="56"/>
      <c r="E54"/>
      <c r="I54" s="56"/>
      <c r="J54" s="55"/>
    </row>
    <row r="55" spans="3:10" x14ac:dyDescent="0.25">
      <c r="C55" s="56"/>
      <c r="D55" s="56"/>
      <c r="E55"/>
      <c r="I55" s="56"/>
      <c r="J55" s="55"/>
    </row>
    <row r="56" spans="3:10" x14ac:dyDescent="0.25">
      <c r="C56" s="56"/>
      <c r="D56" s="56"/>
      <c r="E56"/>
      <c r="I56" s="56"/>
      <c r="J56" s="55"/>
    </row>
    <row r="57" spans="3:10" x14ac:dyDescent="0.25">
      <c r="C57" s="56"/>
      <c r="D57" s="56"/>
      <c r="E57"/>
      <c r="I57" s="56"/>
      <c r="J57" s="55"/>
    </row>
    <row r="58" spans="3:10" x14ac:dyDescent="0.25">
      <c r="C58" s="56"/>
      <c r="D58" s="56"/>
      <c r="E58"/>
      <c r="I58" s="56"/>
      <c r="J58" s="55"/>
    </row>
    <row r="59" spans="3:10" x14ac:dyDescent="0.25">
      <c r="C59" s="56"/>
      <c r="D59" s="56"/>
      <c r="E59"/>
      <c r="I59" s="56"/>
      <c r="J59" s="55"/>
    </row>
    <row r="60" spans="3:10" x14ac:dyDescent="0.25">
      <c r="C60" s="56"/>
      <c r="D60" s="56"/>
      <c r="E60"/>
      <c r="I60" s="56"/>
      <c r="J60" s="55"/>
    </row>
    <row r="61" spans="3:10" x14ac:dyDescent="0.25">
      <c r="C61" s="56"/>
      <c r="D61" s="56"/>
      <c r="E61"/>
      <c r="I61" s="56"/>
      <c r="J61" s="55"/>
    </row>
    <row r="62" spans="3:10" x14ac:dyDescent="0.25">
      <c r="C62" s="56"/>
      <c r="D62" s="56"/>
      <c r="E62"/>
      <c r="I62" s="56"/>
      <c r="J62" s="55"/>
    </row>
    <row r="63" spans="3:10" x14ac:dyDescent="0.25">
      <c r="C63" s="56"/>
      <c r="D63" s="56"/>
      <c r="E63"/>
      <c r="I63" s="56"/>
      <c r="J63" s="55"/>
    </row>
    <row r="64" spans="3:10" x14ac:dyDescent="0.25">
      <c r="C64" s="56"/>
      <c r="D64" s="56"/>
      <c r="E64"/>
      <c r="I64" s="56"/>
      <c r="J64" s="55"/>
    </row>
    <row r="65" spans="3:10" x14ac:dyDescent="0.25">
      <c r="C65" s="56"/>
      <c r="D65" s="56"/>
      <c r="E65"/>
      <c r="I65" s="56"/>
      <c r="J65" s="55"/>
    </row>
    <row r="66" spans="3:10" x14ac:dyDescent="0.25">
      <c r="C66" s="56"/>
      <c r="D66" s="56"/>
      <c r="E66"/>
      <c r="I66" s="56"/>
      <c r="J66" s="55"/>
    </row>
    <row r="67" spans="3:10" x14ac:dyDescent="0.25">
      <c r="C67" s="56"/>
      <c r="D67" s="56"/>
      <c r="E67"/>
      <c r="I67" s="56"/>
      <c r="J67" s="55"/>
    </row>
    <row r="68" spans="3:10" x14ac:dyDescent="0.25">
      <c r="C68" s="56"/>
      <c r="D68" s="56"/>
      <c r="E68"/>
      <c r="I68" s="56"/>
      <c r="J68" s="55"/>
    </row>
    <row r="69" spans="3:10" x14ac:dyDescent="0.25">
      <c r="C69" s="56"/>
      <c r="D69" s="56"/>
      <c r="E69"/>
      <c r="I69" s="56"/>
      <c r="J69" s="55"/>
    </row>
    <row r="70" spans="3:10" x14ac:dyDescent="0.25">
      <c r="C70" s="56"/>
      <c r="D70" s="56"/>
      <c r="E70"/>
      <c r="I70" s="56"/>
      <c r="J70" s="55"/>
    </row>
    <row r="71" spans="3:10" x14ac:dyDescent="0.25">
      <c r="C71" s="56"/>
      <c r="D71" s="56"/>
      <c r="E71"/>
      <c r="I71" s="56"/>
      <c r="J71" s="55"/>
    </row>
    <row r="72" spans="3:10" x14ac:dyDescent="0.25">
      <c r="C72" s="56"/>
      <c r="D72" s="56"/>
      <c r="E72"/>
      <c r="I72" s="56"/>
      <c r="J72" s="55"/>
    </row>
    <row r="73" spans="3:10" x14ac:dyDescent="0.25">
      <c r="C73" s="56"/>
      <c r="D73" s="56"/>
      <c r="E73"/>
      <c r="I73" s="56"/>
      <c r="J73" s="55"/>
    </row>
    <row r="74" spans="3:10" x14ac:dyDescent="0.25">
      <c r="C74" s="56"/>
      <c r="D74" s="56"/>
      <c r="E74"/>
      <c r="I74" s="56"/>
      <c r="J74" s="55"/>
    </row>
    <row r="75" spans="3:10" x14ac:dyDescent="0.25">
      <c r="C75" s="56"/>
      <c r="D75" s="56"/>
      <c r="E75"/>
      <c r="I75" s="56"/>
      <c r="J75" s="55"/>
    </row>
    <row r="76" spans="3:10" x14ac:dyDescent="0.25">
      <c r="C76" s="56"/>
      <c r="D76" s="56"/>
      <c r="E76"/>
      <c r="I76" s="56"/>
      <c r="J76" s="55"/>
    </row>
    <row r="77" spans="3:10" x14ac:dyDescent="0.25">
      <c r="C77" s="56"/>
      <c r="D77" s="56"/>
      <c r="E77"/>
      <c r="I77" s="56"/>
      <c r="J77" s="55"/>
    </row>
    <row r="78" spans="3:10" x14ac:dyDescent="0.25">
      <c r="C78" s="56"/>
      <c r="D78" s="56"/>
      <c r="E78"/>
      <c r="I78" s="56"/>
      <c r="J78" s="55"/>
    </row>
    <row r="79" spans="3:10" x14ac:dyDescent="0.25">
      <c r="C79" s="56"/>
      <c r="D79" s="56"/>
      <c r="E79"/>
      <c r="I79" s="56"/>
      <c r="J79" s="55"/>
    </row>
    <row r="80" spans="3:10" x14ac:dyDescent="0.25">
      <c r="E80"/>
    </row>
    <row r="81" spans="5:5" x14ac:dyDescent="0.25">
      <c r="E81"/>
    </row>
    <row r="82" spans="5:5" x14ac:dyDescent="0.25">
      <c r="E82"/>
    </row>
    <row r="83" spans="5:5" x14ac:dyDescent="0.25">
      <c r="E83"/>
    </row>
    <row r="84" spans="5:5" x14ac:dyDescent="0.25">
      <c r="E84"/>
    </row>
    <row r="85" spans="5:5" x14ac:dyDescent="0.25">
      <c r="E85"/>
    </row>
    <row r="86" spans="5:5" x14ac:dyDescent="0.25">
      <c r="E86"/>
    </row>
    <row r="87" spans="5:5" x14ac:dyDescent="0.25">
      <c r="E87"/>
    </row>
    <row r="88" spans="5:5" x14ac:dyDescent="0.25">
      <c r="E88"/>
    </row>
    <row r="89" spans="5:5" x14ac:dyDescent="0.25">
      <c r="E89"/>
    </row>
    <row r="90" spans="5:5" x14ac:dyDescent="0.25">
      <c r="E90"/>
    </row>
    <row r="91" spans="5:5" x14ac:dyDescent="0.25">
      <c r="E91"/>
    </row>
    <row r="92" spans="5:5" x14ac:dyDescent="0.25">
      <c r="E92"/>
    </row>
    <row r="93" spans="5:5" x14ac:dyDescent="0.25">
      <c r="E93"/>
    </row>
    <row r="94" spans="5:5" x14ac:dyDescent="0.25">
      <c r="E94"/>
    </row>
    <row r="95" spans="5:5" x14ac:dyDescent="0.25">
      <c r="E95"/>
    </row>
    <row r="96" spans="5:5" x14ac:dyDescent="0.25">
      <c r="E96"/>
    </row>
    <row r="97" spans="5:5" x14ac:dyDescent="0.25">
      <c r="E97"/>
    </row>
    <row r="98" spans="5:5" x14ac:dyDescent="0.25">
      <c r="E98"/>
    </row>
    <row r="99" spans="5:5" x14ac:dyDescent="0.25">
      <c r="E99"/>
    </row>
    <row r="100" spans="5:5" x14ac:dyDescent="0.25">
      <c r="E100"/>
    </row>
    <row r="101" spans="5:5" x14ac:dyDescent="0.25">
      <c r="E101"/>
    </row>
    <row r="102" spans="5:5" x14ac:dyDescent="0.25">
      <c r="E102"/>
    </row>
    <row r="103" spans="5:5" x14ac:dyDescent="0.25">
      <c r="E103"/>
    </row>
    <row r="104" spans="5:5" x14ac:dyDescent="0.25">
      <c r="E104"/>
    </row>
    <row r="105" spans="5:5" x14ac:dyDescent="0.25">
      <c r="E105"/>
    </row>
    <row r="106" spans="5:5" x14ac:dyDescent="0.25">
      <c r="E106"/>
    </row>
    <row r="107" spans="5:5" x14ac:dyDescent="0.25">
      <c r="E107"/>
    </row>
    <row r="108" spans="5:5" x14ac:dyDescent="0.25">
      <c r="E108"/>
    </row>
    <row r="109" spans="5:5" x14ac:dyDescent="0.25">
      <c r="E109"/>
    </row>
    <row r="110" spans="5:5" x14ac:dyDescent="0.25">
      <c r="E110"/>
    </row>
    <row r="111" spans="5:5" x14ac:dyDescent="0.25">
      <c r="E111"/>
    </row>
    <row r="112" spans="5:5" x14ac:dyDescent="0.25">
      <c r="E112"/>
    </row>
    <row r="113" spans="5:5" x14ac:dyDescent="0.25">
      <c r="E113"/>
    </row>
    <row r="114" spans="5:5" x14ac:dyDescent="0.25">
      <c r="E114"/>
    </row>
    <row r="115" spans="5:5" x14ac:dyDescent="0.25">
      <c r="E115"/>
    </row>
    <row r="116" spans="5:5" x14ac:dyDescent="0.25">
      <c r="E116"/>
    </row>
    <row r="117" spans="5:5" x14ac:dyDescent="0.25">
      <c r="E117"/>
    </row>
    <row r="118" spans="5:5" x14ac:dyDescent="0.25">
      <c r="E118"/>
    </row>
    <row r="119" spans="5:5" x14ac:dyDescent="0.25">
      <c r="E119"/>
    </row>
    <row r="120" spans="5:5" x14ac:dyDescent="0.25">
      <c r="E120"/>
    </row>
    <row r="121" spans="5:5" x14ac:dyDescent="0.25">
      <c r="E121"/>
    </row>
    <row r="122" spans="5:5" x14ac:dyDescent="0.25">
      <c r="E122"/>
    </row>
    <row r="123" spans="5:5" x14ac:dyDescent="0.25">
      <c r="E123"/>
    </row>
    <row r="124" spans="5:5" x14ac:dyDescent="0.25">
      <c r="E124"/>
    </row>
    <row r="125" spans="5:5" x14ac:dyDescent="0.25">
      <c r="E125"/>
    </row>
    <row r="126" spans="5:5" x14ac:dyDescent="0.25">
      <c r="E126"/>
    </row>
    <row r="127" spans="5:5" x14ac:dyDescent="0.25">
      <c r="E127"/>
    </row>
    <row r="128" spans="5:5" x14ac:dyDescent="0.25">
      <c r="E128"/>
    </row>
    <row r="129" spans="5:5" x14ac:dyDescent="0.25">
      <c r="E129"/>
    </row>
    <row r="130" spans="5:5" x14ac:dyDescent="0.25">
      <c r="E130"/>
    </row>
    <row r="131" spans="5:5" x14ac:dyDescent="0.25">
      <c r="E131"/>
    </row>
    <row r="132" spans="5:5" x14ac:dyDescent="0.25">
      <c r="E132"/>
    </row>
    <row r="133" spans="5:5" x14ac:dyDescent="0.25">
      <c r="E133"/>
    </row>
    <row r="134" spans="5:5" x14ac:dyDescent="0.25">
      <c r="E134"/>
    </row>
    <row r="135" spans="5:5" x14ac:dyDescent="0.25">
      <c r="E135"/>
    </row>
    <row r="136" spans="5:5" x14ac:dyDescent="0.25">
      <c r="E136"/>
    </row>
    <row r="137" spans="5:5" x14ac:dyDescent="0.25">
      <c r="E137"/>
    </row>
    <row r="138" spans="5:5" x14ac:dyDescent="0.25">
      <c r="E138"/>
    </row>
    <row r="139" spans="5:5" x14ac:dyDescent="0.25">
      <c r="E139"/>
    </row>
    <row r="140" spans="5:5" x14ac:dyDescent="0.25">
      <c r="E140"/>
    </row>
    <row r="141" spans="5:5" x14ac:dyDescent="0.25">
      <c r="E141"/>
    </row>
    <row r="142" spans="5:5" x14ac:dyDescent="0.25">
      <c r="E142"/>
    </row>
    <row r="143" spans="5:5" x14ac:dyDescent="0.25">
      <c r="E143"/>
    </row>
    <row r="144" spans="5:5" x14ac:dyDescent="0.25">
      <c r="E144"/>
    </row>
    <row r="145" spans="5:5" x14ac:dyDescent="0.25">
      <c r="E145"/>
    </row>
    <row r="146" spans="5:5" x14ac:dyDescent="0.25">
      <c r="E146"/>
    </row>
    <row r="147" spans="5:5" x14ac:dyDescent="0.25">
      <c r="E147"/>
    </row>
    <row r="148" spans="5:5" x14ac:dyDescent="0.25">
      <c r="E148"/>
    </row>
    <row r="149" spans="5:5" x14ac:dyDescent="0.25">
      <c r="E149"/>
    </row>
    <row r="150" spans="5:5" x14ac:dyDescent="0.25">
      <c r="E150"/>
    </row>
    <row r="151" spans="5:5" x14ac:dyDescent="0.25">
      <c r="E151"/>
    </row>
    <row r="152" spans="5:5" x14ac:dyDescent="0.25">
      <c r="E152"/>
    </row>
    <row r="153" spans="5:5" x14ac:dyDescent="0.25">
      <c r="E153"/>
    </row>
    <row r="154" spans="5:5" x14ac:dyDescent="0.25">
      <c r="E154"/>
    </row>
    <row r="155" spans="5:5" x14ac:dyDescent="0.25">
      <c r="E155"/>
    </row>
    <row r="156" spans="5:5" x14ac:dyDescent="0.25">
      <c r="E156"/>
    </row>
    <row r="157" spans="5:5" x14ac:dyDescent="0.25">
      <c r="E157"/>
    </row>
    <row r="158" spans="5:5" x14ac:dyDescent="0.25">
      <c r="E158"/>
    </row>
    <row r="159" spans="5:5" x14ac:dyDescent="0.25">
      <c r="E159"/>
    </row>
    <row r="160" spans="5:5" x14ac:dyDescent="0.25">
      <c r="E160"/>
    </row>
    <row r="161" spans="5:5" x14ac:dyDescent="0.25">
      <c r="E161"/>
    </row>
    <row r="162" spans="5:5" x14ac:dyDescent="0.25">
      <c r="E162"/>
    </row>
    <row r="163" spans="5:5" x14ac:dyDescent="0.25">
      <c r="E163"/>
    </row>
    <row r="164" spans="5:5" x14ac:dyDescent="0.25">
      <c r="E164"/>
    </row>
    <row r="165" spans="5:5" x14ac:dyDescent="0.25">
      <c r="E165"/>
    </row>
    <row r="166" spans="5:5" x14ac:dyDescent="0.25">
      <c r="E166"/>
    </row>
    <row r="167" spans="5:5" x14ac:dyDescent="0.25">
      <c r="E167"/>
    </row>
    <row r="168" spans="5:5" x14ac:dyDescent="0.25">
      <c r="E168"/>
    </row>
    <row r="169" spans="5:5" x14ac:dyDescent="0.25">
      <c r="E169"/>
    </row>
    <row r="170" spans="5:5" x14ac:dyDescent="0.25">
      <c r="E170"/>
    </row>
    <row r="171" spans="5:5" x14ac:dyDescent="0.25">
      <c r="E171"/>
    </row>
    <row r="172" spans="5:5" x14ac:dyDescent="0.25">
      <c r="E172"/>
    </row>
    <row r="173" spans="5:5" x14ac:dyDescent="0.25">
      <c r="E173"/>
    </row>
    <row r="174" spans="5:5" x14ac:dyDescent="0.25">
      <c r="E174"/>
    </row>
    <row r="175" spans="5:5" x14ac:dyDescent="0.25">
      <c r="E175"/>
    </row>
    <row r="176" spans="5:5" x14ac:dyDescent="0.25">
      <c r="E176"/>
    </row>
    <row r="177" spans="5:5" x14ac:dyDescent="0.25">
      <c r="E177"/>
    </row>
    <row r="178" spans="5:5" x14ac:dyDescent="0.25">
      <c r="E178"/>
    </row>
    <row r="179" spans="5:5" x14ac:dyDescent="0.25">
      <c r="E179"/>
    </row>
    <row r="180" spans="5:5" x14ac:dyDescent="0.25">
      <c r="E180"/>
    </row>
    <row r="181" spans="5:5" x14ac:dyDescent="0.25">
      <c r="E181"/>
    </row>
    <row r="182" spans="5:5" x14ac:dyDescent="0.25">
      <c r="E182"/>
    </row>
    <row r="183" spans="5:5" x14ac:dyDescent="0.25">
      <c r="E183"/>
    </row>
    <row r="184" spans="5:5" x14ac:dyDescent="0.25">
      <c r="E184"/>
    </row>
    <row r="185" spans="5:5" x14ac:dyDescent="0.25">
      <c r="E185"/>
    </row>
    <row r="186" spans="5:5" x14ac:dyDescent="0.25">
      <c r="E186"/>
    </row>
    <row r="187" spans="5:5" x14ac:dyDescent="0.25">
      <c r="E187"/>
    </row>
    <row r="188" spans="5:5" x14ac:dyDescent="0.25">
      <c r="E188"/>
    </row>
    <row r="189" spans="5:5" x14ac:dyDescent="0.25">
      <c r="E189"/>
    </row>
    <row r="190" spans="5:5" x14ac:dyDescent="0.25">
      <c r="E190"/>
    </row>
    <row r="191" spans="5:5" x14ac:dyDescent="0.25">
      <c r="E191"/>
    </row>
    <row r="192" spans="5:5" x14ac:dyDescent="0.25">
      <c r="E192"/>
    </row>
    <row r="193" spans="5:5" x14ac:dyDescent="0.25">
      <c r="E193"/>
    </row>
    <row r="194" spans="5:5" x14ac:dyDescent="0.25">
      <c r="E194"/>
    </row>
    <row r="195" spans="5:5" x14ac:dyDescent="0.25">
      <c r="E195"/>
    </row>
    <row r="196" spans="5:5" x14ac:dyDescent="0.25">
      <c r="E196"/>
    </row>
    <row r="197" spans="5:5" x14ac:dyDescent="0.25">
      <c r="E197"/>
    </row>
    <row r="198" spans="5:5" x14ac:dyDescent="0.25">
      <c r="E198"/>
    </row>
    <row r="199" spans="5:5" x14ac:dyDescent="0.25">
      <c r="E199"/>
    </row>
    <row r="200" spans="5:5" x14ac:dyDescent="0.25">
      <c r="E200"/>
    </row>
    <row r="201" spans="5:5" x14ac:dyDescent="0.25">
      <c r="E201"/>
    </row>
    <row r="202" spans="5:5" x14ac:dyDescent="0.25">
      <c r="E202"/>
    </row>
    <row r="203" spans="5:5" x14ac:dyDescent="0.25">
      <c r="E203"/>
    </row>
    <row r="204" spans="5:5" x14ac:dyDescent="0.25">
      <c r="E204"/>
    </row>
    <row r="205" spans="5:5" x14ac:dyDescent="0.25">
      <c r="E205"/>
    </row>
    <row r="206" spans="5:5" x14ac:dyDescent="0.25">
      <c r="E206"/>
    </row>
    <row r="207" spans="5:5" x14ac:dyDescent="0.25">
      <c r="E207"/>
    </row>
    <row r="208" spans="5:5" x14ac:dyDescent="0.25">
      <c r="E208"/>
    </row>
    <row r="209" spans="5:5" x14ac:dyDescent="0.25">
      <c r="E209"/>
    </row>
    <row r="210" spans="5:5" x14ac:dyDescent="0.25">
      <c r="E210"/>
    </row>
    <row r="211" spans="5:5" x14ac:dyDescent="0.25">
      <c r="E211"/>
    </row>
    <row r="212" spans="5:5" x14ac:dyDescent="0.25">
      <c r="E212"/>
    </row>
    <row r="213" spans="5:5" x14ac:dyDescent="0.25">
      <c r="E213"/>
    </row>
    <row r="214" spans="5:5" x14ac:dyDescent="0.25">
      <c r="E214"/>
    </row>
    <row r="215" spans="5:5" x14ac:dyDescent="0.25">
      <c r="E215"/>
    </row>
    <row r="216" spans="5:5" x14ac:dyDescent="0.25">
      <c r="E216"/>
    </row>
    <row r="217" spans="5:5" x14ac:dyDescent="0.25">
      <c r="E217"/>
    </row>
    <row r="218" spans="5:5" x14ac:dyDescent="0.25">
      <c r="E218"/>
    </row>
    <row r="219" spans="5:5" x14ac:dyDescent="0.25">
      <c r="E219"/>
    </row>
    <row r="220" spans="5:5" x14ac:dyDescent="0.25">
      <c r="E220"/>
    </row>
    <row r="221" spans="5:5" x14ac:dyDescent="0.25">
      <c r="E221"/>
    </row>
    <row r="222" spans="5:5" x14ac:dyDescent="0.25">
      <c r="E222"/>
    </row>
    <row r="223" spans="5:5" x14ac:dyDescent="0.25">
      <c r="E223"/>
    </row>
    <row r="224" spans="5:5" x14ac:dyDescent="0.25">
      <c r="E224"/>
    </row>
    <row r="225" spans="5:5" x14ac:dyDescent="0.25">
      <c r="E225"/>
    </row>
    <row r="226" spans="5:5" x14ac:dyDescent="0.25">
      <c r="E226"/>
    </row>
    <row r="227" spans="5:5" x14ac:dyDescent="0.25">
      <c r="E227"/>
    </row>
    <row r="228" spans="5:5" x14ac:dyDescent="0.25">
      <c r="E228"/>
    </row>
    <row r="229" spans="5:5" x14ac:dyDescent="0.25">
      <c r="E229"/>
    </row>
    <row r="230" spans="5:5" x14ac:dyDescent="0.25">
      <c r="E230"/>
    </row>
    <row r="231" spans="5:5" x14ac:dyDescent="0.25">
      <c r="E231"/>
    </row>
    <row r="232" spans="5:5" x14ac:dyDescent="0.25">
      <c r="E232"/>
    </row>
    <row r="233" spans="5:5" x14ac:dyDescent="0.25">
      <c r="E233"/>
    </row>
    <row r="234" spans="5:5" x14ac:dyDescent="0.25">
      <c r="E234"/>
    </row>
    <row r="235" spans="5:5" x14ac:dyDescent="0.25">
      <c r="E235"/>
    </row>
    <row r="236" spans="5:5" x14ac:dyDescent="0.25">
      <c r="E236"/>
    </row>
    <row r="237" spans="5:5" x14ac:dyDescent="0.25">
      <c r="E237"/>
    </row>
    <row r="238" spans="5:5" x14ac:dyDescent="0.25">
      <c r="E238"/>
    </row>
    <row r="239" spans="5:5" x14ac:dyDescent="0.25">
      <c r="E239"/>
    </row>
    <row r="240" spans="5:5" x14ac:dyDescent="0.25">
      <c r="E240"/>
    </row>
    <row r="241" spans="5:5" x14ac:dyDescent="0.25">
      <c r="E241"/>
    </row>
    <row r="242" spans="5:5" x14ac:dyDescent="0.25">
      <c r="E242"/>
    </row>
    <row r="243" spans="5:5" x14ac:dyDescent="0.25">
      <c r="E243"/>
    </row>
    <row r="244" spans="5:5" x14ac:dyDescent="0.25">
      <c r="E244"/>
    </row>
    <row r="245" spans="5:5" x14ac:dyDescent="0.25">
      <c r="E245"/>
    </row>
    <row r="246" spans="5:5" x14ac:dyDescent="0.25">
      <c r="E246"/>
    </row>
    <row r="247" spans="5:5" x14ac:dyDescent="0.25">
      <c r="E247"/>
    </row>
    <row r="248" spans="5:5" x14ac:dyDescent="0.25">
      <c r="E248"/>
    </row>
    <row r="249" spans="5:5" x14ac:dyDescent="0.25">
      <c r="E249"/>
    </row>
    <row r="250" spans="5:5" x14ac:dyDescent="0.25">
      <c r="E250"/>
    </row>
    <row r="251" spans="5:5" x14ac:dyDescent="0.25">
      <c r="E251"/>
    </row>
    <row r="252" spans="5:5" x14ac:dyDescent="0.25">
      <c r="E252"/>
    </row>
    <row r="253" spans="5:5" x14ac:dyDescent="0.25">
      <c r="E253"/>
    </row>
    <row r="254" spans="5:5" x14ac:dyDescent="0.25">
      <c r="E254"/>
    </row>
    <row r="255" spans="5:5" x14ac:dyDescent="0.25">
      <c r="E255"/>
    </row>
    <row r="256" spans="5:5" x14ac:dyDescent="0.25">
      <c r="E256"/>
    </row>
    <row r="257" spans="5:5" x14ac:dyDescent="0.25">
      <c r="E257"/>
    </row>
    <row r="258" spans="5:5" x14ac:dyDescent="0.25">
      <c r="E258"/>
    </row>
    <row r="259" spans="5:5" x14ac:dyDescent="0.25">
      <c r="E259"/>
    </row>
    <row r="260" spans="5:5" x14ac:dyDescent="0.25">
      <c r="E260"/>
    </row>
    <row r="261" spans="5:5" x14ac:dyDescent="0.25">
      <c r="E261"/>
    </row>
    <row r="262" spans="5:5" x14ac:dyDescent="0.25">
      <c r="E262"/>
    </row>
    <row r="263" spans="5:5" x14ac:dyDescent="0.25">
      <c r="E263"/>
    </row>
    <row r="264" spans="5:5" x14ac:dyDescent="0.25">
      <c r="E264"/>
    </row>
    <row r="265" spans="5:5" x14ac:dyDescent="0.25">
      <c r="E265"/>
    </row>
    <row r="266" spans="5:5" x14ac:dyDescent="0.25">
      <c r="E266"/>
    </row>
    <row r="267" spans="5:5" x14ac:dyDescent="0.25">
      <c r="E267"/>
    </row>
    <row r="268" spans="5:5" x14ac:dyDescent="0.25">
      <c r="E268"/>
    </row>
    <row r="269" spans="5:5" x14ac:dyDescent="0.25">
      <c r="E269"/>
    </row>
    <row r="270" spans="5:5" x14ac:dyDescent="0.25">
      <c r="E270"/>
    </row>
    <row r="271" spans="5:5" x14ac:dyDescent="0.25">
      <c r="E271"/>
    </row>
    <row r="272" spans="5:5" x14ac:dyDescent="0.25">
      <c r="E272"/>
    </row>
    <row r="273" spans="5:5" x14ac:dyDescent="0.25">
      <c r="E273"/>
    </row>
    <row r="274" spans="5:5" x14ac:dyDescent="0.25">
      <c r="E274"/>
    </row>
    <row r="275" spans="5:5" x14ac:dyDescent="0.25">
      <c r="E275"/>
    </row>
    <row r="276" spans="5:5" x14ac:dyDescent="0.25">
      <c r="E276"/>
    </row>
    <row r="277" spans="5:5" x14ac:dyDescent="0.25">
      <c r="E277"/>
    </row>
    <row r="278" spans="5:5" x14ac:dyDescent="0.25">
      <c r="E278"/>
    </row>
    <row r="279" spans="5:5" x14ac:dyDescent="0.25">
      <c r="E279"/>
    </row>
    <row r="280" spans="5:5" x14ac:dyDescent="0.25">
      <c r="E280"/>
    </row>
    <row r="281" spans="5:5" x14ac:dyDescent="0.25">
      <c r="E281"/>
    </row>
    <row r="282" spans="5:5" x14ac:dyDescent="0.25">
      <c r="E282"/>
    </row>
    <row r="283" spans="5:5" x14ac:dyDescent="0.25">
      <c r="E283"/>
    </row>
    <row r="284" spans="5:5" x14ac:dyDescent="0.25">
      <c r="E284"/>
    </row>
    <row r="285" spans="5:5" x14ac:dyDescent="0.25">
      <c r="E285"/>
    </row>
    <row r="286" spans="5:5" x14ac:dyDescent="0.25">
      <c r="E286"/>
    </row>
    <row r="287" spans="5:5" x14ac:dyDescent="0.25">
      <c r="E287"/>
    </row>
    <row r="288" spans="5:5" x14ac:dyDescent="0.25">
      <c r="E288"/>
    </row>
    <row r="289" spans="5:5" x14ac:dyDescent="0.25">
      <c r="E289"/>
    </row>
    <row r="290" spans="5:5" x14ac:dyDescent="0.25">
      <c r="E290"/>
    </row>
    <row r="291" spans="5:5" x14ac:dyDescent="0.25">
      <c r="E291"/>
    </row>
    <row r="292" spans="5:5" x14ac:dyDescent="0.25">
      <c r="E292"/>
    </row>
    <row r="293" spans="5:5" x14ac:dyDescent="0.25">
      <c r="E293"/>
    </row>
    <row r="294" spans="5:5" x14ac:dyDescent="0.25">
      <c r="E294"/>
    </row>
    <row r="295" spans="5:5" x14ac:dyDescent="0.25">
      <c r="E295"/>
    </row>
    <row r="296" spans="5:5" x14ac:dyDescent="0.25">
      <c r="E296"/>
    </row>
    <row r="297" spans="5:5" x14ac:dyDescent="0.25">
      <c r="E297"/>
    </row>
    <row r="298" spans="5:5" x14ac:dyDescent="0.25">
      <c r="E298"/>
    </row>
    <row r="299" spans="5:5" x14ac:dyDescent="0.25">
      <c r="E299"/>
    </row>
    <row r="300" spans="5:5" x14ac:dyDescent="0.25">
      <c r="E300"/>
    </row>
    <row r="301" spans="5:5" x14ac:dyDescent="0.25">
      <c r="E301"/>
    </row>
    <row r="302" spans="5:5" x14ac:dyDescent="0.25">
      <c r="E302"/>
    </row>
    <row r="303" spans="5:5" x14ac:dyDescent="0.25">
      <c r="E303"/>
    </row>
    <row r="304" spans="5:5" x14ac:dyDescent="0.25">
      <c r="E304"/>
    </row>
    <row r="305" spans="5:5" x14ac:dyDescent="0.25">
      <c r="E305"/>
    </row>
    <row r="306" spans="5:5" x14ac:dyDescent="0.25">
      <c r="E306"/>
    </row>
    <row r="307" spans="5:5" x14ac:dyDescent="0.25">
      <c r="E307"/>
    </row>
    <row r="308" spans="5:5" x14ac:dyDescent="0.25">
      <c r="E308"/>
    </row>
    <row r="309" spans="5:5" x14ac:dyDescent="0.25">
      <c r="E309"/>
    </row>
    <row r="310" spans="5:5" x14ac:dyDescent="0.25">
      <c r="E310"/>
    </row>
    <row r="311" spans="5:5" x14ac:dyDescent="0.25">
      <c r="E311"/>
    </row>
    <row r="312" spans="5:5" x14ac:dyDescent="0.25">
      <c r="E312"/>
    </row>
    <row r="313" spans="5:5" x14ac:dyDescent="0.25">
      <c r="E313"/>
    </row>
    <row r="314" spans="5:5" x14ac:dyDescent="0.25">
      <c r="E314"/>
    </row>
    <row r="315" spans="5:5" x14ac:dyDescent="0.25">
      <c r="E315"/>
    </row>
    <row r="316" spans="5:5" x14ac:dyDescent="0.25">
      <c r="E316"/>
    </row>
    <row r="317" spans="5:5" x14ac:dyDescent="0.25">
      <c r="E317"/>
    </row>
    <row r="318" spans="5:5" x14ac:dyDescent="0.25">
      <c r="E318"/>
    </row>
    <row r="319" spans="5:5" x14ac:dyDescent="0.25">
      <c r="E319"/>
    </row>
    <row r="320" spans="5:5" x14ac:dyDescent="0.25">
      <c r="E320"/>
    </row>
    <row r="321" spans="5:5" x14ac:dyDescent="0.25">
      <c r="E321"/>
    </row>
    <row r="322" spans="5:5" x14ac:dyDescent="0.25">
      <c r="E322"/>
    </row>
    <row r="323" spans="5:5" x14ac:dyDescent="0.25">
      <c r="E323"/>
    </row>
    <row r="324" spans="5:5" x14ac:dyDescent="0.25">
      <c r="E324"/>
    </row>
    <row r="325" spans="5:5" x14ac:dyDescent="0.25">
      <c r="E325"/>
    </row>
    <row r="326" spans="5:5" x14ac:dyDescent="0.25">
      <c r="E326"/>
    </row>
    <row r="327" spans="5:5" x14ac:dyDescent="0.25">
      <c r="E327"/>
    </row>
    <row r="328" spans="5:5" x14ac:dyDescent="0.25">
      <c r="E328"/>
    </row>
    <row r="329" spans="5:5" x14ac:dyDescent="0.25">
      <c r="E329"/>
    </row>
    <row r="330" spans="5:5" x14ac:dyDescent="0.25">
      <c r="E330"/>
    </row>
    <row r="331" spans="5:5" x14ac:dyDescent="0.25">
      <c r="E331"/>
    </row>
    <row r="332" spans="5:5" x14ac:dyDescent="0.25">
      <c r="E332"/>
    </row>
    <row r="333" spans="5:5" x14ac:dyDescent="0.25">
      <c r="E333"/>
    </row>
    <row r="334" spans="5:5" x14ac:dyDescent="0.25">
      <c r="E334"/>
    </row>
    <row r="335" spans="5:5" x14ac:dyDescent="0.25">
      <c r="E335"/>
    </row>
    <row r="336" spans="5:5" x14ac:dyDescent="0.25">
      <c r="E336"/>
    </row>
    <row r="337" spans="5:5" x14ac:dyDescent="0.25">
      <c r="E337"/>
    </row>
    <row r="338" spans="5:5" x14ac:dyDescent="0.25">
      <c r="E338"/>
    </row>
    <row r="339" spans="5:5" x14ac:dyDescent="0.25">
      <c r="E339"/>
    </row>
    <row r="340" spans="5:5" x14ac:dyDescent="0.25">
      <c r="E340"/>
    </row>
    <row r="341" spans="5:5" x14ac:dyDescent="0.25">
      <c r="E341"/>
    </row>
    <row r="342" spans="5:5" x14ac:dyDescent="0.25">
      <c r="E342"/>
    </row>
    <row r="343" spans="5:5" x14ac:dyDescent="0.25">
      <c r="E343"/>
    </row>
    <row r="344" spans="5:5" x14ac:dyDescent="0.25">
      <c r="E344"/>
    </row>
    <row r="345" spans="5:5" x14ac:dyDescent="0.25">
      <c r="E345"/>
    </row>
    <row r="346" spans="5:5" x14ac:dyDescent="0.25">
      <c r="E346"/>
    </row>
    <row r="347" spans="5:5" x14ac:dyDescent="0.25">
      <c r="E347"/>
    </row>
    <row r="348" spans="5:5" x14ac:dyDescent="0.25">
      <c r="E348"/>
    </row>
    <row r="349" spans="5:5" x14ac:dyDescent="0.25">
      <c r="E349"/>
    </row>
    <row r="350" spans="5:5" x14ac:dyDescent="0.25">
      <c r="E350"/>
    </row>
    <row r="351" spans="5:5" x14ac:dyDescent="0.25">
      <c r="E351"/>
    </row>
    <row r="352" spans="5:5" x14ac:dyDescent="0.25">
      <c r="E352"/>
    </row>
    <row r="353" spans="5:5" x14ac:dyDescent="0.25">
      <c r="E353"/>
    </row>
    <row r="354" spans="5:5" x14ac:dyDescent="0.25">
      <c r="E354"/>
    </row>
    <row r="355" spans="5:5" x14ac:dyDescent="0.25">
      <c r="E355"/>
    </row>
    <row r="356" spans="5:5" x14ac:dyDescent="0.25">
      <c r="E356"/>
    </row>
    <row r="357" spans="5:5" x14ac:dyDescent="0.25">
      <c r="E357"/>
    </row>
    <row r="358" spans="5:5" x14ac:dyDescent="0.25">
      <c r="E358"/>
    </row>
    <row r="359" spans="5:5" x14ac:dyDescent="0.25">
      <c r="E359"/>
    </row>
    <row r="360" spans="5:5" x14ac:dyDescent="0.25">
      <c r="E360"/>
    </row>
    <row r="361" spans="5:5" x14ac:dyDescent="0.25">
      <c r="E361"/>
    </row>
    <row r="362" spans="5:5" x14ac:dyDescent="0.25">
      <c r="E362"/>
    </row>
    <row r="363" spans="5:5" x14ac:dyDescent="0.25">
      <c r="E363"/>
    </row>
    <row r="364" spans="5:5" x14ac:dyDescent="0.25">
      <c r="E364"/>
    </row>
    <row r="365" spans="5:5" x14ac:dyDescent="0.25">
      <c r="E365"/>
    </row>
    <row r="366" spans="5:5" x14ac:dyDescent="0.25">
      <c r="E366"/>
    </row>
    <row r="367" spans="5:5" x14ac:dyDescent="0.25">
      <c r="E367"/>
    </row>
    <row r="368" spans="5:5" x14ac:dyDescent="0.25">
      <c r="E368"/>
    </row>
    <row r="369" spans="5:5" x14ac:dyDescent="0.25">
      <c r="E369"/>
    </row>
    <row r="370" spans="5:5" x14ac:dyDescent="0.25">
      <c r="E370"/>
    </row>
    <row r="371" spans="5:5" x14ac:dyDescent="0.25">
      <c r="E371"/>
    </row>
    <row r="372" spans="5:5" x14ac:dyDescent="0.25">
      <c r="E372"/>
    </row>
    <row r="373" spans="5:5" x14ac:dyDescent="0.25">
      <c r="E373"/>
    </row>
    <row r="374" spans="5:5" x14ac:dyDescent="0.25">
      <c r="E374"/>
    </row>
    <row r="375" spans="5:5" x14ac:dyDescent="0.25">
      <c r="E375"/>
    </row>
    <row r="376" spans="5:5" x14ac:dyDescent="0.25">
      <c r="E376"/>
    </row>
    <row r="377" spans="5:5" x14ac:dyDescent="0.25">
      <c r="E377"/>
    </row>
    <row r="378" spans="5:5" x14ac:dyDescent="0.25">
      <c r="E378"/>
    </row>
    <row r="379" spans="5:5" x14ac:dyDescent="0.25">
      <c r="E379"/>
    </row>
    <row r="380" spans="5:5" x14ac:dyDescent="0.25">
      <c r="E380"/>
    </row>
    <row r="381" spans="5:5" x14ac:dyDescent="0.25">
      <c r="E381"/>
    </row>
    <row r="382" spans="5:5" x14ac:dyDescent="0.25">
      <c r="E382"/>
    </row>
    <row r="383" spans="5:5" x14ac:dyDescent="0.25">
      <c r="E383"/>
    </row>
    <row r="384" spans="5:5" x14ac:dyDescent="0.25">
      <c r="E384"/>
    </row>
    <row r="385" spans="5:5" x14ac:dyDescent="0.25">
      <c r="E385"/>
    </row>
    <row r="386" spans="5:5" x14ac:dyDescent="0.25">
      <c r="E386"/>
    </row>
    <row r="387" spans="5:5" x14ac:dyDescent="0.25">
      <c r="E387"/>
    </row>
    <row r="388" spans="5:5" x14ac:dyDescent="0.25">
      <c r="E388"/>
    </row>
    <row r="389" spans="5:5" x14ac:dyDescent="0.25">
      <c r="E389"/>
    </row>
    <row r="390" spans="5:5" x14ac:dyDescent="0.25">
      <c r="E390"/>
    </row>
    <row r="391" spans="5:5" x14ac:dyDescent="0.25">
      <c r="E391"/>
    </row>
    <row r="392" spans="5:5" x14ac:dyDescent="0.25">
      <c r="E392"/>
    </row>
    <row r="393" spans="5:5" x14ac:dyDescent="0.25">
      <c r="E393"/>
    </row>
    <row r="394" spans="5:5" x14ac:dyDescent="0.25">
      <c r="E394"/>
    </row>
    <row r="395" spans="5:5" x14ac:dyDescent="0.25">
      <c r="E395"/>
    </row>
    <row r="396" spans="5:5" x14ac:dyDescent="0.25">
      <c r="E396"/>
    </row>
    <row r="397" spans="5:5" x14ac:dyDescent="0.25">
      <c r="E397"/>
    </row>
    <row r="398" spans="5:5" x14ac:dyDescent="0.25">
      <c r="E398"/>
    </row>
    <row r="399" spans="5:5" x14ac:dyDescent="0.25">
      <c r="E399"/>
    </row>
    <row r="400" spans="5:5" x14ac:dyDescent="0.25">
      <c r="E400"/>
    </row>
    <row r="401" spans="5:5" x14ac:dyDescent="0.25">
      <c r="E401"/>
    </row>
    <row r="402" spans="5:5" x14ac:dyDescent="0.25">
      <c r="E402"/>
    </row>
    <row r="403" spans="5:5" x14ac:dyDescent="0.25">
      <c r="E403"/>
    </row>
    <row r="404" spans="5:5" x14ac:dyDescent="0.25">
      <c r="E404"/>
    </row>
    <row r="405" spans="5:5" x14ac:dyDescent="0.25">
      <c r="E405"/>
    </row>
    <row r="406" spans="5:5" x14ac:dyDescent="0.25">
      <c r="E406"/>
    </row>
    <row r="407" spans="5:5" x14ac:dyDescent="0.25">
      <c r="E407"/>
    </row>
    <row r="408" spans="5:5" x14ac:dyDescent="0.25">
      <c r="E408"/>
    </row>
    <row r="409" spans="5:5" x14ac:dyDescent="0.25">
      <c r="E409"/>
    </row>
    <row r="410" spans="5:5" x14ac:dyDescent="0.25">
      <c r="E410"/>
    </row>
    <row r="411" spans="5:5" x14ac:dyDescent="0.25">
      <c r="E411"/>
    </row>
    <row r="412" spans="5:5" x14ac:dyDescent="0.25">
      <c r="E412"/>
    </row>
    <row r="413" spans="5:5" x14ac:dyDescent="0.25">
      <c r="E413"/>
    </row>
    <row r="414" spans="5:5" x14ac:dyDescent="0.25">
      <c r="E414"/>
    </row>
    <row r="415" spans="5:5" x14ac:dyDescent="0.25">
      <c r="E415"/>
    </row>
    <row r="416" spans="5:5" x14ac:dyDescent="0.25">
      <c r="E416"/>
    </row>
    <row r="417" spans="5:5" x14ac:dyDescent="0.25">
      <c r="E417"/>
    </row>
    <row r="418" spans="5:5" x14ac:dyDescent="0.25">
      <c r="E418"/>
    </row>
    <row r="419" spans="5:5" x14ac:dyDescent="0.25">
      <c r="E419"/>
    </row>
    <row r="420" spans="5:5" x14ac:dyDescent="0.25">
      <c r="E420"/>
    </row>
    <row r="421" spans="5:5" x14ac:dyDescent="0.25">
      <c r="E421"/>
    </row>
    <row r="422" spans="5:5" x14ac:dyDescent="0.25">
      <c r="E422"/>
    </row>
    <row r="423" spans="5:5" x14ac:dyDescent="0.25">
      <c r="E423"/>
    </row>
    <row r="424" spans="5:5" x14ac:dyDescent="0.25">
      <c r="E424"/>
    </row>
    <row r="425" spans="5:5" x14ac:dyDescent="0.25">
      <c r="E425"/>
    </row>
    <row r="426" spans="5:5" x14ac:dyDescent="0.25">
      <c r="E426"/>
    </row>
    <row r="427" spans="5:5" x14ac:dyDescent="0.25">
      <c r="E427"/>
    </row>
    <row r="428" spans="5:5" x14ac:dyDescent="0.25">
      <c r="E428"/>
    </row>
    <row r="429" spans="5:5" x14ac:dyDescent="0.25">
      <c r="E429"/>
    </row>
    <row r="430" spans="5:5" x14ac:dyDescent="0.25">
      <c r="E430"/>
    </row>
    <row r="431" spans="5:5" x14ac:dyDescent="0.25">
      <c r="E431"/>
    </row>
    <row r="432" spans="5:5" x14ac:dyDescent="0.25">
      <c r="E432"/>
    </row>
    <row r="433" spans="5:5" x14ac:dyDescent="0.25">
      <c r="E433"/>
    </row>
    <row r="434" spans="5:5" x14ac:dyDescent="0.25">
      <c r="E434"/>
    </row>
    <row r="435" spans="5:5" x14ac:dyDescent="0.25">
      <c r="E435"/>
    </row>
    <row r="436" spans="5:5" x14ac:dyDescent="0.25">
      <c r="E436"/>
    </row>
    <row r="437" spans="5:5" x14ac:dyDescent="0.25">
      <c r="E437"/>
    </row>
    <row r="438" spans="5:5" x14ac:dyDescent="0.25">
      <c r="E438"/>
    </row>
    <row r="439" spans="5:5" x14ac:dyDescent="0.25">
      <c r="E439"/>
    </row>
    <row r="440" spans="5:5" x14ac:dyDescent="0.25">
      <c r="E440"/>
    </row>
    <row r="441" spans="5:5" x14ac:dyDescent="0.25">
      <c r="E441"/>
    </row>
    <row r="442" spans="5:5" x14ac:dyDescent="0.25">
      <c r="E442"/>
    </row>
    <row r="443" spans="5:5" x14ac:dyDescent="0.25">
      <c r="E443"/>
    </row>
    <row r="444" spans="5:5" x14ac:dyDescent="0.25">
      <c r="E444"/>
    </row>
    <row r="445" spans="5:5" x14ac:dyDescent="0.25">
      <c r="E445"/>
    </row>
    <row r="446" spans="5:5" x14ac:dyDescent="0.25">
      <c r="E446"/>
    </row>
    <row r="447" spans="5:5" x14ac:dyDescent="0.25">
      <c r="E447"/>
    </row>
    <row r="448" spans="5:5" x14ac:dyDescent="0.25">
      <c r="E448"/>
    </row>
    <row r="449" spans="5:5" x14ac:dyDescent="0.25">
      <c r="E449"/>
    </row>
    <row r="450" spans="5:5" x14ac:dyDescent="0.25">
      <c r="E450"/>
    </row>
    <row r="451" spans="5:5" x14ac:dyDescent="0.25">
      <c r="E451"/>
    </row>
    <row r="452" spans="5:5" x14ac:dyDescent="0.25">
      <c r="E452"/>
    </row>
    <row r="453" spans="5:5" x14ac:dyDescent="0.25">
      <c r="E453"/>
    </row>
    <row r="454" spans="5:5" x14ac:dyDescent="0.25">
      <c r="E454"/>
    </row>
    <row r="455" spans="5:5" x14ac:dyDescent="0.25">
      <c r="E455"/>
    </row>
    <row r="456" spans="5:5" x14ac:dyDescent="0.25">
      <c r="E456"/>
    </row>
    <row r="457" spans="5:5" x14ac:dyDescent="0.25">
      <c r="E457"/>
    </row>
    <row r="458" spans="5:5" x14ac:dyDescent="0.25">
      <c r="E458"/>
    </row>
    <row r="459" spans="5:5" x14ac:dyDescent="0.25">
      <c r="E459"/>
    </row>
    <row r="460" spans="5:5" x14ac:dyDescent="0.25">
      <c r="E460"/>
    </row>
    <row r="461" spans="5:5" x14ac:dyDescent="0.25">
      <c r="E461"/>
    </row>
    <row r="462" spans="5:5" x14ac:dyDescent="0.25">
      <c r="E462"/>
    </row>
    <row r="463" spans="5:5" x14ac:dyDescent="0.25">
      <c r="E463"/>
    </row>
    <row r="464" spans="5:5" x14ac:dyDescent="0.25">
      <c r="E464"/>
    </row>
    <row r="465" spans="5:5" x14ac:dyDescent="0.25">
      <c r="E465"/>
    </row>
    <row r="466" spans="5:5" x14ac:dyDescent="0.25">
      <c r="E466"/>
    </row>
    <row r="467" spans="5:5" x14ac:dyDescent="0.25">
      <c r="E467"/>
    </row>
    <row r="468" spans="5:5" x14ac:dyDescent="0.25">
      <c r="E468"/>
    </row>
    <row r="469" spans="5:5" x14ac:dyDescent="0.25">
      <c r="E469"/>
    </row>
    <row r="470" spans="5:5" x14ac:dyDescent="0.25">
      <c r="E470"/>
    </row>
    <row r="471" spans="5:5" x14ac:dyDescent="0.25">
      <c r="E471"/>
    </row>
    <row r="472" spans="5:5" x14ac:dyDescent="0.25">
      <c r="E472"/>
    </row>
    <row r="473" spans="5:5" x14ac:dyDescent="0.25">
      <c r="E473"/>
    </row>
    <row r="474" spans="5:5" x14ac:dyDescent="0.25">
      <c r="E474"/>
    </row>
    <row r="475" spans="5:5" x14ac:dyDescent="0.25">
      <c r="E475"/>
    </row>
    <row r="476" spans="5:5" x14ac:dyDescent="0.25">
      <c r="E476"/>
    </row>
    <row r="477" spans="5:5" x14ac:dyDescent="0.25">
      <c r="E477"/>
    </row>
    <row r="478" spans="5:5" x14ac:dyDescent="0.25">
      <c r="E478"/>
    </row>
    <row r="479" spans="5:5" x14ac:dyDescent="0.25">
      <c r="E479"/>
    </row>
    <row r="480" spans="5:5" x14ac:dyDescent="0.25">
      <c r="E480"/>
    </row>
    <row r="481" spans="5:5" x14ac:dyDescent="0.25">
      <c r="E481"/>
    </row>
    <row r="482" spans="5:5" x14ac:dyDescent="0.25">
      <c r="E482"/>
    </row>
    <row r="483" spans="5:5" x14ac:dyDescent="0.25">
      <c r="E483"/>
    </row>
    <row r="484" spans="5:5" x14ac:dyDescent="0.25">
      <c r="E484"/>
    </row>
    <row r="485" spans="5:5" x14ac:dyDescent="0.25">
      <c r="E485"/>
    </row>
    <row r="486" spans="5:5" x14ac:dyDescent="0.25">
      <c r="E486"/>
    </row>
    <row r="487" spans="5:5" x14ac:dyDescent="0.25">
      <c r="E487"/>
    </row>
    <row r="488" spans="5:5" x14ac:dyDescent="0.25">
      <c r="E488"/>
    </row>
    <row r="489" spans="5:5" x14ac:dyDescent="0.25">
      <c r="E489"/>
    </row>
    <row r="490" spans="5:5" x14ac:dyDescent="0.25">
      <c r="E490"/>
    </row>
    <row r="491" spans="5:5" x14ac:dyDescent="0.25">
      <c r="E491"/>
    </row>
    <row r="492" spans="5:5" x14ac:dyDescent="0.25">
      <c r="E492"/>
    </row>
    <row r="493" spans="5:5" x14ac:dyDescent="0.25">
      <c r="E493"/>
    </row>
    <row r="494" spans="5:5" x14ac:dyDescent="0.25">
      <c r="E494"/>
    </row>
    <row r="495" spans="5:5" x14ac:dyDescent="0.25">
      <c r="E495"/>
    </row>
    <row r="496" spans="5:5" x14ac:dyDescent="0.25">
      <c r="E496"/>
    </row>
    <row r="497" spans="5:5" x14ac:dyDescent="0.25">
      <c r="E497"/>
    </row>
    <row r="498" spans="5:5" x14ac:dyDescent="0.25">
      <c r="E498"/>
    </row>
    <row r="499" spans="5:5" x14ac:dyDescent="0.25">
      <c r="E499"/>
    </row>
    <row r="500" spans="5:5" x14ac:dyDescent="0.25">
      <c r="E500"/>
    </row>
    <row r="501" spans="5:5" x14ac:dyDescent="0.25">
      <c r="E501"/>
    </row>
    <row r="502" spans="5:5" x14ac:dyDescent="0.25">
      <c r="E502"/>
    </row>
    <row r="503" spans="5:5" x14ac:dyDescent="0.25">
      <c r="E503"/>
    </row>
    <row r="504" spans="5:5" x14ac:dyDescent="0.25">
      <c r="E504"/>
    </row>
    <row r="505" spans="5:5" x14ac:dyDescent="0.25">
      <c r="E505"/>
    </row>
    <row r="506" spans="5:5" x14ac:dyDescent="0.25">
      <c r="E506"/>
    </row>
    <row r="507" spans="5:5" x14ac:dyDescent="0.25">
      <c r="E507"/>
    </row>
    <row r="508" spans="5:5" x14ac:dyDescent="0.25">
      <c r="E508"/>
    </row>
    <row r="509" spans="5:5" x14ac:dyDescent="0.25">
      <c r="E509"/>
    </row>
    <row r="510" spans="5:5" x14ac:dyDescent="0.25">
      <c r="E510"/>
    </row>
    <row r="511" spans="5:5" x14ac:dyDescent="0.25">
      <c r="E511"/>
    </row>
    <row r="512" spans="5:5" x14ac:dyDescent="0.25">
      <c r="E512"/>
    </row>
    <row r="513" spans="5:5" x14ac:dyDescent="0.25">
      <c r="E513"/>
    </row>
    <row r="514" spans="5:5" x14ac:dyDescent="0.25">
      <c r="E514"/>
    </row>
    <row r="515" spans="5:5" x14ac:dyDescent="0.25">
      <c r="E515"/>
    </row>
    <row r="516" spans="5:5" x14ac:dyDescent="0.25">
      <c r="E516"/>
    </row>
    <row r="517" spans="5:5" x14ac:dyDescent="0.25">
      <c r="E517"/>
    </row>
    <row r="518" spans="5:5" x14ac:dyDescent="0.25">
      <c r="E518"/>
    </row>
    <row r="519" spans="5:5" x14ac:dyDescent="0.25">
      <c r="E519"/>
    </row>
    <row r="520" spans="5:5" x14ac:dyDescent="0.25">
      <c r="E520"/>
    </row>
    <row r="521" spans="5:5" x14ac:dyDescent="0.25">
      <c r="E521"/>
    </row>
    <row r="522" spans="5:5" x14ac:dyDescent="0.25">
      <c r="E522"/>
    </row>
    <row r="523" spans="5:5" x14ac:dyDescent="0.25">
      <c r="E523"/>
    </row>
    <row r="524" spans="5:5" x14ac:dyDescent="0.25">
      <c r="E524"/>
    </row>
    <row r="525" spans="5:5" x14ac:dyDescent="0.25">
      <c r="E525"/>
    </row>
    <row r="526" spans="5:5" x14ac:dyDescent="0.25">
      <c r="E526"/>
    </row>
    <row r="527" spans="5:5" x14ac:dyDescent="0.25">
      <c r="E527"/>
    </row>
    <row r="528" spans="5:5" x14ac:dyDescent="0.25">
      <c r="E528"/>
    </row>
    <row r="529" spans="5:5" x14ac:dyDescent="0.25">
      <c r="E529"/>
    </row>
    <row r="530" spans="5:5" x14ac:dyDescent="0.25">
      <c r="E530"/>
    </row>
    <row r="531" spans="5:5" x14ac:dyDescent="0.25">
      <c r="E531"/>
    </row>
    <row r="532" spans="5:5" x14ac:dyDescent="0.25">
      <c r="E532"/>
    </row>
    <row r="533" spans="5:5" x14ac:dyDescent="0.25">
      <c r="E533"/>
    </row>
    <row r="534" spans="5:5" x14ac:dyDescent="0.25">
      <c r="E534"/>
    </row>
    <row r="535" spans="5:5" x14ac:dyDescent="0.25">
      <c r="E535"/>
    </row>
    <row r="536" spans="5:5" x14ac:dyDescent="0.25">
      <c r="E536"/>
    </row>
    <row r="537" spans="5:5" x14ac:dyDescent="0.25">
      <c r="E537"/>
    </row>
    <row r="538" spans="5:5" x14ac:dyDescent="0.25">
      <c r="E538"/>
    </row>
    <row r="539" spans="5:5" x14ac:dyDescent="0.25">
      <c r="E539"/>
    </row>
    <row r="540" spans="5:5" x14ac:dyDescent="0.25">
      <c r="E540"/>
    </row>
    <row r="541" spans="5:5" x14ac:dyDescent="0.25">
      <c r="E541"/>
    </row>
    <row r="542" spans="5:5" x14ac:dyDescent="0.25">
      <c r="E542"/>
    </row>
    <row r="543" spans="5:5" x14ac:dyDescent="0.25">
      <c r="E543"/>
    </row>
    <row r="544" spans="5:5" x14ac:dyDescent="0.25">
      <c r="E544"/>
    </row>
    <row r="545" spans="5:5" x14ac:dyDescent="0.25">
      <c r="E545"/>
    </row>
    <row r="546" spans="5:5" x14ac:dyDescent="0.25">
      <c r="E546"/>
    </row>
    <row r="547" spans="5:5" x14ac:dyDescent="0.25">
      <c r="E547"/>
    </row>
    <row r="548" spans="5:5" x14ac:dyDescent="0.25">
      <c r="E548"/>
    </row>
    <row r="549" spans="5:5" x14ac:dyDescent="0.25">
      <c r="E549"/>
    </row>
    <row r="550" spans="5:5" x14ac:dyDescent="0.25">
      <c r="E550"/>
    </row>
    <row r="551" spans="5:5" x14ac:dyDescent="0.25">
      <c r="E551"/>
    </row>
    <row r="552" spans="5:5" x14ac:dyDescent="0.25">
      <c r="E552"/>
    </row>
    <row r="553" spans="5:5" x14ac:dyDescent="0.25">
      <c r="E553"/>
    </row>
    <row r="554" spans="5:5" x14ac:dyDescent="0.25">
      <c r="E554"/>
    </row>
    <row r="555" spans="5:5" x14ac:dyDescent="0.25">
      <c r="E555"/>
    </row>
    <row r="556" spans="5:5" x14ac:dyDescent="0.25">
      <c r="E556"/>
    </row>
    <row r="557" spans="5:5" x14ac:dyDescent="0.25">
      <c r="E557"/>
    </row>
    <row r="558" spans="5:5" x14ac:dyDescent="0.25">
      <c r="E558"/>
    </row>
    <row r="559" spans="5:5" x14ac:dyDescent="0.25">
      <c r="E559"/>
    </row>
    <row r="560" spans="5:5" x14ac:dyDescent="0.25">
      <c r="E560"/>
    </row>
    <row r="561" spans="5:5" x14ac:dyDescent="0.25">
      <c r="E561"/>
    </row>
    <row r="562" spans="5:5" x14ac:dyDescent="0.25">
      <c r="E562"/>
    </row>
    <row r="563" spans="5:5" x14ac:dyDescent="0.25">
      <c r="E563"/>
    </row>
    <row r="564" spans="5:5" x14ac:dyDescent="0.25">
      <c r="E564"/>
    </row>
    <row r="565" spans="5:5" x14ac:dyDescent="0.25">
      <c r="E565"/>
    </row>
    <row r="566" spans="5:5" x14ac:dyDescent="0.25">
      <c r="E566"/>
    </row>
    <row r="567" spans="5:5" x14ac:dyDescent="0.25">
      <c r="E567"/>
    </row>
    <row r="568" spans="5:5" x14ac:dyDescent="0.25">
      <c r="E568"/>
    </row>
    <row r="569" spans="5:5" x14ac:dyDescent="0.25">
      <c r="E569"/>
    </row>
    <row r="570" spans="5:5" x14ac:dyDescent="0.25">
      <c r="E570"/>
    </row>
    <row r="571" spans="5:5" x14ac:dyDescent="0.25">
      <c r="E571"/>
    </row>
    <row r="572" spans="5:5" x14ac:dyDescent="0.25">
      <c r="E572"/>
    </row>
    <row r="573" spans="5:5" x14ac:dyDescent="0.25">
      <c r="E573"/>
    </row>
    <row r="574" spans="5:5" x14ac:dyDescent="0.25">
      <c r="E574"/>
    </row>
    <row r="575" spans="5:5" x14ac:dyDescent="0.25">
      <c r="E575"/>
    </row>
    <row r="576" spans="5:5" x14ac:dyDescent="0.25">
      <c r="E576"/>
    </row>
    <row r="577" spans="5:5" x14ac:dyDescent="0.25">
      <c r="E577"/>
    </row>
    <row r="578" spans="5:5" x14ac:dyDescent="0.25">
      <c r="E578"/>
    </row>
    <row r="579" spans="5:5" x14ac:dyDescent="0.25">
      <c r="E579"/>
    </row>
    <row r="580" spans="5:5" x14ac:dyDescent="0.25">
      <c r="E580"/>
    </row>
    <row r="581" spans="5:5" x14ac:dyDescent="0.25">
      <c r="E581"/>
    </row>
    <row r="582" spans="5:5" x14ac:dyDescent="0.25">
      <c r="E582"/>
    </row>
    <row r="583" spans="5:5" x14ac:dyDescent="0.25">
      <c r="E583"/>
    </row>
    <row r="584" spans="5:5" x14ac:dyDescent="0.25">
      <c r="E584"/>
    </row>
    <row r="585" spans="5:5" x14ac:dyDescent="0.25">
      <c r="E585"/>
    </row>
    <row r="586" spans="5:5" x14ac:dyDescent="0.25">
      <c r="E586"/>
    </row>
    <row r="587" spans="5:5" x14ac:dyDescent="0.25">
      <c r="E587"/>
    </row>
    <row r="588" spans="5:5" x14ac:dyDescent="0.25">
      <c r="E588"/>
    </row>
    <row r="589" spans="5:5" x14ac:dyDescent="0.25">
      <c r="E589"/>
    </row>
    <row r="590" spans="5:5" x14ac:dyDescent="0.25">
      <c r="E590"/>
    </row>
    <row r="591" spans="5:5" x14ac:dyDescent="0.25">
      <c r="E591"/>
    </row>
    <row r="592" spans="5:5" x14ac:dyDescent="0.25">
      <c r="E592"/>
    </row>
    <row r="593" spans="5:5" x14ac:dyDescent="0.25">
      <c r="E593"/>
    </row>
    <row r="594" spans="5:5" x14ac:dyDescent="0.25">
      <c r="E594"/>
    </row>
    <row r="595" spans="5:5" x14ac:dyDescent="0.25">
      <c r="E595"/>
    </row>
    <row r="596" spans="5:5" x14ac:dyDescent="0.25">
      <c r="E596"/>
    </row>
    <row r="597" spans="5:5" x14ac:dyDescent="0.25">
      <c r="E597"/>
    </row>
    <row r="598" spans="5:5" x14ac:dyDescent="0.25">
      <c r="E598"/>
    </row>
    <row r="599" spans="5:5" x14ac:dyDescent="0.25">
      <c r="E599"/>
    </row>
    <row r="600" spans="5:5" x14ac:dyDescent="0.25">
      <c r="E600"/>
    </row>
    <row r="601" spans="5:5" x14ac:dyDescent="0.25">
      <c r="E601"/>
    </row>
    <row r="602" spans="5:5" x14ac:dyDescent="0.25">
      <c r="E602"/>
    </row>
    <row r="603" spans="5:5" x14ac:dyDescent="0.25">
      <c r="E603"/>
    </row>
    <row r="604" spans="5:5" x14ac:dyDescent="0.25">
      <c r="E604"/>
    </row>
    <row r="605" spans="5:5" x14ac:dyDescent="0.25">
      <c r="E605"/>
    </row>
    <row r="606" spans="5:5" x14ac:dyDescent="0.25">
      <c r="E606"/>
    </row>
    <row r="607" spans="5:5" x14ac:dyDescent="0.25">
      <c r="E607"/>
    </row>
    <row r="608" spans="5:5" x14ac:dyDescent="0.25">
      <c r="E608"/>
    </row>
    <row r="609" spans="5:5" x14ac:dyDescent="0.25">
      <c r="E609"/>
    </row>
    <row r="610" spans="5:5" x14ac:dyDescent="0.25">
      <c r="E610"/>
    </row>
    <row r="611" spans="5:5" x14ac:dyDescent="0.25">
      <c r="E611"/>
    </row>
    <row r="612" spans="5:5" x14ac:dyDescent="0.25">
      <c r="E612"/>
    </row>
    <row r="613" spans="5:5" x14ac:dyDescent="0.25">
      <c r="E613"/>
    </row>
    <row r="614" spans="5:5" x14ac:dyDescent="0.25">
      <c r="E614"/>
    </row>
    <row r="615" spans="5:5" x14ac:dyDescent="0.25">
      <c r="E615"/>
    </row>
    <row r="616" spans="5:5" x14ac:dyDescent="0.25">
      <c r="E616"/>
    </row>
    <row r="617" spans="5:5" x14ac:dyDescent="0.25">
      <c r="E617"/>
    </row>
    <row r="618" spans="5:5" x14ac:dyDescent="0.25">
      <c r="E618"/>
    </row>
    <row r="619" spans="5:5" x14ac:dyDescent="0.25">
      <c r="E619"/>
    </row>
    <row r="620" spans="5:5" x14ac:dyDescent="0.25">
      <c r="E620"/>
    </row>
    <row r="621" spans="5:5" x14ac:dyDescent="0.25">
      <c r="E621"/>
    </row>
    <row r="622" spans="5:5" x14ac:dyDescent="0.25">
      <c r="E622"/>
    </row>
    <row r="623" spans="5:5" x14ac:dyDescent="0.25">
      <c r="E623"/>
    </row>
    <row r="624" spans="5:5" x14ac:dyDescent="0.25">
      <c r="E624"/>
    </row>
    <row r="625" spans="5:5" x14ac:dyDescent="0.25">
      <c r="E625"/>
    </row>
    <row r="626" spans="5:5" x14ac:dyDescent="0.25">
      <c r="E626"/>
    </row>
    <row r="627" spans="5:5" x14ac:dyDescent="0.25">
      <c r="E627"/>
    </row>
    <row r="628" spans="5:5" x14ac:dyDescent="0.25">
      <c r="E628"/>
    </row>
    <row r="629" spans="5:5" x14ac:dyDescent="0.25">
      <c r="E629"/>
    </row>
    <row r="630" spans="5:5" x14ac:dyDescent="0.25">
      <c r="E630"/>
    </row>
    <row r="631" spans="5:5" x14ac:dyDescent="0.25">
      <c r="E631"/>
    </row>
    <row r="632" spans="5:5" x14ac:dyDescent="0.25">
      <c r="E632"/>
    </row>
    <row r="633" spans="5:5" x14ac:dyDescent="0.25">
      <c r="E633"/>
    </row>
    <row r="634" spans="5:5" x14ac:dyDescent="0.25">
      <c r="E634"/>
    </row>
    <row r="635" spans="5:5" x14ac:dyDescent="0.25">
      <c r="E635"/>
    </row>
    <row r="636" spans="5:5" x14ac:dyDescent="0.25">
      <c r="E636"/>
    </row>
    <row r="637" spans="5:5" x14ac:dyDescent="0.25">
      <c r="E637"/>
    </row>
    <row r="638" spans="5:5" x14ac:dyDescent="0.25">
      <c r="E638"/>
    </row>
    <row r="639" spans="5:5" x14ac:dyDescent="0.25">
      <c r="E639"/>
    </row>
    <row r="640" spans="5:5" x14ac:dyDescent="0.25">
      <c r="E640"/>
    </row>
    <row r="641" spans="5:5" x14ac:dyDescent="0.25">
      <c r="E641"/>
    </row>
    <row r="642" spans="5:5" x14ac:dyDescent="0.25">
      <c r="E642"/>
    </row>
    <row r="643" spans="5:5" x14ac:dyDescent="0.25">
      <c r="E643"/>
    </row>
    <row r="644" spans="5:5" x14ac:dyDescent="0.25">
      <c r="E644"/>
    </row>
    <row r="645" spans="5:5" x14ac:dyDescent="0.25">
      <c r="E645"/>
    </row>
    <row r="646" spans="5:5" x14ac:dyDescent="0.25">
      <c r="E646"/>
    </row>
    <row r="647" spans="5:5" x14ac:dyDescent="0.25">
      <c r="E647"/>
    </row>
    <row r="648" spans="5:5" x14ac:dyDescent="0.25">
      <c r="E648"/>
    </row>
    <row r="649" spans="5:5" x14ac:dyDescent="0.25">
      <c r="E649"/>
    </row>
    <row r="650" spans="5:5" x14ac:dyDescent="0.25">
      <c r="E650"/>
    </row>
    <row r="651" spans="5:5" x14ac:dyDescent="0.25">
      <c r="E651"/>
    </row>
    <row r="652" spans="5:5" x14ac:dyDescent="0.25">
      <c r="E652"/>
    </row>
    <row r="653" spans="5:5" x14ac:dyDescent="0.25">
      <c r="E653"/>
    </row>
    <row r="654" spans="5:5" x14ac:dyDescent="0.25">
      <c r="E654"/>
    </row>
    <row r="655" spans="5:5" x14ac:dyDescent="0.25">
      <c r="E655"/>
    </row>
    <row r="656" spans="5:5" x14ac:dyDescent="0.25">
      <c r="E656"/>
    </row>
    <row r="657" spans="5:5" x14ac:dyDescent="0.25">
      <c r="E657"/>
    </row>
    <row r="658" spans="5:5" x14ac:dyDescent="0.25">
      <c r="E658"/>
    </row>
    <row r="659" spans="5:5" x14ac:dyDescent="0.25">
      <c r="E659"/>
    </row>
    <row r="660" spans="5:5" x14ac:dyDescent="0.25">
      <c r="E660"/>
    </row>
    <row r="661" spans="5:5" x14ac:dyDescent="0.25">
      <c r="E661"/>
    </row>
    <row r="662" spans="5:5" x14ac:dyDescent="0.25">
      <c r="E662"/>
    </row>
    <row r="663" spans="5:5" x14ac:dyDescent="0.25">
      <c r="E663"/>
    </row>
    <row r="664" spans="5:5" x14ac:dyDescent="0.25">
      <c r="E664"/>
    </row>
    <row r="665" spans="5:5" x14ac:dyDescent="0.25">
      <c r="E665"/>
    </row>
    <row r="666" spans="5:5" x14ac:dyDescent="0.25">
      <c r="E666"/>
    </row>
    <row r="667" spans="5:5" x14ac:dyDescent="0.25">
      <c r="E667"/>
    </row>
    <row r="668" spans="5:5" x14ac:dyDescent="0.25">
      <c r="E668"/>
    </row>
    <row r="669" spans="5:5" x14ac:dyDescent="0.25">
      <c r="E669"/>
    </row>
    <row r="670" spans="5:5" x14ac:dyDescent="0.25">
      <c r="E670"/>
    </row>
    <row r="671" spans="5:5" x14ac:dyDescent="0.25">
      <c r="E671"/>
    </row>
    <row r="672" spans="5:5" x14ac:dyDescent="0.25">
      <c r="E672"/>
    </row>
    <row r="673" spans="5:5" x14ac:dyDescent="0.25">
      <c r="E673"/>
    </row>
    <row r="674" spans="5:5" x14ac:dyDescent="0.25">
      <c r="E674"/>
    </row>
    <row r="675" spans="5:5" x14ac:dyDescent="0.25">
      <c r="E675"/>
    </row>
    <row r="676" spans="5:5" x14ac:dyDescent="0.25">
      <c r="E676"/>
    </row>
    <row r="677" spans="5:5" x14ac:dyDescent="0.25">
      <c r="E677"/>
    </row>
    <row r="678" spans="5:5" x14ac:dyDescent="0.25">
      <c r="E678"/>
    </row>
    <row r="679" spans="5:5" x14ac:dyDescent="0.25">
      <c r="E679"/>
    </row>
    <row r="680" spans="5:5" x14ac:dyDescent="0.25">
      <c r="E680"/>
    </row>
    <row r="681" spans="5:5" x14ac:dyDescent="0.25">
      <c r="E681"/>
    </row>
    <row r="682" spans="5:5" x14ac:dyDescent="0.25">
      <c r="E682"/>
    </row>
    <row r="683" spans="5:5" x14ac:dyDescent="0.25">
      <c r="E683"/>
    </row>
    <row r="684" spans="5:5" x14ac:dyDescent="0.25">
      <c r="E684"/>
    </row>
    <row r="685" spans="5:5" x14ac:dyDescent="0.25">
      <c r="E685"/>
    </row>
    <row r="686" spans="5:5" x14ac:dyDescent="0.25">
      <c r="E686"/>
    </row>
    <row r="687" spans="5:5" x14ac:dyDescent="0.25">
      <c r="E687"/>
    </row>
    <row r="688" spans="5:5" x14ac:dyDescent="0.25">
      <c r="E688"/>
    </row>
    <row r="689" spans="5:5" x14ac:dyDescent="0.25">
      <c r="E689"/>
    </row>
    <row r="690" spans="5:5" x14ac:dyDescent="0.25">
      <c r="E690"/>
    </row>
    <row r="691" spans="5:5" x14ac:dyDescent="0.25">
      <c r="E691"/>
    </row>
    <row r="692" spans="5:5" x14ac:dyDescent="0.25">
      <c r="E692"/>
    </row>
    <row r="693" spans="5:5" x14ac:dyDescent="0.25">
      <c r="E693"/>
    </row>
    <row r="694" spans="5:5" x14ac:dyDescent="0.25">
      <c r="E694"/>
    </row>
    <row r="695" spans="5:5" x14ac:dyDescent="0.25">
      <c r="E695"/>
    </row>
    <row r="696" spans="5:5" x14ac:dyDescent="0.25">
      <c r="E696"/>
    </row>
    <row r="697" spans="5:5" x14ac:dyDescent="0.25">
      <c r="E697"/>
    </row>
    <row r="698" spans="5:5" x14ac:dyDescent="0.25">
      <c r="E698"/>
    </row>
    <row r="699" spans="5:5" x14ac:dyDescent="0.25">
      <c r="E699"/>
    </row>
    <row r="700" spans="5:5" x14ac:dyDescent="0.25">
      <c r="E700"/>
    </row>
    <row r="701" spans="5:5" x14ac:dyDescent="0.25">
      <c r="E701"/>
    </row>
    <row r="702" spans="5:5" x14ac:dyDescent="0.25">
      <c r="E702"/>
    </row>
    <row r="703" spans="5:5" x14ac:dyDescent="0.25">
      <c r="E703"/>
    </row>
    <row r="704" spans="5:5" x14ac:dyDescent="0.25">
      <c r="E704"/>
    </row>
    <row r="705" spans="5:5" x14ac:dyDescent="0.25">
      <c r="E705"/>
    </row>
    <row r="706" spans="5:5" x14ac:dyDescent="0.25">
      <c r="E706"/>
    </row>
    <row r="707" spans="5:5" x14ac:dyDescent="0.25">
      <c r="E707"/>
    </row>
    <row r="708" spans="5:5" x14ac:dyDescent="0.25">
      <c r="E708"/>
    </row>
    <row r="709" spans="5:5" x14ac:dyDescent="0.25">
      <c r="E709"/>
    </row>
    <row r="710" spans="5:5" x14ac:dyDescent="0.25">
      <c r="E710"/>
    </row>
    <row r="711" spans="5:5" x14ac:dyDescent="0.25">
      <c r="E711"/>
    </row>
    <row r="712" spans="5:5" x14ac:dyDescent="0.25">
      <c r="E712"/>
    </row>
    <row r="713" spans="5:5" x14ac:dyDescent="0.25">
      <c r="E713"/>
    </row>
    <row r="714" spans="5:5" x14ac:dyDescent="0.25">
      <c r="E714"/>
    </row>
    <row r="715" spans="5:5" x14ac:dyDescent="0.25">
      <c r="E715"/>
    </row>
    <row r="716" spans="5:5" x14ac:dyDescent="0.25">
      <c r="E716"/>
    </row>
    <row r="717" spans="5:5" x14ac:dyDescent="0.25">
      <c r="E717"/>
    </row>
    <row r="718" spans="5:5" x14ac:dyDescent="0.25">
      <c r="E718"/>
    </row>
    <row r="719" spans="5:5" x14ac:dyDescent="0.25">
      <c r="E719"/>
    </row>
    <row r="720" spans="5:5" x14ac:dyDescent="0.25">
      <c r="E720"/>
    </row>
    <row r="721" spans="5:5" x14ac:dyDescent="0.25">
      <c r="E721"/>
    </row>
    <row r="722" spans="5:5" x14ac:dyDescent="0.25">
      <c r="E722"/>
    </row>
    <row r="723" spans="5:5" x14ac:dyDescent="0.25">
      <c r="E723"/>
    </row>
    <row r="724" spans="5:5" x14ac:dyDescent="0.25">
      <c r="E724"/>
    </row>
    <row r="725" spans="5:5" x14ac:dyDescent="0.25">
      <c r="E725"/>
    </row>
    <row r="726" spans="5:5" x14ac:dyDescent="0.25">
      <c r="E726"/>
    </row>
    <row r="727" spans="5:5" x14ac:dyDescent="0.25">
      <c r="E727"/>
    </row>
    <row r="728" spans="5:5" x14ac:dyDescent="0.25">
      <c r="E728"/>
    </row>
    <row r="729" spans="5:5" x14ac:dyDescent="0.25">
      <c r="E729"/>
    </row>
    <row r="730" spans="5:5" x14ac:dyDescent="0.25">
      <c r="E730"/>
    </row>
    <row r="731" spans="5:5" x14ac:dyDescent="0.25">
      <c r="E731"/>
    </row>
    <row r="732" spans="5:5" x14ac:dyDescent="0.25">
      <c r="E732"/>
    </row>
    <row r="733" spans="5:5" x14ac:dyDescent="0.25">
      <c r="E733"/>
    </row>
    <row r="734" spans="5:5" x14ac:dyDescent="0.25">
      <c r="E734"/>
    </row>
    <row r="735" spans="5:5" x14ac:dyDescent="0.25">
      <c r="E735"/>
    </row>
    <row r="736" spans="5:5" x14ac:dyDescent="0.25">
      <c r="E736"/>
    </row>
    <row r="737" spans="5:5" x14ac:dyDescent="0.25">
      <c r="E737"/>
    </row>
    <row r="738" spans="5:5" x14ac:dyDescent="0.25">
      <c r="E738"/>
    </row>
    <row r="739" spans="5:5" x14ac:dyDescent="0.25">
      <c r="E739"/>
    </row>
    <row r="740" spans="5:5" x14ac:dyDescent="0.25">
      <c r="E740"/>
    </row>
    <row r="741" spans="5:5" x14ac:dyDescent="0.25">
      <c r="E741"/>
    </row>
    <row r="742" spans="5:5" x14ac:dyDescent="0.25">
      <c r="E742"/>
    </row>
    <row r="743" spans="5:5" x14ac:dyDescent="0.25">
      <c r="E743"/>
    </row>
    <row r="744" spans="5:5" x14ac:dyDescent="0.25">
      <c r="E744"/>
    </row>
    <row r="745" spans="5:5" x14ac:dyDescent="0.25">
      <c r="E745"/>
    </row>
    <row r="746" spans="5:5" x14ac:dyDescent="0.25">
      <c r="E746"/>
    </row>
    <row r="747" spans="5:5" x14ac:dyDescent="0.25">
      <c r="E747"/>
    </row>
    <row r="748" spans="5:5" x14ac:dyDescent="0.25">
      <c r="E748"/>
    </row>
    <row r="749" spans="5:5" x14ac:dyDescent="0.25">
      <c r="E749"/>
    </row>
    <row r="750" spans="5:5" x14ac:dyDescent="0.25">
      <c r="E750"/>
    </row>
    <row r="751" spans="5:5" x14ac:dyDescent="0.25">
      <c r="E751"/>
    </row>
    <row r="752" spans="5:5" x14ac:dyDescent="0.25">
      <c r="E752"/>
    </row>
    <row r="753" spans="5:5" x14ac:dyDescent="0.25">
      <c r="E753"/>
    </row>
    <row r="754" spans="5:5" x14ac:dyDescent="0.25">
      <c r="E754"/>
    </row>
    <row r="755" spans="5:5" x14ac:dyDescent="0.25">
      <c r="E755"/>
    </row>
    <row r="756" spans="5:5" x14ac:dyDescent="0.25">
      <c r="E756"/>
    </row>
    <row r="757" spans="5:5" x14ac:dyDescent="0.25">
      <c r="E757"/>
    </row>
    <row r="758" spans="5:5" x14ac:dyDescent="0.25">
      <c r="E758"/>
    </row>
    <row r="759" spans="5:5" x14ac:dyDescent="0.25">
      <c r="E759"/>
    </row>
    <row r="760" spans="5:5" x14ac:dyDescent="0.25">
      <c r="E760"/>
    </row>
    <row r="761" spans="5:5" x14ac:dyDescent="0.25">
      <c r="E761"/>
    </row>
    <row r="762" spans="5:5" x14ac:dyDescent="0.25">
      <c r="E762"/>
    </row>
    <row r="763" spans="5:5" x14ac:dyDescent="0.25">
      <c r="E763"/>
    </row>
    <row r="764" spans="5:5" x14ac:dyDescent="0.25">
      <c r="E764"/>
    </row>
    <row r="765" spans="5:5" x14ac:dyDescent="0.25">
      <c r="E765"/>
    </row>
    <row r="766" spans="5:5" x14ac:dyDescent="0.25">
      <c r="E766"/>
    </row>
    <row r="767" spans="5:5" x14ac:dyDescent="0.25">
      <c r="E767"/>
    </row>
    <row r="768" spans="5:5" x14ac:dyDescent="0.25">
      <c r="E768"/>
    </row>
    <row r="769" spans="5:5" x14ac:dyDescent="0.25">
      <c r="E769"/>
    </row>
    <row r="770" spans="5:5" x14ac:dyDescent="0.25">
      <c r="E770"/>
    </row>
    <row r="771" spans="5:5" x14ac:dyDescent="0.25">
      <c r="E771"/>
    </row>
    <row r="772" spans="5:5" x14ac:dyDescent="0.25">
      <c r="E772"/>
    </row>
    <row r="773" spans="5:5" x14ac:dyDescent="0.25">
      <c r="E773"/>
    </row>
    <row r="774" spans="5:5" x14ac:dyDescent="0.25">
      <c r="E774"/>
    </row>
    <row r="775" spans="5:5" x14ac:dyDescent="0.25">
      <c r="E775"/>
    </row>
    <row r="776" spans="5:5" x14ac:dyDescent="0.25">
      <c r="E776"/>
    </row>
    <row r="777" spans="5:5" x14ac:dyDescent="0.25">
      <c r="E777"/>
    </row>
    <row r="778" spans="5:5" x14ac:dyDescent="0.25">
      <c r="E778"/>
    </row>
    <row r="779" spans="5:5" x14ac:dyDescent="0.25">
      <c r="E779"/>
    </row>
    <row r="780" spans="5:5" x14ac:dyDescent="0.25">
      <c r="E780"/>
    </row>
    <row r="781" spans="5:5" x14ac:dyDescent="0.25">
      <c r="E781"/>
    </row>
    <row r="782" spans="5:5" x14ac:dyDescent="0.25">
      <c r="E782"/>
    </row>
    <row r="783" spans="5:5" x14ac:dyDescent="0.25">
      <c r="E783"/>
    </row>
    <row r="784" spans="5:5" x14ac:dyDescent="0.25">
      <c r="E784"/>
    </row>
    <row r="785" spans="5:5" x14ac:dyDescent="0.25">
      <c r="E785"/>
    </row>
    <row r="786" spans="5:5" x14ac:dyDescent="0.25">
      <c r="E786"/>
    </row>
    <row r="787" spans="5:5" x14ac:dyDescent="0.25">
      <c r="E787"/>
    </row>
    <row r="788" spans="5:5" x14ac:dyDescent="0.25">
      <c r="E788"/>
    </row>
    <row r="789" spans="5:5" x14ac:dyDescent="0.25">
      <c r="E789"/>
    </row>
    <row r="790" spans="5:5" x14ac:dyDescent="0.25">
      <c r="E790"/>
    </row>
    <row r="791" spans="5:5" x14ac:dyDescent="0.25">
      <c r="E791"/>
    </row>
    <row r="792" spans="5:5" x14ac:dyDescent="0.25">
      <c r="E792"/>
    </row>
    <row r="793" spans="5:5" x14ac:dyDescent="0.25">
      <c r="E793"/>
    </row>
    <row r="794" spans="5:5" x14ac:dyDescent="0.25">
      <c r="E794"/>
    </row>
    <row r="795" spans="5:5" x14ac:dyDescent="0.25">
      <c r="E795"/>
    </row>
    <row r="796" spans="5:5" x14ac:dyDescent="0.25">
      <c r="E796"/>
    </row>
    <row r="797" spans="5:5" x14ac:dyDescent="0.25">
      <c r="E797"/>
    </row>
    <row r="798" spans="5:5" x14ac:dyDescent="0.25">
      <c r="E798"/>
    </row>
    <row r="799" spans="5:5" x14ac:dyDescent="0.25">
      <c r="E799"/>
    </row>
    <row r="800" spans="5:5" x14ac:dyDescent="0.25">
      <c r="E800"/>
    </row>
    <row r="801" spans="5:5" x14ac:dyDescent="0.25">
      <c r="E801"/>
    </row>
    <row r="802" spans="5:5" x14ac:dyDescent="0.25">
      <c r="E802"/>
    </row>
    <row r="803" spans="5:5" x14ac:dyDescent="0.25">
      <c r="E803"/>
    </row>
    <row r="804" spans="5:5" x14ac:dyDescent="0.25">
      <c r="E804"/>
    </row>
    <row r="805" spans="5:5" x14ac:dyDescent="0.25">
      <c r="E805"/>
    </row>
    <row r="806" spans="5:5" x14ac:dyDescent="0.25">
      <c r="E806"/>
    </row>
    <row r="807" spans="5:5" x14ac:dyDescent="0.25">
      <c r="E807"/>
    </row>
    <row r="808" spans="5:5" x14ac:dyDescent="0.25">
      <c r="E808"/>
    </row>
    <row r="809" spans="5:5" x14ac:dyDescent="0.25">
      <c r="E809"/>
    </row>
    <row r="810" spans="5:5" x14ac:dyDescent="0.25">
      <c r="E810"/>
    </row>
    <row r="811" spans="5:5" x14ac:dyDescent="0.25">
      <c r="E811"/>
    </row>
    <row r="812" spans="5:5" x14ac:dyDescent="0.25">
      <c r="E812"/>
    </row>
    <row r="813" spans="5:5" x14ac:dyDescent="0.25">
      <c r="E813"/>
    </row>
    <row r="814" spans="5:5" x14ac:dyDescent="0.25">
      <c r="E814"/>
    </row>
    <row r="815" spans="5:5" x14ac:dyDescent="0.25">
      <c r="E815"/>
    </row>
    <row r="816" spans="5:5" x14ac:dyDescent="0.25">
      <c r="E816"/>
    </row>
    <row r="817" spans="5:5" x14ac:dyDescent="0.25">
      <c r="E817"/>
    </row>
    <row r="818" spans="5:5" x14ac:dyDescent="0.25">
      <c r="E818"/>
    </row>
    <row r="819" spans="5:5" x14ac:dyDescent="0.25">
      <c r="E819"/>
    </row>
    <row r="820" spans="5:5" x14ac:dyDescent="0.25">
      <c r="E820"/>
    </row>
    <row r="821" spans="5:5" x14ac:dyDescent="0.25">
      <c r="E821"/>
    </row>
    <row r="822" spans="5:5" x14ac:dyDescent="0.25">
      <c r="E822"/>
    </row>
    <row r="823" spans="5:5" x14ac:dyDescent="0.25">
      <c r="E823"/>
    </row>
    <row r="824" spans="5:5" x14ac:dyDescent="0.25">
      <c r="E824"/>
    </row>
    <row r="825" spans="5:5" x14ac:dyDescent="0.25">
      <c r="E825"/>
    </row>
    <row r="826" spans="5:5" x14ac:dyDescent="0.25">
      <c r="E826"/>
    </row>
    <row r="827" spans="5:5" x14ac:dyDescent="0.25">
      <c r="E827"/>
    </row>
    <row r="828" spans="5:5" x14ac:dyDescent="0.25">
      <c r="E828"/>
    </row>
    <row r="829" spans="5:5" x14ac:dyDescent="0.25">
      <c r="E829"/>
    </row>
    <row r="830" spans="5:5" x14ac:dyDescent="0.25">
      <c r="E830"/>
    </row>
    <row r="831" spans="5:5" x14ac:dyDescent="0.25">
      <c r="E831"/>
    </row>
    <row r="832" spans="5:5" x14ac:dyDescent="0.25">
      <c r="E832"/>
    </row>
    <row r="833" spans="5:5" x14ac:dyDescent="0.25">
      <c r="E833"/>
    </row>
    <row r="834" spans="5:5" x14ac:dyDescent="0.25">
      <c r="E834"/>
    </row>
    <row r="835" spans="5:5" x14ac:dyDescent="0.25">
      <c r="E835"/>
    </row>
    <row r="836" spans="5:5" x14ac:dyDescent="0.25">
      <c r="E836"/>
    </row>
    <row r="837" spans="5:5" x14ac:dyDescent="0.25">
      <c r="E837"/>
    </row>
    <row r="838" spans="5:5" x14ac:dyDescent="0.25">
      <c r="E838"/>
    </row>
    <row r="839" spans="5:5" x14ac:dyDescent="0.25">
      <c r="E839"/>
    </row>
    <row r="840" spans="5:5" x14ac:dyDescent="0.25">
      <c r="E840"/>
    </row>
    <row r="841" spans="5:5" x14ac:dyDescent="0.25">
      <c r="E841"/>
    </row>
    <row r="842" spans="5:5" x14ac:dyDescent="0.25">
      <c r="E842"/>
    </row>
    <row r="843" spans="5:5" x14ac:dyDescent="0.25">
      <c r="E843"/>
    </row>
    <row r="844" spans="5:5" x14ac:dyDescent="0.25">
      <c r="E844"/>
    </row>
    <row r="845" spans="5:5" x14ac:dyDescent="0.25">
      <c r="E845"/>
    </row>
    <row r="846" spans="5:5" x14ac:dyDescent="0.25">
      <c r="E846"/>
    </row>
    <row r="847" spans="5:5" x14ac:dyDescent="0.25">
      <c r="E847"/>
    </row>
    <row r="848" spans="5:5" x14ac:dyDescent="0.25">
      <c r="E848"/>
    </row>
    <row r="849" spans="5:5" x14ac:dyDescent="0.25">
      <c r="E849"/>
    </row>
    <row r="850" spans="5:5" x14ac:dyDescent="0.25">
      <c r="E850"/>
    </row>
    <row r="851" spans="5:5" x14ac:dyDescent="0.25">
      <c r="E851"/>
    </row>
    <row r="852" spans="5:5" x14ac:dyDescent="0.25">
      <c r="E852"/>
    </row>
    <row r="853" spans="5:5" x14ac:dyDescent="0.25">
      <c r="E853"/>
    </row>
    <row r="854" spans="5:5" x14ac:dyDescent="0.25">
      <c r="E854"/>
    </row>
    <row r="855" spans="5:5" x14ac:dyDescent="0.25">
      <c r="E855"/>
    </row>
    <row r="856" spans="5:5" x14ac:dyDescent="0.25">
      <c r="E856"/>
    </row>
    <row r="857" spans="5:5" x14ac:dyDescent="0.25">
      <c r="E857"/>
    </row>
    <row r="858" spans="5:5" x14ac:dyDescent="0.25">
      <c r="E858"/>
    </row>
    <row r="859" spans="5:5" x14ac:dyDescent="0.25">
      <c r="E859"/>
    </row>
    <row r="860" spans="5:5" x14ac:dyDescent="0.25">
      <c r="E860"/>
    </row>
    <row r="861" spans="5:5" x14ac:dyDescent="0.25">
      <c r="E861"/>
    </row>
    <row r="862" spans="5:5" x14ac:dyDescent="0.25">
      <c r="E862"/>
    </row>
    <row r="863" spans="5:5" x14ac:dyDescent="0.25">
      <c r="E863"/>
    </row>
    <row r="864" spans="5:5" x14ac:dyDescent="0.25">
      <c r="E864"/>
    </row>
    <row r="865" spans="5:5" x14ac:dyDescent="0.25">
      <c r="E865"/>
    </row>
    <row r="866" spans="5:5" x14ac:dyDescent="0.25">
      <c r="E866"/>
    </row>
    <row r="867" spans="5:5" x14ac:dyDescent="0.25">
      <c r="E867"/>
    </row>
    <row r="868" spans="5:5" x14ac:dyDescent="0.25">
      <c r="E868"/>
    </row>
    <row r="869" spans="5:5" x14ac:dyDescent="0.25">
      <c r="E869"/>
    </row>
    <row r="870" spans="5:5" x14ac:dyDescent="0.25">
      <c r="E870"/>
    </row>
    <row r="871" spans="5:5" x14ac:dyDescent="0.25">
      <c r="E871"/>
    </row>
    <row r="872" spans="5:5" x14ac:dyDescent="0.25">
      <c r="E872"/>
    </row>
    <row r="873" spans="5:5" x14ac:dyDescent="0.25">
      <c r="E873"/>
    </row>
    <row r="874" spans="5:5" x14ac:dyDescent="0.25">
      <c r="E874"/>
    </row>
    <row r="875" spans="5:5" x14ac:dyDescent="0.25">
      <c r="E875"/>
    </row>
    <row r="876" spans="5:5" x14ac:dyDescent="0.25">
      <c r="E876"/>
    </row>
    <row r="877" spans="5:5" x14ac:dyDescent="0.25">
      <c r="E877"/>
    </row>
    <row r="878" spans="5:5" x14ac:dyDescent="0.25">
      <c r="E878"/>
    </row>
    <row r="879" spans="5:5" x14ac:dyDescent="0.25">
      <c r="E879"/>
    </row>
    <row r="880" spans="5:5" x14ac:dyDescent="0.25">
      <c r="E880"/>
    </row>
    <row r="881" spans="5:5" x14ac:dyDescent="0.25">
      <c r="E881"/>
    </row>
    <row r="882" spans="5:5" x14ac:dyDescent="0.25">
      <c r="E882"/>
    </row>
    <row r="883" spans="5:5" x14ac:dyDescent="0.25">
      <c r="E883"/>
    </row>
    <row r="884" spans="5:5" x14ac:dyDescent="0.25">
      <c r="E884"/>
    </row>
    <row r="885" spans="5:5" x14ac:dyDescent="0.25">
      <c r="E885"/>
    </row>
    <row r="886" spans="5:5" x14ac:dyDescent="0.25">
      <c r="E886"/>
    </row>
    <row r="887" spans="5:5" x14ac:dyDescent="0.25">
      <c r="E887"/>
    </row>
    <row r="888" spans="5:5" x14ac:dyDescent="0.25">
      <c r="E888"/>
    </row>
    <row r="889" spans="5:5" x14ac:dyDescent="0.25">
      <c r="E889"/>
    </row>
    <row r="890" spans="5:5" x14ac:dyDescent="0.25">
      <c r="E890"/>
    </row>
    <row r="891" spans="5:5" x14ac:dyDescent="0.25">
      <c r="E891"/>
    </row>
    <row r="892" spans="5:5" x14ac:dyDescent="0.25">
      <c r="E892"/>
    </row>
    <row r="893" spans="5:5" x14ac:dyDescent="0.25">
      <c r="E893"/>
    </row>
    <row r="894" spans="5:5" x14ac:dyDescent="0.25">
      <c r="E894"/>
    </row>
    <row r="895" spans="5:5" x14ac:dyDescent="0.25">
      <c r="E895"/>
    </row>
    <row r="896" spans="5:5" x14ac:dyDescent="0.25">
      <c r="E896"/>
    </row>
    <row r="897" spans="5:5" x14ac:dyDescent="0.25">
      <c r="E897"/>
    </row>
    <row r="898" spans="5:5" x14ac:dyDescent="0.25">
      <c r="E898"/>
    </row>
    <row r="899" spans="5:5" x14ac:dyDescent="0.25">
      <c r="E899"/>
    </row>
    <row r="900" spans="5:5" x14ac:dyDescent="0.25">
      <c r="E900"/>
    </row>
    <row r="901" spans="5:5" x14ac:dyDescent="0.25">
      <c r="E901"/>
    </row>
    <row r="902" spans="5:5" x14ac:dyDescent="0.25">
      <c r="E902"/>
    </row>
    <row r="903" spans="5:5" x14ac:dyDescent="0.25">
      <c r="E903"/>
    </row>
    <row r="904" spans="5:5" x14ac:dyDescent="0.25">
      <c r="E904"/>
    </row>
    <row r="905" spans="5:5" x14ac:dyDescent="0.25">
      <c r="E905"/>
    </row>
    <row r="906" spans="5:5" x14ac:dyDescent="0.25">
      <c r="E906"/>
    </row>
    <row r="907" spans="5:5" x14ac:dyDescent="0.25">
      <c r="E907"/>
    </row>
    <row r="908" spans="5:5" x14ac:dyDescent="0.25">
      <c r="E908"/>
    </row>
    <row r="909" spans="5:5" x14ac:dyDescent="0.25">
      <c r="E909"/>
    </row>
    <row r="910" spans="5:5" x14ac:dyDescent="0.25">
      <c r="E910"/>
    </row>
    <row r="911" spans="5:5" x14ac:dyDescent="0.25">
      <c r="E911"/>
    </row>
    <row r="912" spans="5:5" x14ac:dyDescent="0.25">
      <c r="E912"/>
    </row>
    <row r="913" spans="5:5" x14ac:dyDescent="0.25">
      <c r="E913"/>
    </row>
    <row r="914" spans="5:5" x14ac:dyDescent="0.25">
      <c r="E914"/>
    </row>
    <row r="915" spans="5:5" x14ac:dyDescent="0.25">
      <c r="E915"/>
    </row>
    <row r="916" spans="5:5" x14ac:dyDescent="0.25">
      <c r="E916"/>
    </row>
    <row r="917" spans="5:5" x14ac:dyDescent="0.25">
      <c r="E917"/>
    </row>
    <row r="918" spans="5:5" x14ac:dyDescent="0.25">
      <c r="E918"/>
    </row>
    <row r="919" spans="5:5" x14ac:dyDescent="0.25">
      <c r="E919"/>
    </row>
    <row r="920" spans="5:5" x14ac:dyDescent="0.25">
      <c r="E920"/>
    </row>
    <row r="921" spans="5:5" x14ac:dyDescent="0.25">
      <c r="E921"/>
    </row>
    <row r="922" spans="5:5" x14ac:dyDescent="0.25">
      <c r="E922"/>
    </row>
    <row r="923" spans="5:5" x14ac:dyDescent="0.25">
      <c r="E923"/>
    </row>
    <row r="924" spans="5:5" x14ac:dyDescent="0.25">
      <c r="E924"/>
    </row>
    <row r="925" spans="5:5" x14ac:dyDescent="0.25">
      <c r="E925"/>
    </row>
    <row r="926" spans="5:5" x14ac:dyDescent="0.25">
      <c r="E926"/>
    </row>
    <row r="927" spans="5:5" x14ac:dyDescent="0.25">
      <c r="E927"/>
    </row>
    <row r="928" spans="5:5" x14ac:dyDescent="0.25">
      <c r="E928"/>
    </row>
    <row r="929" spans="5:5" x14ac:dyDescent="0.25">
      <c r="E929"/>
    </row>
    <row r="930" spans="5:5" x14ac:dyDescent="0.25">
      <c r="E930"/>
    </row>
    <row r="931" spans="5:5" x14ac:dyDescent="0.25">
      <c r="E931"/>
    </row>
    <row r="932" spans="5:5" x14ac:dyDescent="0.25">
      <c r="E932"/>
    </row>
    <row r="933" spans="5:5" x14ac:dyDescent="0.25">
      <c r="E933"/>
    </row>
    <row r="934" spans="5:5" x14ac:dyDescent="0.25">
      <c r="E934"/>
    </row>
    <row r="935" spans="5:5" x14ac:dyDescent="0.25">
      <c r="E935"/>
    </row>
    <row r="936" spans="5:5" x14ac:dyDescent="0.25">
      <c r="E936"/>
    </row>
    <row r="937" spans="5:5" x14ac:dyDescent="0.25">
      <c r="E937"/>
    </row>
    <row r="938" spans="5:5" x14ac:dyDescent="0.25">
      <c r="E938"/>
    </row>
    <row r="939" spans="5:5" x14ac:dyDescent="0.25">
      <c r="E939"/>
    </row>
    <row r="940" spans="5:5" x14ac:dyDescent="0.25">
      <c r="E940"/>
    </row>
    <row r="941" spans="5:5" x14ac:dyDescent="0.25">
      <c r="E941"/>
    </row>
    <row r="942" spans="5:5" x14ac:dyDescent="0.25">
      <c r="E942"/>
    </row>
    <row r="943" spans="5:5" x14ac:dyDescent="0.25">
      <c r="E943"/>
    </row>
    <row r="944" spans="5:5" x14ac:dyDescent="0.25">
      <c r="E944"/>
    </row>
    <row r="945" spans="5:5" x14ac:dyDescent="0.25">
      <c r="E945"/>
    </row>
    <row r="946" spans="5:5" x14ac:dyDescent="0.25">
      <c r="E946"/>
    </row>
    <row r="947" spans="5:5" x14ac:dyDescent="0.25">
      <c r="E947"/>
    </row>
    <row r="948" spans="5:5" x14ac:dyDescent="0.25">
      <c r="E948"/>
    </row>
    <row r="949" spans="5:5" x14ac:dyDescent="0.25">
      <c r="E949"/>
    </row>
    <row r="950" spans="5:5" x14ac:dyDescent="0.25">
      <c r="E950"/>
    </row>
    <row r="951" spans="5:5" x14ac:dyDescent="0.25">
      <c r="E951"/>
    </row>
    <row r="952" spans="5:5" x14ac:dyDescent="0.25">
      <c r="E952"/>
    </row>
    <row r="953" spans="5:5" x14ac:dyDescent="0.25">
      <c r="E953"/>
    </row>
    <row r="954" spans="5:5" x14ac:dyDescent="0.25">
      <c r="E954"/>
    </row>
    <row r="955" spans="5:5" x14ac:dyDescent="0.25">
      <c r="E955"/>
    </row>
    <row r="956" spans="5:5" x14ac:dyDescent="0.25">
      <c r="E956"/>
    </row>
    <row r="957" spans="5:5" x14ac:dyDescent="0.25">
      <c r="E957"/>
    </row>
    <row r="958" spans="5:5" x14ac:dyDescent="0.25">
      <c r="E958"/>
    </row>
    <row r="959" spans="5:5" x14ac:dyDescent="0.25">
      <c r="E959"/>
    </row>
    <row r="960" spans="5:5" x14ac:dyDescent="0.25">
      <c r="E960"/>
    </row>
    <row r="961" spans="5:5" x14ac:dyDescent="0.25">
      <c r="E961"/>
    </row>
    <row r="962" spans="5:5" x14ac:dyDescent="0.25">
      <c r="E962"/>
    </row>
    <row r="963" spans="5:5" x14ac:dyDescent="0.25">
      <c r="E963"/>
    </row>
    <row r="964" spans="5:5" x14ac:dyDescent="0.25">
      <c r="E964"/>
    </row>
    <row r="965" spans="5:5" x14ac:dyDescent="0.25">
      <c r="E965"/>
    </row>
    <row r="966" spans="5:5" x14ac:dyDescent="0.25">
      <c r="E966"/>
    </row>
    <row r="967" spans="5:5" x14ac:dyDescent="0.25">
      <c r="E967"/>
    </row>
    <row r="968" spans="5:5" x14ac:dyDescent="0.25">
      <c r="E968"/>
    </row>
    <row r="969" spans="5:5" x14ac:dyDescent="0.25">
      <c r="E969"/>
    </row>
    <row r="970" spans="5:5" x14ac:dyDescent="0.25">
      <c r="E970"/>
    </row>
    <row r="971" spans="5:5" x14ac:dyDescent="0.25">
      <c r="E971"/>
    </row>
    <row r="972" spans="5:5" x14ac:dyDescent="0.25">
      <c r="E972"/>
    </row>
    <row r="973" spans="5:5" x14ac:dyDescent="0.25">
      <c r="E973"/>
    </row>
    <row r="974" spans="5:5" x14ac:dyDescent="0.25">
      <c r="E974"/>
    </row>
    <row r="975" spans="5:5" x14ac:dyDescent="0.25">
      <c r="E975"/>
    </row>
    <row r="976" spans="5:5" x14ac:dyDescent="0.25">
      <c r="E976"/>
    </row>
    <row r="977" spans="5:5" x14ac:dyDescent="0.25">
      <c r="E977"/>
    </row>
    <row r="978" spans="5:5" x14ac:dyDescent="0.25">
      <c r="E978"/>
    </row>
    <row r="979" spans="5:5" x14ac:dyDescent="0.25">
      <c r="E979"/>
    </row>
    <row r="980" spans="5:5" x14ac:dyDescent="0.25">
      <c r="E980"/>
    </row>
    <row r="981" spans="5:5" x14ac:dyDescent="0.25">
      <c r="E981"/>
    </row>
    <row r="982" spans="5:5" x14ac:dyDescent="0.25">
      <c r="E982"/>
    </row>
    <row r="983" spans="5:5" x14ac:dyDescent="0.25">
      <c r="E983"/>
    </row>
    <row r="984" spans="5:5" x14ac:dyDescent="0.25">
      <c r="E984"/>
    </row>
    <row r="985" spans="5:5" x14ac:dyDescent="0.25">
      <c r="E985"/>
    </row>
    <row r="986" spans="5:5" x14ac:dyDescent="0.25">
      <c r="E986"/>
    </row>
    <row r="987" spans="5:5" x14ac:dyDescent="0.25">
      <c r="E987"/>
    </row>
    <row r="988" spans="5:5" x14ac:dyDescent="0.25">
      <c r="E988"/>
    </row>
    <row r="989" spans="5:5" x14ac:dyDescent="0.25">
      <c r="E989"/>
    </row>
    <row r="990" spans="5:5" x14ac:dyDescent="0.25">
      <c r="E990"/>
    </row>
    <row r="991" spans="5:5" x14ac:dyDescent="0.25">
      <c r="E991"/>
    </row>
    <row r="992" spans="5:5" x14ac:dyDescent="0.25">
      <c r="E992"/>
    </row>
    <row r="993" spans="5:5" x14ac:dyDescent="0.25">
      <c r="E993"/>
    </row>
    <row r="994" spans="5:5" x14ac:dyDescent="0.25">
      <c r="E994"/>
    </row>
    <row r="995" spans="5:5" x14ac:dyDescent="0.25">
      <c r="E995"/>
    </row>
    <row r="996" spans="5:5" x14ac:dyDescent="0.25">
      <c r="E996"/>
    </row>
    <row r="997" spans="5:5" x14ac:dyDescent="0.25">
      <c r="E997"/>
    </row>
    <row r="998" spans="5:5" x14ac:dyDescent="0.25">
      <c r="E998"/>
    </row>
    <row r="999" spans="5:5" x14ac:dyDescent="0.25">
      <c r="E999"/>
    </row>
    <row r="1000" spans="5:5" x14ac:dyDescent="0.25">
      <c r="E1000"/>
    </row>
    <row r="1001" spans="5:5" x14ac:dyDescent="0.25">
      <c r="E1001"/>
    </row>
    <row r="1002" spans="5:5" x14ac:dyDescent="0.25">
      <c r="E1002"/>
    </row>
    <row r="1003" spans="5:5" x14ac:dyDescent="0.25">
      <c r="E1003"/>
    </row>
    <row r="1004" spans="5:5" x14ac:dyDescent="0.25">
      <c r="E1004"/>
    </row>
    <row r="1005" spans="5:5" x14ac:dyDescent="0.25">
      <c r="E1005"/>
    </row>
    <row r="1006" spans="5:5" x14ac:dyDescent="0.25">
      <c r="E1006"/>
    </row>
    <row r="1007" spans="5:5" x14ac:dyDescent="0.25">
      <c r="E1007"/>
    </row>
    <row r="1008" spans="5:5" x14ac:dyDescent="0.25">
      <c r="E1008"/>
    </row>
    <row r="1009" spans="5:5" x14ac:dyDescent="0.25">
      <c r="E1009"/>
    </row>
    <row r="1010" spans="5:5" x14ac:dyDescent="0.25">
      <c r="E1010"/>
    </row>
    <row r="1011" spans="5:5" x14ac:dyDescent="0.25">
      <c r="E1011"/>
    </row>
    <row r="1012" spans="5:5" x14ac:dyDescent="0.25">
      <c r="E1012"/>
    </row>
    <row r="1013" spans="5:5" x14ac:dyDescent="0.25">
      <c r="E1013"/>
    </row>
    <row r="1014" spans="5:5" x14ac:dyDescent="0.25">
      <c r="E1014"/>
    </row>
    <row r="1015" spans="5:5" x14ac:dyDescent="0.25">
      <c r="E1015"/>
    </row>
    <row r="1016" spans="5:5" x14ac:dyDescent="0.25">
      <c r="E1016"/>
    </row>
    <row r="1017" spans="5:5" x14ac:dyDescent="0.25">
      <c r="E1017"/>
    </row>
    <row r="1018" spans="5:5" x14ac:dyDescent="0.25">
      <c r="E1018"/>
    </row>
    <row r="1019" spans="5:5" x14ac:dyDescent="0.25">
      <c r="E1019"/>
    </row>
    <row r="1020" spans="5:5" x14ac:dyDescent="0.25">
      <c r="E1020"/>
    </row>
    <row r="1021" spans="5:5" x14ac:dyDescent="0.25">
      <c r="E1021"/>
    </row>
    <row r="1022" spans="5:5" x14ac:dyDescent="0.25">
      <c r="E1022"/>
    </row>
    <row r="1023" spans="5:5" x14ac:dyDescent="0.25">
      <c r="E1023"/>
    </row>
    <row r="1024" spans="5:5" x14ac:dyDescent="0.25">
      <c r="E1024"/>
    </row>
    <row r="1025" spans="5:5" x14ac:dyDescent="0.25">
      <c r="E1025"/>
    </row>
    <row r="1026" spans="5:5" x14ac:dyDescent="0.25">
      <c r="E1026"/>
    </row>
    <row r="1027" spans="5:5" x14ac:dyDescent="0.25">
      <c r="E1027"/>
    </row>
    <row r="1028" spans="5:5" x14ac:dyDescent="0.25">
      <c r="E1028"/>
    </row>
    <row r="1029" spans="5:5" x14ac:dyDescent="0.25">
      <c r="E1029"/>
    </row>
    <row r="1030" spans="5:5" x14ac:dyDescent="0.25">
      <c r="E1030"/>
    </row>
    <row r="1031" spans="5:5" x14ac:dyDescent="0.25">
      <c r="E1031"/>
    </row>
    <row r="1032" spans="5:5" x14ac:dyDescent="0.25">
      <c r="E1032"/>
    </row>
    <row r="1033" spans="5:5" x14ac:dyDescent="0.25">
      <c r="E1033"/>
    </row>
    <row r="1034" spans="5:5" x14ac:dyDescent="0.25">
      <c r="E1034"/>
    </row>
    <row r="1035" spans="5:5" x14ac:dyDescent="0.25">
      <c r="E1035"/>
    </row>
    <row r="1036" spans="5:5" x14ac:dyDescent="0.25">
      <c r="E1036"/>
    </row>
    <row r="1037" spans="5:5" x14ac:dyDescent="0.25">
      <c r="E1037"/>
    </row>
    <row r="1038" spans="5:5" x14ac:dyDescent="0.25">
      <c r="E1038"/>
    </row>
    <row r="1039" spans="5:5" x14ac:dyDescent="0.25">
      <c r="E1039"/>
    </row>
    <row r="1040" spans="5:5" x14ac:dyDescent="0.25">
      <c r="E1040"/>
    </row>
    <row r="1041" spans="5:5" x14ac:dyDescent="0.25">
      <c r="E1041"/>
    </row>
    <row r="1042" spans="5:5" x14ac:dyDescent="0.25">
      <c r="E1042"/>
    </row>
    <row r="1043" spans="5:5" x14ac:dyDescent="0.25">
      <c r="E1043"/>
    </row>
    <row r="1044" spans="5:5" x14ac:dyDescent="0.25">
      <c r="E1044"/>
    </row>
    <row r="1045" spans="5:5" x14ac:dyDescent="0.25">
      <c r="E1045"/>
    </row>
    <row r="1046" spans="5:5" x14ac:dyDescent="0.25">
      <c r="E1046"/>
    </row>
    <row r="1047" spans="5:5" x14ac:dyDescent="0.25">
      <c r="E1047"/>
    </row>
    <row r="1048" spans="5:5" x14ac:dyDescent="0.25">
      <c r="E1048"/>
    </row>
    <row r="1049" spans="5:5" x14ac:dyDescent="0.25">
      <c r="E1049"/>
    </row>
    <row r="1050" spans="5:5" x14ac:dyDescent="0.25">
      <c r="E1050"/>
    </row>
    <row r="1051" spans="5:5" x14ac:dyDescent="0.25">
      <c r="E1051"/>
    </row>
    <row r="1052" spans="5:5" x14ac:dyDescent="0.25">
      <c r="E1052"/>
    </row>
    <row r="1053" spans="5:5" x14ac:dyDescent="0.25">
      <c r="E1053"/>
    </row>
    <row r="1054" spans="5:5" x14ac:dyDescent="0.25">
      <c r="E1054"/>
    </row>
    <row r="1055" spans="5:5" x14ac:dyDescent="0.25">
      <c r="E1055"/>
    </row>
    <row r="1056" spans="5:5" x14ac:dyDescent="0.25">
      <c r="E1056"/>
    </row>
    <row r="1057" spans="5:5" x14ac:dyDescent="0.25">
      <c r="E1057"/>
    </row>
    <row r="1058" spans="5:5" x14ac:dyDescent="0.25">
      <c r="E1058"/>
    </row>
    <row r="1059" spans="5:5" x14ac:dyDescent="0.25">
      <c r="E1059"/>
    </row>
    <row r="1060" spans="5:5" x14ac:dyDescent="0.25">
      <c r="E1060"/>
    </row>
    <row r="1061" spans="5:5" x14ac:dyDescent="0.25">
      <c r="E1061"/>
    </row>
    <row r="1062" spans="5:5" x14ac:dyDescent="0.25">
      <c r="E1062"/>
    </row>
    <row r="1063" spans="5:5" x14ac:dyDescent="0.25">
      <c r="E1063"/>
    </row>
    <row r="1064" spans="5:5" x14ac:dyDescent="0.25">
      <c r="E1064"/>
    </row>
    <row r="1065" spans="5:5" x14ac:dyDescent="0.25">
      <c r="E1065"/>
    </row>
    <row r="1066" spans="5:5" x14ac:dyDescent="0.25">
      <c r="E1066"/>
    </row>
    <row r="1067" spans="5:5" x14ac:dyDescent="0.25">
      <c r="E1067"/>
    </row>
    <row r="1068" spans="5:5" x14ac:dyDescent="0.25">
      <c r="E1068"/>
    </row>
    <row r="1069" spans="5:5" x14ac:dyDescent="0.25">
      <c r="E1069"/>
    </row>
    <row r="1070" spans="5:5" x14ac:dyDescent="0.25">
      <c r="E1070"/>
    </row>
    <row r="1071" spans="5:5" x14ac:dyDescent="0.25">
      <c r="E1071"/>
    </row>
    <row r="1072" spans="5:5" x14ac:dyDescent="0.25">
      <c r="E1072"/>
    </row>
    <row r="1073" spans="5:5" x14ac:dyDescent="0.25">
      <c r="E1073"/>
    </row>
    <row r="1074" spans="5:5" x14ac:dyDescent="0.25">
      <c r="E1074"/>
    </row>
    <row r="1075" spans="5:5" x14ac:dyDescent="0.25">
      <c r="E1075"/>
    </row>
    <row r="1076" spans="5:5" x14ac:dyDescent="0.25">
      <c r="E1076"/>
    </row>
    <row r="1077" spans="5:5" x14ac:dyDescent="0.25">
      <c r="E1077"/>
    </row>
    <row r="1078" spans="5:5" x14ac:dyDescent="0.25">
      <c r="E1078"/>
    </row>
    <row r="1079" spans="5:5" x14ac:dyDescent="0.25">
      <c r="E1079"/>
    </row>
    <row r="1080" spans="5:5" x14ac:dyDescent="0.25">
      <c r="E1080"/>
    </row>
    <row r="1081" spans="5:5" x14ac:dyDescent="0.25">
      <c r="E1081"/>
    </row>
    <row r="1082" spans="5:5" x14ac:dyDescent="0.25">
      <c r="E1082"/>
    </row>
    <row r="1083" spans="5:5" x14ac:dyDescent="0.25">
      <c r="E1083"/>
    </row>
    <row r="1084" spans="5:5" x14ac:dyDescent="0.25">
      <c r="E1084"/>
    </row>
    <row r="1085" spans="5:5" x14ac:dyDescent="0.25">
      <c r="E1085"/>
    </row>
    <row r="1086" spans="5:5" x14ac:dyDescent="0.25">
      <c r="E1086"/>
    </row>
    <row r="1087" spans="5:5" x14ac:dyDescent="0.25">
      <c r="E1087"/>
    </row>
    <row r="1088" spans="5:5" x14ac:dyDescent="0.25">
      <c r="E1088"/>
    </row>
    <row r="1089" spans="5:5" x14ac:dyDescent="0.25">
      <c r="E1089"/>
    </row>
    <row r="1090" spans="5:5" x14ac:dyDescent="0.25">
      <c r="E1090"/>
    </row>
    <row r="1091" spans="5:5" x14ac:dyDescent="0.25">
      <c r="E1091"/>
    </row>
    <row r="1092" spans="5:5" x14ac:dyDescent="0.25">
      <c r="E1092"/>
    </row>
    <row r="1093" spans="5:5" x14ac:dyDescent="0.25">
      <c r="E1093"/>
    </row>
    <row r="1094" spans="5:5" x14ac:dyDescent="0.25">
      <c r="E1094"/>
    </row>
    <row r="1095" spans="5:5" x14ac:dyDescent="0.25">
      <c r="E1095"/>
    </row>
    <row r="1096" spans="5:5" x14ac:dyDescent="0.25">
      <c r="E1096"/>
    </row>
    <row r="1097" spans="5:5" x14ac:dyDescent="0.25">
      <c r="E1097"/>
    </row>
    <row r="1098" spans="5:5" x14ac:dyDescent="0.25">
      <c r="E1098"/>
    </row>
    <row r="1099" spans="5:5" x14ac:dyDescent="0.25">
      <c r="E1099"/>
    </row>
    <row r="1100" spans="5:5" x14ac:dyDescent="0.25">
      <c r="E1100"/>
    </row>
    <row r="1101" spans="5:5" x14ac:dyDescent="0.25">
      <c r="E1101"/>
    </row>
    <row r="1102" spans="5:5" x14ac:dyDescent="0.25">
      <c r="E1102"/>
    </row>
    <row r="1103" spans="5:5" x14ac:dyDescent="0.25">
      <c r="E1103"/>
    </row>
    <row r="1104" spans="5:5" x14ac:dyDescent="0.25">
      <c r="E1104"/>
    </row>
    <row r="1105" spans="5:5" x14ac:dyDescent="0.25">
      <c r="E1105"/>
    </row>
    <row r="1106" spans="5:5" x14ac:dyDescent="0.25">
      <c r="E1106"/>
    </row>
    <row r="1107" spans="5:5" x14ac:dyDescent="0.25">
      <c r="E1107"/>
    </row>
    <row r="1108" spans="5:5" x14ac:dyDescent="0.25">
      <c r="E1108"/>
    </row>
    <row r="1109" spans="5:5" x14ac:dyDescent="0.25">
      <c r="E1109"/>
    </row>
    <row r="1110" spans="5:5" x14ac:dyDescent="0.25">
      <c r="E1110"/>
    </row>
    <row r="1111" spans="5:5" x14ac:dyDescent="0.25">
      <c r="E1111"/>
    </row>
    <row r="1112" spans="5:5" x14ac:dyDescent="0.25">
      <c r="E1112"/>
    </row>
    <row r="1113" spans="5:5" x14ac:dyDescent="0.25">
      <c r="E1113"/>
    </row>
    <row r="1114" spans="5:5" x14ac:dyDescent="0.25">
      <c r="E1114"/>
    </row>
    <row r="1115" spans="5:5" x14ac:dyDescent="0.25">
      <c r="E1115"/>
    </row>
    <row r="1116" spans="5:5" x14ac:dyDescent="0.25">
      <c r="E1116"/>
    </row>
    <row r="1117" spans="5:5" x14ac:dyDescent="0.25">
      <c r="E1117"/>
    </row>
    <row r="1118" spans="5:5" x14ac:dyDescent="0.25">
      <c r="E1118"/>
    </row>
    <row r="1119" spans="5:5" x14ac:dyDescent="0.25">
      <c r="E1119"/>
    </row>
    <row r="1120" spans="5:5" x14ac:dyDescent="0.25">
      <c r="E1120"/>
    </row>
    <row r="1121" spans="5:5" x14ac:dyDescent="0.25">
      <c r="E1121"/>
    </row>
    <row r="1122" spans="5:5" x14ac:dyDescent="0.25">
      <c r="E1122"/>
    </row>
    <row r="1123" spans="5:5" x14ac:dyDescent="0.25">
      <c r="E1123"/>
    </row>
    <row r="1124" spans="5:5" x14ac:dyDescent="0.25">
      <c r="E1124"/>
    </row>
    <row r="1125" spans="5:5" x14ac:dyDescent="0.25">
      <c r="E1125"/>
    </row>
    <row r="1126" spans="5:5" x14ac:dyDescent="0.25">
      <c r="E1126"/>
    </row>
    <row r="1127" spans="5:5" x14ac:dyDescent="0.25">
      <c r="E1127"/>
    </row>
    <row r="1128" spans="5:5" x14ac:dyDescent="0.25">
      <c r="E1128"/>
    </row>
    <row r="1129" spans="5:5" x14ac:dyDescent="0.25">
      <c r="E1129"/>
    </row>
    <row r="1130" spans="5:5" x14ac:dyDescent="0.25">
      <c r="E1130"/>
    </row>
    <row r="1131" spans="5:5" x14ac:dyDescent="0.25">
      <c r="E1131"/>
    </row>
    <row r="1132" spans="5:5" x14ac:dyDescent="0.25">
      <c r="E1132"/>
    </row>
    <row r="1133" spans="5:5" x14ac:dyDescent="0.25">
      <c r="E1133"/>
    </row>
    <row r="1134" spans="5:5" x14ac:dyDescent="0.25">
      <c r="E1134"/>
    </row>
    <row r="1135" spans="5:5" x14ac:dyDescent="0.25">
      <c r="E1135"/>
    </row>
    <row r="1136" spans="5:5" x14ac:dyDescent="0.25">
      <c r="E1136"/>
    </row>
    <row r="1137" spans="5:5" x14ac:dyDescent="0.25">
      <c r="E1137"/>
    </row>
    <row r="1138" spans="5:5" x14ac:dyDescent="0.25">
      <c r="E1138"/>
    </row>
    <row r="1139" spans="5:5" x14ac:dyDescent="0.25">
      <c r="E1139"/>
    </row>
    <row r="1140" spans="5:5" x14ac:dyDescent="0.25">
      <c r="E1140"/>
    </row>
    <row r="1141" spans="5:5" x14ac:dyDescent="0.25">
      <c r="E1141"/>
    </row>
    <row r="1142" spans="5:5" x14ac:dyDescent="0.25">
      <c r="E1142"/>
    </row>
    <row r="1143" spans="5:5" x14ac:dyDescent="0.25">
      <c r="E1143"/>
    </row>
    <row r="1144" spans="5:5" x14ac:dyDescent="0.25">
      <c r="E1144"/>
    </row>
    <row r="1145" spans="5:5" x14ac:dyDescent="0.25">
      <c r="E1145"/>
    </row>
    <row r="1146" spans="5:5" x14ac:dyDescent="0.25">
      <c r="E1146"/>
    </row>
    <row r="1147" spans="5:5" x14ac:dyDescent="0.25">
      <c r="E1147"/>
    </row>
    <row r="1148" spans="5:5" x14ac:dyDescent="0.25">
      <c r="E1148"/>
    </row>
    <row r="1149" spans="5:5" x14ac:dyDescent="0.25">
      <c r="E1149"/>
    </row>
    <row r="1150" spans="5:5" x14ac:dyDescent="0.25">
      <c r="E1150"/>
    </row>
    <row r="1151" spans="5:5" x14ac:dyDescent="0.25">
      <c r="E1151"/>
    </row>
    <row r="1152" spans="5:5" x14ac:dyDescent="0.25">
      <c r="E1152"/>
    </row>
    <row r="1153" spans="5:5" x14ac:dyDescent="0.25">
      <c r="E1153"/>
    </row>
    <row r="1154" spans="5:5" x14ac:dyDescent="0.25">
      <c r="E1154"/>
    </row>
    <row r="1155" spans="5:5" x14ac:dyDescent="0.25">
      <c r="E1155"/>
    </row>
    <row r="1156" spans="5:5" x14ac:dyDescent="0.25">
      <c r="E1156"/>
    </row>
    <row r="1157" spans="5:5" x14ac:dyDescent="0.25">
      <c r="E1157"/>
    </row>
    <row r="1158" spans="5:5" x14ac:dyDescent="0.25">
      <c r="E1158"/>
    </row>
    <row r="1159" spans="5:5" x14ac:dyDescent="0.25">
      <c r="E1159"/>
    </row>
    <row r="1160" spans="5:5" x14ac:dyDescent="0.25">
      <c r="E1160"/>
    </row>
    <row r="1161" spans="5:5" x14ac:dyDescent="0.25">
      <c r="E1161"/>
    </row>
    <row r="1162" spans="5:5" x14ac:dyDescent="0.25">
      <c r="E1162"/>
    </row>
    <row r="1163" spans="5:5" x14ac:dyDescent="0.25">
      <c r="E1163"/>
    </row>
    <row r="1164" spans="5:5" x14ac:dyDescent="0.25">
      <c r="E1164"/>
    </row>
    <row r="1165" spans="5:5" x14ac:dyDescent="0.25">
      <c r="E1165"/>
    </row>
    <row r="1166" spans="5:5" x14ac:dyDescent="0.25">
      <c r="E1166"/>
    </row>
    <row r="1167" spans="5:5" x14ac:dyDescent="0.25">
      <c r="E1167"/>
    </row>
    <row r="1168" spans="5:5" x14ac:dyDescent="0.25">
      <c r="E1168"/>
    </row>
    <row r="1169" spans="5:5" x14ac:dyDescent="0.25">
      <c r="E1169"/>
    </row>
    <row r="1170" spans="5:5" x14ac:dyDescent="0.25">
      <c r="E1170"/>
    </row>
    <row r="1171" spans="5:5" x14ac:dyDescent="0.25">
      <c r="E1171"/>
    </row>
    <row r="1172" spans="5:5" x14ac:dyDescent="0.25">
      <c r="E1172"/>
    </row>
    <row r="1173" spans="5:5" x14ac:dyDescent="0.25">
      <c r="E1173"/>
    </row>
    <row r="1174" spans="5:5" x14ac:dyDescent="0.25">
      <c r="E1174"/>
    </row>
    <row r="1175" spans="5:5" x14ac:dyDescent="0.25">
      <c r="E1175"/>
    </row>
    <row r="1176" spans="5:5" x14ac:dyDescent="0.25">
      <c r="E1176"/>
    </row>
    <row r="1177" spans="5:5" x14ac:dyDescent="0.25">
      <c r="E1177"/>
    </row>
    <row r="1178" spans="5:5" x14ac:dyDescent="0.25">
      <c r="E1178"/>
    </row>
    <row r="1179" spans="5:5" x14ac:dyDescent="0.25">
      <c r="E1179"/>
    </row>
    <row r="1180" spans="5:5" x14ac:dyDescent="0.25">
      <c r="E1180"/>
    </row>
    <row r="1181" spans="5:5" x14ac:dyDescent="0.25">
      <c r="E1181"/>
    </row>
    <row r="1182" spans="5:5" x14ac:dyDescent="0.25">
      <c r="E1182"/>
    </row>
    <row r="1183" spans="5:5" x14ac:dyDescent="0.25">
      <c r="E1183"/>
    </row>
    <row r="1184" spans="5:5" x14ac:dyDescent="0.25">
      <c r="E1184"/>
    </row>
    <row r="1185" spans="5:5" x14ac:dyDescent="0.25">
      <c r="E1185"/>
    </row>
    <row r="1186" spans="5:5" x14ac:dyDescent="0.25">
      <c r="E1186"/>
    </row>
    <row r="1187" spans="5:5" x14ac:dyDescent="0.25">
      <c r="E1187"/>
    </row>
    <row r="1188" spans="5:5" x14ac:dyDescent="0.25">
      <c r="E1188"/>
    </row>
    <row r="1189" spans="5:5" x14ac:dyDescent="0.25">
      <c r="E1189"/>
    </row>
    <row r="1190" spans="5:5" x14ac:dyDescent="0.25">
      <c r="E1190"/>
    </row>
    <row r="1191" spans="5:5" x14ac:dyDescent="0.25">
      <c r="E1191"/>
    </row>
    <row r="1192" spans="5:5" x14ac:dyDescent="0.25">
      <c r="E1192"/>
    </row>
    <row r="1193" spans="5:5" x14ac:dyDescent="0.25">
      <c r="E1193"/>
    </row>
    <row r="1194" spans="5:5" x14ac:dyDescent="0.25">
      <c r="E1194"/>
    </row>
    <row r="1195" spans="5:5" x14ac:dyDescent="0.25">
      <c r="E1195"/>
    </row>
    <row r="1196" spans="5:5" x14ac:dyDescent="0.25">
      <c r="E1196"/>
    </row>
    <row r="1197" spans="5:5" x14ac:dyDescent="0.25">
      <c r="E1197"/>
    </row>
    <row r="1198" spans="5:5" x14ac:dyDescent="0.25">
      <c r="E1198"/>
    </row>
    <row r="1199" spans="5:5" x14ac:dyDescent="0.25">
      <c r="E1199"/>
    </row>
    <row r="1200" spans="5:5" x14ac:dyDescent="0.25">
      <c r="E1200"/>
    </row>
    <row r="1201" spans="5:5" x14ac:dyDescent="0.25">
      <c r="E1201"/>
    </row>
    <row r="1202" spans="5:5" x14ac:dyDescent="0.25">
      <c r="E1202"/>
    </row>
    <row r="1203" spans="5:5" x14ac:dyDescent="0.25">
      <c r="E1203"/>
    </row>
    <row r="1204" spans="5:5" x14ac:dyDescent="0.25">
      <c r="E1204"/>
    </row>
    <row r="1205" spans="5:5" x14ac:dyDescent="0.25">
      <c r="E1205"/>
    </row>
    <row r="1206" spans="5:5" x14ac:dyDescent="0.25">
      <c r="E1206"/>
    </row>
    <row r="1207" spans="5:5" x14ac:dyDescent="0.25">
      <c r="E1207"/>
    </row>
    <row r="1208" spans="5:5" x14ac:dyDescent="0.25">
      <c r="E1208"/>
    </row>
    <row r="1209" spans="5:5" x14ac:dyDescent="0.25">
      <c r="E1209"/>
    </row>
    <row r="1210" spans="5:5" x14ac:dyDescent="0.25">
      <c r="E1210"/>
    </row>
    <row r="1211" spans="5:5" x14ac:dyDescent="0.25">
      <c r="E1211"/>
    </row>
    <row r="1212" spans="5:5" x14ac:dyDescent="0.25">
      <c r="E1212"/>
    </row>
    <row r="1213" spans="5:5" x14ac:dyDescent="0.25">
      <c r="E1213"/>
    </row>
    <row r="1214" spans="5:5" x14ac:dyDescent="0.25">
      <c r="E1214"/>
    </row>
    <row r="1215" spans="5:5" x14ac:dyDescent="0.25">
      <c r="E1215"/>
    </row>
    <row r="1216" spans="5:5" x14ac:dyDescent="0.25">
      <c r="E1216"/>
    </row>
    <row r="1217" spans="5:5" x14ac:dyDescent="0.25">
      <c r="E1217"/>
    </row>
    <row r="1218" spans="5:5" x14ac:dyDescent="0.25">
      <c r="E1218"/>
    </row>
    <row r="1219" spans="5:5" x14ac:dyDescent="0.25">
      <c r="E1219"/>
    </row>
    <row r="1220" spans="5:5" x14ac:dyDescent="0.25">
      <c r="E1220"/>
    </row>
    <row r="1221" spans="5:5" x14ac:dyDescent="0.25">
      <c r="E1221"/>
    </row>
    <row r="1222" spans="5:5" x14ac:dyDescent="0.25">
      <c r="E1222"/>
    </row>
    <row r="1223" spans="5:5" x14ac:dyDescent="0.25">
      <c r="E1223"/>
    </row>
    <row r="1224" spans="5:5" x14ac:dyDescent="0.25">
      <c r="E1224"/>
    </row>
    <row r="1225" spans="5:5" x14ac:dyDescent="0.25">
      <c r="E1225"/>
    </row>
    <row r="1226" spans="5:5" x14ac:dyDescent="0.25">
      <c r="E1226"/>
    </row>
    <row r="1227" spans="5:5" x14ac:dyDescent="0.25">
      <c r="E1227"/>
    </row>
    <row r="1228" spans="5:5" x14ac:dyDescent="0.25">
      <c r="E1228"/>
    </row>
    <row r="1229" spans="5:5" x14ac:dyDescent="0.25">
      <c r="E1229"/>
    </row>
    <row r="1230" spans="5:5" x14ac:dyDescent="0.25">
      <c r="E1230"/>
    </row>
    <row r="1231" spans="5:5" x14ac:dyDescent="0.25">
      <c r="E1231"/>
    </row>
    <row r="1232" spans="5:5" x14ac:dyDescent="0.25">
      <c r="E1232"/>
    </row>
    <row r="1233" spans="5:5" x14ac:dyDescent="0.25">
      <c r="E1233"/>
    </row>
    <row r="1234" spans="5:5" x14ac:dyDescent="0.25">
      <c r="E1234"/>
    </row>
    <row r="1235" spans="5:5" x14ac:dyDescent="0.25">
      <c r="E1235"/>
    </row>
    <row r="1236" spans="5:5" x14ac:dyDescent="0.25">
      <c r="E1236"/>
    </row>
    <row r="1237" spans="5:5" x14ac:dyDescent="0.25">
      <c r="E1237"/>
    </row>
    <row r="1238" spans="5:5" x14ac:dyDescent="0.25">
      <c r="E1238"/>
    </row>
    <row r="1239" spans="5:5" x14ac:dyDescent="0.25">
      <c r="E1239"/>
    </row>
    <row r="1240" spans="5:5" x14ac:dyDescent="0.25">
      <c r="E1240"/>
    </row>
    <row r="1241" spans="5:5" x14ac:dyDescent="0.25">
      <c r="E1241"/>
    </row>
    <row r="1242" spans="5:5" x14ac:dyDescent="0.25">
      <c r="E1242"/>
    </row>
    <row r="1243" spans="5:5" x14ac:dyDescent="0.25">
      <c r="E1243"/>
    </row>
    <row r="1244" spans="5:5" x14ac:dyDescent="0.25">
      <c r="E1244"/>
    </row>
    <row r="1245" spans="5:5" x14ac:dyDescent="0.25">
      <c r="E1245"/>
    </row>
    <row r="1246" spans="5:5" x14ac:dyDescent="0.25">
      <c r="E1246"/>
    </row>
    <row r="1247" spans="5:5" x14ac:dyDescent="0.25">
      <c r="E1247"/>
    </row>
    <row r="1248" spans="5:5" x14ac:dyDescent="0.25">
      <c r="E1248"/>
    </row>
    <row r="1249" spans="5:5" x14ac:dyDescent="0.25">
      <c r="E1249"/>
    </row>
    <row r="1250" spans="5:5" x14ac:dyDescent="0.25">
      <c r="E1250"/>
    </row>
    <row r="1251" spans="5:5" x14ac:dyDescent="0.25">
      <c r="E1251"/>
    </row>
    <row r="1252" spans="5:5" x14ac:dyDescent="0.25">
      <c r="E1252"/>
    </row>
    <row r="1253" spans="5:5" x14ac:dyDescent="0.25">
      <c r="E1253"/>
    </row>
    <row r="1254" spans="5:5" x14ac:dyDescent="0.25">
      <c r="E1254"/>
    </row>
    <row r="1255" spans="5:5" x14ac:dyDescent="0.25">
      <c r="E1255"/>
    </row>
    <row r="1256" spans="5:5" x14ac:dyDescent="0.25">
      <c r="E1256"/>
    </row>
    <row r="1257" spans="5:5" x14ac:dyDescent="0.25">
      <c r="E1257"/>
    </row>
    <row r="1258" spans="5:5" x14ac:dyDescent="0.25">
      <c r="E1258"/>
    </row>
    <row r="1259" spans="5:5" x14ac:dyDescent="0.25">
      <c r="E1259"/>
    </row>
    <row r="1260" spans="5:5" x14ac:dyDescent="0.25">
      <c r="E1260"/>
    </row>
    <row r="1261" spans="5:5" x14ac:dyDescent="0.25">
      <c r="E1261"/>
    </row>
    <row r="1262" spans="5:5" x14ac:dyDescent="0.25">
      <c r="E1262"/>
    </row>
    <row r="1263" spans="5:5" x14ac:dyDescent="0.25">
      <c r="E1263"/>
    </row>
    <row r="1264" spans="5:5" x14ac:dyDescent="0.25">
      <c r="E1264"/>
    </row>
    <row r="1265" spans="5:5" x14ac:dyDescent="0.25">
      <c r="E1265"/>
    </row>
    <row r="1266" spans="5:5" x14ac:dyDescent="0.25">
      <c r="E1266"/>
    </row>
    <row r="1267" spans="5:5" x14ac:dyDescent="0.25">
      <c r="E1267"/>
    </row>
    <row r="1268" spans="5:5" x14ac:dyDescent="0.25">
      <c r="E1268"/>
    </row>
    <row r="1269" spans="5:5" x14ac:dyDescent="0.25">
      <c r="E1269"/>
    </row>
    <row r="1270" spans="5:5" x14ac:dyDescent="0.25">
      <c r="E1270"/>
    </row>
    <row r="1271" spans="5:5" x14ac:dyDescent="0.25">
      <c r="E1271"/>
    </row>
    <row r="1272" spans="5:5" x14ac:dyDescent="0.25">
      <c r="E1272"/>
    </row>
    <row r="1273" spans="5:5" x14ac:dyDescent="0.25">
      <c r="E1273"/>
    </row>
    <row r="1274" spans="5:5" x14ac:dyDescent="0.25">
      <c r="E1274"/>
    </row>
    <row r="1275" spans="5:5" x14ac:dyDescent="0.25">
      <c r="E1275"/>
    </row>
    <row r="1276" spans="5:5" x14ac:dyDescent="0.25">
      <c r="E1276"/>
    </row>
    <row r="1277" spans="5:5" x14ac:dyDescent="0.25">
      <c r="E1277"/>
    </row>
    <row r="1278" spans="5:5" x14ac:dyDescent="0.25">
      <c r="E1278"/>
    </row>
    <row r="1279" spans="5:5" x14ac:dyDescent="0.25">
      <c r="E1279"/>
    </row>
    <row r="1280" spans="5:5" x14ac:dyDescent="0.25">
      <c r="E1280"/>
    </row>
    <row r="1281" spans="5:5" x14ac:dyDescent="0.25">
      <c r="E1281"/>
    </row>
    <row r="1282" spans="5:5" x14ac:dyDescent="0.25">
      <c r="E1282"/>
    </row>
    <row r="1283" spans="5:5" x14ac:dyDescent="0.25">
      <c r="E1283"/>
    </row>
    <row r="1284" spans="5:5" x14ac:dyDescent="0.25">
      <c r="E1284"/>
    </row>
    <row r="1285" spans="5:5" x14ac:dyDescent="0.25">
      <c r="E1285"/>
    </row>
    <row r="1286" spans="5:5" x14ac:dyDescent="0.25">
      <c r="E1286"/>
    </row>
    <row r="1287" spans="5:5" x14ac:dyDescent="0.25">
      <c r="E1287"/>
    </row>
    <row r="1288" spans="5:5" x14ac:dyDescent="0.25">
      <c r="E1288"/>
    </row>
    <row r="1289" spans="5:5" x14ac:dyDescent="0.25">
      <c r="E1289"/>
    </row>
    <row r="1290" spans="5:5" x14ac:dyDescent="0.25">
      <c r="E1290"/>
    </row>
    <row r="1291" spans="5:5" x14ac:dyDescent="0.25">
      <c r="E1291"/>
    </row>
    <row r="1292" spans="5:5" x14ac:dyDescent="0.25">
      <c r="E1292"/>
    </row>
    <row r="1293" spans="5:5" x14ac:dyDescent="0.25">
      <c r="E1293"/>
    </row>
    <row r="1294" spans="5:5" x14ac:dyDescent="0.25">
      <c r="E1294"/>
    </row>
    <row r="1295" spans="5:5" x14ac:dyDescent="0.25">
      <c r="E1295"/>
    </row>
    <row r="1296" spans="5:5" x14ac:dyDescent="0.25">
      <c r="E1296"/>
    </row>
    <row r="1297" spans="5:5" x14ac:dyDescent="0.25">
      <c r="E1297"/>
    </row>
    <row r="1298" spans="5:5" x14ac:dyDescent="0.25">
      <c r="E1298"/>
    </row>
    <row r="1299" spans="5:5" x14ac:dyDescent="0.25">
      <c r="E1299"/>
    </row>
    <row r="1300" spans="5:5" x14ac:dyDescent="0.25">
      <c r="E1300"/>
    </row>
    <row r="1301" spans="5:5" x14ac:dyDescent="0.25">
      <c r="E1301"/>
    </row>
    <row r="1302" spans="5:5" x14ac:dyDescent="0.25">
      <c r="E1302"/>
    </row>
    <row r="1303" spans="5:5" x14ac:dyDescent="0.25">
      <c r="E1303"/>
    </row>
    <row r="1304" spans="5:5" x14ac:dyDescent="0.25">
      <c r="E1304"/>
    </row>
    <row r="1305" spans="5:5" x14ac:dyDescent="0.25">
      <c r="E1305"/>
    </row>
    <row r="1306" spans="5:5" x14ac:dyDescent="0.25">
      <c r="E1306"/>
    </row>
    <row r="1307" spans="5:5" x14ac:dyDescent="0.25">
      <c r="E1307"/>
    </row>
    <row r="1308" spans="5:5" x14ac:dyDescent="0.25">
      <c r="E1308"/>
    </row>
    <row r="1309" spans="5:5" x14ac:dyDescent="0.25">
      <c r="E1309"/>
    </row>
    <row r="1310" spans="5:5" x14ac:dyDescent="0.25">
      <c r="E1310"/>
    </row>
    <row r="1311" spans="5:5" x14ac:dyDescent="0.25">
      <c r="E1311"/>
    </row>
    <row r="1312" spans="5:5" x14ac:dyDescent="0.25">
      <c r="E1312"/>
    </row>
    <row r="1313" spans="5:5" x14ac:dyDescent="0.25">
      <c r="E1313"/>
    </row>
    <row r="1314" spans="5:5" x14ac:dyDescent="0.25">
      <c r="E1314"/>
    </row>
    <row r="1315" spans="5:5" x14ac:dyDescent="0.25">
      <c r="E1315"/>
    </row>
    <row r="1316" spans="5:5" x14ac:dyDescent="0.25">
      <c r="E1316"/>
    </row>
    <row r="1317" spans="5:5" x14ac:dyDescent="0.25">
      <c r="E1317"/>
    </row>
    <row r="1318" spans="5:5" x14ac:dyDescent="0.25">
      <c r="E1318"/>
    </row>
    <row r="1319" spans="5:5" x14ac:dyDescent="0.25">
      <c r="E1319"/>
    </row>
    <row r="1320" spans="5:5" x14ac:dyDescent="0.25">
      <c r="E1320"/>
    </row>
    <row r="1321" spans="5:5" x14ac:dyDescent="0.25">
      <c r="E1321"/>
    </row>
    <row r="1322" spans="5:5" x14ac:dyDescent="0.25">
      <c r="E1322"/>
    </row>
    <row r="1323" spans="5:5" x14ac:dyDescent="0.25">
      <c r="E1323"/>
    </row>
    <row r="1324" spans="5:5" x14ac:dyDescent="0.25">
      <c r="E1324"/>
    </row>
    <row r="1325" spans="5:5" x14ac:dyDescent="0.25">
      <c r="E1325"/>
    </row>
    <row r="1326" spans="5:5" x14ac:dyDescent="0.25">
      <c r="E1326"/>
    </row>
    <row r="1327" spans="5:5" x14ac:dyDescent="0.25">
      <c r="E1327"/>
    </row>
    <row r="1328" spans="5:5" x14ac:dyDescent="0.25">
      <c r="E1328"/>
    </row>
    <row r="1329" spans="5:5" x14ac:dyDescent="0.25">
      <c r="E1329"/>
    </row>
    <row r="1330" spans="5:5" x14ac:dyDescent="0.25">
      <c r="E1330"/>
    </row>
    <row r="1331" spans="5:5" x14ac:dyDescent="0.25">
      <c r="E1331"/>
    </row>
    <row r="1332" spans="5:5" x14ac:dyDescent="0.25">
      <c r="E1332"/>
    </row>
    <row r="1333" spans="5:5" x14ac:dyDescent="0.25">
      <c r="E1333"/>
    </row>
    <row r="1334" spans="5:5" x14ac:dyDescent="0.25">
      <c r="E1334"/>
    </row>
    <row r="1335" spans="5:5" x14ac:dyDescent="0.25">
      <c r="E1335"/>
    </row>
    <row r="1336" spans="5:5" x14ac:dyDescent="0.25">
      <c r="E1336"/>
    </row>
    <row r="1337" spans="5:5" x14ac:dyDescent="0.25">
      <c r="E1337"/>
    </row>
    <row r="1338" spans="5:5" x14ac:dyDescent="0.25">
      <c r="E1338"/>
    </row>
    <row r="1339" spans="5:5" x14ac:dyDescent="0.25">
      <c r="E1339"/>
    </row>
    <row r="1340" spans="5:5" x14ac:dyDescent="0.25">
      <c r="E1340"/>
    </row>
    <row r="1341" spans="5:5" x14ac:dyDescent="0.25">
      <c r="E1341"/>
    </row>
    <row r="1342" spans="5:5" x14ac:dyDescent="0.25">
      <c r="E1342"/>
    </row>
    <row r="1343" spans="5:5" x14ac:dyDescent="0.25">
      <c r="E1343"/>
    </row>
    <row r="1344" spans="5:5" x14ac:dyDescent="0.25">
      <c r="E1344"/>
    </row>
    <row r="1345" spans="5:5" x14ac:dyDescent="0.25">
      <c r="E1345"/>
    </row>
    <row r="1346" spans="5:5" x14ac:dyDescent="0.25">
      <c r="E1346"/>
    </row>
    <row r="1347" spans="5:5" x14ac:dyDescent="0.25">
      <c r="E1347"/>
    </row>
    <row r="1348" spans="5:5" x14ac:dyDescent="0.25">
      <c r="E1348"/>
    </row>
    <row r="1349" spans="5:5" x14ac:dyDescent="0.25">
      <c r="E1349"/>
    </row>
    <row r="1350" spans="5:5" x14ac:dyDescent="0.25">
      <c r="E1350"/>
    </row>
    <row r="1351" spans="5:5" x14ac:dyDescent="0.25">
      <c r="E1351"/>
    </row>
    <row r="1352" spans="5:5" x14ac:dyDescent="0.25">
      <c r="E1352"/>
    </row>
    <row r="1353" spans="5:5" x14ac:dyDescent="0.25">
      <c r="E1353"/>
    </row>
    <row r="1354" spans="5:5" x14ac:dyDescent="0.25">
      <c r="E1354"/>
    </row>
    <row r="1355" spans="5:5" x14ac:dyDescent="0.25">
      <c r="E1355"/>
    </row>
    <row r="1356" spans="5:5" x14ac:dyDescent="0.25">
      <c r="E1356"/>
    </row>
    <row r="1357" spans="5:5" x14ac:dyDescent="0.25">
      <c r="E1357"/>
    </row>
    <row r="1358" spans="5:5" x14ac:dyDescent="0.25">
      <c r="E1358"/>
    </row>
    <row r="1359" spans="5:5" x14ac:dyDescent="0.25">
      <c r="E1359"/>
    </row>
    <row r="1360" spans="5:5" x14ac:dyDescent="0.25">
      <c r="E1360"/>
    </row>
    <row r="1361" spans="5:5" x14ac:dyDescent="0.25">
      <c r="E1361"/>
    </row>
    <row r="1362" spans="5:5" x14ac:dyDescent="0.25">
      <c r="E1362"/>
    </row>
    <row r="1363" spans="5:5" x14ac:dyDescent="0.25">
      <c r="E1363"/>
    </row>
    <row r="1364" spans="5:5" x14ac:dyDescent="0.25">
      <c r="E1364"/>
    </row>
    <row r="1365" spans="5:5" x14ac:dyDescent="0.25">
      <c r="E1365"/>
    </row>
    <row r="1366" spans="5:5" x14ac:dyDescent="0.25">
      <c r="E1366"/>
    </row>
    <row r="1367" spans="5:5" x14ac:dyDescent="0.25">
      <c r="E1367"/>
    </row>
    <row r="1368" spans="5:5" x14ac:dyDescent="0.25">
      <c r="E1368"/>
    </row>
    <row r="1369" spans="5:5" x14ac:dyDescent="0.25">
      <c r="E1369"/>
    </row>
    <row r="1370" spans="5:5" x14ac:dyDescent="0.25">
      <c r="E1370"/>
    </row>
    <row r="1371" spans="5:5" x14ac:dyDescent="0.25">
      <c r="E1371"/>
    </row>
    <row r="1372" spans="5:5" x14ac:dyDescent="0.25">
      <c r="E1372"/>
    </row>
    <row r="1373" spans="5:5" x14ac:dyDescent="0.25">
      <c r="E1373"/>
    </row>
    <row r="1374" spans="5:5" x14ac:dyDescent="0.25">
      <c r="E1374"/>
    </row>
    <row r="1375" spans="5:5" x14ac:dyDescent="0.25">
      <c r="E1375"/>
    </row>
    <row r="1376" spans="5:5" x14ac:dyDescent="0.25">
      <c r="E1376"/>
    </row>
    <row r="1377" spans="5:5" x14ac:dyDescent="0.25">
      <c r="E1377"/>
    </row>
    <row r="1378" spans="5:5" x14ac:dyDescent="0.25">
      <c r="E1378"/>
    </row>
    <row r="1379" spans="5:5" x14ac:dyDescent="0.25">
      <c r="E1379"/>
    </row>
    <row r="1380" spans="5:5" x14ac:dyDescent="0.25">
      <c r="E1380"/>
    </row>
    <row r="1381" spans="5:5" x14ac:dyDescent="0.25">
      <c r="E1381"/>
    </row>
    <row r="1382" spans="5:5" x14ac:dyDescent="0.25">
      <c r="E1382"/>
    </row>
    <row r="1383" spans="5:5" x14ac:dyDescent="0.25">
      <c r="E1383"/>
    </row>
    <row r="1384" spans="5:5" x14ac:dyDescent="0.25">
      <c r="E1384"/>
    </row>
    <row r="1385" spans="5:5" x14ac:dyDescent="0.25">
      <c r="E1385"/>
    </row>
    <row r="1386" spans="5:5" x14ac:dyDescent="0.25">
      <c r="E1386"/>
    </row>
    <row r="1387" spans="5:5" x14ac:dyDescent="0.25">
      <c r="E1387"/>
    </row>
    <row r="1388" spans="5:5" x14ac:dyDescent="0.25">
      <c r="E1388"/>
    </row>
    <row r="1389" spans="5:5" x14ac:dyDescent="0.25">
      <c r="E1389"/>
    </row>
    <row r="1390" spans="5:5" x14ac:dyDescent="0.25">
      <c r="E1390"/>
    </row>
    <row r="1391" spans="5:5" x14ac:dyDescent="0.25">
      <c r="E1391"/>
    </row>
    <row r="1392" spans="5:5" x14ac:dyDescent="0.25">
      <c r="E1392"/>
    </row>
    <row r="1393" spans="5:5" x14ac:dyDescent="0.25">
      <c r="E1393"/>
    </row>
    <row r="1394" spans="5:5" x14ac:dyDescent="0.25">
      <c r="E1394"/>
    </row>
    <row r="1395" spans="5:5" x14ac:dyDescent="0.25">
      <c r="E1395"/>
    </row>
    <row r="1396" spans="5:5" x14ac:dyDescent="0.25">
      <c r="E1396"/>
    </row>
    <row r="1397" spans="5:5" x14ac:dyDescent="0.25">
      <c r="E1397"/>
    </row>
    <row r="1398" spans="5:5" x14ac:dyDescent="0.25">
      <c r="E1398"/>
    </row>
    <row r="1399" spans="5:5" x14ac:dyDescent="0.25">
      <c r="E1399"/>
    </row>
    <row r="1400" spans="5:5" x14ac:dyDescent="0.25">
      <c r="E1400"/>
    </row>
    <row r="1401" spans="5:5" x14ac:dyDescent="0.25">
      <c r="E1401"/>
    </row>
    <row r="1402" spans="5:5" x14ac:dyDescent="0.25">
      <c r="E1402"/>
    </row>
    <row r="1403" spans="5:5" x14ac:dyDescent="0.25">
      <c r="E1403"/>
    </row>
    <row r="1404" spans="5:5" x14ac:dyDescent="0.25">
      <c r="E1404"/>
    </row>
    <row r="1405" spans="5:5" x14ac:dyDescent="0.25">
      <c r="E1405"/>
    </row>
    <row r="1406" spans="5:5" x14ac:dyDescent="0.25">
      <c r="E1406"/>
    </row>
    <row r="1407" spans="5:5" x14ac:dyDescent="0.25">
      <c r="E1407"/>
    </row>
    <row r="1408" spans="5:5" x14ac:dyDescent="0.25">
      <c r="E1408"/>
    </row>
    <row r="1409" spans="5:5" x14ac:dyDescent="0.25">
      <c r="E1409"/>
    </row>
    <row r="1410" spans="5:5" x14ac:dyDescent="0.25">
      <c r="E1410"/>
    </row>
    <row r="1411" spans="5:5" x14ac:dyDescent="0.25">
      <c r="E1411"/>
    </row>
    <row r="1412" spans="5:5" x14ac:dyDescent="0.25">
      <c r="E1412"/>
    </row>
    <row r="1413" spans="5:5" x14ac:dyDescent="0.25">
      <c r="E1413"/>
    </row>
    <row r="1414" spans="5:5" x14ac:dyDescent="0.25">
      <c r="E1414"/>
    </row>
    <row r="1415" spans="5:5" x14ac:dyDescent="0.25">
      <c r="E1415"/>
    </row>
    <row r="1416" spans="5:5" x14ac:dyDescent="0.25">
      <c r="E1416"/>
    </row>
    <row r="1417" spans="5:5" x14ac:dyDescent="0.25">
      <c r="E1417"/>
    </row>
    <row r="1418" spans="5:5" x14ac:dyDescent="0.25">
      <c r="E1418"/>
    </row>
    <row r="1419" spans="5:5" x14ac:dyDescent="0.25">
      <c r="E1419"/>
    </row>
    <row r="1420" spans="5:5" x14ac:dyDescent="0.25">
      <c r="E1420"/>
    </row>
    <row r="1421" spans="5:5" x14ac:dyDescent="0.25">
      <c r="E1421"/>
    </row>
    <row r="1422" spans="5:5" x14ac:dyDescent="0.25">
      <c r="E1422"/>
    </row>
    <row r="1423" spans="5:5" x14ac:dyDescent="0.25">
      <c r="E1423"/>
    </row>
    <row r="1424" spans="5:5" x14ac:dyDescent="0.25">
      <c r="E1424"/>
    </row>
    <row r="1425" spans="5:5" x14ac:dyDescent="0.25">
      <c r="E1425"/>
    </row>
    <row r="1426" spans="5:5" x14ac:dyDescent="0.25">
      <c r="E1426"/>
    </row>
    <row r="1427" spans="5:5" x14ac:dyDescent="0.25">
      <c r="E1427"/>
    </row>
    <row r="1428" spans="5:5" x14ac:dyDescent="0.25">
      <c r="E1428"/>
    </row>
    <row r="1429" spans="5:5" x14ac:dyDescent="0.25">
      <c r="E1429"/>
    </row>
    <row r="1430" spans="5:5" x14ac:dyDescent="0.25">
      <c r="E1430"/>
    </row>
    <row r="1431" spans="5:5" x14ac:dyDescent="0.25">
      <c r="E1431"/>
    </row>
    <row r="1432" spans="5:5" x14ac:dyDescent="0.25">
      <c r="E1432"/>
    </row>
    <row r="1433" spans="5:5" x14ac:dyDescent="0.25">
      <c r="E1433"/>
    </row>
    <row r="1434" spans="5:5" x14ac:dyDescent="0.25">
      <c r="E1434"/>
    </row>
    <row r="1435" spans="5:5" x14ac:dyDescent="0.25">
      <c r="E1435"/>
    </row>
    <row r="1436" spans="5:5" x14ac:dyDescent="0.25">
      <c r="E1436"/>
    </row>
    <row r="1437" spans="5:5" x14ac:dyDescent="0.25">
      <c r="E1437"/>
    </row>
    <row r="1438" spans="5:5" x14ac:dyDescent="0.25">
      <c r="E1438"/>
    </row>
    <row r="1439" spans="5:5" x14ac:dyDescent="0.25">
      <c r="E1439"/>
    </row>
    <row r="1440" spans="5:5" x14ac:dyDescent="0.25">
      <c r="E1440"/>
    </row>
    <row r="1441" spans="5:5" x14ac:dyDescent="0.25">
      <c r="E1441"/>
    </row>
    <row r="1442" spans="5:5" x14ac:dyDescent="0.25">
      <c r="E1442"/>
    </row>
    <row r="1443" spans="5:5" x14ac:dyDescent="0.25">
      <c r="E1443"/>
    </row>
    <row r="1444" spans="5:5" x14ac:dyDescent="0.25">
      <c r="E1444"/>
    </row>
    <row r="1445" spans="5:5" x14ac:dyDescent="0.25">
      <c r="E1445"/>
    </row>
    <row r="1446" spans="5:5" x14ac:dyDescent="0.25">
      <c r="E1446"/>
    </row>
    <row r="1447" spans="5:5" x14ac:dyDescent="0.25">
      <c r="E1447"/>
    </row>
    <row r="1448" spans="5:5" x14ac:dyDescent="0.25">
      <c r="E1448"/>
    </row>
    <row r="1449" spans="5:5" x14ac:dyDescent="0.25">
      <c r="E1449"/>
    </row>
    <row r="1450" spans="5:5" x14ac:dyDescent="0.25">
      <c r="E1450"/>
    </row>
    <row r="1451" spans="5:5" x14ac:dyDescent="0.25">
      <c r="E1451"/>
    </row>
    <row r="1452" spans="5:5" x14ac:dyDescent="0.25">
      <c r="E1452"/>
    </row>
    <row r="1453" spans="5:5" x14ac:dyDescent="0.25">
      <c r="E1453"/>
    </row>
    <row r="1454" spans="5:5" x14ac:dyDescent="0.25">
      <c r="E1454"/>
    </row>
    <row r="1455" spans="5:5" x14ac:dyDescent="0.25">
      <c r="E1455"/>
    </row>
    <row r="1456" spans="5:5" x14ac:dyDescent="0.25">
      <c r="E1456"/>
    </row>
    <row r="1457" spans="5:5" x14ac:dyDescent="0.25">
      <c r="E1457"/>
    </row>
    <row r="1458" spans="5:5" x14ac:dyDescent="0.25">
      <c r="E1458"/>
    </row>
    <row r="1459" spans="5:5" x14ac:dyDescent="0.25">
      <c r="E1459"/>
    </row>
    <row r="1460" spans="5:5" x14ac:dyDescent="0.25">
      <c r="E1460"/>
    </row>
    <row r="1461" spans="5:5" x14ac:dyDescent="0.25">
      <c r="E1461"/>
    </row>
    <row r="1462" spans="5:5" x14ac:dyDescent="0.25">
      <c r="E1462"/>
    </row>
    <row r="1463" spans="5:5" x14ac:dyDescent="0.25">
      <c r="E1463"/>
    </row>
    <row r="1464" spans="5:5" x14ac:dyDescent="0.25">
      <c r="E1464"/>
    </row>
    <row r="1465" spans="5:5" x14ac:dyDescent="0.25">
      <c r="E1465"/>
    </row>
    <row r="1466" spans="5:5" x14ac:dyDescent="0.25">
      <c r="E1466"/>
    </row>
    <row r="1467" spans="5:5" x14ac:dyDescent="0.25">
      <c r="E1467"/>
    </row>
    <row r="1468" spans="5:5" x14ac:dyDescent="0.25">
      <c r="E1468"/>
    </row>
    <row r="1469" spans="5:5" x14ac:dyDescent="0.25">
      <c r="E1469"/>
    </row>
    <row r="1470" spans="5:5" x14ac:dyDescent="0.25">
      <c r="E1470"/>
    </row>
    <row r="1471" spans="5:5" x14ac:dyDescent="0.25">
      <c r="E1471"/>
    </row>
    <row r="1472" spans="5:5" x14ac:dyDescent="0.25">
      <c r="E1472"/>
    </row>
    <row r="1473" spans="5:5" x14ac:dyDescent="0.25">
      <c r="E1473"/>
    </row>
    <row r="1474" spans="5:5" x14ac:dyDescent="0.25">
      <c r="E1474"/>
    </row>
    <row r="1475" spans="5:5" x14ac:dyDescent="0.25">
      <c r="E1475"/>
    </row>
    <row r="1476" spans="5:5" x14ac:dyDescent="0.25">
      <c r="E1476"/>
    </row>
    <row r="1477" spans="5:5" x14ac:dyDescent="0.25">
      <c r="E1477"/>
    </row>
    <row r="1478" spans="5:5" x14ac:dyDescent="0.25">
      <c r="E1478"/>
    </row>
    <row r="1479" spans="5:5" x14ac:dyDescent="0.25">
      <c r="E1479"/>
    </row>
    <row r="1480" spans="5:5" x14ac:dyDescent="0.25">
      <c r="E1480"/>
    </row>
    <row r="1481" spans="5:5" x14ac:dyDescent="0.25">
      <c r="E1481"/>
    </row>
    <row r="1482" spans="5:5" x14ac:dyDescent="0.25">
      <c r="E1482"/>
    </row>
    <row r="1483" spans="5:5" x14ac:dyDescent="0.25">
      <c r="E1483"/>
    </row>
    <row r="1484" spans="5:5" x14ac:dyDescent="0.25">
      <c r="E1484"/>
    </row>
    <row r="1485" spans="5:5" x14ac:dyDescent="0.25">
      <c r="E1485"/>
    </row>
    <row r="1486" spans="5:5" x14ac:dyDescent="0.25">
      <c r="E1486"/>
    </row>
    <row r="1487" spans="5:5" x14ac:dyDescent="0.25">
      <c r="E1487"/>
    </row>
    <row r="1488" spans="5:5" x14ac:dyDescent="0.25">
      <c r="E1488"/>
    </row>
    <row r="1489" spans="5:5" x14ac:dyDescent="0.25">
      <c r="E1489"/>
    </row>
    <row r="1490" spans="5:5" x14ac:dyDescent="0.25">
      <c r="E1490"/>
    </row>
    <row r="1491" spans="5:5" x14ac:dyDescent="0.25">
      <c r="E1491"/>
    </row>
    <row r="1492" spans="5:5" x14ac:dyDescent="0.25">
      <c r="E1492"/>
    </row>
    <row r="1493" spans="5:5" x14ac:dyDescent="0.25">
      <c r="E1493"/>
    </row>
    <row r="1494" spans="5:5" x14ac:dyDescent="0.25">
      <c r="E1494"/>
    </row>
    <row r="1495" spans="5:5" x14ac:dyDescent="0.25">
      <c r="E1495"/>
    </row>
    <row r="1496" spans="5:5" x14ac:dyDescent="0.25">
      <c r="E1496"/>
    </row>
    <row r="1497" spans="5:5" x14ac:dyDescent="0.25">
      <c r="E1497"/>
    </row>
    <row r="1498" spans="5:5" x14ac:dyDescent="0.25">
      <c r="E1498"/>
    </row>
    <row r="1499" spans="5:5" x14ac:dyDescent="0.25">
      <c r="E1499"/>
    </row>
    <row r="1500" spans="5:5" x14ac:dyDescent="0.25">
      <c r="E1500"/>
    </row>
    <row r="1501" spans="5:5" x14ac:dyDescent="0.25">
      <c r="E1501"/>
    </row>
    <row r="1502" spans="5:5" x14ac:dyDescent="0.25">
      <c r="E1502"/>
    </row>
    <row r="1503" spans="5:5" x14ac:dyDescent="0.25">
      <c r="E1503"/>
    </row>
    <row r="1504" spans="5:5" x14ac:dyDescent="0.25">
      <c r="E1504"/>
    </row>
    <row r="1505" spans="5:5" x14ac:dyDescent="0.25">
      <c r="E1505"/>
    </row>
    <row r="1506" spans="5:5" x14ac:dyDescent="0.25">
      <c r="E1506"/>
    </row>
    <row r="1507" spans="5:5" x14ac:dyDescent="0.25">
      <c r="E1507"/>
    </row>
    <row r="1508" spans="5:5" x14ac:dyDescent="0.25">
      <c r="E1508"/>
    </row>
    <row r="1509" spans="5:5" x14ac:dyDescent="0.25">
      <c r="E1509"/>
    </row>
    <row r="1510" spans="5:5" x14ac:dyDescent="0.25">
      <c r="E1510"/>
    </row>
    <row r="1511" spans="5:5" x14ac:dyDescent="0.25">
      <c r="E1511"/>
    </row>
    <row r="1512" spans="5:5" x14ac:dyDescent="0.25">
      <c r="E1512"/>
    </row>
    <row r="1513" spans="5:5" x14ac:dyDescent="0.25">
      <c r="E1513"/>
    </row>
    <row r="1514" spans="5:5" x14ac:dyDescent="0.25">
      <c r="E1514"/>
    </row>
    <row r="1515" spans="5:5" x14ac:dyDescent="0.25">
      <c r="E1515"/>
    </row>
    <row r="1516" spans="5:5" x14ac:dyDescent="0.25">
      <c r="E1516"/>
    </row>
    <row r="1517" spans="5:5" x14ac:dyDescent="0.25">
      <c r="E1517"/>
    </row>
    <row r="1518" spans="5:5" x14ac:dyDescent="0.25">
      <c r="E1518"/>
    </row>
    <row r="1519" spans="5:5" x14ac:dyDescent="0.25">
      <c r="E1519"/>
    </row>
    <row r="1520" spans="5:5" x14ac:dyDescent="0.25">
      <c r="E1520"/>
    </row>
    <row r="1521" spans="5:5" x14ac:dyDescent="0.25">
      <c r="E1521"/>
    </row>
    <row r="1522" spans="5:5" x14ac:dyDescent="0.25">
      <c r="E1522"/>
    </row>
    <row r="1523" spans="5:5" x14ac:dyDescent="0.25">
      <c r="E1523"/>
    </row>
    <row r="1524" spans="5:5" x14ac:dyDescent="0.25">
      <c r="E1524"/>
    </row>
    <row r="1525" spans="5:5" x14ac:dyDescent="0.25">
      <c r="E1525"/>
    </row>
    <row r="1526" spans="5:5" x14ac:dyDescent="0.25">
      <c r="E1526"/>
    </row>
    <row r="1527" spans="5:5" x14ac:dyDescent="0.25">
      <c r="E1527"/>
    </row>
    <row r="1528" spans="5:5" x14ac:dyDescent="0.25">
      <c r="E1528"/>
    </row>
    <row r="1529" spans="5:5" x14ac:dyDescent="0.25">
      <c r="E1529"/>
    </row>
    <row r="1530" spans="5:5" x14ac:dyDescent="0.25">
      <c r="E1530"/>
    </row>
    <row r="1531" spans="5:5" x14ac:dyDescent="0.25">
      <c r="E1531"/>
    </row>
    <row r="1532" spans="5:5" x14ac:dyDescent="0.25">
      <c r="E1532"/>
    </row>
    <row r="1533" spans="5:5" x14ac:dyDescent="0.25">
      <c r="E1533"/>
    </row>
    <row r="1534" spans="5:5" x14ac:dyDescent="0.25">
      <c r="E1534"/>
    </row>
    <row r="1535" spans="5:5" x14ac:dyDescent="0.25">
      <c r="E1535"/>
    </row>
    <row r="1536" spans="5:5" x14ac:dyDescent="0.25">
      <c r="E1536"/>
    </row>
    <row r="1537" spans="5:5" x14ac:dyDescent="0.25">
      <c r="E1537"/>
    </row>
    <row r="1538" spans="5:5" x14ac:dyDescent="0.25">
      <c r="E1538"/>
    </row>
    <row r="1539" spans="5:5" x14ac:dyDescent="0.25">
      <c r="E1539"/>
    </row>
    <row r="1540" spans="5:5" x14ac:dyDescent="0.25">
      <c r="E1540"/>
    </row>
    <row r="1541" spans="5:5" x14ac:dyDescent="0.25">
      <c r="E1541"/>
    </row>
    <row r="1542" spans="5:5" x14ac:dyDescent="0.25">
      <c r="E1542"/>
    </row>
    <row r="1543" spans="5:5" x14ac:dyDescent="0.25">
      <c r="E1543"/>
    </row>
    <row r="1544" spans="5:5" x14ac:dyDescent="0.25">
      <c r="E1544"/>
    </row>
    <row r="1545" spans="5:5" x14ac:dyDescent="0.25">
      <c r="E1545"/>
    </row>
    <row r="1546" spans="5:5" x14ac:dyDescent="0.25">
      <c r="E1546"/>
    </row>
    <row r="1547" spans="5:5" x14ac:dyDescent="0.25">
      <c r="E1547"/>
    </row>
    <row r="1548" spans="5:5" x14ac:dyDescent="0.25">
      <c r="E1548"/>
    </row>
    <row r="1549" spans="5:5" x14ac:dyDescent="0.25">
      <c r="E1549"/>
    </row>
    <row r="1550" spans="5:5" x14ac:dyDescent="0.25">
      <c r="E1550"/>
    </row>
    <row r="1551" spans="5:5" x14ac:dyDescent="0.25">
      <c r="E1551"/>
    </row>
    <row r="1552" spans="5:5" x14ac:dyDescent="0.25">
      <c r="E1552"/>
    </row>
    <row r="1553" spans="5:5" x14ac:dyDescent="0.25">
      <c r="E1553"/>
    </row>
    <row r="1554" spans="5:5" x14ac:dyDescent="0.25">
      <c r="E1554"/>
    </row>
    <row r="1555" spans="5:5" x14ac:dyDescent="0.25">
      <c r="E1555"/>
    </row>
    <row r="1556" spans="5:5" x14ac:dyDescent="0.25">
      <c r="E1556"/>
    </row>
    <row r="1557" spans="5:5" x14ac:dyDescent="0.25">
      <c r="E1557"/>
    </row>
    <row r="1558" spans="5:5" x14ac:dyDescent="0.25">
      <c r="E1558"/>
    </row>
    <row r="1559" spans="5:5" x14ac:dyDescent="0.25">
      <c r="E1559"/>
    </row>
    <row r="1560" spans="5:5" x14ac:dyDescent="0.25">
      <c r="E1560"/>
    </row>
    <row r="1561" spans="5:5" x14ac:dyDescent="0.25">
      <c r="E1561"/>
    </row>
    <row r="1562" spans="5:5" x14ac:dyDescent="0.25">
      <c r="E1562"/>
    </row>
    <row r="1563" spans="5:5" x14ac:dyDescent="0.25">
      <c r="E1563"/>
    </row>
    <row r="1564" spans="5:5" x14ac:dyDescent="0.25">
      <c r="E1564"/>
    </row>
    <row r="1565" spans="5:5" x14ac:dyDescent="0.25">
      <c r="E1565"/>
    </row>
    <row r="1566" spans="5:5" x14ac:dyDescent="0.25">
      <c r="E1566"/>
    </row>
    <row r="1567" spans="5:5" x14ac:dyDescent="0.25">
      <c r="E1567"/>
    </row>
    <row r="1568" spans="5:5" x14ac:dyDescent="0.25">
      <c r="E1568"/>
    </row>
    <row r="1569" spans="5:5" x14ac:dyDescent="0.25">
      <c r="E1569"/>
    </row>
    <row r="1570" spans="5:5" x14ac:dyDescent="0.25">
      <c r="E1570"/>
    </row>
    <row r="1571" spans="5:5" x14ac:dyDescent="0.25">
      <c r="E1571"/>
    </row>
    <row r="1572" spans="5:5" x14ac:dyDescent="0.25">
      <c r="E1572"/>
    </row>
    <row r="1573" spans="5:5" x14ac:dyDescent="0.25">
      <c r="E1573"/>
    </row>
    <row r="1574" spans="5:5" x14ac:dyDescent="0.25">
      <c r="E1574"/>
    </row>
    <row r="1575" spans="5:5" x14ac:dyDescent="0.25">
      <c r="E1575"/>
    </row>
    <row r="1576" spans="5:5" x14ac:dyDescent="0.25">
      <c r="E1576"/>
    </row>
    <row r="1577" spans="5:5" x14ac:dyDescent="0.25">
      <c r="E1577"/>
    </row>
    <row r="1578" spans="5:5" x14ac:dyDescent="0.25">
      <c r="E1578"/>
    </row>
    <row r="1579" spans="5:5" x14ac:dyDescent="0.25">
      <c r="E1579"/>
    </row>
    <row r="1580" spans="5:5" x14ac:dyDescent="0.25">
      <c r="E1580"/>
    </row>
    <row r="1581" spans="5:5" x14ac:dyDescent="0.25">
      <c r="E1581"/>
    </row>
    <row r="1582" spans="5:5" x14ac:dyDescent="0.25">
      <c r="E1582"/>
    </row>
    <row r="1583" spans="5:5" x14ac:dyDescent="0.25">
      <c r="E1583"/>
    </row>
    <row r="1584" spans="5:5" x14ac:dyDescent="0.25">
      <c r="E1584"/>
    </row>
    <row r="1585" spans="5:5" x14ac:dyDescent="0.25">
      <c r="E1585"/>
    </row>
    <row r="1586" spans="5:5" x14ac:dyDescent="0.25">
      <c r="E1586"/>
    </row>
    <row r="1587" spans="5:5" x14ac:dyDescent="0.25">
      <c r="E1587"/>
    </row>
    <row r="1588" spans="5:5" x14ac:dyDescent="0.25">
      <c r="E1588"/>
    </row>
    <row r="1589" spans="5:5" x14ac:dyDescent="0.25">
      <c r="E1589"/>
    </row>
    <row r="1590" spans="5:5" x14ac:dyDescent="0.25">
      <c r="E1590"/>
    </row>
    <row r="1591" spans="5:5" x14ac:dyDescent="0.25">
      <c r="E1591"/>
    </row>
    <row r="1592" spans="5:5" x14ac:dyDescent="0.25">
      <c r="E1592"/>
    </row>
    <row r="1593" spans="5:5" x14ac:dyDescent="0.25">
      <c r="E1593"/>
    </row>
    <row r="1594" spans="5:5" x14ac:dyDescent="0.25">
      <c r="E1594"/>
    </row>
    <row r="1595" spans="5:5" x14ac:dyDescent="0.25">
      <c r="E1595"/>
    </row>
    <row r="1596" spans="5:5" x14ac:dyDescent="0.25">
      <c r="E1596"/>
    </row>
    <row r="1597" spans="5:5" x14ac:dyDescent="0.25">
      <c r="E1597"/>
    </row>
    <row r="1598" spans="5:5" x14ac:dyDescent="0.25">
      <c r="E1598"/>
    </row>
    <row r="1599" spans="5:5" x14ac:dyDescent="0.25">
      <c r="E1599"/>
    </row>
    <row r="1600" spans="5:5" x14ac:dyDescent="0.25">
      <c r="E1600"/>
    </row>
    <row r="1601" spans="5:5" x14ac:dyDescent="0.25">
      <c r="E1601"/>
    </row>
    <row r="1602" spans="5:5" x14ac:dyDescent="0.25">
      <c r="E1602"/>
    </row>
    <row r="1603" spans="5:5" x14ac:dyDescent="0.25">
      <c r="E1603"/>
    </row>
    <row r="1604" spans="5:5" x14ac:dyDescent="0.25">
      <c r="E1604"/>
    </row>
    <row r="1605" spans="5:5" x14ac:dyDescent="0.25">
      <c r="E1605"/>
    </row>
    <row r="1606" spans="5:5" x14ac:dyDescent="0.25">
      <c r="E1606"/>
    </row>
    <row r="1607" spans="5:5" x14ac:dyDescent="0.25">
      <c r="E1607"/>
    </row>
    <row r="1608" spans="5:5" x14ac:dyDescent="0.25">
      <c r="E1608"/>
    </row>
    <row r="1609" spans="5:5" x14ac:dyDescent="0.25">
      <c r="E1609"/>
    </row>
    <row r="1610" spans="5:5" x14ac:dyDescent="0.25">
      <c r="E1610"/>
    </row>
    <row r="1611" spans="5:5" x14ac:dyDescent="0.25">
      <c r="E1611"/>
    </row>
    <row r="1612" spans="5:5" x14ac:dyDescent="0.25">
      <c r="E1612"/>
    </row>
    <row r="1613" spans="5:5" x14ac:dyDescent="0.25">
      <c r="E1613"/>
    </row>
    <row r="1614" spans="5:5" x14ac:dyDescent="0.25">
      <c r="E1614"/>
    </row>
    <row r="1615" spans="5:5" x14ac:dyDescent="0.25">
      <c r="E1615"/>
    </row>
    <row r="1616" spans="5:5" x14ac:dyDescent="0.25">
      <c r="E1616"/>
    </row>
    <row r="1617" spans="5:5" x14ac:dyDescent="0.25">
      <c r="E1617"/>
    </row>
    <row r="1618" spans="5:5" x14ac:dyDescent="0.25">
      <c r="E1618"/>
    </row>
    <row r="1619" spans="5:5" x14ac:dyDescent="0.25">
      <c r="E1619"/>
    </row>
    <row r="1620" spans="5:5" x14ac:dyDescent="0.25">
      <c r="E1620"/>
    </row>
    <row r="1621" spans="5:5" x14ac:dyDescent="0.25">
      <c r="E1621"/>
    </row>
    <row r="1622" spans="5:5" x14ac:dyDescent="0.25">
      <c r="E1622"/>
    </row>
    <row r="1623" spans="5:5" x14ac:dyDescent="0.25">
      <c r="E1623"/>
    </row>
    <row r="1624" spans="5:5" x14ac:dyDescent="0.25">
      <c r="E1624"/>
    </row>
    <row r="1625" spans="5:5" x14ac:dyDescent="0.25">
      <c r="E1625"/>
    </row>
    <row r="1626" spans="5:5" x14ac:dyDescent="0.25">
      <c r="E1626"/>
    </row>
    <row r="1627" spans="5:5" x14ac:dyDescent="0.25">
      <c r="E1627"/>
    </row>
    <row r="1628" spans="5:5" x14ac:dyDescent="0.25">
      <c r="E1628"/>
    </row>
    <row r="1629" spans="5:5" x14ac:dyDescent="0.25">
      <c r="E1629"/>
    </row>
    <row r="1630" spans="5:5" x14ac:dyDescent="0.25">
      <c r="E1630"/>
    </row>
    <row r="1631" spans="5:5" x14ac:dyDescent="0.25">
      <c r="E1631"/>
    </row>
    <row r="1632" spans="5:5" x14ac:dyDescent="0.25">
      <c r="E1632"/>
    </row>
    <row r="1633" spans="5:5" x14ac:dyDescent="0.25">
      <c r="E1633"/>
    </row>
    <row r="1634" spans="5:5" x14ac:dyDescent="0.25">
      <c r="E1634"/>
    </row>
    <row r="1635" spans="5:5" x14ac:dyDescent="0.25">
      <c r="E1635"/>
    </row>
    <row r="1636" spans="5:5" x14ac:dyDescent="0.25">
      <c r="E1636"/>
    </row>
    <row r="1637" spans="5:5" x14ac:dyDescent="0.25">
      <c r="E1637"/>
    </row>
    <row r="1638" spans="5:5" x14ac:dyDescent="0.25">
      <c r="E1638"/>
    </row>
    <row r="1639" spans="5:5" x14ac:dyDescent="0.25">
      <c r="E1639"/>
    </row>
    <row r="1640" spans="5:5" x14ac:dyDescent="0.25">
      <c r="E1640"/>
    </row>
    <row r="1641" spans="5:5" x14ac:dyDescent="0.25">
      <c r="E1641"/>
    </row>
    <row r="1642" spans="5:5" x14ac:dyDescent="0.25">
      <c r="E1642"/>
    </row>
    <row r="1643" spans="5:5" x14ac:dyDescent="0.25">
      <c r="E1643"/>
    </row>
    <row r="1644" spans="5:5" x14ac:dyDescent="0.25">
      <c r="E1644"/>
    </row>
    <row r="1645" spans="5:5" x14ac:dyDescent="0.25">
      <c r="E1645"/>
    </row>
    <row r="1646" spans="5:5" x14ac:dyDescent="0.25">
      <c r="E1646"/>
    </row>
    <row r="1647" spans="5:5" x14ac:dyDescent="0.25">
      <c r="E1647"/>
    </row>
    <row r="1648" spans="5:5" x14ac:dyDescent="0.25">
      <c r="E1648"/>
    </row>
    <row r="1649" spans="5:5" x14ac:dyDescent="0.25">
      <c r="E1649"/>
    </row>
    <row r="1650" spans="5:5" x14ac:dyDescent="0.25">
      <c r="E1650"/>
    </row>
    <row r="1651" spans="5:5" x14ac:dyDescent="0.25">
      <c r="E1651"/>
    </row>
    <row r="1652" spans="5:5" x14ac:dyDescent="0.25">
      <c r="E1652"/>
    </row>
    <row r="1653" spans="5:5" x14ac:dyDescent="0.25">
      <c r="E1653"/>
    </row>
    <row r="1654" spans="5:5" x14ac:dyDescent="0.25">
      <c r="E1654"/>
    </row>
    <row r="1655" spans="5:5" x14ac:dyDescent="0.25">
      <c r="E1655"/>
    </row>
    <row r="1656" spans="5:5" x14ac:dyDescent="0.25">
      <c r="E1656"/>
    </row>
    <row r="1657" spans="5:5" x14ac:dyDescent="0.25">
      <c r="E1657"/>
    </row>
    <row r="1658" spans="5:5" x14ac:dyDescent="0.25">
      <c r="E1658"/>
    </row>
    <row r="1659" spans="5:5" x14ac:dyDescent="0.25">
      <c r="E1659"/>
    </row>
    <row r="1660" spans="5:5" x14ac:dyDescent="0.25">
      <c r="E1660"/>
    </row>
    <row r="1661" spans="5:5" x14ac:dyDescent="0.25">
      <c r="E1661"/>
    </row>
    <row r="1662" spans="5:5" x14ac:dyDescent="0.25">
      <c r="E1662"/>
    </row>
    <row r="1663" spans="5:5" x14ac:dyDescent="0.25">
      <c r="E1663"/>
    </row>
    <row r="1664" spans="5:5" x14ac:dyDescent="0.25">
      <c r="E1664"/>
    </row>
    <row r="1665" spans="5:5" x14ac:dyDescent="0.25">
      <c r="E1665"/>
    </row>
    <row r="1666" spans="5:5" x14ac:dyDescent="0.25">
      <c r="E1666"/>
    </row>
    <row r="1667" spans="5:5" x14ac:dyDescent="0.25">
      <c r="E1667"/>
    </row>
    <row r="1668" spans="5:5" x14ac:dyDescent="0.25">
      <c r="E1668"/>
    </row>
    <row r="1669" spans="5:5" x14ac:dyDescent="0.25">
      <c r="E1669"/>
    </row>
    <row r="1670" spans="5:5" x14ac:dyDescent="0.25">
      <c r="E1670"/>
    </row>
    <row r="1671" spans="5:5" x14ac:dyDescent="0.25">
      <c r="E1671"/>
    </row>
    <row r="1672" spans="5:5" x14ac:dyDescent="0.25">
      <c r="E1672"/>
    </row>
    <row r="1673" spans="5:5" x14ac:dyDescent="0.25">
      <c r="E1673"/>
    </row>
    <row r="1674" spans="5:5" x14ac:dyDescent="0.25">
      <c r="E1674"/>
    </row>
    <row r="1675" spans="5:5" x14ac:dyDescent="0.25">
      <c r="E1675"/>
    </row>
    <row r="1676" spans="5:5" x14ac:dyDescent="0.25">
      <c r="E1676"/>
    </row>
    <row r="1677" spans="5:5" x14ac:dyDescent="0.25">
      <c r="E1677"/>
    </row>
    <row r="1678" spans="5:5" x14ac:dyDescent="0.25">
      <c r="E1678"/>
    </row>
    <row r="1679" spans="5:5" x14ac:dyDescent="0.25">
      <c r="E1679"/>
    </row>
    <row r="1680" spans="5:5" x14ac:dyDescent="0.25">
      <c r="E1680"/>
    </row>
    <row r="1681" spans="5:5" x14ac:dyDescent="0.25">
      <c r="E1681"/>
    </row>
    <row r="1682" spans="5:5" x14ac:dyDescent="0.25">
      <c r="E1682"/>
    </row>
    <row r="1683" spans="5:5" x14ac:dyDescent="0.25">
      <c r="E1683"/>
    </row>
    <row r="1684" spans="5:5" x14ac:dyDescent="0.25">
      <c r="E1684"/>
    </row>
    <row r="1685" spans="5:5" x14ac:dyDescent="0.25">
      <c r="E1685"/>
    </row>
    <row r="1686" spans="5:5" x14ac:dyDescent="0.25">
      <c r="E1686"/>
    </row>
    <row r="1687" spans="5:5" x14ac:dyDescent="0.25">
      <c r="E1687"/>
    </row>
    <row r="1688" spans="5:5" x14ac:dyDescent="0.25">
      <c r="E1688"/>
    </row>
    <row r="1689" spans="5:5" x14ac:dyDescent="0.25">
      <c r="E1689"/>
    </row>
    <row r="1690" spans="5:5" x14ac:dyDescent="0.25">
      <c r="E1690"/>
    </row>
    <row r="1691" spans="5:5" x14ac:dyDescent="0.25">
      <c r="E1691"/>
    </row>
    <row r="1692" spans="5:5" x14ac:dyDescent="0.25">
      <c r="E1692"/>
    </row>
    <row r="1693" spans="5:5" x14ac:dyDescent="0.25">
      <c r="E1693"/>
    </row>
    <row r="1694" spans="5:5" x14ac:dyDescent="0.25">
      <c r="E1694"/>
    </row>
    <row r="1695" spans="5:5" x14ac:dyDescent="0.25">
      <c r="E1695"/>
    </row>
    <row r="1696" spans="5:5" x14ac:dyDescent="0.25">
      <c r="E1696"/>
    </row>
    <row r="1697" spans="5:5" x14ac:dyDescent="0.25">
      <c r="E1697"/>
    </row>
    <row r="1698" spans="5:5" x14ac:dyDescent="0.25">
      <c r="E1698"/>
    </row>
    <row r="1699" spans="5:5" x14ac:dyDescent="0.25">
      <c r="E1699"/>
    </row>
    <row r="1700" spans="5:5" x14ac:dyDescent="0.25">
      <c r="E1700"/>
    </row>
    <row r="1701" spans="5:5" x14ac:dyDescent="0.25">
      <c r="E1701"/>
    </row>
    <row r="1702" spans="5:5" x14ac:dyDescent="0.25">
      <c r="E1702"/>
    </row>
    <row r="1703" spans="5:5" x14ac:dyDescent="0.25">
      <c r="E1703"/>
    </row>
    <row r="1704" spans="5:5" x14ac:dyDescent="0.25">
      <c r="E1704"/>
    </row>
    <row r="1705" spans="5:5" x14ac:dyDescent="0.25">
      <c r="E1705"/>
    </row>
    <row r="1706" spans="5:5" x14ac:dyDescent="0.25">
      <c r="E1706"/>
    </row>
    <row r="1707" spans="5:5" x14ac:dyDescent="0.25">
      <c r="E1707"/>
    </row>
    <row r="1708" spans="5:5" x14ac:dyDescent="0.25">
      <c r="E1708"/>
    </row>
    <row r="1709" spans="5:5" x14ac:dyDescent="0.25">
      <c r="E1709"/>
    </row>
    <row r="1710" spans="5:5" x14ac:dyDescent="0.25">
      <c r="E1710"/>
    </row>
    <row r="1711" spans="5:5" x14ac:dyDescent="0.25">
      <c r="E1711"/>
    </row>
    <row r="1712" spans="5:5" x14ac:dyDescent="0.25">
      <c r="E1712"/>
    </row>
    <row r="1713" spans="5:5" x14ac:dyDescent="0.25">
      <c r="E1713"/>
    </row>
    <row r="1714" spans="5:5" x14ac:dyDescent="0.25">
      <c r="E1714"/>
    </row>
    <row r="1715" spans="5:5" x14ac:dyDescent="0.25">
      <c r="E1715"/>
    </row>
    <row r="1716" spans="5:5" x14ac:dyDescent="0.25">
      <c r="E1716"/>
    </row>
    <row r="1717" spans="5:5" x14ac:dyDescent="0.25">
      <c r="E1717"/>
    </row>
    <row r="1718" spans="5:5" x14ac:dyDescent="0.25">
      <c r="E1718"/>
    </row>
    <row r="1719" spans="5:5" x14ac:dyDescent="0.25">
      <c r="E1719"/>
    </row>
    <row r="1720" spans="5:5" x14ac:dyDescent="0.25">
      <c r="E1720"/>
    </row>
    <row r="1721" spans="5:5" x14ac:dyDescent="0.25">
      <c r="E1721"/>
    </row>
    <row r="1722" spans="5:5" x14ac:dyDescent="0.25">
      <c r="E1722"/>
    </row>
    <row r="1723" spans="5:5" x14ac:dyDescent="0.25">
      <c r="E1723"/>
    </row>
    <row r="1724" spans="5:5" x14ac:dyDescent="0.25">
      <c r="E1724"/>
    </row>
    <row r="1725" spans="5:5" x14ac:dyDescent="0.25">
      <c r="E1725"/>
    </row>
    <row r="1726" spans="5:5" x14ac:dyDescent="0.25">
      <c r="E1726"/>
    </row>
    <row r="1727" spans="5:5" x14ac:dyDescent="0.25">
      <c r="E1727"/>
    </row>
    <row r="1728" spans="5:5" x14ac:dyDescent="0.25">
      <c r="E1728"/>
    </row>
    <row r="1729" spans="5:5" x14ac:dyDescent="0.25">
      <c r="E1729"/>
    </row>
    <row r="1730" spans="5:5" x14ac:dyDescent="0.25">
      <c r="E1730"/>
    </row>
    <row r="1731" spans="5:5" x14ac:dyDescent="0.25">
      <c r="E1731"/>
    </row>
    <row r="1732" spans="5:5" x14ac:dyDescent="0.25">
      <c r="E1732"/>
    </row>
    <row r="1733" spans="5:5" x14ac:dyDescent="0.25">
      <c r="E1733"/>
    </row>
    <row r="1734" spans="5:5" x14ac:dyDescent="0.25">
      <c r="E1734"/>
    </row>
    <row r="1735" spans="5:5" x14ac:dyDescent="0.25">
      <c r="E1735"/>
    </row>
    <row r="1736" spans="5:5" x14ac:dyDescent="0.25">
      <c r="E1736"/>
    </row>
    <row r="1737" spans="5:5" x14ac:dyDescent="0.25">
      <c r="E1737"/>
    </row>
    <row r="1738" spans="5:5" x14ac:dyDescent="0.25">
      <c r="E1738"/>
    </row>
    <row r="1739" spans="5:5" x14ac:dyDescent="0.25">
      <c r="E1739"/>
    </row>
    <row r="1740" spans="5:5" x14ac:dyDescent="0.25">
      <c r="E1740"/>
    </row>
    <row r="1741" spans="5:5" x14ac:dyDescent="0.25">
      <c r="E1741"/>
    </row>
    <row r="1742" spans="5:5" x14ac:dyDescent="0.25">
      <c r="E1742"/>
    </row>
    <row r="1743" spans="5:5" x14ac:dyDescent="0.25">
      <c r="E1743"/>
    </row>
    <row r="1744" spans="5:5" x14ac:dyDescent="0.25">
      <c r="E1744"/>
    </row>
    <row r="1745" spans="5:5" x14ac:dyDescent="0.25">
      <c r="E1745"/>
    </row>
    <row r="1746" spans="5:5" x14ac:dyDescent="0.25">
      <c r="E1746"/>
    </row>
    <row r="1747" spans="5:5" x14ac:dyDescent="0.25">
      <c r="E1747"/>
    </row>
    <row r="1748" spans="5:5" x14ac:dyDescent="0.25">
      <c r="E1748"/>
    </row>
    <row r="1749" spans="5:5" x14ac:dyDescent="0.25">
      <c r="E1749"/>
    </row>
    <row r="1750" spans="5:5" x14ac:dyDescent="0.25">
      <c r="E1750"/>
    </row>
    <row r="1751" spans="5:5" x14ac:dyDescent="0.25">
      <c r="E1751"/>
    </row>
    <row r="1752" spans="5:5" x14ac:dyDescent="0.25">
      <c r="E1752"/>
    </row>
    <row r="1753" spans="5:5" x14ac:dyDescent="0.25">
      <c r="E1753"/>
    </row>
    <row r="1754" spans="5:5" x14ac:dyDescent="0.25">
      <c r="E1754"/>
    </row>
    <row r="1755" spans="5:5" x14ac:dyDescent="0.25">
      <c r="E1755"/>
    </row>
    <row r="1756" spans="5:5" x14ac:dyDescent="0.25">
      <c r="E1756"/>
    </row>
    <row r="1757" spans="5:5" x14ac:dyDescent="0.25">
      <c r="E1757"/>
    </row>
    <row r="1758" spans="5:5" x14ac:dyDescent="0.25">
      <c r="E1758"/>
    </row>
    <row r="1759" spans="5:5" x14ac:dyDescent="0.25">
      <c r="E1759"/>
    </row>
    <row r="1760" spans="5:5" x14ac:dyDescent="0.25">
      <c r="E1760"/>
    </row>
    <row r="1761" spans="5:5" x14ac:dyDescent="0.25">
      <c r="E1761"/>
    </row>
    <row r="1762" spans="5:5" x14ac:dyDescent="0.25">
      <c r="E1762"/>
    </row>
    <row r="1763" spans="5:5" x14ac:dyDescent="0.25">
      <c r="E1763"/>
    </row>
    <row r="1764" spans="5:5" x14ac:dyDescent="0.25">
      <c r="E1764"/>
    </row>
    <row r="1765" spans="5:5" x14ac:dyDescent="0.25">
      <c r="E1765"/>
    </row>
    <row r="1766" spans="5:5" x14ac:dyDescent="0.25">
      <c r="E1766"/>
    </row>
    <row r="1767" spans="5:5" x14ac:dyDescent="0.25">
      <c r="E1767"/>
    </row>
    <row r="1768" spans="5:5" x14ac:dyDescent="0.25">
      <c r="E1768"/>
    </row>
    <row r="1769" spans="5:5" x14ac:dyDescent="0.25">
      <c r="E1769"/>
    </row>
    <row r="1770" spans="5:5" x14ac:dyDescent="0.25">
      <c r="E1770"/>
    </row>
    <row r="1771" spans="5:5" x14ac:dyDescent="0.25">
      <c r="E1771"/>
    </row>
    <row r="1772" spans="5:5" x14ac:dyDescent="0.25">
      <c r="E1772"/>
    </row>
    <row r="1773" spans="5:5" x14ac:dyDescent="0.25">
      <c r="E1773"/>
    </row>
    <row r="1774" spans="5:5" x14ac:dyDescent="0.25">
      <c r="E1774"/>
    </row>
    <row r="1775" spans="5:5" x14ac:dyDescent="0.25">
      <c r="E1775"/>
    </row>
    <row r="1776" spans="5:5" x14ac:dyDescent="0.25">
      <c r="E1776"/>
    </row>
    <row r="1777" spans="5:5" x14ac:dyDescent="0.25">
      <c r="E1777"/>
    </row>
    <row r="1778" spans="5:5" x14ac:dyDescent="0.25">
      <c r="E1778"/>
    </row>
    <row r="1779" spans="5:5" x14ac:dyDescent="0.25">
      <c r="E1779"/>
    </row>
    <row r="1780" spans="5:5" x14ac:dyDescent="0.25">
      <c r="E1780"/>
    </row>
    <row r="1781" spans="5:5" x14ac:dyDescent="0.25">
      <c r="E1781"/>
    </row>
    <row r="1782" spans="5:5" x14ac:dyDescent="0.25">
      <c r="E1782"/>
    </row>
    <row r="1783" spans="5:5" x14ac:dyDescent="0.25">
      <c r="E1783"/>
    </row>
    <row r="1784" spans="5:5" x14ac:dyDescent="0.25">
      <c r="E1784"/>
    </row>
    <row r="1785" spans="5:5" x14ac:dyDescent="0.25">
      <c r="E1785"/>
    </row>
    <row r="1786" spans="5:5" x14ac:dyDescent="0.25">
      <c r="E1786"/>
    </row>
    <row r="1787" spans="5:5" x14ac:dyDescent="0.25">
      <c r="E1787"/>
    </row>
    <row r="1788" spans="5:5" x14ac:dyDescent="0.25">
      <c r="E1788"/>
    </row>
    <row r="1789" spans="5:5" x14ac:dyDescent="0.25">
      <c r="E1789"/>
    </row>
    <row r="1790" spans="5:5" x14ac:dyDescent="0.25">
      <c r="E1790"/>
    </row>
    <row r="1791" spans="5:5" x14ac:dyDescent="0.25">
      <c r="E1791"/>
    </row>
    <row r="1792" spans="5:5" x14ac:dyDescent="0.25">
      <c r="E1792"/>
    </row>
    <row r="1793" spans="5:5" x14ac:dyDescent="0.25">
      <c r="E1793"/>
    </row>
    <row r="1794" spans="5:5" x14ac:dyDescent="0.25">
      <c r="E1794"/>
    </row>
    <row r="1795" spans="5:5" x14ac:dyDescent="0.25">
      <c r="E1795"/>
    </row>
    <row r="1796" spans="5:5" x14ac:dyDescent="0.25">
      <c r="E1796"/>
    </row>
    <row r="1797" spans="5:5" x14ac:dyDescent="0.25">
      <c r="E1797"/>
    </row>
    <row r="1798" spans="5:5" x14ac:dyDescent="0.25">
      <c r="E1798"/>
    </row>
    <row r="1799" spans="5:5" x14ac:dyDescent="0.25">
      <c r="E1799"/>
    </row>
    <row r="1800" spans="5:5" x14ac:dyDescent="0.25">
      <c r="E1800"/>
    </row>
    <row r="1801" spans="5:5" x14ac:dyDescent="0.25">
      <c r="E1801"/>
    </row>
    <row r="1802" spans="5:5" x14ac:dyDescent="0.25">
      <c r="E1802"/>
    </row>
    <row r="1803" spans="5:5" x14ac:dyDescent="0.25">
      <c r="E1803"/>
    </row>
    <row r="1804" spans="5:5" x14ac:dyDescent="0.25">
      <c r="E1804"/>
    </row>
    <row r="1805" spans="5:5" x14ac:dyDescent="0.25">
      <c r="E1805"/>
    </row>
    <row r="1806" spans="5:5" x14ac:dyDescent="0.25">
      <c r="E1806"/>
    </row>
    <row r="1807" spans="5:5" x14ac:dyDescent="0.25">
      <c r="E1807"/>
    </row>
    <row r="1808" spans="5:5" x14ac:dyDescent="0.25">
      <c r="E1808"/>
    </row>
    <row r="1809" spans="5:5" x14ac:dyDescent="0.25">
      <c r="E1809"/>
    </row>
    <row r="1810" spans="5:5" x14ac:dyDescent="0.25">
      <c r="E1810"/>
    </row>
    <row r="1811" spans="5:5" x14ac:dyDescent="0.25">
      <c r="E1811"/>
    </row>
    <row r="1812" spans="5:5" x14ac:dyDescent="0.25">
      <c r="E1812"/>
    </row>
    <row r="1813" spans="5:5" x14ac:dyDescent="0.25">
      <c r="E1813"/>
    </row>
    <row r="1814" spans="5:5" x14ac:dyDescent="0.25">
      <c r="E1814"/>
    </row>
    <row r="1815" spans="5:5" x14ac:dyDescent="0.25">
      <c r="E1815"/>
    </row>
    <row r="1816" spans="5:5" x14ac:dyDescent="0.25">
      <c r="E1816"/>
    </row>
    <row r="1817" spans="5:5" x14ac:dyDescent="0.25">
      <c r="E1817"/>
    </row>
    <row r="1818" spans="5:5" x14ac:dyDescent="0.25">
      <c r="E1818"/>
    </row>
    <row r="1819" spans="5:5" x14ac:dyDescent="0.25">
      <c r="E1819"/>
    </row>
    <row r="1820" spans="5:5" x14ac:dyDescent="0.25">
      <c r="E1820"/>
    </row>
    <row r="1821" spans="5:5" x14ac:dyDescent="0.25">
      <c r="E1821"/>
    </row>
    <row r="1822" spans="5:5" x14ac:dyDescent="0.25">
      <c r="E1822"/>
    </row>
    <row r="1823" spans="5:5" x14ac:dyDescent="0.25">
      <c r="E1823"/>
    </row>
    <row r="1824" spans="5:5" x14ac:dyDescent="0.25">
      <c r="E1824"/>
    </row>
    <row r="1825" spans="5:5" x14ac:dyDescent="0.25">
      <c r="E1825"/>
    </row>
    <row r="1826" spans="5:5" x14ac:dyDescent="0.25">
      <c r="E1826"/>
    </row>
    <row r="1827" spans="5:5" x14ac:dyDescent="0.25">
      <c r="E1827"/>
    </row>
    <row r="1828" spans="5:5" x14ac:dyDescent="0.25">
      <c r="E1828"/>
    </row>
    <row r="1829" spans="5:5" x14ac:dyDescent="0.25">
      <c r="E1829"/>
    </row>
    <row r="1830" spans="5:5" x14ac:dyDescent="0.25">
      <c r="E1830"/>
    </row>
    <row r="1831" spans="5:5" x14ac:dyDescent="0.25">
      <c r="E1831"/>
    </row>
    <row r="1832" spans="5:5" x14ac:dyDescent="0.25">
      <c r="E1832"/>
    </row>
    <row r="1833" spans="5:5" x14ac:dyDescent="0.25">
      <c r="E1833"/>
    </row>
    <row r="1834" spans="5:5" x14ac:dyDescent="0.25">
      <c r="E1834"/>
    </row>
    <row r="1835" spans="5:5" x14ac:dyDescent="0.25">
      <c r="E1835"/>
    </row>
    <row r="1836" spans="5:5" x14ac:dyDescent="0.25">
      <c r="E1836"/>
    </row>
    <row r="1837" spans="5:5" x14ac:dyDescent="0.25">
      <c r="E1837"/>
    </row>
    <row r="1838" spans="5:5" x14ac:dyDescent="0.25">
      <c r="E1838"/>
    </row>
    <row r="1839" spans="5:5" x14ac:dyDescent="0.25">
      <c r="E1839"/>
    </row>
    <row r="1840" spans="5:5" x14ac:dyDescent="0.25">
      <c r="E1840"/>
    </row>
    <row r="1841" spans="5:5" x14ac:dyDescent="0.25">
      <c r="E1841"/>
    </row>
    <row r="1842" spans="5:5" x14ac:dyDescent="0.25">
      <c r="E1842"/>
    </row>
    <row r="1843" spans="5:5" x14ac:dyDescent="0.25">
      <c r="E1843"/>
    </row>
    <row r="1844" spans="5:5" x14ac:dyDescent="0.25">
      <c r="E1844"/>
    </row>
    <row r="1845" spans="5:5" x14ac:dyDescent="0.25">
      <c r="E1845"/>
    </row>
    <row r="1846" spans="5:5" x14ac:dyDescent="0.25">
      <c r="E1846"/>
    </row>
    <row r="1847" spans="5:5" x14ac:dyDescent="0.25">
      <c r="E1847"/>
    </row>
    <row r="1848" spans="5:5" x14ac:dyDescent="0.25">
      <c r="E1848"/>
    </row>
    <row r="1849" spans="5:5" x14ac:dyDescent="0.25">
      <c r="E1849"/>
    </row>
    <row r="1850" spans="5:5" x14ac:dyDescent="0.25">
      <c r="E1850"/>
    </row>
    <row r="1851" spans="5:5" x14ac:dyDescent="0.25">
      <c r="E1851"/>
    </row>
    <row r="1852" spans="5:5" x14ac:dyDescent="0.25">
      <c r="E1852"/>
    </row>
    <row r="1853" spans="5:5" x14ac:dyDescent="0.25">
      <c r="E1853"/>
    </row>
    <row r="1854" spans="5:5" x14ac:dyDescent="0.25">
      <c r="E1854"/>
    </row>
    <row r="1855" spans="5:5" x14ac:dyDescent="0.25">
      <c r="E1855"/>
    </row>
    <row r="1856" spans="5:5" x14ac:dyDescent="0.25">
      <c r="E1856"/>
    </row>
    <row r="1857" spans="5:5" x14ac:dyDescent="0.25">
      <c r="E1857"/>
    </row>
    <row r="1858" spans="5:5" x14ac:dyDescent="0.25">
      <c r="E1858"/>
    </row>
    <row r="1859" spans="5:5" x14ac:dyDescent="0.25">
      <c r="E1859"/>
    </row>
    <row r="1860" spans="5:5" x14ac:dyDescent="0.25">
      <c r="E1860"/>
    </row>
    <row r="1861" spans="5:5" x14ac:dyDescent="0.25">
      <c r="E1861"/>
    </row>
    <row r="1862" spans="5:5" x14ac:dyDescent="0.25">
      <c r="E1862"/>
    </row>
    <row r="1863" spans="5:5" x14ac:dyDescent="0.25">
      <c r="E1863"/>
    </row>
    <row r="1864" spans="5:5" x14ac:dyDescent="0.25">
      <c r="E1864"/>
    </row>
    <row r="1865" spans="5:5" x14ac:dyDescent="0.25">
      <c r="E1865"/>
    </row>
    <row r="1866" spans="5:5" x14ac:dyDescent="0.25">
      <c r="E1866"/>
    </row>
    <row r="1867" spans="5:5" x14ac:dyDescent="0.25">
      <c r="E1867"/>
    </row>
    <row r="1868" spans="5:5" x14ac:dyDescent="0.25">
      <c r="E1868"/>
    </row>
    <row r="1869" spans="5:5" x14ac:dyDescent="0.25">
      <c r="E1869"/>
    </row>
    <row r="1870" spans="5:5" x14ac:dyDescent="0.25">
      <c r="E1870"/>
    </row>
    <row r="1871" spans="5:5" x14ac:dyDescent="0.25">
      <c r="E1871"/>
    </row>
    <row r="1872" spans="5:5" x14ac:dyDescent="0.25">
      <c r="E1872"/>
    </row>
    <row r="1873" spans="5:5" x14ac:dyDescent="0.25">
      <c r="E1873"/>
    </row>
    <row r="1874" spans="5:5" x14ac:dyDescent="0.25">
      <c r="E1874"/>
    </row>
    <row r="1875" spans="5:5" x14ac:dyDescent="0.25">
      <c r="E1875"/>
    </row>
    <row r="1876" spans="5:5" x14ac:dyDescent="0.25">
      <c r="E1876"/>
    </row>
    <row r="1877" spans="5:5" x14ac:dyDescent="0.25">
      <c r="E1877"/>
    </row>
    <row r="1878" spans="5:5" x14ac:dyDescent="0.25">
      <c r="E1878"/>
    </row>
    <row r="1879" spans="5:5" x14ac:dyDescent="0.25">
      <c r="E1879"/>
    </row>
    <row r="1880" spans="5:5" x14ac:dyDescent="0.25">
      <c r="E1880"/>
    </row>
    <row r="1881" spans="5:5" x14ac:dyDescent="0.25">
      <c r="E1881"/>
    </row>
    <row r="1882" spans="5:5" x14ac:dyDescent="0.25">
      <c r="E1882"/>
    </row>
    <row r="1883" spans="5:5" x14ac:dyDescent="0.25">
      <c r="E1883"/>
    </row>
    <row r="1884" spans="5:5" x14ac:dyDescent="0.25">
      <c r="E1884"/>
    </row>
    <row r="1885" spans="5:5" x14ac:dyDescent="0.25">
      <c r="E1885"/>
    </row>
    <row r="1886" spans="5:5" x14ac:dyDescent="0.25">
      <c r="E1886"/>
    </row>
    <row r="1887" spans="5:5" x14ac:dyDescent="0.25">
      <c r="E1887"/>
    </row>
    <row r="1888" spans="5:5" x14ac:dyDescent="0.25">
      <c r="E1888"/>
    </row>
    <row r="1889" spans="5:5" x14ac:dyDescent="0.25">
      <c r="E1889"/>
    </row>
    <row r="1890" spans="5:5" x14ac:dyDescent="0.25">
      <c r="E1890"/>
    </row>
    <row r="1891" spans="5:5" x14ac:dyDescent="0.25">
      <c r="E1891"/>
    </row>
    <row r="1892" spans="5:5" x14ac:dyDescent="0.25">
      <c r="E1892"/>
    </row>
    <row r="1893" spans="5:5" x14ac:dyDescent="0.25">
      <c r="E1893"/>
    </row>
    <row r="1894" spans="5:5" x14ac:dyDescent="0.25">
      <c r="E1894"/>
    </row>
    <row r="1895" spans="5:5" x14ac:dyDescent="0.25">
      <c r="E1895"/>
    </row>
    <row r="1896" spans="5:5" x14ac:dyDescent="0.25">
      <c r="E1896"/>
    </row>
    <row r="1897" spans="5:5" x14ac:dyDescent="0.25">
      <c r="E1897"/>
    </row>
    <row r="1898" spans="5:5" x14ac:dyDescent="0.25">
      <c r="E1898"/>
    </row>
    <row r="1899" spans="5:5" x14ac:dyDescent="0.25">
      <c r="E1899"/>
    </row>
    <row r="1900" spans="5:5" x14ac:dyDescent="0.25">
      <c r="E1900"/>
    </row>
    <row r="1901" spans="5:5" x14ac:dyDescent="0.25">
      <c r="E1901"/>
    </row>
    <row r="1902" spans="5:5" x14ac:dyDescent="0.25">
      <c r="E1902"/>
    </row>
    <row r="1903" spans="5:5" x14ac:dyDescent="0.25">
      <c r="E1903"/>
    </row>
    <row r="1904" spans="5:5" x14ac:dyDescent="0.25">
      <c r="E1904"/>
    </row>
    <row r="1905" spans="5:5" x14ac:dyDescent="0.25">
      <c r="E1905"/>
    </row>
    <row r="1906" spans="5:5" x14ac:dyDescent="0.25">
      <c r="E1906"/>
    </row>
    <row r="1907" spans="5:5" x14ac:dyDescent="0.25">
      <c r="E1907"/>
    </row>
    <row r="1908" spans="5:5" x14ac:dyDescent="0.25">
      <c r="E1908"/>
    </row>
    <row r="1909" spans="5:5" x14ac:dyDescent="0.25">
      <c r="E1909"/>
    </row>
    <row r="1910" spans="5:5" x14ac:dyDescent="0.25">
      <c r="E1910"/>
    </row>
    <row r="1911" spans="5:5" x14ac:dyDescent="0.25">
      <c r="E1911"/>
    </row>
    <row r="1912" spans="5:5" x14ac:dyDescent="0.25">
      <c r="E1912"/>
    </row>
    <row r="1913" spans="5:5" x14ac:dyDescent="0.25">
      <c r="E1913"/>
    </row>
    <row r="1914" spans="5:5" x14ac:dyDescent="0.25">
      <c r="E1914"/>
    </row>
    <row r="1915" spans="5:5" x14ac:dyDescent="0.25">
      <c r="E1915"/>
    </row>
    <row r="1916" spans="5:5" x14ac:dyDescent="0.25">
      <c r="E1916"/>
    </row>
    <row r="1917" spans="5:5" x14ac:dyDescent="0.25">
      <c r="E1917"/>
    </row>
    <row r="1918" spans="5:5" x14ac:dyDescent="0.25">
      <c r="E1918"/>
    </row>
    <row r="1919" spans="5:5" x14ac:dyDescent="0.25">
      <c r="E1919"/>
    </row>
    <row r="1920" spans="5:5" x14ac:dyDescent="0.25">
      <c r="E1920"/>
    </row>
    <row r="1921" spans="5:5" x14ac:dyDescent="0.25">
      <c r="E1921"/>
    </row>
    <row r="1922" spans="5:5" x14ac:dyDescent="0.25">
      <c r="E1922"/>
    </row>
    <row r="1923" spans="5:5" x14ac:dyDescent="0.25">
      <c r="E1923"/>
    </row>
    <row r="1924" spans="5:5" x14ac:dyDescent="0.25">
      <c r="E1924"/>
    </row>
    <row r="1925" spans="5:5" x14ac:dyDescent="0.25">
      <c r="E1925"/>
    </row>
    <row r="1926" spans="5:5" x14ac:dyDescent="0.25">
      <c r="E1926"/>
    </row>
    <row r="1927" spans="5:5" x14ac:dyDescent="0.25">
      <c r="E1927"/>
    </row>
    <row r="1928" spans="5:5" x14ac:dyDescent="0.25">
      <c r="E1928"/>
    </row>
    <row r="1929" spans="5:5" x14ac:dyDescent="0.25">
      <c r="E1929"/>
    </row>
    <row r="1930" spans="5:5" x14ac:dyDescent="0.25">
      <c r="E1930"/>
    </row>
    <row r="1931" spans="5:5" x14ac:dyDescent="0.25">
      <c r="E1931"/>
    </row>
    <row r="1932" spans="5:5" x14ac:dyDescent="0.25">
      <c r="E1932"/>
    </row>
    <row r="1933" spans="5:5" x14ac:dyDescent="0.25">
      <c r="E1933"/>
    </row>
    <row r="1934" spans="5:5" x14ac:dyDescent="0.25">
      <c r="E1934"/>
    </row>
    <row r="1935" spans="5:5" x14ac:dyDescent="0.25">
      <c r="E1935"/>
    </row>
    <row r="1936" spans="5:5" x14ac:dyDescent="0.25">
      <c r="E1936"/>
    </row>
    <row r="1937" spans="5:5" x14ac:dyDescent="0.25">
      <c r="E1937"/>
    </row>
    <row r="1938" spans="5:5" x14ac:dyDescent="0.25">
      <c r="E1938"/>
    </row>
    <row r="1939" spans="5:5" x14ac:dyDescent="0.25">
      <c r="E1939"/>
    </row>
    <row r="1940" spans="5:5" x14ac:dyDescent="0.25">
      <c r="E1940"/>
    </row>
    <row r="1941" spans="5:5" x14ac:dyDescent="0.25">
      <c r="E1941"/>
    </row>
    <row r="1942" spans="5:5" x14ac:dyDescent="0.25">
      <c r="E1942"/>
    </row>
    <row r="1943" spans="5:5" x14ac:dyDescent="0.25">
      <c r="E1943"/>
    </row>
    <row r="1944" spans="5:5" x14ac:dyDescent="0.25">
      <c r="E1944"/>
    </row>
    <row r="1945" spans="5:5" x14ac:dyDescent="0.25">
      <c r="E1945"/>
    </row>
    <row r="1946" spans="5:5" x14ac:dyDescent="0.25">
      <c r="E1946"/>
    </row>
    <row r="1947" spans="5:5" x14ac:dyDescent="0.25">
      <c r="E1947"/>
    </row>
    <row r="1948" spans="5:5" x14ac:dyDescent="0.25">
      <c r="E1948"/>
    </row>
    <row r="1949" spans="5:5" x14ac:dyDescent="0.25">
      <c r="E1949"/>
    </row>
    <row r="1950" spans="5:5" x14ac:dyDescent="0.25">
      <c r="E1950"/>
    </row>
    <row r="1951" spans="5:5" x14ac:dyDescent="0.25">
      <c r="E1951"/>
    </row>
    <row r="1952" spans="5:5" x14ac:dyDescent="0.25">
      <c r="E1952"/>
    </row>
    <row r="1953" spans="5:5" x14ac:dyDescent="0.25">
      <c r="E1953"/>
    </row>
    <row r="1954" spans="5:5" x14ac:dyDescent="0.25">
      <c r="E1954"/>
    </row>
    <row r="1955" spans="5:5" x14ac:dyDescent="0.25">
      <c r="E1955"/>
    </row>
    <row r="1956" spans="5:5" x14ac:dyDescent="0.25">
      <c r="E1956"/>
    </row>
    <row r="1957" spans="5:5" x14ac:dyDescent="0.25">
      <c r="E1957"/>
    </row>
    <row r="1958" spans="5:5" x14ac:dyDescent="0.25">
      <c r="E1958"/>
    </row>
    <row r="1959" spans="5:5" x14ac:dyDescent="0.25">
      <c r="E1959"/>
    </row>
    <row r="1960" spans="5:5" x14ac:dyDescent="0.25">
      <c r="E1960"/>
    </row>
    <row r="1961" spans="5:5" x14ac:dyDescent="0.25">
      <c r="E1961"/>
    </row>
    <row r="1962" spans="5:5" x14ac:dyDescent="0.25">
      <c r="E1962"/>
    </row>
    <row r="1963" spans="5:5" x14ac:dyDescent="0.25">
      <c r="E1963"/>
    </row>
    <row r="1964" spans="5:5" x14ac:dyDescent="0.25">
      <c r="E1964"/>
    </row>
    <row r="1965" spans="5:5" x14ac:dyDescent="0.25">
      <c r="E1965"/>
    </row>
    <row r="1966" spans="5:5" x14ac:dyDescent="0.25">
      <c r="E1966"/>
    </row>
    <row r="1967" spans="5:5" x14ac:dyDescent="0.25">
      <c r="E1967"/>
    </row>
    <row r="1968" spans="5:5" x14ac:dyDescent="0.25">
      <c r="E1968"/>
    </row>
    <row r="1969" spans="5:5" x14ac:dyDescent="0.25">
      <c r="E1969"/>
    </row>
    <row r="1970" spans="5:5" x14ac:dyDescent="0.25">
      <c r="E1970"/>
    </row>
    <row r="1971" spans="5:5" x14ac:dyDescent="0.25">
      <c r="E1971"/>
    </row>
    <row r="1972" spans="5:5" x14ac:dyDescent="0.25">
      <c r="E1972"/>
    </row>
    <row r="1973" spans="5:5" x14ac:dyDescent="0.25">
      <c r="E1973"/>
    </row>
    <row r="1974" spans="5:5" x14ac:dyDescent="0.25">
      <c r="E1974"/>
    </row>
    <row r="1975" spans="5:5" x14ac:dyDescent="0.25">
      <c r="E1975"/>
    </row>
    <row r="1976" spans="5:5" x14ac:dyDescent="0.25">
      <c r="E1976"/>
    </row>
    <row r="1977" spans="5:5" x14ac:dyDescent="0.25">
      <c r="E1977"/>
    </row>
    <row r="1978" spans="5:5" x14ac:dyDescent="0.25">
      <c r="E1978"/>
    </row>
    <row r="1979" spans="5:5" x14ac:dyDescent="0.25">
      <c r="E1979"/>
    </row>
    <row r="1980" spans="5:5" x14ac:dyDescent="0.25">
      <c r="E1980"/>
    </row>
    <row r="1981" spans="5:5" x14ac:dyDescent="0.25">
      <c r="E1981"/>
    </row>
    <row r="1982" spans="5:5" x14ac:dyDescent="0.25">
      <c r="E1982"/>
    </row>
    <row r="1983" spans="5:5" x14ac:dyDescent="0.25">
      <c r="E1983"/>
    </row>
    <row r="1984" spans="5:5" x14ac:dyDescent="0.25">
      <c r="E1984"/>
    </row>
    <row r="1985" spans="5:5" x14ac:dyDescent="0.25">
      <c r="E1985"/>
    </row>
    <row r="1986" spans="5:5" x14ac:dyDescent="0.25">
      <c r="E1986"/>
    </row>
    <row r="1987" spans="5:5" x14ac:dyDescent="0.25">
      <c r="E1987"/>
    </row>
    <row r="1988" spans="5:5" x14ac:dyDescent="0.25">
      <c r="E1988"/>
    </row>
    <row r="1989" spans="5:5" x14ac:dyDescent="0.25">
      <c r="E1989"/>
    </row>
    <row r="1990" spans="5:5" x14ac:dyDescent="0.25">
      <c r="E1990"/>
    </row>
    <row r="1991" spans="5:5" x14ac:dyDescent="0.25">
      <c r="E1991"/>
    </row>
    <row r="1992" spans="5:5" x14ac:dyDescent="0.25">
      <c r="E1992"/>
    </row>
    <row r="1993" spans="5:5" x14ac:dyDescent="0.25">
      <c r="E1993"/>
    </row>
    <row r="1994" spans="5:5" x14ac:dyDescent="0.25">
      <c r="E1994"/>
    </row>
    <row r="1995" spans="5:5" x14ac:dyDescent="0.25">
      <c r="E1995"/>
    </row>
    <row r="1996" spans="5:5" x14ac:dyDescent="0.25">
      <c r="E1996"/>
    </row>
    <row r="1997" spans="5:5" x14ac:dyDescent="0.25">
      <c r="E1997"/>
    </row>
    <row r="1998" spans="5:5" x14ac:dyDescent="0.25">
      <c r="E1998"/>
    </row>
    <row r="1999" spans="5:5" x14ac:dyDescent="0.25">
      <c r="E1999"/>
    </row>
    <row r="2000" spans="5:5" x14ac:dyDescent="0.25">
      <c r="E2000"/>
    </row>
    <row r="2001" spans="5:5" x14ac:dyDescent="0.25">
      <c r="E2001"/>
    </row>
    <row r="2002" spans="5:5" x14ac:dyDescent="0.25">
      <c r="E2002"/>
    </row>
    <row r="2003" spans="5:5" x14ac:dyDescent="0.25">
      <c r="E2003"/>
    </row>
    <row r="2004" spans="5:5" x14ac:dyDescent="0.25">
      <c r="E2004"/>
    </row>
    <row r="2005" spans="5:5" x14ac:dyDescent="0.25">
      <c r="E2005"/>
    </row>
    <row r="2006" spans="5:5" x14ac:dyDescent="0.25">
      <c r="E2006"/>
    </row>
    <row r="2007" spans="5:5" x14ac:dyDescent="0.25">
      <c r="E2007"/>
    </row>
    <row r="2008" spans="5:5" x14ac:dyDescent="0.25">
      <c r="E2008"/>
    </row>
    <row r="2009" spans="5:5" x14ac:dyDescent="0.25">
      <c r="E2009"/>
    </row>
    <row r="2010" spans="5:5" x14ac:dyDescent="0.25">
      <c r="E2010"/>
    </row>
    <row r="2011" spans="5:5" x14ac:dyDescent="0.25">
      <c r="E2011"/>
    </row>
    <row r="2012" spans="5:5" x14ac:dyDescent="0.25">
      <c r="E2012"/>
    </row>
    <row r="2013" spans="5:5" x14ac:dyDescent="0.25">
      <c r="E2013"/>
    </row>
    <row r="2014" spans="5:5" x14ac:dyDescent="0.25">
      <c r="E2014"/>
    </row>
    <row r="2015" spans="5:5" x14ac:dyDescent="0.25">
      <c r="E2015"/>
    </row>
    <row r="2016" spans="5:5" x14ac:dyDescent="0.25">
      <c r="E2016"/>
    </row>
    <row r="2017" spans="5:5" x14ac:dyDescent="0.25">
      <c r="E2017"/>
    </row>
    <row r="2018" spans="5:5" x14ac:dyDescent="0.25">
      <c r="E2018"/>
    </row>
    <row r="2019" spans="5:5" x14ac:dyDescent="0.25">
      <c r="E2019"/>
    </row>
    <row r="2020" spans="5:5" x14ac:dyDescent="0.25">
      <c r="E2020"/>
    </row>
    <row r="2021" spans="5:5" x14ac:dyDescent="0.25">
      <c r="E2021"/>
    </row>
    <row r="2022" spans="5:5" x14ac:dyDescent="0.25">
      <c r="E2022"/>
    </row>
    <row r="2023" spans="5:5" x14ac:dyDescent="0.25">
      <c r="E2023"/>
    </row>
    <row r="2024" spans="5:5" x14ac:dyDescent="0.25">
      <c r="E2024"/>
    </row>
    <row r="2025" spans="5:5" x14ac:dyDescent="0.25">
      <c r="E2025"/>
    </row>
    <row r="2026" spans="5:5" x14ac:dyDescent="0.25">
      <c r="E2026"/>
    </row>
    <row r="2027" spans="5:5" x14ac:dyDescent="0.25">
      <c r="E2027"/>
    </row>
    <row r="2028" spans="5:5" x14ac:dyDescent="0.25">
      <c r="E2028"/>
    </row>
    <row r="2029" spans="5:5" x14ac:dyDescent="0.25">
      <c r="E2029"/>
    </row>
    <row r="2030" spans="5:5" x14ac:dyDescent="0.25">
      <c r="E2030"/>
    </row>
    <row r="2031" spans="5:5" x14ac:dyDescent="0.25">
      <c r="E2031"/>
    </row>
    <row r="2032" spans="5:5" x14ac:dyDescent="0.25">
      <c r="E2032"/>
    </row>
    <row r="2033" spans="5:5" x14ac:dyDescent="0.25">
      <c r="E2033"/>
    </row>
    <row r="2034" spans="5:5" x14ac:dyDescent="0.25">
      <c r="E2034"/>
    </row>
    <row r="2035" spans="5:5" x14ac:dyDescent="0.25">
      <c r="E2035"/>
    </row>
    <row r="2036" spans="5:5" x14ac:dyDescent="0.25">
      <c r="E2036"/>
    </row>
    <row r="2037" spans="5:5" x14ac:dyDescent="0.25">
      <c r="E2037"/>
    </row>
    <row r="2038" spans="5:5" x14ac:dyDescent="0.25">
      <c r="E2038"/>
    </row>
    <row r="2039" spans="5:5" x14ac:dyDescent="0.25">
      <c r="E2039"/>
    </row>
    <row r="2040" spans="5:5" x14ac:dyDescent="0.25">
      <c r="E2040"/>
    </row>
    <row r="2041" spans="5:5" x14ac:dyDescent="0.25">
      <c r="E2041"/>
    </row>
    <row r="2042" spans="5:5" x14ac:dyDescent="0.25">
      <c r="E2042"/>
    </row>
    <row r="2043" spans="5:5" x14ac:dyDescent="0.25">
      <c r="E2043"/>
    </row>
    <row r="2044" spans="5:5" x14ac:dyDescent="0.25">
      <c r="E2044"/>
    </row>
    <row r="2045" spans="5:5" x14ac:dyDescent="0.25">
      <c r="E2045"/>
    </row>
    <row r="2046" spans="5:5" x14ac:dyDescent="0.25">
      <c r="E2046"/>
    </row>
    <row r="2047" spans="5:5" x14ac:dyDescent="0.25">
      <c r="E2047"/>
    </row>
    <row r="2048" spans="5:5" x14ac:dyDescent="0.25">
      <c r="E2048"/>
    </row>
    <row r="2049" spans="5:5" x14ac:dyDescent="0.25">
      <c r="E2049"/>
    </row>
    <row r="2050" spans="5:5" x14ac:dyDescent="0.25">
      <c r="E2050"/>
    </row>
    <row r="2051" spans="5:5" x14ac:dyDescent="0.25">
      <c r="E2051"/>
    </row>
    <row r="2052" spans="5:5" x14ac:dyDescent="0.25">
      <c r="E2052"/>
    </row>
    <row r="2053" spans="5:5" x14ac:dyDescent="0.25">
      <c r="E2053"/>
    </row>
    <row r="2054" spans="5:5" x14ac:dyDescent="0.25">
      <c r="E2054"/>
    </row>
    <row r="2055" spans="5:5" x14ac:dyDescent="0.25">
      <c r="E2055"/>
    </row>
    <row r="2056" spans="5:5" x14ac:dyDescent="0.25">
      <c r="E2056"/>
    </row>
    <row r="2057" spans="5:5" x14ac:dyDescent="0.25">
      <c r="E2057"/>
    </row>
    <row r="2058" spans="5:5" x14ac:dyDescent="0.25">
      <c r="E2058"/>
    </row>
    <row r="2059" spans="5:5" x14ac:dyDescent="0.25">
      <c r="E2059"/>
    </row>
    <row r="2060" spans="5:5" x14ac:dyDescent="0.25">
      <c r="E2060"/>
    </row>
    <row r="2061" spans="5:5" x14ac:dyDescent="0.25">
      <c r="E2061"/>
    </row>
    <row r="2062" spans="5:5" x14ac:dyDescent="0.25">
      <c r="E2062"/>
    </row>
    <row r="2063" spans="5:5" x14ac:dyDescent="0.25">
      <c r="E2063"/>
    </row>
    <row r="2064" spans="5:5" x14ac:dyDescent="0.25">
      <c r="E2064"/>
    </row>
    <row r="2065" spans="5:5" x14ac:dyDescent="0.25">
      <c r="E2065"/>
    </row>
    <row r="2066" spans="5:5" x14ac:dyDescent="0.25">
      <c r="E2066"/>
    </row>
    <row r="2067" spans="5:5" x14ac:dyDescent="0.25">
      <c r="E2067"/>
    </row>
    <row r="2068" spans="5:5" x14ac:dyDescent="0.25">
      <c r="E2068"/>
    </row>
    <row r="2069" spans="5:5" x14ac:dyDescent="0.25">
      <c r="E2069"/>
    </row>
    <row r="2070" spans="5:5" x14ac:dyDescent="0.25">
      <c r="E2070"/>
    </row>
    <row r="2071" spans="5:5" x14ac:dyDescent="0.25">
      <c r="E2071"/>
    </row>
    <row r="2072" spans="5:5" x14ac:dyDescent="0.25">
      <c r="E2072"/>
    </row>
    <row r="2073" spans="5:5" x14ac:dyDescent="0.25">
      <c r="E2073"/>
    </row>
    <row r="2074" spans="5:5" x14ac:dyDescent="0.25">
      <c r="E2074"/>
    </row>
    <row r="2075" spans="5:5" x14ac:dyDescent="0.25">
      <c r="E2075"/>
    </row>
    <row r="2076" spans="5:5" x14ac:dyDescent="0.25">
      <c r="E2076"/>
    </row>
    <row r="2077" spans="5:5" x14ac:dyDescent="0.25">
      <c r="E2077"/>
    </row>
    <row r="2078" spans="5:5" x14ac:dyDescent="0.25">
      <c r="E2078"/>
    </row>
    <row r="2079" spans="5:5" x14ac:dyDescent="0.25">
      <c r="E2079"/>
    </row>
    <row r="2080" spans="5:5" x14ac:dyDescent="0.25">
      <c r="E2080"/>
    </row>
    <row r="2081" spans="5:5" x14ac:dyDescent="0.25">
      <c r="E2081"/>
    </row>
    <row r="2082" spans="5:5" x14ac:dyDescent="0.25">
      <c r="E2082"/>
    </row>
    <row r="2083" spans="5:5" x14ac:dyDescent="0.25">
      <c r="E2083"/>
    </row>
    <row r="2084" spans="5:5" x14ac:dyDescent="0.25">
      <c r="E2084"/>
    </row>
    <row r="2085" spans="5:5" x14ac:dyDescent="0.25">
      <c r="E2085"/>
    </row>
    <row r="2086" spans="5:5" x14ac:dyDescent="0.25">
      <c r="E2086"/>
    </row>
    <row r="2087" spans="5:5" x14ac:dyDescent="0.25">
      <c r="E2087"/>
    </row>
    <row r="2088" spans="5:5" x14ac:dyDescent="0.25">
      <c r="E2088"/>
    </row>
    <row r="2089" spans="5:5" x14ac:dyDescent="0.25">
      <c r="E2089"/>
    </row>
    <row r="2090" spans="5:5" x14ac:dyDescent="0.25">
      <c r="E2090"/>
    </row>
    <row r="2091" spans="5:5" x14ac:dyDescent="0.25">
      <c r="E2091"/>
    </row>
    <row r="2092" spans="5:5" x14ac:dyDescent="0.25">
      <c r="E2092"/>
    </row>
    <row r="2093" spans="5:5" x14ac:dyDescent="0.25">
      <c r="E2093"/>
    </row>
    <row r="2094" spans="5:5" x14ac:dyDescent="0.25">
      <c r="E2094"/>
    </row>
    <row r="2095" spans="5:5" x14ac:dyDescent="0.25">
      <c r="E2095"/>
    </row>
    <row r="2096" spans="5:5" x14ac:dyDescent="0.25">
      <c r="E2096"/>
    </row>
    <row r="2097" spans="5:5" x14ac:dyDescent="0.25">
      <c r="E2097"/>
    </row>
    <row r="2098" spans="5:5" x14ac:dyDescent="0.25">
      <c r="E2098"/>
    </row>
    <row r="2099" spans="5:5" x14ac:dyDescent="0.25">
      <c r="E2099"/>
    </row>
    <row r="2100" spans="5:5" x14ac:dyDescent="0.25">
      <c r="E2100"/>
    </row>
    <row r="2101" spans="5:5" x14ac:dyDescent="0.25">
      <c r="E2101"/>
    </row>
    <row r="2102" spans="5:5" x14ac:dyDescent="0.25">
      <c r="E2102"/>
    </row>
    <row r="2103" spans="5:5" x14ac:dyDescent="0.25">
      <c r="E2103"/>
    </row>
    <row r="2104" spans="5:5" x14ac:dyDescent="0.25">
      <c r="E2104"/>
    </row>
    <row r="2105" spans="5:5" x14ac:dyDescent="0.25">
      <c r="E2105"/>
    </row>
    <row r="2106" spans="5:5" x14ac:dyDescent="0.25">
      <c r="E2106"/>
    </row>
    <row r="2107" spans="5:5" x14ac:dyDescent="0.25">
      <c r="E2107"/>
    </row>
    <row r="2108" spans="5:5" x14ac:dyDescent="0.25">
      <c r="E2108"/>
    </row>
    <row r="2109" spans="5:5" x14ac:dyDescent="0.25">
      <c r="E2109"/>
    </row>
    <row r="2110" spans="5:5" x14ac:dyDescent="0.25">
      <c r="E2110"/>
    </row>
    <row r="2111" spans="5:5" x14ac:dyDescent="0.25">
      <c r="E2111"/>
    </row>
    <row r="2112" spans="5:5" x14ac:dyDescent="0.25">
      <c r="E2112"/>
    </row>
    <row r="2113" spans="5:5" x14ac:dyDescent="0.25">
      <c r="E2113"/>
    </row>
    <row r="2114" spans="5:5" x14ac:dyDescent="0.25">
      <c r="E2114"/>
    </row>
    <row r="2115" spans="5:5" x14ac:dyDescent="0.25">
      <c r="E2115"/>
    </row>
    <row r="2116" spans="5:5" x14ac:dyDescent="0.25">
      <c r="E2116"/>
    </row>
    <row r="2117" spans="5:5" x14ac:dyDescent="0.25">
      <c r="E2117"/>
    </row>
    <row r="2118" spans="5:5" x14ac:dyDescent="0.25">
      <c r="E2118"/>
    </row>
    <row r="2119" spans="5:5" x14ac:dyDescent="0.25">
      <c r="E2119"/>
    </row>
    <row r="2120" spans="5:5" x14ac:dyDescent="0.25">
      <c r="E2120"/>
    </row>
    <row r="2121" spans="5:5" x14ac:dyDescent="0.25">
      <c r="E2121"/>
    </row>
    <row r="2122" spans="5:5" x14ac:dyDescent="0.25">
      <c r="E2122"/>
    </row>
    <row r="2123" spans="5:5" x14ac:dyDescent="0.25">
      <c r="E2123"/>
    </row>
    <row r="2124" spans="5:5" x14ac:dyDescent="0.25">
      <c r="E2124"/>
    </row>
    <row r="2125" spans="5:5" x14ac:dyDescent="0.25">
      <c r="E2125"/>
    </row>
    <row r="2126" spans="5:5" x14ac:dyDescent="0.25">
      <c r="E2126"/>
    </row>
    <row r="2127" spans="5:5" x14ac:dyDescent="0.25">
      <c r="E2127"/>
    </row>
    <row r="2128" spans="5:5" x14ac:dyDescent="0.25">
      <c r="E2128"/>
    </row>
    <row r="2129" spans="5:5" x14ac:dyDescent="0.25">
      <c r="E2129"/>
    </row>
    <row r="2130" spans="5:5" x14ac:dyDescent="0.25">
      <c r="E2130"/>
    </row>
    <row r="2131" spans="5:5" x14ac:dyDescent="0.25">
      <c r="E2131"/>
    </row>
    <row r="2132" spans="5:5" x14ac:dyDescent="0.25">
      <c r="E2132"/>
    </row>
    <row r="2133" spans="5:5" x14ac:dyDescent="0.25">
      <c r="E2133"/>
    </row>
    <row r="2134" spans="5:5" x14ac:dyDescent="0.25">
      <c r="E2134"/>
    </row>
    <row r="2135" spans="5:5" x14ac:dyDescent="0.25">
      <c r="E2135"/>
    </row>
    <row r="2136" spans="5:5" x14ac:dyDescent="0.25">
      <c r="E2136"/>
    </row>
    <row r="2137" spans="5:5" x14ac:dyDescent="0.25">
      <c r="E2137"/>
    </row>
    <row r="2138" spans="5:5" x14ac:dyDescent="0.25">
      <c r="E2138"/>
    </row>
    <row r="2139" spans="5:5" x14ac:dyDescent="0.25">
      <c r="E2139"/>
    </row>
    <row r="2140" spans="5:5" x14ac:dyDescent="0.25">
      <c r="E2140"/>
    </row>
    <row r="2141" spans="5:5" x14ac:dyDescent="0.25">
      <c r="E2141"/>
    </row>
    <row r="2142" spans="5:5" x14ac:dyDescent="0.25">
      <c r="E2142"/>
    </row>
    <row r="2143" spans="5:5" x14ac:dyDescent="0.25">
      <c r="E2143"/>
    </row>
    <row r="2144" spans="5:5" x14ac:dyDescent="0.25">
      <c r="E2144"/>
    </row>
    <row r="2145" spans="5:5" x14ac:dyDescent="0.25">
      <c r="E2145"/>
    </row>
    <row r="2146" spans="5:5" x14ac:dyDescent="0.25">
      <c r="E2146"/>
    </row>
    <row r="2147" spans="5:5" x14ac:dyDescent="0.25">
      <c r="E2147"/>
    </row>
    <row r="2148" spans="5:5" x14ac:dyDescent="0.25">
      <c r="E2148"/>
    </row>
    <row r="2149" spans="5:5" x14ac:dyDescent="0.25">
      <c r="E2149"/>
    </row>
    <row r="2150" spans="5:5" x14ac:dyDescent="0.25">
      <c r="E2150"/>
    </row>
    <row r="2151" spans="5:5" x14ac:dyDescent="0.25">
      <c r="E2151"/>
    </row>
    <row r="2152" spans="5:5" x14ac:dyDescent="0.25">
      <c r="E2152"/>
    </row>
    <row r="2153" spans="5:5" x14ac:dyDescent="0.25">
      <c r="E2153"/>
    </row>
    <row r="2154" spans="5:5" x14ac:dyDescent="0.25">
      <c r="E2154"/>
    </row>
    <row r="2155" spans="5:5" x14ac:dyDescent="0.25">
      <c r="E2155"/>
    </row>
    <row r="2156" spans="5:5" x14ac:dyDescent="0.25">
      <c r="E2156"/>
    </row>
    <row r="2157" spans="5:5" x14ac:dyDescent="0.25">
      <c r="E2157"/>
    </row>
    <row r="2158" spans="5:5" x14ac:dyDescent="0.25">
      <c r="E2158"/>
    </row>
    <row r="2159" spans="5:5" x14ac:dyDescent="0.25">
      <c r="E2159"/>
    </row>
    <row r="2160" spans="5:5" x14ac:dyDescent="0.25">
      <c r="E2160"/>
    </row>
    <row r="2161" spans="5:5" x14ac:dyDescent="0.25">
      <c r="E2161"/>
    </row>
    <row r="2162" spans="5:5" x14ac:dyDescent="0.25">
      <c r="E2162"/>
    </row>
    <row r="2163" spans="5:5" x14ac:dyDescent="0.25">
      <c r="E2163"/>
    </row>
    <row r="2164" spans="5:5" x14ac:dyDescent="0.25">
      <c r="E2164"/>
    </row>
    <row r="2165" spans="5:5" x14ac:dyDescent="0.25">
      <c r="E2165"/>
    </row>
    <row r="2166" spans="5:5" x14ac:dyDescent="0.25">
      <c r="E2166"/>
    </row>
    <row r="2167" spans="5:5" x14ac:dyDescent="0.25">
      <c r="E2167"/>
    </row>
    <row r="2168" spans="5:5" x14ac:dyDescent="0.25">
      <c r="E2168"/>
    </row>
    <row r="2169" spans="5:5" x14ac:dyDescent="0.25">
      <c r="E2169"/>
    </row>
    <row r="2170" spans="5:5" x14ac:dyDescent="0.25">
      <c r="E2170"/>
    </row>
    <row r="2171" spans="5:5" x14ac:dyDescent="0.25">
      <c r="E2171"/>
    </row>
    <row r="2172" spans="5:5" x14ac:dyDescent="0.25">
      <c r="E2172"/>
    </row>
    <row r="2173" spans="5:5" x14ac:dyDescent="0.25">
      <c r="E2173"/>
    </row>
    <row r="2174" spans="5:5" x14ac:dyDescent="0.25">
      <c r="E2174"/>
    </row>
    <row r="2175" spans="5:5" x14ac:dyDescent="0.25">
      <c r="E2175"/>
    </row>
    <row r="2176" spans="5:5" x14ac:dyDescent="0.25">
      <c r="E2176"/>
    </row>
    <row r="2177" spans="5:5" x14ac:dyDescent="0.25">
      <c r="E2177"/>
    </row>
    <row r="2178" spans="5:5" x14ac:dyDescent="0.25">
      <c r="E2178"/>
    </row>
    <row r="2179" spans="5:5" x14ac:dyDescent="0.25">
      <c r="E2179"/>
    </row>
    <row r="2180" spans="5:5" x14ac:dyDescent="0.25">
      <c r="E2180"/>
    </row>
    <row r="2181" spans="5:5" x14ac:dyDescent="0.25">
      <c r="E2181"/>
    </row>
    <row r="2182" spans="5:5" x14ac:dyDescent="0.25">
      <c r="E2182"/>
    </row>
    <row r="2183" spans="5:5" x14ac:dyDescent="0.25">
      <c r="E2183"/>
    </row>
    <row r="2184" spans="5:5" x14ac:dyDescent="0.25">
      <c r="E2184"/>
    </row>
    <row r="2185" spans="5:5" x14ac:dyDescent="0.25">
      <c r="E2185"/>
    </row>
    <row r="2186" spans="5:5" x14ac:dyDescent="0.25">
      <c r="E2186"/>
    </row>
    <row r="2187" spans="5:5" x14ac:dyDescent="0.25">
      <c r="E2187"/>
    </row>
    <row r="2188" spans="5:5" x14ac:dyDescent="0.25">
      <c r="E2188"/>
    </row>
    <row r="2189" spans="5:5" x14ac:dyDescent="0.25">
      <c r="E2189"/>
    </row>
    <row r="2190" spans="5:5" x14ac:dyDescent="0.25">
      <c r="E2190"/>
    </row>
    <row r="2191" spans="5:5" x14ac:dyDescent="0.25">
      <c r="E2191"/>
    </row>
    <row r="2192" spans="5:5" x14ac:dyDescent="0.25">
      <c r="E2192"/>
    </row>
    <row r="2193" spans="5:5" x14ac:dyDescent="0.25">
      <c r="E2193"/>
    </row>
    <row r="2194" spans="5:5" x14ac:dyDescent="0.25">
      <c r="E2194"/>
    </row>
    <row r="2195" spans="5:5" x14ac:dyDescent="0.25">
      <c r="E2195"/>
    </row>
    <row r="2196" spans="5:5" x14ac:dyDescent="0.25">
      <c r="E2196"/>
    </row>
    <row r="2197" spans="5:5" x14ac:dyDescent="0.25">
      <c r="E2197"/>
    </row>
    <row r="2198" spans="5:5" x14ac:dyDescent="0.25">
      <c r="E2198"/>
    </row>
    <row r="2199" spans="5:5" x14ac:dyDescent="0.25">
      <c r="E2199"/>
    </row>
    <row r="2200" spans="5:5" x14ac:dyDescent="0.25">
      <c r="E2200"/>
    </row>
    <row r="2201" spans="5:5" x14ac:dyDescent="0.25">
      <c r="E2201"/>
    </row>
    <row r="2202" spans="5:5" x14ac:dyDescent="0.25">
      <c r="E2202"/>
    </row>
    <row r="2203" spans="5:5" x14ac:dyDescent="0.25">
      <c r="E2203"/>
    </row>
    <row r="2204" spans="5:5" x14ac:dyDescent="0.25">
      <c r="E2204"/>
    </row>
    <row r="2205" spans="5:5" x14ac:dyDescent="0.25">
      <c r="E2205"/>
    </row>
    <row r="2206" spans="5:5" x14ac:dyDescent="0.25">
      <c r="E2206"/>
    </row>
    <row r="2207" spans="5:5" x14ac:dyDescent="0.25">
      <c r="E2207"/>
    </row>
    <row r="2208" spans="5:5" x14ac:dyDescent="0.25">
      <c r="E2208"/>
    </row>
    <row r="2209" spans="5:5" x14ac:dyDescent="0.25">
      <c r="E2209"/>
    </row>
    <row r="2210" spans="5:5" x14ac:dyDescent="0.25">
      <c r="E2210"/>
    </row>
    <row r="2211" spans="5:5" x14ac:dyDescent="0.25">
      <c r="E2211"/>
    </row>
    <row r="2212" spans="5:5" x14ac:dyDescent="0.25">
      <c r="E2212"/>
    </row>
    <row r="2213" spans="5:5" x14ac:dyDescent="0.25">
      <c r="E2213"/>
    </row>
    <row r="2214" spans="5:5" x14ac:dyDescent="0.25">
      <c r="E2214"/>
    </row>
    <row r="2215" spans="5:5" x14ac:dyDescent="0.25">
      <c r="E2215"/>
    </row>
    <row r="2216" spans="5:5" x14ac:dyDescent="0.25">
      <c r="E2216"/>
    </row>
    <row r="2217" spans="5:5" x14ac:dyDescent="0.25">
      <c r="E2217"/>
    </row>
    <row r="2218" spans="5:5" x14ac:dyDescent="0.25">
      <c r="E2218"/>
    </row>
    <row r="2219" spans="5:5" x14ac:dyDescent="0.25">
      <c r="E2219"/>
    </row>
    <row r="2220" spans="5:5" x14ac:dyDescent="0.25">
      <c r="E2220"/>
    </row>
    <row r="2221" spans="5:5" x14ac:dyDescent="0.25">
      <c r="E2221"/>
    </row>
    <row r="2222" spans="5:5" x14ac:dyDescent="0.25">
      <c r="E2222"/>
    </row>
    <row r="2223" spans="5:5" x14ac:dyDescent="0.25">
      <c r="E2223"/>
    </row>
    <row r="2224" spans="5:5" x14ac:dyDescent="0.25">
      <c r="E2224"/>
    </row>
    <row r="2225" spans="5:5" x14ac:dyDescent="0.25">
      <c r="E2225"/>
    </row>
    <row r="2226" spans="5:5" x14ac:dyDescent="0.25">
      <c r="E2226"/>
    </row>
    <row r="2227" spans="5:5" x14ac:dyDescent="0.25">
      <c r="E2227"/>
    </row>
    <row r="2228" spans="5:5" x14ac:dyDescent="0.25">
      <c r="E2228"/>
    </row>
    <row r="2229" spans="5:5" x14ac:dyDescent="0.25">
      <c r="E2229"/>
    </row>
    <row r="2230" spans="5:5" x14ac:dyDescent="0.25">
      <c r="E2230"/>
    </row>
    <row r="2231" spans="5:5" x14ac:dyDescent="0.25">
      <c r="E2231"/>
    </row>
    <row r="2232" spans="5:5" x14ac:dyDescent="0.25">
      <c r="E2232"/>
    </row>
    <row r="2233" spans="5:5" x14ac:dyDescent="0.25">
      <c r="E2233"/>
    </row>
    <row r="2234" spans="5:5" x14ac:dyDescent="0.25">
      <c r="E2234"/>
    </row>
    <row r="2235" spans="5:5" x14ac:dyDescent="0.25">
      <c r="E2235"/>
    </row>
    <row r="2236" spans="5:5" x14ac:dyDescent="0.25">
      <c r="E2236"/>
    </row>
    <row r="2237" spans="5:5" x14ac:dyDescent="0.25">
      <c r="E2237"/>
    </row>
    <row r="2238" spans="5:5" x14ac:dyDescent="0.25">
      <c r="E2238"/>
    </row>
    <row r="2239" spans="5:5" x14ac:dyDescent="0.25">
      <c r="E2239"/>
    </row>
    <row r="2240" spans="5:5" x14ac:dyDescent="0.25">
      <c r="E2240"/>
    </row>
    <row r="2241" spans="5:5" x14ac:dyDescent="0.25">
      <c r="E2241"/>
    </row>
    <row r="2242" spans="5:5" x14ac:dyDescent="0.25">
      <c r="E2242"/>
    </row>
    <row r="2243" spans="5:5" x14ac:dyDescent="0.25">
      <c r="E2243"/>
    </row>
    <row r="2244" spans="5:5" x14ac:dyDescent="0.25">
      <c r="E2244"/>
    </row>
    <row r="2245" spans="5:5" x14ac:dyDescent="0.25">
      <c r="E2245"/>
    </row>
    <row r="2246" spans="5:5" x14ac:dyDescent="0.25">
      <c r="E2246"/>
    </row>
    <row r="2247" spans="5:5" x14ac:dyDescent="0.25">
      <c r="E2247"/>
    </row>
    <row r="2248" spans="5:5" x14ac:dyDescent="0.25">
      <c r="E2248"/>
    </row>
    <row r="2249" spans="5:5" x14ac:dyDescent="0.25">
      <c r="E2249"/>
    </row>
    <row r="2250" spans="5:5" x14ac:dyDescent="0.25">
      <c r="E2250"/>
    </row>
    <row r="2251" spans="5:5" x14ac:dyDescent="0.25">
      <c r="E2251"/>
    </row>
    <row r="2252" spans="5:5" x14ac:dyDescent="0.25">
      <c r="E2252"/>
    </row>
    <row r="2253" spans="5:5" x14ac:dyDescent="0.25">
      <c r="E2253"/>
    </row>
    <row r="2254" spans="5:5" x14ac:dyDescent="0.25">
      <c r="E2254"/>
    </row>
    <row r="2255" spans="5:5" x14ac:dyDescent="0.25">
      <c r="E2255"/>
    </row>
    <row r="2256" spans="5:5" x14ac:dyDescent="0.25">
      <c r="E2256"/>
    </row>
    <row r="2257" spans="5:5" x14ac:dyDescent="0.25">
      <c r="E2257"/>
    </row>
    <row r="2258" spans="5:5" x14ac:dyDescent="0.25">
      <c r="E2258"/>
    </row>
    <row r="2259" spans="5:5" x14ac:dyDescent="0.25">
      <c r="E2259"/>
    </row>
    <row r="2260" spans="5:5" x14ac:dyDescent="0.25">
      <c r="E2260"/>
    </row>
    <row r="2261" spans="5:5" x14ac:dyDescent="0.25">
      <c r="E2261"/>
    </row>
    <row r="2262" spans="5:5" x14ac:dyDescent="0.25">
      <c r="E2262"/>
    </row>
    <row r="2263" spans="5:5" x14ac:dyDescent="0.25">
      <c r="E2263"/>
    </row>
    <row r="2264" spans="5:5" x14ac:dyDescent="0.25">
      <c r="E2264"/>
    </row>
    <row r="2265" spans="5:5" x14ac:dyDescent="0.25">
      <c r="E2265"/>
    </row>
    <row r="2266" spans="5:5" x14ac:dyDescent="0.25">
      <c r="E2266"/>
    </row>
    <row r="2267" spans="5:5" x14ac:dyDescent="0.25">
      <c r="E2267"/>
    </row>
    <row r="2268" spans="5:5" x14ac:dyDescent="0.25">
      <c r="E2268"/>
    </row>
    <row r="2269" spans="5:5" x14ac:dyDescent="0.25">
      <c r="E2269"/>
    </row>
    <row r="2270" spans="5:5" x14ac:dyDescent="0.25">
      <c r="E2270"/>
    </row>
    <row r="2271" spans="5:5" x14ac:dyDescent="0.25">
      <c r="E2271"/>
    </row>
    <row r="2272" spans="5:5" x14ac:dyDescent="0.25">
      <c r="E2272"/>
    </row>
    <row r="2273" spans="5:5" x14ac:dyDescent="0.25">
      <c r="E2273"/>
    </row>
    <row r="2274" spans="5:5" x14ac:dyDescent="0.25">
      <c r="E2274"/>
    </row>
    <row r="2275" spans="5:5" x14ac:dyDescent="0.25">
      <c r="E2275"/>
    </row>
    <row r="2276" spans="5:5" x14ac:dyDescent="0.25">
      <c r="E2276"/>
    </row>
    <row r="2277" spans="5:5" x14ac:dyDescent="0.25">
      <c r="E2277"/>
    </row>
    <row r="2278" spans="5:5" x14ac:dyDescent="0.25">
      <c r="E2278"/>
    </row>
    <row r="2279" spans="5:5" x14ac:dyDescent="0.25">
      <c r="E2279"/>
    </row>
    <row r="2280" spans="5:5" x14ac:dyDescent="0.25">
      <c r="E2280"/>
    </row>
    <row r="2281" spans="5:5" x14ac:dyDescent="0.25">
      <c r="E2281"/>
    </row>
    <row r="2282" spans="5:5" x14ac:dyDescent="0.25">
      <c r="E2282"/>
    </row>
    <row r="2283" spans="5:5" x14ac:dyDescent="0.25">
      <c r="E2283"/>
    </row>
    <row r="2284" spans="5:5" x14ac:dyDescent="0.25">
      <c r="E2284"/>
    </row>
    <row r="2285" spans="5:5" x14ac:dyDescent="0.25">
      <c r="E2285"/>
    </row>
    <row r="2286" spans="5:5" x14ac:dyDescent="0.25">
      <c r="E2286"/>
    </row>
    <row r="2287" spans="5:5" x14ac:dyDescent="0.25">
      <c r="E2287"/>
    </row>
    <row r="2288" spans="5:5" x14ac:dyDescent="0.25">
      <c r="E2288"/>
    </row>
    <row r="2289" spans="5:5" x14ac:dyDescent="0.25">
      <c r="E2289"/>
    </row>
    <row r="2290" spans="5:5" x14ac:dyDescent="0.25">
      <c r="E2290"/>
    </row>
    <row r="2291" spans="5:5" x14ac:dyDescent="0.25">
      <c r="E2291"/>
    </row>
    <row r="2292" spans="5:5" x14ac:dyDescent="0.25">
      <c r="E2292"/>
    </row>
    <row r="2293" spans="5:5" x14ac:dyDescent="0.25">
      <c r="E2293"/>
    </row>
    <row r="2294" spans="5:5" x14ac:dyDescent="0.25">
      <c r="E2294"/>
    </row>
    <row r="2295" spans="5:5" x14ac:dyDescent="0.25">
      <c r="E2295"/>
    </row>
    <row r="2296" spans="5:5" x14ac:dyDescent="0.25">
      <c r="E2296"/>
    </row>
    <row r="2297" spans="5:5" x14ac:dyDescent="0.25">
      <c r="E2297"/>
    </row>
    <row r="2298" spans="5:5" x14ac:dyDescent="0.25">
      <c r="E2298"/>
    </row>
    <row r="2299" spans="5:5" x14ac:dyDescent="0.25">
      <c r="E2299"/>
    </row>
    <row r="2300" spans="5:5" x14ac:dyDescent="0.25">
      <c r="E2300"/>
    </row>
    <row r="2301" spans="5:5" x14ac:dyDescent="0.25">
      <c r="E2301"/>
    </row>
    <row r="2302" spans="5:5" x14ac:dyDescent="0.25">
      <c r="E2302"/>
    </row>
    <row r="2303" spans="5:5" x14ac:dyDescent="0.25">
      <c r="E2303"/>
    </row>
    <row r="2304" spans="5:5" x14ac:dyDescent="0.25">
      <c r="E2304"/>
    </row>
    <row r="2305" spans="5:5" x14ac:dyDescent="0.25">
      <c r="E2305"/>
    </row>
    <row r="2306" spans="5:5" x14ac:dyDescent="0.25">
      <c r="E2306"/>
    </row>
    <row r="2307" spans="5:5" x14ac:dyDescent="0.25">
      <c r="E2307"/>
    </row>
    <row r="2308" spans="5:5" x14ac:dyDescent="0.25">
      <c r="E2308"/>
    </row>
    <row r="2309" spans="5:5" x14ac:dyDescent="0.25">
      <c r="E2309"/>
    </row>
    <row r="2310" spans="5:5" x14ac:dyDescent="0.25">
      <c r="E2310"/>
    </row>
    <row r="2311" spans="5:5" x14ac:dyDescent="0.25">
      <c r="E2311"/>
    </row>
    <row r="2312" spans="5:5" x14ac:dyDescent="0.25">
      <c r="E2312"/>
    </row>
    <row r="2313" spans="5:5" x14ac:dyDescent="0.25">
      <c r="E2313"/>
    </row>
    <row r="2314" spans="5:5" x14ac:dyDescent="0.25">
      <c r="E2314"/>
    </row>
    <row r="2315" spans="5:5" x14ac:dyDescent="0.25">
      <c r="E2315"/>
    </row>
    <row r="2316" spans="5:5" x14ac:dyDescent="0.25">
      <c r="E2316"/>
    </row>
    <row r="2317" spans="5:5" x14ac:dyDescent="0.25">
      <c r="E2317"/>
    </row>
    <row r="2318" spans="5:5" x14ac:dyDescent="0.25">
      <c r="E2318"/>
    </row>
    <row r="2319" spans="5:5" x14ac:dyDescent="0.25">
      <c r="E2319"/>
    </row>
    <row r="2320" spans="5:5" x14ac:dyDescent="0.25">
      <c r="E2320"/>
    </row>
    <row r="2321" spans="5:5" x14ac:dyDescent="0.25">
      <c r="E2321"/>
    </row>
    <row r="2322" spans="5:5" x14ac:dyDescent="0.25">
      <c r="E2322"/>
    </row>
    <row r="2323" spans="5:5" x14ac:dyDescent="0.25">
      <c r="E2323"/>
    </row>
    <row r="2324" spans="5:5" x14ac:dyDescent="0.25">
      <c r="E2324"/>
    </row>
    <row r="2325" spans="5:5" x14ac:dyDescent="0.25">
      <c r="E2325"/>
    </row>
    <row r="2326" spans="5:5" x14ac:dyDescent="0.25">
      <c r="E2326"/>
    </row>
    <row r="2327" spans="5:5" x14ac:dyDescent="0.25">
      <c r="E2327"/>
    </row>
    <row r="2328" spans="5:5" x14ac:dyDescent="0.25">
      <c r="E2328"/>
    </row>
    <row r="2329" spans="5:5" x14ac:dyDescent="0.25">
      <c r="E2329"/>
    </row>
    <row r="2330" spans="5:5" x14ac:dyDescent="0.25">
      <c r="E2330"/>
    </row>
    <row r="2331" spans="5:5" x14ac:dyDescent="0.25">
      <c r="E2331"/>
    </row>
    <row r="2332" spans="5:5" x14ac:dyDescent="0.25">
      <c r="E2332"/>
    </row>
    <row r="2333" spans="5:5" x14ac:dyDescent="0.25">
      <c r="E2333"/>
    </row>
    <row r="2334" spans="5:5" x14ac:dyDescent="0.25">
      <c r="E2334"/>
    </row>
    <row r="2335" spans="5:5" x14ac:dyDescent="0.25">
      <c r="E2335"/>
    </row>
    <row r="2336" spans="5:5" x14ac:dyDescent="0.25">
      <c r="E2336"/>
    </row>
    <row r="2337" spans="5:5" x14ac:dyDescent="0.25">
      <c r="E2337"/>
    </row>
    <row r="2338" spans="5:5" x14ac:dyDescent="0.25">
      <c r="E2338"/>
    </row>
    <row r="2339" spans="5:5" x14ac:dyDescent="0.25">
      <c r="E2339"/>
    </row>
    <row r="2340" spans="5:5" x14ac:dyDescent="0.25">
      <c r="E2340"/>
    </row>
    <row r="2341" spans="5:5" x14ac:dyDescent="0.25">
      <c r="E2341"/>
    </row>
    <row r="2342" spans="5:5" x14ac:dyDescent="0.25">
      <c r="E2342"/>
    </row>
    <row r="2343" spans="5:5" x14ac:dyDescent="0.25">
      <c r="E2343"/>
    </row>
    <row r="2344" spans="5:5" x14ac:dyDescent="0.25">
      <c r="E2344"/>
    </row>
    <row r="2345" spans="5:5" x14ac:dyDescent="0.25">
      <c r="E2345"/>
    </row>
    <row r="2346" spans="5:5" x14ac:dyDescent="0.25">
      <c r="E2346"/>
    </row>
    <row r="2347" spans="5:5" x14ac:dyDescent="0.25">
      <c r="E2347"/>
    </row>
    <row r="2348" spans="5:5" x14ac:dyDescent="0.25">
      <c r="E2348"/>
    </row>
    <row r="2349" spans="5:5" x14ac:dyDescent="0.25">
      <c r="E2349"/>
    </row>
    <row r="2350" spans="5:5" x14ac:dyDescent="0.25">
      <c r="E2350"/>
    </row>
    <row r="2351" spans="5:5" x14ac:dyDescent="0.25">
      <c r="E2351"/>
    </row>
    <row r="2352" spans="5:5" x14ac:dyDescent="0.25">
      <c r="E2352"/>
    </row>
    <row r="2353" spans="5:5" x14ac:dyDescent="0.25">
      <c r="E2353"/>
    </row>
    <row r="2354" spans="5:5" x14ac:dyDescent="0.25">
      <c r="E2354"/>
    </row>
    <row r="2355" spans="5:5" x14ac:dyDescent="0.25">
      <c r="E2355"/>
    </row>
    <row r="2356" spans="5:5" x14ac:dyDescent="0.25">
      <c r="E2356"/>
    </row>
    <row r="2357" spans="5:5" x14ac:dyDescent="0.25">
      <c r="E2357"/>
    </row>
    <row r="2358" spans="5:5" x14ac:dyDescent="0.25">
      <c r="E2358"/>
    </row>
    <row r="2359" spans="5:5" x14ac:dyDescent="0.25">
      <c r="E2359"/>
    </row>
    <row r="2360" spans="5:5" x14ac:dyDescent="0.25">
      <c r="E2360"/>
    </row>
    <row r="2361" spans="5:5" x14ac:dyDescent="0.25">
      <c r="E2361"/>
    </row>
    <row r="2362" spans="5:5" x14ac:dyDescent="0.25">
      <c r="E2362"/>
    </row>
    <row r="2363" spans="5:5" x14ac:dyDescent="0.25">
      <c r="E2363"/>
    </row>
    <row r="2364" spans="5:5" x14ac:dyDescent="0.25">
      <c r="E2364"/>
    </row>
    <row r="2365" spans="5:5" x14ac:dyDescent="0.25">
      <c r="E2365"/>
    </row>
    <row r="2366" spans="5:5" x14ac:dyDescent="0.25">
      <c r="E2366"/>
    </row>
    <row r="2367" spans="5:5" x14ac:dyDescent="0.25">
      <c r="E2367"/>
    </row>
    <row r="2368" spans="5:5" x14ac:dyDescent="0.25">
      <c r="E2368"/>
    </row>
    <row r="2369" spans="5:5" x14ac:dyDescent="0.25">
      <c r="E2369"/>
    </row>
    <row r="2370" spans="5:5" x14ac:dyDescent="0.25">
      <c r="E2370"/>
    </row>
    <row r="2371" spans="5:5" x14ac:dyDescent="0.25">
      <c r="E2371"/>
    </row>
    <row r="2372" spans="5:5" x14ac:dyDescent="0.25">
      <c r="E2372"/>
    </row>
    <row r="2373" spans="5:5" x14ac:dyDescent="0.25">
      <c r="E2373"/>
    </row>
    <row r="2374" spans="5:5" x14ac:dyDescent="0.25">
      <c r="E2374"/>
    </row>
    <row r="2375" spans="5:5" x14ac:dyDescent="0.25">
      <c r="E2375"/>
    </row>
    <row r="2376" spans="5:5" x14ac:dyDescent="0.25">
      <c r="E2376"/>
    </row>
    <row r="2377" spans="5:5" x14ac:dyDescent="0.25">
      <c r="E2377"/>
    </row>
    <row r="2378" spans="5:5" x14ac:dyDescent="0.25">
      <c r="E2378"/>
    </row>
    <row r="2379" spans="5:5" x14ac:dyDescent="0.25">
      <c r="E2379"/>
    </row>
    <row r="2380" spans="5:5" x14ac:dyDescent="0.25">
      <c r="E2380"/>
    </row>
    <row r="2381" spans="5:5" x14ac:dyDescent="0.25">
      <c r="E2381"/>
    </row>
    <row r="2382" spans="5:5" x14ac:dyDescent="0.25">
      <c r="E2382"/>
    </row>
    <row r="2383" spans="5:5" x14ac:dyDescent="0.25">
      <c r="E2383"/>
    </row>
    <row r="2384" spans="5:5" x14ac:dyDescent="0.25">
      <c r="E2384"/>
    </row>
    <row r="2385" spans="5:5" x14ac:dyDescent="0.25">
      <c r="E2385"/>
    </row>
    <row r="2386" spans="5:5" x14ac:dyDescent="0.25">
      <c r="E2386"/>
    </row>
    <row r="2387" spans="5:5" x14ac:dyDescent="0.25">
      <c r="E2387"/>
    </row>
    <row r="2388" spans="5:5" x14ac:dyDescent="0.25">
      <c r="E2388"/>
    </row>
    <row r="2389" spans="5:5" x14ac:dyDescent="0.25">
      <c r="E2389"/>
    </row>
    <row r="2390" spans="5:5" x14ac:dyDescent="0.25">
      <c r="E2390"/>
    </row>
    <row r="2391" spans="5:5" x14ac:dyDescent="0.25">
      <c r="E2391"/>
    </row>
    <row r="2392" spans="5:5" x14ac:dyDescent="0.25">
      <c r="E2392"/>
    </row>
    <row r="2393" spans="5:5" x14ac:dyDescent="0.25">
      <c r="E2393"/>
    </row>
    <row r="2394" spans="5:5" x14ac:dyDescent="0.25">
      <c r="E2394"/>
    </row>
    <row r="2395" spans="5:5" x14ac:dyDescent="0.25">
      <c r="E2395"/>
    </row>
    <row r="2396" spans="5:5" x14ac:dyDescent="0.25">
      <c r="E2396"/>
    </row>
    <row r="2397" spans="5:5" x14ac:dyDescent="0.25">
      <c r="E2397"/>
    </row>
    <row r="2398" spans="5:5" x14ac:dyDescent="0.25">
      <c r="E2398"/>
    </row>
    <row r="2399" spans="5:5" x14ac:dyDescent="0.25">
      <c r="E2399"/>
    </row>
    <row r="2400" spans="5:5" x14ac:dyDescent="0.25">
      <c r="E2400"/>
    </row>
    <row r="2401" spans="5:5" x14ac:dyDescent="0.25">
      <c r="E2401"/>
    </row>
    <row r="2402" spans="5:5" x14ac:dyDescent="0.25">
      <c r="E2402"/>
    </row>
    <row r="2403" spans="5:5" x14ac:dyDescent="0.25">
      <c r="E2403"/>
    </row>
    <row r="2404" spans="5:5" x14ac:dyDescent="0.25">
      <c r="E2404"/>
    </row>
    <row r="2405" spans="5:5" x14ac:dyDescent="0.25">
      <c r="E2405"/>
    </row>
    <row r="2406" spans="5:5" x14ac:dyDescent="0.25">
      <c r="E2406"/>
    </row>
    <row r="2407" spans="5:5" x14ac:dyDescent="0.25">
      <c r="E2407"/>
    </row>
    <row r="2408" spans="5:5" x14ac:dyDescent="0.25">
      <c r="E2408"/>
    </row>
    <row r="2409" spans="5:5" x14ac:dyDescent="0.25">
      <c r="E2409"/>
    </row>
    <row r="2410" spans="5:5" x14ac:dyDescent="0.25">
      <c r="E2410"/>
    </row>
    <row r="2411" spans="5:5" x14ac:dyDescent="0.25">
      <c r="E2411"/>
    </row>
    <row r="2412" spans="5:5" x14ac:dyDescent="0.25">
      <c r="E2412"/>
    </row>
    <row r="2413" spans="5:5" x14ac:dyDescent="0.25">
      <c r="E2413"/>
    </row>
    <row r="2414" spans="5:5" x14ac:dyDescent="0.25">
      <c r="E2414"/>
    </row>
    <row r="2415" spans="5:5" x14ac:dyDescent="0.25">
      <c r="E2415"/>
    </row>
    <row r="2416" spans="5:5" x14ac:dyDescent="0.25">
      <c r="E2416"/>
    </row>
    <row r="2417" spans="5:5" x14ac:dyDescent="0.25">
      <c r="E2417"/>
    </row>
    <row r="2418" spans="5:5" x14ac:dyDescent="0.25">
      <c r="E2418"/>
    </row>
    <row r="2419" spans="5:5" x14ac:dyDescent="0.25">
      <c r="E2419"/>
    </row>
    <row r="2420" spans="5:5" x14ac:dyDescent="0.25">
      <c r="E2420"/>
    </row>
    <row r="2421" spans="5:5" x14ac:dyDescent="0.25">
      <c r="E2421"/>
    </row>
    <row r="2422" spans="5:5" x14ac:dyDescent="0.25">
      <c r="E2422"/>
    </row>
    <row r="2423" spans="5:5" x14ac:dyDescent="0.25">
      <c r="E2423"/>
    </row>
    <row r="2424" spans="5:5" x14ac:dyDescent="0.25">
      <c r="E2424"/>
    </row>
    <row r="2425" spans="5:5" x14ac:dyDescent="0.25">
      <c r="E2425"/>
    </row>
    <row r="2426" spans="5:5" x14ac:dyDescent="0.25">
      <c r="E2426"/>
    </row>
    <row r="2427" spans="5:5" x14ac:dyDescent="0.25">
      <c r="E2427"/>
    </row>
    <row r="2428" spans="5:5" x14ac:dyDescent="0.25">
      <c r="E2428"/>
    </row>
    <row r="2429" spans="5:5" x14ac:dyDescent="0.25">
      <c r="E2429"/>
    </row>
    <row r="2430" spans="5:5" x14ac:dyDescent="0.25">
      <c r="E2430"/>
    </row>
    <row r="2431" spans="5:5" x14ac:dyDescent="0.25">
      <c r="E2431"/>
    </row>
    <row r="2432" spans="5:5" x14ac:dyDescent="0.25">
      <c r="E2432"/>
    </row>
    <row r="2433" spans="5:5" x14ac:dyDescent="0.25">
      <c r="E2433"/>
    </row>
    <row r="2434" spans="5:5" x14ac:dyDescent="0.25">
      <c r="E2434"/>
    </row>
    <row r="2435" spans="5:5" x14ac:dyDescent="0.25">
      <c r="E2435"/>
    </row>
    <row r="2436" spans="5:5" x14ac:dyDescent="0.25">
      <c r="E2436"/>
    </row>
    <row r="2437" spans="5:5" x14ac:dyDescent="0.25">
      <c r="E2437"/>
    </row>
    <row r="2438" spans="5:5" x14ac:dyDescent="0.25">
      <c r="E2438"/>
    </row>
    <row r="2439" spans="5:5" x14ac:dyDescent="0.25">
      <c r="E2439"/>
    </row>
    <row r="2440" spans="5:5" x14ac:dyDescent="0.25">
      <c r="E2440"/>
    </row>
    <row r="2441" spans="5:5" x14ac:dyDescent="0.25">
      <c r="E2441"/>
    </row>
    <row r="2442" spans="5:5" x14ac:dyDescent="0.25">
      <c r="E2442"/>
    </row>
    <row r="2443" spans="5:5" x14ac:dyDescent="0.25">
      <c r="E2443"/>
    </row>
    <row r="2444" spans="5:5" x14ac:dyDescent="0.25">
      <c r="E2444"/>
    </row>
    <row r="2445" spans="5:5" x14ac:dyDescent="0.25">
      <c r="E2445"/>
    </row>
    <row r="2446" spans="5:5" x14ac:dyDescent="0.25">
      <c r="E2446"/>
    </row>
    <row r="2447" spans="5:5" x14ac:dyDescent="0.25">
      <c r="E2447"/>
    </row>
    <row r="2448" spans="5:5" x14ac:dyDescent="0.25">
      <c r="E2448"/>
    </row>
    <row r="2449" spans="5:5" x14ac:dyDescent="0.25">
      <c r="E2449"/>
    </row>
    <row r="2450" spans="5:5" x14ac:dyDescent="0.25">
      <c r="E2450"/>
    </row>
    <row r="2451" spans="5:5" x14ac:dyDescent="0.25">
      <c r="E2451"/>
    </row>
    <row r="2452" spans="5:5" x14ac:dyDescent="0.25">
      <c r="E2452"/>
    </row>
    <row r="2453" spans="5:5" x14ac:dyDescent="0.25">
      <c r="E2453"/>
    </row>
    <row r="2454" spans="5:5" x14ac:dyDescent="0.25">
      <c r="E2454"/>
    </row>
    <row r="2455" spans="5:5" x14ac:dyDescent="0.25">
      <c r="E2455"/>
    </row>
    <row r="2456" spans="5:5" x14ac:dyDescent="0.25">
      <c r="E2456"/>
    </row>
    <row r="2457" spans="5:5" x14ac:dyDescent="0.25">
      <c r="E2457"/>
    </row>
    <row r="2458" spans="5:5" x14ac:dyDescent="0.25">
      <c r="E2458"/>
    </row>
    <row r="2459" spans="5:5" x14ac:dyDescent="0.25">
      <c r="E2459"/>
    </row>
    <row r="2460" spans="5:5" x14ac:dyDescent="0.25">
      <c r="E2460"/>
    </row>
    <row r="2461" spans="5:5" x14ac:dyDescent="0.25">
      <c r="E2461"/>
    </row>
    <row r="2462" spans="5:5" x14ac:dyDescent="0.25">
      <c r="E2462"/>
    </row>
    <row r="2463" spans="5:5" x14ac:dyDescent="0.25">
      <c r="E2463"/>
    </row>
    <row r="2464" spans="5:5" x14ac:dyDescent="0.25">
      <c r="E2464"/>
    </row>
    <row r="2465" spans="5:5" x14ac:dyDescent="0.25">
      <c r="E2465"/>
    </row>
    <row r="2466" spans="5:5" x14ac:dyDescent="0.25">
      <c r="E2466"/>
    </row>
    <row r="2467" spans="5:5" x14ac:dyDescent="0.25">
      <c r="E2467"/>
    </row>
    <row r="2468" spans="5:5" x14ac:dyDescent="0.25">
      <c r="E2468"/>
    </row>
    <row r="2469" spans="5:5" x14ac:dyDescent="0.25">
      <c r="E2469"/>
    </row>
    <row r="2470" spans="5:5" x14ac:dyDescent="0.25">
      <c r="E2470"/>
    </row>
    <row r="2471" spans="5:5" x14ac:dyDescent="0.25">
      <c r="E2471"/>
    </row>
    <row r="2472" spans="5:5" x14ac:dyDescent="0.25">
      <c r="E2472"/>
    </row>
    <row r="2473" spans="5:5" x14ac:dyDescent="0.25">
      <c r="E2473"/>
    </row>
    <row r="2474" spans="5:5" x14ac:dyDescent="0.25">
      <c r="E2474"/>
    </row>
    <row r="2475" spans="5:5" x14ac:dyDescent="0.25">
      <c r="E2475"/>
    </row>
    <row r="2476" spans="5:5" x14ac:dyDescent="0.25">
      <c r="E2476"/>
    </row>
    <row r="2477" spans="5:5" x14ac:dyDescent="0.25">
      <c r="E2477"/>
    </row>
    <row r="2478" spans="5:5" x14ac:dyDescent="0.25">
      <c r="E2478"/>
    </row>
    <row r="2479" spans="5:5" x14ac:dyDescent="0.25">
      <c r="E2479"/>
    </row>
    <row r="2480" spans="5:5" x14ac:dyDescent="0.25">
      <c r="E2480"/>
    </row>
    <row r="2481" spans="5:5" x14ac:dyDescent="0.25">
      <c r="E2481"/>
    </row>
    <row r="2482" spans="5:5" x14ac:dyDescent="0.25">
      <c r="E2482"/>
    </row>
    <row r="2483" spans="5:5" x14ac:dyDescent="0.25">
      <c r="E2483"/>
    </row>
    <row r="2484" spans="5:5" x14ac:dyDescent="0.25">
      <c r="E2484"/>
    </row>
    <row r="2485" spans="5:5" x14ac:dyDescent="0.25">
      <c r="E2485"/>
    </row>
    <row r="2486" spans="5:5" x14ac:dyDescent="0.25">
      <c r="E2486"/>
    </row>
    <row r="2487" spans="5:5" x14ac:dyDescent="0.25">
      <c r="E2487"/>
    </row>
    <row r="2488" spans="5:5" x14ac:dyDescent="0.25">
      <c r="E2488"/>
    </row>
    <row r="2489" spans="5:5" x14ac:dyDescent="0.25">
      <c r="E2489"/>
    </row>
    <row r="2490" spans="5:5" x14ac:dyDescent="0.25">
      <c r="E2490"/>
    </row>
    <row r="2491" spans="5:5" x14ac:dyDescent="0.25">
      <c r="E2491"/>
    </row>
    <row r="2492" spans="5:5" x14ac:dyDescent="0.25">
      <c r="E2492"/>
    </row>
    <row r="2493" spans="5:5" x14ac:dyDescent="0.25">
      <c r="E2493"/>
    </row>
    <row r="2494" spans="5:5" x14ac:dyDescent="0.25">
      <c r="E2494"/>
    </row>
    <row r="2495" spans="5:5" x14ac:dyDescent="0.25">
      <c r="E2495"/>
    </row>
    <row r="2496" spans="5:5" x14ac:dyDescent="0.25">
      <c r="E2496"/>
    </row>
    <row r="2497" spans="5:5" x14ac:dyDescent="0.25">
      <c r="E2497"/>
    </row>
    <row r="2498" spans="5:5" x14ac:dyDescent="0.25">
      <c r="E2498"/>
    </row>
    <row r="2499" spans="5:5" x14ac:dyDescent="0.25">
      <c r="E2499"/>
    </row>
    <row r="2500" spans="5:5" x14ac:dyDescent="0.25">
      <c r="E2500"/>
    </row>
    <row r="2501" spans="5:5" x14ac:dyDescent="0.25">
      <c r="E2501"/>
    </row>
    <row r="2502" spans="5:5" x14ac:dyDescent="0.25">
      <c r="E2502"/>
    </row>
    <row r="2503" spans="5:5" x14ac:dyDescent="0.25">
      <c r="E2503"/>
    </row>
    <row r="2504" spans="5:5" x14ac:dyDescent="0.25">
      <c r="E2504"/>
    </row>
    <row r="2505" spans="5:5" x14ac:dyDescent="0.25">
      <c r="E2505"/>
    </row>
    <row r="2506" spans="5:5" x14ac:dyDescent="0.25">
      <c r="E2506"/>
    </row>
    <row r="2507" spans="5:5" x14ac:dyDescent="0.25">
      <c r="E2507"/>
    </row>
    <row r="2508" spans="5:5" x14ac:dyDescent="0.25">
      <c r="E2508"/>
    </row>
    <row r="2509" spans="5:5" x14ac:dyDescent="0.25">
      <c r="E2509"/>
    </row>
    <row r="2510" spans="5:5" x14ac:dyDescent="0.25">
      <c r="E2510"/>
    </row>
    <row r="2511" spans="5:5" x14ac:dyDescent="0.25">
      <c r="E2511"/>
    </row>
    <row r="2512" spans="5:5" x14ac:dyDescent="0.25">
      <c r="E2512"/>
    </row>
    <row r="2513" spans="5:5" x14ac:dyDescent="0.25">
      <c r="E2513"/>
    </row>
    <row r="2514" spans="5:5" x14ac:dyDescent="0.25">
      <c r="E2514"/>
    </row>
    <row r="2515" spans="5:5" x14ac:dyDescent="0.25">
      <c r="E2515"/>
    </row>
    <row r="2516" spans="5:5" x14ac:dyDescent="0.25">
      <c r="E2516"/>
    </row>
    <row r="2517" spans="5:5" x14ac:dyDescent="0.25">
      <c r="E2517"/>
    </row>
    <row r="2518" spans="5:5" x14ac:dyDescent="0.25">
      <c r="E2518"/>
    </row>
    <row r="2519" spans="5:5" x14ac:dyDescent="0.25">
      <c r="E2519"/>
    </row>
    <row r="2520" spans="5:5" x14ac:dyDescent="0.25">
      <c r="E2520"/>
    </row>
    <row r="2521" spans="5:5" x14ac:dyDescent="0.25">
      <c r="E2521"/>
    </row>
    <row r="2522" spans="5:5" x14ac:dyDescent="0.25">
      <c r="E2522"/>
    </row>
    <row r="2523" spans="5:5" x14ac:dyDescent="0.25">
      <c r="E2523"/>
    </row>
    <row r="2524" spans="5:5" x14ac:dyDescent="0.25">
      <c r="E2524"/>
    </row>
    <row r="2525" spans="5:5" x14ac:dyDescent="0.25">
      <c r="E2525"/>
    </row>
    <row r="2526" spans="5:5" x14ac:dyDescent="0.25">
      <c r="E2526"/>
    </row>
    <row r="2527" spans="5:5" x14ac:dyDescent="0.25">
      <c r="E2527"/>
    </row>
    <row r="2528" spans="5:5" x14ac:dyDescent="0.25">
      <c r="E2528"/>
    </row>
    <row r="2529" spans="5:5" x14ac:dyDescent="0.25">
      <c r="E2529"/>
    </row>
    <row r="2530" spans="5:5" x14ac:dyDescent="0.25">
      <c r="E2530"/>
    </row>
    <row r="2531" spans="5:5" x14ac:dyDescent="0.25">
      <c r="E2531"/>
    </row>
    <row r="2532" spans="5:5" x14ac:dyDescent="0.25">
      <c r="E2532"/>
    </row>
    <row r="2533" spans="5:5" x14ac:dyDescent="0.25">
      <c r="E2533"/>
    </row>
    <row r="2534" spans="5:5" x14ac:dyDescent="0.25">
      <c r="E2534"/>
    </row>
    <row r="2535" spans="5:5" x14ac:dyDescent="0.25">
      <c r="E2535"/>
    </row>
    <row r="2536" spans="5:5" x14ac:dyDescent="0.25">
      <c r="E2536"/>
    </row>
    <row r="2537" spans="5:5" x14ac:dyDescent="0.25">
      <c r="E2537"/>
    </row>
    <row r="2538" spans="5:5" x14ac:dyDescent="0.25">
      <c r="E2538"/>
    </row>
    <row r="2539" spans="5:5" x14ac:dyDescent="0.25">
      <c r="E2539"/>
    </row>
    <row r="2540" spans="5:5" x14ac:dyDescent="0.25">
      <c r="E2540"/>
    </row>
    <row r="2541" spans="5:5" x14ac:dyDescent="0.25">
      <c r="E2541"/>
    </row>
    <row r="2542" spans="5:5" x14ac:dyDescent="0.25">
      <c r="E2542"/>
    </row>
    <row r="2543" spans="5:5" x14ac:dyDescent="0.25">
      <c r="E2543"/>
    </row>
    <row r="2544" spans="5:5" x14ac:dyDescent="0.25">
      <c r="E2544"/>
    </row>
    <row r="2545" spans="5:5" x14ac:dyDescent="0.25">
      <c r="E2545"/>
    </row>
    <row r="2546" spans="5:5" x14ac:dyDescent="0.25">
      <c r="E2546"/>
    </row>
    <row r="2547" spans="5:5" x14ac:dyDescent="0.25">
      <c r="E2547"/>
    </row>
    <row r="2548" spans="5:5" x14ac:dyDescent="0.25">
      <c r="E2548"/>
    </row>
    <row r="2549" spans="5:5" x14ac:dyDescent="0.25">
      <c r="E2549"/>
    </row>
    <row r="2550" spans="5:5" x14ac:dyDescent="0.25">
      <c r="E2550"/>
    </row>
    <row r="2551" spans="5:5" x14ac:dyDescent="0.25">
      <c r="E2551"/>
    </row>
    <row r="2552" spans="5:5" x14ac:dyDescent="0.25">
      <c r="E2552"/>
    </row>
    <row r="2553" spans="5:5" x14ac:dyDescent="0.25">
      <c r="E2553"/>
    </row>
    <row r="2554" spans="5:5" x14ac:dyDescent="0.25">
      <c r="E2554"/>
    </row>
    <row r="2555" spans="5:5" x14ac:dyDescent="0.25">
      <c r="E2555"/>
    </row>
    <row r="2556" spans="5:5" x14ac:dyDescent="0.25">
      <c r="E2556"/>
    </row>
    <row r="2557" spans="5:5" x14ac:dyDescent="0.25">
      <c r="E2557"/>
    </row>
    <row r="2558" spans="5:5" x14ac:dyDescent="0.25">
      <c r="E2558"/>
    </row>
    <row r="2559" spans="5:5" x14ac:dyDescent="0.25">
      <c r="E2559"/>
    </row>
    <row r="2560" spans="5:5" x14ac:dyDescent="0.25">
      <c r="E2560"/>
    </row>
    <row r="2561" spans="5:5" x14ac:dyDescent="0.25">
      <c r="E2561"/>
    </row>
    <row r="2562" spans="5:5" x14ac:dyDescent="0.25">
      <c r="E2562"/>
    </row>
    <row r="2563" spans="5:5" x14ac:dyDescent="0.25">
      <c r="E2563"/>
    </row>
    <row r="2564" spans="5:5" x14ac:dyDescent="0.25">
      <c r="E2564"/>
    </row>
    <row r="2565" spans="5:5" x14ac:dyDescent="0.25">
      <c r="E2565"/>
    </row>
    <row r="2566" spans="5:5" x14ac:dyDescent="0.25">
      <c r="E2566"/>
    </row>
    <row r="2567" spans="5:5" x14ac:dyDescent="0.25">
      <c r="E2567"/>
    </row>
    <row r="2568" spans="5:5" x14ac:dyDescent="0.25">
      <c r="E2568"/>
    </row>
    <row r="2569" spans="5:5" x14ac:dyDescent="0.25">
      <c r="E2569"/>
    </row>
    <row r="2570" spans="5:5" x14ac:dyDescent="0.25">
      <c r="E2570"/>
    </row>
    <row r="2571" spans="5:5" x14ac:dyDescent="0.25">
      <c r="E2571"/>
    </row>
    <row r="2572" spans="5:5" x14ac:dyDescent="0.25">
      <c r="E2572"/>
    </row>
    <row r="2573" spans="5:5" x14ac:dyDescent="0.25">
      <c r="E2573"/>
    </row>
    <row r="2574" spans="5:5" x14ac:dyDescent="0.25">
      <c r="E2574"/>
    </row>
    <row r="2575" spans="5:5" x14ac:dyDescent="0.25">
      <c r="E2575"/>
    </row>
    <row r="2576" spans="5:5" x14ac:dyDescent="0.25">
      <c r="E2576"/>
    </row>
    <row r="2577" spans="5:5" x14ac:dyDescent="0.25">
      <c r="E2577"/>
    </row>
    <row r="2578" spans="5:5" x14ac:dyDescent="0.25">
      <c r="E2578"/>
    </row>
    <row r="2579" spans="5:5" x14ac:dyDescent="0.25">
      <c r="E2579"/>
    </row>
    <row r="2580" spans="5:5" x14ac:dyDescent="0.25">
      <c r="E2580"/>
    </row>
    <row r="2581" spans="5:5" x14ac:dyDescent="0.25">
      <c r="E2581"/>
    </row>
    <row r="2582" spans="5:5" x14ac:dyDescent="0.25">
      <c r="E2582"/>
    </row>
    <row r="2583" spans="5:5" x14ac:dyDescent="0.25">
      <c r="E2583"/>
    </row>
    <row r="2584" spans="5:5" x14ac:dyDescent="0.25">
      <c r="E2584"/>
    </row>
    <row r="2585" spans="5:5" x14ac:dyDescent="0.25">
      <c r="E2585"/>
    </row>
    <row r="2586" spans="5:5" x14ac:dyDescent="0.25">
      <c r="E2586"/>
    </row>
    <row r="2587" spans="5:5" x14ac:dyDescent="0.25">
      <c r="E2587"/>
    </row>
    <row r="2588" spans="5:5" x14ac:dyDescent="0.25">
      <c r="E2588"/>
    </row>
    <row r="2589" spans="5:5" x14ac:dyDescent="0.25">
      <c r="E2589"/>
    </row>
    <row r="2590" spans="5:5" x14ac:dyDescent="0.25">
      <c r="E2590"/>
    </row>
    <row r="2591" spans="5:5" x14ac:dyDescent="0.25">
      <c r="E2591"/>
    </row>
    <row r="2592" spans="5:5" x14ac:dyDescent="0.25">
      <c r="E2592"/>
    </row>
    <row r="2593" spans="5:5" x14ac:dyDescent="0.25">
      <c r="E2593"/>
    </row>
    <row r="2594" spans="5:5" x14ac:dyDescent="0.25">
      <c r="E2594"/>
    </row>
    <row r="2595" spans="5:5" x14ac:dyDescent="0.25">
      <c r="E2595"/>
    </row>
    <row r="2596" spans="5:5" x14ac:dyDescent="0.25">
      <c r="E2596"/>
    </row>
    <row r="2597" spans="5:5" x14ac:dyDescent="0.25">
      <c r="E2597"/>
    </row>
    <row r="2598" spans="5:5" x14ac:dyDescent="0.25">
      <c r="E2598"/>
    </row>
    <row r="2599" spans="5:5" x14ac:dyDescent="0.25">
      <c r="E2599"/>
    </row>
    <row r="2600" spans="5:5" x14ac:dyDescent="0.25">
      <c r="E2600"/>
    </row>
    <row r="2601" spans="5:5" x14ac:dyDescent="0.25">
      <c r="E2601"/>
    </row>
    <row r="2602" spans="5:5" x14ac:dyDescent="0.25">
      <c r="E2602"/>
    </row>
    <row r="2603" spans="5:5" x14ac:dyDescent="0.25">
      <c r="E2603"/>
    </row>
    <row r="2604" spans="5:5" x14ac:dyDescent="0.25">
      <c r="E2604"/>
    </row>
    <row r="2605" spans="5:5" x14ac:dyDescent="0.25">
      <c r="E2605"/>
    </row>
    <row r="2606" spans="5:5" x14ac:dyDescent="0.25">
      <c r="E2606"/>
    </row>
    <row r="2607" spans="5:5" x14ac:dyDescent="0.25">
      <c r="E2607"/>
    </row>
    <row r="2608" spans="5:5" x14ac:dyDescent="0.25">
      <c r="E2608"/>
    </row>
    <row r="2609" spans="5:5" x14ac:dyDescent="0.25">
      <c r="E2609"/>
    </row>
    <row r="2610" spans="5:5" x14ac:dyDescent="0.25">
      <c r="E2610"/>
    </row>
    <row r="2611" spans="5:5" x14ac:dyDescent="0.25">
      <c r="E2611"/>
    </row>
    <row r="2612" spans="5:5" x14ac:dyDescent="0.25">
      <c r="E2612"/>
    </row>
    <row r="2613" spans="5:5" x14ac:dyDescent="0.25">
      <c r="E2613"/>
    </row>
    <row r="2614" spans="5:5" x14ac:dyDescent="0.25">
      <c r="E2614"/>
    </row>
    <row r="2615" spans="5:5" x14ac:dyDescent="0.25">
      <c r="E2615"/>
    </row>
    <row r="2616" spans="5:5" x14ac:dyDescent="0.25">
      <c r="E2616"/>
    </row>
    <row r="2617" spans="5:5" x14ac:dyDescent="0.25">
      <c r="E2617"/>
    </row>
    <row r="2618" spans="5:5" x14ac:dyDescent="0.25">
      <c r="E2618"/>
    </row>
    <row r="2619" spans="5:5" x14ac:dyDescent="0.25">
      <c r="E2619"/>
    </row>
    <row r="2620" spans="5:5" x14ac:dyDescent="0.25">
      <c r="E2620"/>
    </row>
    <row r="2621" spans="5:5" x14ac:dyDescent="0.25">
      <c r="E2621"/>
    </row>
    <row r="2622" spans="5:5" x14ac:dyDescent="0.25">
      <c r="E2622"/>
    </row>
    <row r="2623" spans="5:5" x14ac:dyDescent="0.25">
      <c r="E2623"/>
    </row>
    <row r="2624" spans="5:5" x14ac:dyDescent="0.25">
      <c r="E2624"/>
    </row>
    <row r="2625" spans="5:5" x14ac:dyDescent="0.25">
      <c r="E2625"/>
    </row>
    <row r="2626" spans="5:5" x14ac:dyDescent="0.25">
      <c r="E2626"/>
    </row>
    <row r="2627" spans="5:5" x14ac:dyDescent="0.25">
      <c r="E2627"/>
    </row>
    <row r="2628" spans="5:5" x14ac:dyDescent="0.25">
      <c r="E2628"/>
    </row>
    <row r="2629" spans="5:5" x14ac:dyDescent="0.25">
      <c r="E2629"/>
    </row>
    <row r="2630" spans="5:5" x14ac:dyDescent="0.25">
      <c r="E2630"/>
    </row>
    <row r="2631" spans="5:5" x14ac:dyDescent="0.25">
      <c r="E2631"/>
    </row>
    <row r="2632" spans="5:5" x14ac:dyDescent="0.25">
      <c r="E2632"/>
    </row>
    <row r="2633" spans="5:5" x14ac:dyDescent="0.25">
      <c r="E2633"/>
    </row>
    <row r="2634" spans="5:5" x14ac:dyDescent="0.25">
      <c r="E2634"/>
    </row>
    <row r="2635" spans="5:5" x14ac:dyDescent="0.25">
      <c r="E2635"/>
    </row>
    <row r="2636" spans="5:5" x14ac:dyDescent="0.25">
      <c r="E2636"/>
    </row>
    <row r="2637" spans="5:5" x14ac:dyDescent="0.25">
      <c r="E2637"/>
    </row>
    <row r="2638" spans="5:5" x14ac:dyDescent="0.25">
      <c r="E2638"/>
    </row>
    <row r="2639" spans="5:5" x14ac:dyDescent="0.25">
      <c r="E2639"/>
    </row>
    <row r="2640" spans="5:5" x14ac:dyDescent="0.25">
      <c r="E2640"/>
    </row>
    <row r="2641" spans="5:5" x14ac:dyDescent="0.25">
      <c r="E2641"/>
    </row>
    <row r="2642" spans="5:5" x14ac:dyDescent="0.25">
      <c r="E2642"/>
    </row>
    <row r="2643" spans="5:5" x14ac:dyDescent="0.25">
      <c r="E2643"/>
    </row>
    <row r="2644" spans="5:5" x14ac:dyDescent="0.25">
      <c r="E2644"/>
    </row>
    <row r="2645" spans="5:5" x14ac:dyDescent="0.25">
      <c r="E2645"/>
    </row>
    <row r="2646" spans="5:5" x14ac:dyDescent="0.25">
      <c r="E2646"/>
    </row>
    <row r="2647" spans="5:5" x14ac:dyDescent="0.25">
      <c r="E2647"/>
    </row>
    <row r="2648" spans="5:5" x14ac:dyDescent="0.25">
      <c r="E2648"/>
    </row>
    <row r="2649" spans="5:5" x14ac:dyDescent="0.25">
      <c r="E2649"/>
    </row>
    <row r="2650" spans="5:5" x14ac:dyDescent="0.25">
      <c r="E2650"/>
    </row>
    <row r="2651" spans="5:5" x14ac:dyDescent="0.25">
      <c r="E2651"/>
    </row>
    <row r="2652" spans="5:5" x14ac:dyDescent="0.25">
      <c r="E2652"/>
    </row>
    <row r="2653" spans="5:5" x14ac:dyDescent="0.25">
      <c r="E2653"/>
    </row>
    <row r="2654" spans="5:5" x14ac:dyDescent="0.25">
      <c r="E2654"/>
    </row>
    <row r="2655" spans="5:5" x14ac:dyDescent="0.25">
      <c r="E2655"/>
    </row>
    <row r="2656" spans="5:5" x14ac:dyDescent="0.25">
      <c r="E2656"/>
    </row>
    <row r="2657" spans="5:5" x14ac:dyDescent="0.25">
      <c r="E2657"/>
    </row>
    <row r="2658" spans="5:5" x14ac:dyDescent="0.25">
      <c r="E2658"/>
    </row>
    <row r="2659" spans="5:5" x14ac:dyDescent="0.25">
      <c r="E2659"/>
    </row>
    <row r="2660" spans="5:5" x14ac:dyDescent="0.25">
      <c r="E2660"/>
    </row>
    <row r="2661" spans="5:5" x14ac:dyDescent="0.25">
      <c r="E2661"/>
    </row>
    <row r="2662" spans="5:5" x14ac:dyDescent="0.25">
      <c r="E2662"/>
    </row>
    <row r="2663" spans="5:5" x14ac:dyDescent="0.25">
      <c r="E2663"/>
    </row>
    <row r="2664" spans="5:5" x14ac:dyDescent="0.25">
      <c r="E2664"/>
    </row>
    <row r="2665" spans="5:5" x14ac:dyDescent="0.25">
      <c r="E2665"/>
    </row>
    <row r="2666" spans="5:5" x14ac:dyDescent="0.25">
      <c r="E2666"/>
    </row>
    <row r="2667" spans="5:5" x14ac:dyDescent="0.25">
      <c r="E2667"/>
    </row>
    <row r="2668" spans="5:5" x14ac:dyDescent="0.25">
      <c r="E2668"/>
    </row>
    <row r="2669" spans="5:5" x14ac:dyDescent="0.25">
      <c r="E2669"/>
    </row>
    <row r="2670" spans="5:5" x14ac:dyDescent="0.25">
      <c r="E2670"/>
    </row>
    <row r="2671" spans="5:5" x14ac:dyDescent="0.25">
      <c r="E2671"/>
    </row>
    <row r="2672" spans="5:5" x14ac:dyDescent="0.25">
      <c r="E2672"/>
    </row>
    <row r="2673" spans="5:5" x14ac:dyDescent="0.25">
      <c r="E2673"/>
    </row>
    <row r="2674" spans="5:5" x14ac:dyDescent="0.25">
      <c r="E2674"/>
    </row>
    <row r="2675" spans="5:5" x14ac:dyDescent="0.25">
      <c r="E2675"/>
    </row>
    <row r="2676" spans="5:5" x14ac:dyDescent="0.25">
      <c r="E2676"/>
    </row>
    <row r="2677" spans="5:5" x14ac:dyDescent="0.25">
      <c r="E2677"/>
    </row>
    <row r="2678" spans="5:5" x14ac:dyDescent="0.25">
      <c r="E2678"/>
    </row>
    <row r="2679" spans="5:5" x14ac:dyDescent="0.25">
      <c r="E2679"/>
    </row>
    <row r="2680" spans="5:5" x14ac:dyDescent="0.25">
      <c r="E2680"/>
    </row>
    <row r="2681" spans="5:5" x14ac:dyDescent="0.25">
      <c r="E2681"/>
    </row>
    <row r="2682" spans="5:5" x14ac:dyDescent="0.25">
      <c r="E2682"/>
    </row>
    <row r="2683" spans="5:5" x14ac:dyDescent="0.25">
      <c r="E2683"/>
    </row>
    <row r="2684" spans="5:5" x14ac:dyDescent="0.25">
      <c r="E2684"/>
    </row>
    <row r="2685" spans="5:5" x14ac:dyDescent="0.25">
      <c r="E2685"/>
    </row>
    <row r="2686" spans="5:5" x14ac:dyDescent="0.25">
      <c r="E2686"/>
    </row>
    <row r="2687" spans="5:5" x14ac:dyDescent="0.25">
      <c r="E2687"/>
    </row>
    <row r="2688" spans="5:5" x14ac:dyDescent="0.25">
      <c r="E2688"/>
    </row>
    <row r="2689" spans="5:5" x14ac:dyDescent="0.25">
      <c r="E2689"/>
    </row>
    <row r="2690" spans="5:5" x14ac:dyDescent="0.25">
      <c r="E2690"/>
    </row>
    <row r="2691" spans="5:5" x14ac:dyDescent="0.25">
      <c r="E2691"/>
    </row>
    <row r="2692" spans="5:5" x14ac:dyDescent="0.25">
      <c r="E2692"/>
    </row>
    <row r="2693" spans="5:5" x14ac:dyDescent="0.25">
      <c r="E2693"/>
    </row>
    <row r="2694" spans="5:5" x14ac:dyDescent="0.25">
      <c r="E2694"/>
    </row>
    <row r="2695" spans="5:5" x14ac:dyDescent="0.25">
      <c r="E2695"/>
    </row>
    <row r="2696" spans="5:5" x14ac:dyDescent="0.25">
      <c r="E2696"/>
    </row>
    <row r="2697" spans="5:5" x14ac:dyDescent="0.25">
      <c r="E2697"/>
    </row>
    <row r="2698" spans="5:5" x14ac:dyDescent="0.25">
      <c r="E2698"/>
    </row>
    <row r="2699" spans="5:5" x14ac:dyDescent="0.25">
      <c r="E2699"/>
    </row>
    <row r="2700" spans="5:5" x14ac:dyDescent="0.25">
      <c r="E2700"/>
    </row>
    <row r="2701" spans="5:5" x14ac:dyDescent="0.25">
      <c r="E2701"/>
    </row>
    <row r="2702" spans="5:5" x14ac:dyDescent="0.25">
      <c r="E2702"/>
    </row>
    <row r="2703" spans="5:5" x14ac:dyDescent="0.25">
      <c r="E2703"/>
    </row>
    <row r="2704" spans="5:5" x14ac:dyDescent="0.25">
      <c r="E2704"/>
    </row>
    <row r="2705" spans="5:5" x14ac:dyDescent="0.25">
      <c r="E2705"/>
    </row>
    <row r="2706" spans="5:5" x14ac:dyDescent="0.25">
      <c r="E2706"/>
    </row>
    <row r="2707" spans="5:5" x14ac:dyDescent="0.25">
      <c r="E2707"/>
    </row>
    <row r="2708" spans="5:5" x14ac:dyDescent="0.25">
      <c r="E2708"/>
    </row>
    <row r="2709" spans="5:5" x14ac:dyDescent="0.25">
      <c r="E2709"/>
    </row>
    <row r="2710" spans="5:5" x14ac:dyDescent="0.25">
      <c r="E2710"/>
    </row>
    <row r="2711" spans="5:5" x14ac:dyDescent="0.25">
      <c r="E2711"/>
    </row>
    <row r="2712" spans="5:5" x14ac:dyDescent="0.25">
      <c r="E2712"/>
    </row>
    <row r="2713" spans="5:5" x14ac:dyDescent="0.25">
      <c r="E2713"/>
    </row>
    <row r="2714" spans="5:5" x14ac:dyDescent="0.25">
      <c r="E2714"/>
    </row>
    <row r="2715" spans="5:5" x14ac:dyDescent="0.25">
      <c r="E2715"/>
    </row>
    <row r="2716" spans="5:5" x14ac:dyDescent="0.25">
      <c r="E2716"/>
    </row>
    <row r="2717" spans="5:5" x14ac:dyDescent="0.25">
      <c r="E2717"/>
    </row>
    <row r="2718" spans="5:5" x14ac:dyDescent="0.25">
      <c r="E2718"/>
    </row>
    <row r="2719" spans="5:5" x14ac:dyDescent="0.25">
      <c r="E2719"/>
    </row>
    <row r="2720" spans="5:5" x14ac:dyDescent="0.25">
      <c r="E2720"/>
    </row>
    <row r="2721" spans="5:5" x14ac:dyDescent="0.25">
      <c r="E2721"/>
    </row>
    <row r="2722" spans="5:5" x14ac:dyDescent="0.25">
      <c r="E2722"/>
    </row>
    <row r="2723" spans="5:5" x14ac:dyDescent="0.25">
      <c r="E2723"/>
    </row>
    <row r="2724" spans="5:5" x14ac:dyDescent="0.25">
      <c r="E2724"/>
    </row>
    <row r="2725" spans="5:5" x14ac:dyDescent="0.25">
      <c r="E2725"/>
    </row>
    <row r="2726" spans="5:5" x14ac:dyDescent="0.25">
      <c r="E2726"/>
    </row>
    <row r="2727" spans="5:5" x14ac:dyDescent="0.25">
      <c r="E2727"/>
    </row>
    <row r="2728" spans="5:5" x14ac:dyDescent="0.25">
      <c r="E2728"/>
    </row>
    <row r="2729" spans="5:5" x14ac:dyDescent="0.25">
      <c r="E2729"/>
    </row>
    <row r="2730" spans="5:5" x14ac:dyDescent="0.25">
      <c r="E2730"/>
    </row>
    <row r="2731" spans="5:5" x14ac:dyDescent="0.25">
      <c r="E2731"/>
    </row>
    <row r="2732" spans="5:5" x14ac:dyDescent="0.25">
      <c r="E2732"/>
    </row>
    <row r="2733" spans="5:5" x14ac:dyDescent="0.25">
      <c r="E2733"/>
    </row>
    <row r="2734" spans="5:5" x14ac:dyDescent="0.25">
      <c r="E2734"/>
    </row>
    <row r="2735" spans="5:5" x14ac:dyDescent="0.25">
      <c r="E2735"/>
    </row>
    <row r="2736" spans="5:5" x14ac:dyDescent="0.25">
      <c r="E2736"/>
    </row>
    <row r="2737" spans="5:5" x14ac:dyDescent="0.25">
      <c r="E2737"/>
    </row>
    <row r="2738" spans="5:5" x14ac:dyDescent="0.25">
      <c r="E2738"/>
    </row>
    <row r="2739" spans="5:5" x14ac:dyDescent="0.25">
      <c r="E2739"/>
    </row>
    <row r="2740" spans="5:5" x14ac:dyDescent="0.25">
      <c r="E2740"/>
    </row>
    <row r="2741" spans="5:5" x14ac:dyDescent="0.25">
      <c r="E2741"/>
    </row>
    <row r="2742" spans="5:5" x14ac:dyDescent="0.25">
      <c r="E2742"/>
    </row>
    <row r="2743" spans="5:5" x14ac:dyDescent="0.25">
      <c r="E2743"/>
    </row>
    <row r="2744" spans="5:5" x14ac:dyDescent="0.25">
      <c r="E2744"/>
    </row>
    <row r="2745" spans="5:5" x14ac:dyDescent="0.25">
      <c r="E2745"/>
    </row>
    <row r="2746" spans="5:5" x14ac:dyDescent="0.25">
      <c r="E2746"/>
    </row>
    <row r="2747" spans="5:5" x14ac:dyDescent="0.25">
      <c r="E2747"/>
    </row>
    <row r="2748" spans="5:5" x14ac:dyDescent="0.25">
      <c r="E2748"/>
    </row>
    <row r="2749" spans="5:5" x14ac:dyDescent="0.25">
      <c r="E2749"/>
    </row>
    <row r="2750" spans="5:5" x14ac:dyDescent="0.25">
      <c r="E2750"/>
    </row>
    <row r="2751" spans="5:5" x14ac:dyDescent="0.25">
      <c r="E2751"/>
    </row>
    <row r="2752" spans="5:5" x14ac:dyDescent="0.25">
      <c r="E2752"/>
    </row>
    <row r="2753" spans="5:5" x14ac:dyDescent="0.25">
      <c r="E2753"/>
    </row>
    <row r="2754" spans="5:5" x14ac:dyDescent="0.25">
      <c r="E2754"/>
    </row>
    <row r="2755" spans="5:5" x14ac:dyDescent="0.25">
      <c r="E2755"/>
    </row>
    <row r="2756" spans="5:5" x14ac:dyDescent="0.25">
      <c r="E2756"/>
    </row>
    <row r="2757" spans="5:5" x14ac:dyDescent="0.25">
      <c r="E2757"/>
    </row>
    <row r="2758" spans="5:5" x14ac:dyDescent="0.25">
      <c r="E2758"/>
    </row>
    <row r="2759" spans="5:5" x14ac:dyDescent="0.25">
      <c r="E2759"/>
    </row>
    <row r="2760" spans="5:5" x14ac:dyDescent="0.25">
      <c r="E2760"/>
    </row>
    <row r="2761" spans="5:5" x14ac:dyDescent="0.25">
      <c r="E2761"/>
    </row>
    <row r="2762" spans="5:5" x14ac:dyDescent="0.25">
      <c r="E2762"/>
    </row>
    <row r="2763" spans="5:5" x14ac:dyDescent="0.25">
      <c r="E2763"/>
    </row>
    <row r="2764" spans="5:5" x14ac:dyDescent="0.25">
      <c r="E2764"/>
    </row>
    <row r="2765" spans="5:5" x14ac:dyDescent="0.25">
      <c r="E2765"/>
    </row>
    <row r="2766" spans="5:5" x14ac:dyDescent="0.25">
      <c r="E2766"/>
    </row>
    <row r="2767" spans="5:5" x14ac:dyDescent="0.25">
      <c r="E2767"/>
    </row>
    <row r="2768" spans="5:5" x14ac:dyDescent="0.25">
      <c r="E2768"/>
    </row>
    <row r="2769" spans="5:5" x14ac:dyDescent="0.25">
      <c r="E2769"/>
    </row>
    <row r="2770" spans="5:5" x14ac:dyDescent="0.25">
      <c r="E2770"/>
    </row>
    <row r="2771" spans="5:5" x14ac:dyDescent="0.25">
      <c r="E2771"/>
    </row>
    <row r="2772" spans="5:5" x14ac:dyDescent="0.25">
      <c r="E2772"/>
    </row>
    <row r="2773" spans="5:5" x14ac:dyDescent="0.25">
      <c r="E2773"/>
    </row>
    <row r="2774" spans="5:5" x14ac:dyDescent="0.25">
      <c r="E2774"/>
    </row>
    <row r="2775" spans="5:5" x14ac:dyDescent="0.25">
      <c r="E2775"/>
    </row>
    <row r="2776" spans="5:5" x14ac:dyDescent="0.25">
      <c r="E2776"/>
    </row>
    <row r="2777" spans="5:5" x14ac:dyDescent="0.25">
      <c r="E2777"/>
    </row>
    <row r="2778" spans="5:5" x14ac:dyDescent="0.25">
      <c r="E2778"/>
    </row>
    <row r="2779" spans="5:5" x14ac:dyDescent="0.25">
      <c r="E2779"/>
    </row>
    <row r="2780" spans="5:5" x14ac:dyDescent="0.25">
      <c r="E2780"/>
    </row>
    <row r="2781" spans="5:5" x14ac:dyDescent="0.25">
      <c r="E2781"/>
    </row>
    <row r="2782" spans="5:5" x14ac:dyDescent="0.25">
      <c r="E2782"/>
    </row>
    <row r="2783" spans="5:5" x14ac:dyDescent="0.25">
      <c r="E2783"/>
    </row>
    <row r="2784" spans="5:5" x14ac:dyDescent="0.25">
      <c r="E2784"/>
    </row>
    <row r="2785" spans="5:5" x14ac:dyDescent="0.25">
      <c r="E2785"/>
    </row>
    <row r="2786" spans="5:5" x14ac:dyDescent="0.25">
      <c r="E2786"/>
    </row>
    <row r="2787" spans="5:5" x14ac:dyDescent="0.25">
      <c r="E2787"/>
    </row>
    <row r="2788" spans="5:5" x14ac:dyDescent="0.25">
      <c r="E2788"/>
    </row>
    <row r="2789" spans="5:5" x14ac:dyDescent="0.25">
      <c r="E2789"/>
    </row>
    <row r="2790" spans="5:5" x14ac:dyDescent="0.25">
      <c r="E2790"/>
    </row>
    <row r="2791" spans="5:5" x14ac:dyDescent="0.25">
      <c r="E2791"/>
    </row>
    <row r="2792" spans="5:5" x14ac:dyDescent="0.25">
      <c r="E2792"/>
    </row>
    <row r="2793" spans="5:5" x14ac:dyDescent="0.25">
      <c r="E2793"/>
    </row>
    <row r="2794" spans="5:5" x14ac:dyDescent="0.25">
      <c r="E2794"/>
    </row>
    <row r="2795" spans="5:5" x14ac:dyDescent="0.25">
      <c r="E2795"/>
    </row>
    <row r="2796" spans="5:5" x14ac:dyDescent="0.25">
      <c r="E2796"/>
    </row>
    <row r="2797" spans="5:5" x14ac:dyDescent="0.25">
      <c r="E2797"/>
    </row>
    <row r="2798" spans="5:5" x14ac:dyDescent="0.25">
      <c r="E2798"/>
    </row>
    <row r="2799" spans="5:5" x14ac:dyDescent="0.25">
      <c r="E2799"/>
    </row>
    <row r="2800" spans="5:5" x14ac:dyDescent="0.25">
      <c r="E2800"/>
    </row>
    <row r="2801" spans="5:5" x14ac:dyDescent="0.25">
      <c r="E2801"/>
    </row>
    <row r="2802" spans="5:5" x14ac:dyDescent="0.25">
      <c r="E2802"/>
    </row>
    <row r="2803" spans="5:5" x14ac:dyDescent="0.25">
      <c r="E2803"/>
    </row>
    <row r="2804" spans="5:5" x14ac:dyDescent="0.25">
      <c r="E2804"/>
    </row>
    <row r="2805" spans="5:5" x14ac:dyDescent="0.25">
      <c r="E2805"/>
    </row>
    <row r="2806" spans="5:5" x14ac:dyDescent="0.25">
      <c r="E2806"/>
    </row>
    <row r="2807" spans="5:5" x14ac:dyDescent="0.25">
      <c r="E2807"/>
    </row>
    <row r="2808" spans="5:5" x14ac:dyDescent="0.25">
      <c r="E2808"/>
    </row>
    <row r="2809" spans="5:5" x14ac:dyDescent="0.25">
      <c r="E2809"/>
    </row>
    <row r="2810" spans="5:5" x14ac:dyDescent="0.25">
      <c r="E2810"/>
    </row>
    <row r="2811" spans="5:5" x14ac:dyDescent="0.25">
      <c r="E2811"/>
    </row>
    <row r="2812" spans="5:5" x14ac:dyDescent="0.25">
      <c r="E2812"/>
    </row>
    <row r="2813" spans="5:5" x14ac:dyDescent="0.25">
      <c r="E2813"/>
    </row>
    <row r="2814" spans="5:5" x14ac:dyDescent="0.25">
      <c r="E2814"/>
    </row>
    <row r="2815" spans="5:5" x14ac:dyDescent="0.25">
      <c r="E2815"/>
    </row>
    <row r="2816" spans="5:5" x14ac:dyDescent="0.25">
      <c r="E2816"/>
    </row>
    <row r="2817" spans="5:5" x14ac:dyDescent="0.25">
      <c r="E2817"/>
    </row>
    <row r="2818" spans="5:5" x14ac:dyDescent="0.25">
      <c r="E2818"/>
    </row>
    <row r="2819" spans="5:5" x14ac:dyDescent="0.25">
      <c r="E2819"/>
    </row>
    <row r="2820" spans="5:5" x14ac:dyDescent="0.25">
      <c r="E2820"/>
    </row>
    <row r="2821" spans="5:5" x14ac:dyDescent="0.25">
      <c r="E2821"/>
    </row>
    <row r="2822" spans="5:5" x14ac:dyDescent="0.25">
      <c r="E2822"/>
    </row>
    <row r="2823" spans="5:5" x14ac:dyDescent="0.25">
      <c r="E2823"/>
    </row>
    <row r="2824" spans="5:5" x14ac:dyDescent="0.25">
      <c r="E2824"/>
    </row>
    <row r="2825" spans="5:5" x14ac:dyDescent="0.25">
      <c r="E2825"/>
    </row>
    <row r="2826" spans="5:5" x14ac:dyDescent="0.25">
      <c r="E2826"/>
    </row>
    <row r="2827" spans="5:5" x14ac:dyDescent="0.25">
      <c r="E2827"/>
    </row>
    <row r="2828" spans="5:5" x14ac:dyDescent="0.25">
      <c r="E2828"/>
    </row>
    <row r="2829" spans="5:5" x14ac:dyDescent="0.25">
      <c r="E2829"/>
    </row>
    <row r="2830" spans="5:5" x14ac:dyDescent="0.25">
      <c r="E2830"/>
    </row>
    <row r="2831" spans="5:5" x14ac:dyDescent="0.25">
      <c r="E2831"/>
    </row>
    <row r="2832" spans="5:5" x14ac:dyDescent="0.25">
      <c r="E2832"/>
    </row>
    <row r="2833" spans="5:5" x14ac:dyDescent="0.25">
      <c r="E2833"/>
    </row>
    <row r="2834" spans="5:5" x14ac:dyDescent="0.25">
      <c r="E2834"/>
    </row>
    <row r="2835" spans="5:5" x14ac:dyDescent="0.25">
      <c r="E2835"/>
    </row>
    <row r="2836" spans="5:5" x14ac:dyDescent="0.25">
      <c r="E2836"/>
    </row>
    <row r="2837" spans="5:5" x14ac:dyDescent="0.25">
      <c r="E2837"/>
    </row>
    <row r="2838" spans="5:5" x14ac:dyDescent="0.25">
      <c r="E2838"/>
    </row>
    <row r="2839" spans="5:5" x14ac:dyDescent="0.25">
      <c r="E2839"/>
    </row>
    <row r="2840" spans="5:5" x14ac:dyDescent="0.25">
      <c r="E2840"/>
    </row>
    <row r="2841" spans="5:5" x14ac:dyDescent="0.25">
      <c r="E2841"/>
    </row>
    <row r="2842" spans="5:5" x14ac:dyDescent="0.25">
      <c r="E2842"/>
    </row>
    <row r="2843" spans="5:5" x14ac:dyDescent="0.25">
      <c r="E2843"/>
    </row>
    <row r="2844" spans="5:5" x14ac:dyDescent="0.25">
      <c r="E2844"/>
    </row>
    <row r="2845" spans="5:5" x14ac:dyDescent="0.25">
      <c r="E2845"/>
    </row>
    <row r="2846" spans="5:5" x14ac:dyDescent="0.25">
      <c r="E2846"/>
    </row>
    <row r="2847" spans="5:5" x14ac:dyDescent="0.25">
      <c r="E2847"/>
    </row>
    <row r="2848" spans="5:5" x14ac:dyDescent="0.25">
      <c r="E2848"/>
    </row>
    <row r="2849" spans="5:5" x14ac:dyDescent="0.25">
      <c r="E2849"/>
    </row>
    <row r="2850" spans="5:5" x14ac:dyDescent="0.25">
      <c r="E2850"/>
    </row>
    <row r="2851" spans="5:5" x14ac:dyDescent="0.25">
      <c r="E2851"/>
    </row>
    <row r="2852" spans="5:5" x14ac:dyDescent="0.25">
      <c r="E2852"/>
    </row>
    <row r="2853" spans="5:5" x14ac:dyDescent="0.25">
      <c r="E2853"/>
    </row>
    <row r="2854" spans="5:5" x14ac:dyDescent="0.25">
      <c r="E2854"/>
    </row>
    <row r="2855" spans="5:5" x14ac:dyDescent="0.25">
      <c r="E2855"/>
    </row>
    <row r="2856" spans="5:5" x14ac:dyDescent="0.25">
      <c r="E2856"/>
    </row>
    <row r="2857" spans="5:5" x14ac:dyDescent="0.25">
      <c r="E2857"/>
    </row>
    <row r="2858" spans="5:5" x14ac:dyDescent="0.25">
      <c r="E2858"/>
    </row>
    <row r="2859" spans="5:5" x14ac:dyDescent="0.25">
      <c r="E2859"/>
    </row>
    <row r="2860" spans="5:5" x14ac:dyDescent="0.25">
      <c r="E2860"/>
    </row>
    <row r="2861" spans="5:5" x14ac:dyDescent="0.25">
      <c r="E2861"/>
    </row>
    <row r="2862" spans="5:5" x14ac:dyDescent="0.25">
      <c r="E2862"/>
    </row>
    <row r="2863" spans="5:5" x14ac:dyDescent="0.25">
      <c r="E2863"/>
    </row>
    <row r="2864" spans="5:5" x14ac:dyDescent="0.25">
      <c r="E2864"/>
    </row>
    <row r="2865" spans="5:5" x14ac:dyDescent="0.25">
      <c r="E2865"/>
    </row>
    <row r="2866" spans="5:5" x14ac:dyDescent="0.25">
      <c r="E2866"/>
    </row>
    <row r="2867" spans="5:5" x14ac:dyDescent="0.25">
      <c r="E2867"/>
    </row>
    <row r="2868" spans="5:5" x14ac:dyDescent="0.25">
      <c r="E2868"/>
    </row>
    <row r="2869" spans="5:5" x14ac:dyDescent="0.25">
      <c r="E2869"/>
    </row>
    <row r="2870" spans="5:5" x14ac:dyDescent="0.25">
      <c r="E2870"/>
    </row>
    <row r="2871" spans="5:5" x14ac:dyDescent="0.25">
      <c r="E2871"/>
    </row>
    <row r="2872" spans="5:5" x14ac:dyDescent="0.25">
      <c r="E2872"/>
    </row>
    <row r="2873" spans="5:5" x14ac:dyDescent="0.25">
      <c r="E2873"/>
    </row>
    <row r="2874" spans="5:5" x14ac:dyDescent="0.25">
      <c r="E2874"/>
    </row>
    <row r="2875" spans="5:5" x14ac:dyDescent="0.25">
      <c r="E2875"/>
    </row>
    <row r="2876" spans="5:5" x14ac:dyDescent="0.25">
      <c r="E2876"/>
    </row>
    <row r="2877" spans="5:5" x14ac:dyDescent="0.25">
      <c r="E2877"/>
    </row>
    <row r="2878" spans="5:5" x14ac:dyDescent="0.25">
      <c r="E2878"/>
    </row>
    <row r="2879" spans="5:5" x14ac:dyDescent="0.25">
      <c r="E2879"/>
    </row>
    <row r="2880" spans="5:5" x14ac:dyDescent="0.25">
      <c r="E2880"/>
    </row>
    <row r="2881" spans="5:5" x14ac:dyDescent="0.25">
      <c r="E2881"/>
    </row>
    <row r="2882" spans="5:5" x14ac:dyDescent="0.25">
      <c r="E2882"/>
    </row>
    <row r="2883" spans="5:5" x14ac:dyDescent="0.25">
      <c r="E2883"/>
    </row>
    <row r="2884" spans="5:5" x14ac:dyDescent="0.25">
      <c r="E2884"/>
    </row>
    <row r="2885" spans="5:5" x14ac:dyDescent="0.25">
      <c r="E2885"/>
    </row>
    <row r="2886" spans="5:5" x14ac:dyDescent="0.25">
      <c r="E2886"/>
    </row>
    <row r="2887" spans="5:5" x14ac:dyDescent="0.25">
      <c r="E2887"/>
    </row>
    <row r="2888" spans="5:5" x14ac:dyDescent="0.25">
      <c r="E2888"/>
    </row>
    <row r="2889" spans="5:5" x14ac:dyDescent="0.25">
      <c r="E2889"/>
    </row>
    <row r="2890" spans="5:5" x14ac:dyDescent="0.25">
      <c r="E2890"/>
    </row>
    <row r="2891" spans="5:5" x14ac:dyDescent="0.25">
      <c r="E2891"/>
    </row>
    <row r="2892" spans="5:5" x14ac:dyDescent="0.25">
      <c r="E2892"/>
    </row>
    <row r="2893" spans="5:5" x14ac:dyDescent="0.25">
      <c r="E2893"/>
    </row>
    <row r="2894" spans="5:5" x14ac:dyDescent="0.25">
      <c r="E2894"/>
    </row>
    <row r="2895" spans="5:5" x14ac:dyDescent="0.25">
      <c r="E2895"/>
    </row>
    <row r="2896" spans="5:5" x14ac:dyDescent="0.25">
      <c r="E2896"/>
    </row>
    <row r="2897" spans="5:5" x14ac:dyDescent="0.25">
      <c r="E2897"/>
    </row>
    <row r="2898" spans="5:5" x14ac:dyDescent="0.25">
      <c r="E2898"/>
    </row>
    <row r="2899" spans="5:5" x14ac:dyDescent="0.25">
      <c r="E2899"/>
    </row>
    <row r="2900" spans="5:5" x14ac:dyDescent="0.25">
      <c r="E2900"/>
    </row>
    <row r="2901" spans="5:5" x14ac:dyDescent="0.25">
      <c r="E2901"/>
    </row>
    <row r="2902" spans="5:5" x14ac:dyDescent="0.25">
      <c r="E2902"/>
    </row>
    <row r="2903" spans="5:5" x14ac:dyDescent="0.25">
      <c r="E2903"/>
    </row>
    <row r="2904" spans="5:5" x14ac:dyDescent="0.25">
      <c r="E2904"/>
    </row>
    <row r="2905" spans="5:5" x14ac:dyDescent="0.25">
      <c r="E2905"/>
    </row>
    <row r="2906" spans="5:5" x14ac:dyDescent="0.25">
      <c r="E2906"/>
    </row>
    <row r="2907" spans="5:5" x14ac:dyDescent="0.25">
      <c r="E2907"/>
    </row>
    <row r="2908" spans="5:5" x14ac:dyDescent="0.25">
      <c r="E2908"/>
    </row>
    <row r="2909" spans="5:5" x14ac:dyDescent="0.25">
      <c r="E2909"/>
    </row>
    <row r="2910" spans="5:5" x14ac:dyDescent="0.25">
      <c r="E2910"/>
    </row>
    <row r="2911" spans="5:5" x14ac:dyDescent="0.25">
      <c r="E2911"/>
    </row>
    <row r="2912" spans="5:5" x14ac:dyDescent="0.25">
      <c r="E2912"/>
    </row>
    <row r="2913" spans="5:5" x14ac:dyDescent="0.25">
      <c r="E2913"/>
    </row>
    <row r="2914" spans="5:5" x14ac:dyDescent="0.25">
      <c r="E2914"/>
    </row>
    <row r="2915" spans="5:5" x14ac:dyDescent="0.25">
      <c r="E2915"/>
    </row>
    <row r="2916" spans="5:5" x14ac:dyDescent="0.25">
      <c r="E2916"/>
    </row>
    <row r="2917" spans="5:5" x14ac:dyDescent="0.25">
      <c r="E2917"/>
    </row>
    <row r="2918" spans="5:5" x14ac:dyDescent="0.25">
      <c r="E2918"/>
    </row>
    <row r="2919" spans="5:5" x14ac:dyDescent="0.25">
      <c r="E2919"/>
    </row>
    <row r="2920" spans="5:5" x14ac:dyDescent="0.25">
      <c r="E2920"/>
    </row>
    <row r="2921" spans="5:5" x14ac:dyDescent="0.25">
      <c r="E2921"/>
    </row>
    <row r="2922" spans="5:5" x14ac:dyDescent="0.25">
      <c r="E2922"/>
    </row>
    <row r="2923" spans="5:5" x14ac:dyDescent="0.25">
      <c r="E2923"/>
    </row>
    <row r="2924" spans="5:5" x14ac:dyDescent="0.25">
      <c r="E2924"/>
    </row>
    <row r="2925" spans="5:5" x14ac:dyDescent="0.25">
      <c r="E2925"/>
    </row>
    <row r="2926" spans="5:5" x14ac:dyDescent="0.25">
      <c r="E2926"/>
    </row>
    <row r="2927" spans="5:5" x14ac:dyDescent="0.25">
      <c r="E2927"/>
    </row>
    <row r="2928" spans="5:5" x14ac:dyDescent="0.25">
      <c r="E2928"/>
    </row>
    <row r="2929" spans="5:5" x14ac:dyDescent="0.25">
      <c r="E2929"/>
    </row>
    <row r="2930" spans="5:5" x14ac:dyDescent="0.25">
      <c r="E2930"/>
    </row>
    <row r="2931" spans="5:5" x14ac:dyDescent="0.25">
      <c r="E2931"/>
    </row>
    <row r="2932" spans="5:5" x14ac:dyDescent="0.25">
      <c r="E2932"/>
    </row>
    <row r="2933" spans="5:5" x14ac:dyDescent="0.25">
      <c r="E2933"/>
    </row>
    <row r="2934" spans="5:5" x14ac:dyDescent="0.25">
      <c r="E2934"/>
    </row>
    <row r="2935" spans="5:5" x14ac:dyDescent="0.25">
      <c r="E2935"/>
    </row>
    <row r="2936" spans="5:5" x14ac:dyDescent="0.25">
      <c r="E2936"/>
    </row>
    <row r="2937" spans="5:5" x14ac:dyDescent="0.25">
      <c r="E2937"/>
    </row>
    <row r="2938" spans="5:5" x14ac:dyDescent="0.25">
      <c r="E2938"/>
    </row>
    <row r="2939" spans="5:5" x14ac:dyDescent="0.25">
      <c r="E2939"/>
    </row>
    <row r="2940" spans="5:5" x14ac:dyDescent="0.25">
      <c r="E2940"/>
    </row>
    <row r="2941" spans="5:5" x14ac:dyDescent="0.25">
      <c r="E2941"/>
    </row>
    <row r="2942" spans="5:5" x14ac:dyDescent="0.25">
      <c r="E2942"/>
    </row>
    <row r="2943" spans="5:5" x14ac:dyDescent="0.25">
      <c r="E2943"/>
    </row>
    <row r="2944" spans="5:5" x14ac:dyDescent="0.25">
      <c r="E2944"/>
    </row>
    <row r="2945" spans="5:5" x14ac:dyDescent="0.25">
      <c r="E2945"/>
    </row>
    <row r="2946" spans="5:5" x14ac:dyDescent="0.25">
      <c r="E2946"/>
    </row>
    <row r="2947" spans="5:5" x14ac:dyDescent="0.25">
      <c r="E2947"/>
    </row>
    <row r="2948" spans="5:5" x14ac:dyDescent="0.25">
      <c r="E2948"/>
    </row>
    <row r="2949" spans="5:5" x14ac:dyDescent="0.25">
      <c r="E2949"/>
    </row>
    <row r="2950" spans="5:5" x14ac:dyDescent="0.25">
      <c r="E2950"/>
    </row>
    <row r="2951" spans="5:5" x14ac:dyDescent="0.25">
      <c r="E2951"/>
    </row>
    <row r="2952" spans="5:5" x14ac:dyDescent="0.25">
      <c r="E2952"/>
    </row>
    <row r="2953" spans="5:5" x14ac:dyDescent="0.25">
      <c r="E2953"/>
    </row>
    <row r="2954" spans="5:5" x14ac:dyDescent="0.25">
      <c r="E2954"/>
    </row>
    <row r="2955" spans="5:5" x14ac:dyDescent="0.25">
      <c r="E2955"/>
    </row>
    <row r="2956" spans="5:5" x14ac:dyDescent="0.25">
      <c r="E2956"/>
    </row>
    <row r="2957" spans="5:5" x14ac:dyDescent="0.25">
      <c r="E2957"/>
    </row>
    <row r="2958" spans="5:5" x14ac:dyDescent="0.25">
      <c r="E2958"/>
    </row>
    <row r="2959" spans="5:5" x14ac:dyDescent="0.25">
      <c r="E2959"/>
    </row>
    <row r="2960" spans="5:5" x14ac:dyDescent="0.25">
      <c r="E2960"/>
    </row>
    <row r="2961" spans="5:5" x14ac:dyDescent="0.25">
      <c r="E2961"/>
    </row>
    <row r="2962" spans="5:5" x14ac:dyDescent="0.25">
      <c r="E2962"/>
    </row>
    <row r="2963" spans="5:5" x14ac:dyDescent="0.25">
      <c r="E2963"/>
    </row>
    <row r="2964" spans="5:5" x14ac:dyDescent="0.25">
      <c r="E2964"/>
    </row>
    <row r="2965" spans="5:5" x14ac:dyDescent="0.25">
      <c r="E2965"/>
    </row>
    <row r="2966" spans="5:5" x14ac:dyDescent="0.25">
      <c r="E2966"/>
    </row>
    <row r="2967" spans="5:5" x14ac:dyDescent="0.25">
      <c r="E2967"/>
    </row>
    <row r="2968" spans="5:5" x14ac:dyDescent="0.25">
      <c r="E2968"/>
    </row>
    <row r="2969" spans="5:5" x14ac:dyDescent="0.25">
      <c r="E2969"/>
    </row>
    <row r="2970" spans="5:5" x14ac:dyDescent="0.25">
      <c r="E2970"/>
    </row>
    <row r="2971" spans="5:5" x14ac:dyDescent="0.25">
      <c r="E2971"/>
    </row>
    <row r="2972" spans="5:5" x14ac:dyDescent="0.25">
      <c r="E2972"/>
    </row>
    <row r="2973" spans="5:5" x14ac:dyDescent="0.25">
      <c r="E2973"/>
    </row>
    <row r="2974" spans="5:5" x14ac:dyDescent="0.25">
      <c r="E2974"/>
    </row>
    <row r="2975" spans="5:5" x14ac:dyDescent="0.25">
      <c r="E2975"/>
    </row>
    <row r="2976" spans="5:5" x14ac:dyDescent="0.25">
      <c r="E2976"/>
    </row>
    <row r="2977" spans="5:5" x14ac:dyDescent="0.25">
      <c r="E2977"/>
    </row>
    <row r="2978" spans="5:5" x14ac:dyDescent="0.25">
      <c r="E2978"/>
    </row>
    <row r="2979" spans="5:5" x14ac:dyDescent="0.25">
      <c r="E2979"/>
    </row>
    <row r="2980" spans="5:5" x14ac:dyDescent="0.25">
      <c r="E2980"/>
    </row>
    <row r="2981" spans="5:5" x14ac:dyDescent="0.25">
      <c r="E2981"/>
    </row>
    <row r="2982" spans="5:5" x14ac:dyDescent="0.25">
      <c r="E2982"/>
    </row>
    <row r="2983" spans="5:5" x14ac:dyDescent="0.25">
      <c r="E2983"/>
    </row>
    <row r="2984" spans="5:5" x14ac:dyDescent="0.25">
      <c r="E2984"/>
    </row>
    <row r="2985" spans="5:5" x14ac:dyDescent="0.25">
      <c r="E2985"/>
    </row>
    <row r="2986" spans="5:5" x14ac:dyDescent="0.25">
      <c r="E2986"/>
    </row>
    <row r="2987" spans="5:5" x14ac:dyDescent="0.25">
      <c r="E2987"/>
    </row>
    <row r="2988" spans="5:5" x14ac:dyDescent="0.25">
      <c r="E2988"/>
    </row>
    <row r="2989" spans="5:5" x14ac:dyDescent="0.25">
      <c r="E2989"/>
    </row>
    <row r="2990" spans="5:5" x14ac:dyDescent="0.25">
      <c r="E2990"/>
    </row>
    <row r="2991" spans="5:5" x14ac:dyDescent="0.25">
      <c r="E2991"/>
    </row>
    <row r="2992" spans="5:5" x14ac:dyDescent="0.25">
      <c r="E2992"/>
    </row>
    <row r="2993" spans="5:5" x14ac:dyDescent="0.25">
      <c r="E2993"/>
    </row>
    <row r="2994" spans="5:5" x14ac:dyDescent="0.25">
      <c r="E2994"/>
    </row>
    <row r="2995" spans="5:5" x14ac:dyDescent="0.25">
      <c r="E2995"/>
    </row>
    <row r="2996" spans="5:5" x14ac:dyDescent="0.25">
      <c r="E2996"/>
    </row>
    <row r="2997" spans="5:5" x14ac:dyDescent="0.25">
      <c r="E2997"/>
    </row>
    <row r="2998" spans="5:5" x14ac:dyDescent="0.25">
      <c r="E2998"/>
    </row>
    <row r="2999" spans="5:5" x14ac:dyDescent="0.25">
      <c r="E2999"/>
    </row>
    <row r="3000" spans="5:5" x14ac:dyDescent="0.25">
      <c r="E3000"/>
    </row>
    <row r="3001" spans="5:5" x14ac:dyDescent="0.25">
      <c r="E3001"/>
    </row>
    <row r="3002" spans="5:5" x14ac:dyDescent="0.25">
      <c r="E3002"/>
    </row>
    <row r="3003" spans="5:5" x14ac:dyDescent="0.25">
      <c r="E3003"/>
    </row>
    <row r="3004" spans="5:5" x14ac:dyDescent="0.25">
      <c r="E3004"/>
    </row>
    <row r="3005" spans="5:5" x14ac:dyDescent="0.25">
      <c r="E3005"/>
    </row>
    <row r="3006" spans="5:5" x14ac:dyDescent="0.25">
      <c r="E3006"/>
    </row>
    <row r="3007" spans="5:5" x14ac:dyDescent="0.25">
      <c r="E3007"/>
    </row>
    <row r="3008" spans="5:5" x14ac:dyDescent="0.25">
      <c r="E3008"/>
    </row>
    <row r="3009" spans="5:5" x14ac:dyDescent="0.25">
      <c r="E3009"/>
    </row>
    <row r="3010" spans="5:5" x14ac:dyDescent="0.25">
      <c r="E3010"/>
    </row>
    <row r="3011" spans="5:5" x14ac:dyDescent="0.25">
      <c r="E3011"/>
    </row>
    <row r="3012" spans="5:5" x14ac:dyDescent="0.25">
      <c r="E3012"/>
    </row>
    <row r="3013" spans="5:5" x14ac:dyDescent="0.25">
      <c r="E3013"/>
    </row>
    <row r="3014" spans="5:5" x14ac:dyDescent="0.25">
      <c r="E3014"/>
    </row>
    <row r="3015" spans="5:5" x14ac:dyDescent="0.25">
      <c r="E3015"/>
    </row>
    <row r="3016" spans="5:5" x14ac:dyDescent="0.25">
      <c r="E3016"/>
    </row>
    <row r="3017" spans="5:5" x14ac:dyDescent="0.25">
      <c r="E3017"/>
    </row>
    <row r="3018" spans="5:5" x14ac:dyDescent="0.25">
      <c r="E3018"/>
    </row>
    <row r="3019" spans="5:5" x14ac:dyDescent="0.25">
      <c r="E3019"/>
    </row>
    <row r="3020" spans="5:5" x14ac:dyDescent="0.25">
      <c r="E3020"/>
    </row>
    <row r="3021" spans="5:5" x14ac:dyDescent="0.25">
      <c r="E3021"/>
    </row>
    <row r="3022" spans="5:5" x14ac:dyDescent="0.25">
      <c r="E3022"/>
    </row>
    <row r="3023" spans="5:5" x14ac:dyDescent="0.25">
      <c r="E3023"/>
    </row>
    <row r="3024" spans="5:5" x14ac:dyDescent="0.25">
      <c r="E3024"/>
    </row>
    <row r="3025" spans="5:5" x14ac:dyDescent="0.25">
      <c r="E3025"/>
    </row>
    <row r="3026" spans="5:5" x14ac:dyDescent="0.25">
      <c r="E3026"/>
    </row>
    <row r="3027" spans="5:5" x14ac:dyDescent="0.25">
      <c r="E3027"/>
    </row>
    <row r="3028" spans="5:5" x14ac:dyDescent="0.25">
      <c r="E3028"/>
    </row>
    <row r="3029" spans="5:5" x14ac:dyDescent="0.25">
      <c r="E3029"/>
    </row>
    <row r="3030" spans="5:5" x14ac:dyDescent="0.25">
      <c r="E3030"/>
    </row>
    <row r="3031" spans="5:5" x14ac:dyDescent="0.25">
      <c r="E3031"/>
    </row>
    <row r="3032" spans="5:5" x14ac:dyDescent="0.25">
      <c r="E3032"/>
    </row>
    <row r="3033" spans="5:5" x14ac:dyDescent="0.25">
      <c r="E3033"/>
    </row>
    <row r="3034" spans="5:5" x14ac:dyDescent="0.25">
      <c r="E3034"/>
    </row>
    <row r="3035" spans="5:5" x14ac:dyDescent="0.25">
      <c r="E3035"/>
    </row>
    <row r="3036" spans="5:5" x14ac:dyDescent="0.25">
      <c r="E3036"/>
    </row>
    <row r="3037" spans="5:5" x14ac:dyDescent="0.25">
      <c r="E3037"/>
    </row>
    <row r="3038" spans="5:5" x14ac:dyDescent="0.25">
      <c r="E3038"/>
    </row>
    <row r="3039" spans="5:5" x14ac:dyDescent="0.25">
      <c r="E3039"/>
    </row>
    <row r="3040" spans="5:5" x14ac:dyDescent="0.25">
      <c r="E3040"/>
    </row>
    <row r="3041" spans="5:5" x14ac:dyDescent="0.25">
      <c r="E3041"/>
    </row>
    <row r="3042" spans="5:5" x14ac:dyDescent="0.25">
      <c r="E3042"/>
    </row>
    <row r="3043" spans="5:5" x14ac:dyDescent="0.25">
      <c r="E3043"/>
    </row>
    <row r="3044" spans="5:5" x14ac:dyDescent="0.25">
      <c r="E3044"/>
    </row>
    <row r="3045" spans="5:5" x14ac:dyDescent="0.25">
      <c r="E3045"/>
    </row>
    <row r="3046" spans="5:5" x14ac:dyDescent="0.25">
      <c r="E3046"/>
    </row>
    <row r="3047" spans="5:5" x14ac:dyDescent="0.25">
      <c r="E3047"/>
    </row>
    <row r="3048" spans="5:5" x14ac:dyDescent="0.25">
      <c r="E3048"/>
    </row>
    <row r="3049" spans="5:5" x14ac:dyDescent="0.25">
      <c r="E3049"/>
    </row>
    <row r="3050" spans="5:5" x14ac:dyDescent="0.25">
      <c r="E3050"/>
    </row>
    <row r="3051" spans="5:5" x14ac:dyDescent="0.25">
      <c r="E3051"/>
    </row>
    <row r="3052" spans="5:5" x14ac:dyDescent="0.25">
      <c r="E3052"/>
    </row>
    <row r="3053" spans="5:5" x14ac:dyDescent="0.25">
      <c r="E3053"/>
    </row>
    <row r="3054" spans="5:5" x14ac:dyDescent="0.25">
      <c r="E3054"/>
    </row>
    <row r="3055" spans="5:5" x14ac:dyDescent="0.25">
      <c r="E3055"/>
    </row>
    <row r="3056" spans="5:5" x14ac:dyDescent="0.25">
      <c r="E3056"/>
    </row>
    <row r="3057" spans="5:5" x14ac:dyDescent="0.25">
      <c r="E3057"/>
    </row>
    <row r="3058" spans="5:5" x14ac:dyDescent="0.25">
      <c r="E3058"/>
    </row>
    <row r="3059" spans="5:5" x14ac:dyDescent="0.25">
      <c r="E3059"/>
    </row>
    <row r="3060" spans="5:5" x14ac:dyDescent="0.25">
      <c r="E3060"/>
    </row>
    <row r="3061" spans="5:5" x14ac:dyDescent="0.25">
      <c r="E3061"/>
    </row>
    <row r="3062" spans="5:5" x14ac:dyDescent="0.25">
      <c r="E3062"/>
    </row>
    <row r="3063" spans="5:5" x14ac:dyDescent="0.25">
      <c r="E3063"/>
    </row>
    <row r="3064" spans="5:5" x14ac:dyDescent="0.25">
      <c r="E3064"/>
    </row>
    <row r="3065" spans="5:5" x14ac:dyDescent="0.25">
      <c r="E3065"/>
    </row>
    <row r="3066" spans="5:5" x14ac:dyDescent="0.25">
      <c r="E3066"/>
    </row>
    <row r="3067" spans="5:5" x14ac:dyDescent="0.25">
      <c r="E3067"/>
    </row>
    <row r="3068" spans="5:5" x14ac:dyDescent="0.25">
      <c r="E3068"/>
    </row>
    <row r="3069" spans="5:5" x14ac:dyDescent="0.25">
      <c r="E3069"/>
    </row>
    <row r="3070" spans="5:5" x14ac:dyDescent="0.25">
      <c r="E3070"/>
    </row>
    <row r="3071" spans="5:5" x14ac:dyDescent="0.25">
      <c r="E3071"/>
    </row>
    <row r="3072" spans="5:5" x14ac:dyDescent="0.25">
      <c r="E3072"/>
    </row>
    <row r="3073" spans="5:5" x14ac:dyDescent="0.25">
      <c r="E3073"/>
    </row>
    <row r="3074" spans="5:5" x14ac:dyDescent="0.25">
      <c r="E3074"/>
    </row>
    <row r="3075" spans="5:5" x14ac:dyDescent="0.25">
      <c r="E3075"/>
    </row>
    <row r="3076" spans="5:5" x14ac:dyDescent="0.25">
      <c r="E3076"/>
    </row>
    <row r="3077" spans="5:5" x14ac:dyDescent="0.25">
      <c r="E3077"/>
    </row>
    <row r="3078" spans="5:5" x14ac:dyDescent="0.25">
      <c r="E3078"/>
    </row>
    <row r="3079" spans="5:5" x14ac:dyDescent="0.25">
      <c r="E3079"/>
    </row>
    <row r="3080" spans="5:5" x14ac:dyDescent="0.25">
      <c r="E3080"/>
    </row>
    <row r="3081" spans="5:5" x14ac:dyDescent="0.25">
      <c r="E3081"/>
    </row>
    <row r="3082" spans="5:5" x14ac:dyDescent="0.25">
      <c r="E3082"/>
    </row>
    <row r="3083" spans="5:5" x14ac:dyDescent="0.25">
      <c r="E3083"/>
    </row>
    <row r="3084" spans="5:5" x14ac:dyDescent="0.25">
      <c r="E3084"/>
    </row>
    <row r="3085" spans="5:5" x14ac:dyDescent="0.25">
      <c r="E3085"/>
    </row>
    <row r="3086" spans="5:5" x14ac:dyDescent="0.25">
      <c r="E3086"/>
    </row>
    <row r="3087" spans="5:5" x14ac:dyDescent="0.25">
      <c r="E3087"/>
    </row>
    <row r="3088" spans="5:5" x14ac:dyDescent="0.25">
      <c r="E3088"/>
    </row>
    <row r="3089" spans="5:5" x14ac:dyDescent="0.25">
      <c r="E3089"/>
    </row>
    <row r="3090" spans="5:5" x14ac:dyDescent="0.25">
      <c r="E3090"/>
    </row>
    <row r="3091" spans="5:5" x14ac:dyDescent="0.25">
      <c r="E3091"/>
    </row>
    <row r="3092" spans="5:5" x14ac:dyDescent="0.25">
      <c r="E3092"/>
    </row>
    <row r="3093" spans="5:5" x14ac:dyDescent="0.25">
      <c r="E3093"/>
    </row>
    <row r="3094" spans="5:5" x14ac:dyDescent="0.25">
      <c r="E3094"/>
    </row>
    <row r="3095" spans="5:5" x14ac:dyDescent="0.25">
      <c r="E3095"/>
    </row>
    <row r="3096" spans="5:5" x14ac:dyDescent="0.25">
      <c r="E3096"/>
    </row>
    <row r="3097" spans="5:5" x14ac:dyDescent="0.25">
      <c r="E3097"/>
    </row>
    <row r="3098" spans="5:5" x14ac:dyDescent="0.25">
      <c r="E3098"/>
    </row>
    <row r="3099" spans="5:5" x14ac:dyDescent="0.25">
      <c r="E3099"/>
    </row>
    <row r="3100" spans="5:5" x14ac:dyDescent="0.25">
      <c r="E3100"/>
    </row>
    <row r="3101" spans="5:5" x14ac:dyDescent="0.25">
      <c r="E3101"/>
    </row>
    <row r="3102" spans="5:5" x14ac:dyDescent="0.25">
      <c r="E3102"/>
    </row>
    <row r="3103" spans="5:5" x14ac:dyDescent="0.25">
      <c r="E3103"/>
    </row>
    <row r="3104" spans="5:5" x14ac:dyDescent="0.25">
      <c r="E3104"/>
    </row>
    <row r="3105" spans="5:5" x14ac:dyDescent="0.25">
      <c r="E3105"/>
    </row>
    <row r="3106" spans="5:5" x14ac:dyDescent="0.25">
      <c r="E3106"/>
    </row>
    <row r="3107" spans="5:5" x14ac:dyDescent="0.25">
      <c r="E3107"/>
    </row>
    <row r="3108" spans="5:5" x14ac:dyDescent="0.25">
      <c r="E3108"/>
    </row>
    <row r="3109" spans="5:5" x14ac:dyDescent="0.25">
      <c r="E3109"/>
    </row>
    <row r="3110" spans="5:5" x14ac:dyDescent="0.25">
      <c r="E3110"/>
    </row>
    <row r="3111" spans="5:5" x14ac:dyDescent="0.25">
      <c r="E3111"/>
    </row>
    <row r="3112" spans="5:5" x14ac:dyDescent="0.25">
      <c r="E3112"/>
    </row>
    <row r="3113" spans="5:5" x14ac:dyDescent="0.25">
      <c r="E3113"/>
    </row>
    <row r="3114" spans="5:5" x14ac:dyDescent="0.25">
      <c r="E3114"/>
    </row>
    <row r="3115" spans="5:5" x14ac:dyDescent="0.25">
      <c r="E3115"/>
    </row>
    <row r="3116" spans="5:5" x14ac:dyDescent="0.25">
      <c r="E3116"/>
    </row>
    <row r="3117" spans="5:5" x14ac:dyDescent="0.25">
      <c r="E3117"/>
    </row>
    <row r="3118" spans="5:5" x14ac:dyDescent="0.25">
      <c r="E3118"/>
    </row>
    <row r="3119" spans="5:5" x14ac:dyDescent="0.25">
      <c r="E3119"/>
    </row>
    <row r="3120" spans="5:5" x14ac:dyDescent="0.25">
      <c r="E3120"/>
    </row>
    <row r="3121" spans="5:5" x14ac:dyDescent="0.25">
      <c r="E3121"/>
    </row>
    <row r="3122" spans="5:5" x14ac:dyDescent="0.25">
      <c r="E3122"/>
    </row>
    <row r="3123" spans="5:5" x14ac:dyDescent="0.25">
      <c r="E3123"/>
    </row>
    <row r="3124" spans="5:5" x14ac:dyDescent="0.25">
      <c r="E3124"/>
    </row>
    <row r="3125" spans="5:5" x14ac:dyDescent="0.25">
      <c r="E3125"/>
    </row>
    <row r="3126" spans="5:5" x14ac:dyDescent="0.25">
      <c r="E3126"/>
    </row>
    <row r="3127" spans="5:5" x14ac:dyDescent="0.25">
      <c r="E3127"/>
    </row>
    <row r="3128" spans="5:5" x14ac:dyDescent="0.25">
      <c r="E3128"/>
    </row>
    <row r="3129" spans="5:5" x14ac:dyDescent="0.25">
      <c r="E3129"/>
    </row>
    <row r="3130" spans="5:5" x14ac:dyDescent="0.25">
      <c r="E3130"/>
    </row>
    <row r="3131" spans="5:5" x14ac:dyDescent="0.25">
      <c r="E3131"/>
    </row>
    <row r="3132" spans="5:5" x14ac:dyDescent="0.25">
      <c r="E3132"/>
    </row>
    <row r="3133" spans="5:5" x14ac:dyDescent="0.25">
      <c r="E3133"/>
    </row>
    <row r="3134" spans="5:5" x14ac:dyDescent="0.25">
      <c r="E3134"/>
    </row>
    <row r="3135" spans="5:5" x14ac:dyDescent="0.25">
      <c r="E3135"/>
    </row>
    <row r="3136" spans="5:5" x14ac:dyDescent="0.25">
      <c r="E3136"/>
    </row>
    <row r="3137" spans="5:5" x14ac:dyDescent="0.25">
      <c r="E3137"/>
    </row>
    <row r="3138" spans="5:5" x14ac:dyDescent="0.25">
      <c r="E3138"/>
    </row>
    <row r="3139" spans="5:5" x14ac:dyDescent="0.25">
      <c r="E3139"/>
    </row>
    <row r="3140" spans="5:5" x14ac:dyDescent="0.25">
      <c r="E3140"/>
    </row>
    <row r="3141" spans="5:5" x14ac:dyDescent="0.25">
      <c r="E3141"/>
    </row>
    <row r="3142" spans="5:5" x14ac:dyDescent="0.25">
      <c r="E3142"/>
    </row>
    <row r="3143" spans="5:5" x14ac:dyDescent="0.25">
      <c r="E3143"/>
    </row>
    <row r="3144" spans="5:5" x14ac:dyDescent="0.25">
      <c r="E3144"/>
    </row>
    <row r="3145" spans="5:5" x14ac:dyDescent="0.25">
      <c r="E3145"/>
    </row>
    <row r="3146" spans="5:5" x14ac:dyDescent="0.25">
      <c r="E3146"/>
    </row>
    <row r="3147" spans="5:5" x14ac:dyDescent="0.25">
      <c r="E3147"/>
    </row>
    <row r="3148" spans="5:5" x14ac:dyDescent="0.25">
      <c r="E3148"/>
    </row>
    <row r="3149" spans="5:5" x14ac:dyDescent="0.25">
      <c r="E3149"/>
    </row>
    <row r="3150" spans="5:5" x14ac:dyDescent="0.25">
      <c r="E3150"/>
    </row>
    <row r="3151" spans="5:5" x14ac:dyDescent="0.25">
      <c r="E3151"/>
    </row>
    <row r="3152" spans="5:5" x14ac:dyDescent="0.25">
      <c r="E3152"/>
    </row>
    <row r="3153" spans="5:5" x14ac:dyDescent="0.25">
      <c r="E3153"/>
    </row>
    <row r="3154" spans="5:5" x14ac:dyDescent="0.25">
      <c r="E3154"/>
    </row>
    <row r="3155" spans="5:5" x14ac:dyDescent="0.25">
      <c r="E3155"/>
    </row>
    <row r="3156" spans="5:5" x14ac:dyDescent="0.25">
      <c r="E3156"/>
    </row>
    <row r="3157" spans="5:5" x14ac:dyDescent="0.25">
      <c r="E3157"/>
    </row>
    <row r="3158" spans="5:5" x14ac:dyDescent="0.25">
      <c r="E3158"/>
    </row>
    <row r="3159" spans="5:5" x14ac:dyDescent="0.25">
      <c r="E3159"/>
    </row>
    <row r="3160" spans="5:5" x14ac:dyDescent="0.25">
      <c r="E3160"/>
    </row>
    <row r="3161" spans="5:5" x14ac:dyDescent="0.25">
      <c r="E3161"/>
    </row>
    <row r="3162" spans="5:5" x14ac:dyDescent="0.25">
      <c r="E3162"/>
    </row>
    <row r="3163" spans="5:5" x14ac:dyDescent="0.25">
      <c r="E3163"/>
    </row>
    <row r="3164" spans="5:5" x14ac:dyDescent="0.25">
      <c r="E3164"/>
    </row>
    <row r="3165" spans="5:5" x14ac:dyDescent="0.25">
      <c r="E3165"/>
    </row>
    <row r="3166" spans="5:5" x14ac:dyDescent="0.25">
      <c r="E3166"/>
    </row>
    <row r="3167" spans="5:5" x14ac:dyDescent="0.25">
      <c r="E3167"/>
    </row>
    <row r="3168" spans="5:5" x14ac:dyDescent="0.25">
      <c r="E3168"/>
    </row>
    <row r="3169" spans="5:5" x14ac:dyDescent="0.25">
      <c r="E3169"/>
    </row>
    <row r="3170" spans="5:5" x14ac:dyDescent="0.25">
      <c r="E3170"/>
    </row>
    <row r="3171" spans="5:5" x14ac:dyDescent="0.25">
      <c r="E3171"/>
    </row>
    <row r="3172" spans="5:5" x14ac:dyDescent="0.25">
      <c r="E3172"/>
    </row>
    <row r="3173" spans="5:5" x14ac:dyDescent="0.25">
      <c r="E3173"/>
    </row>
    <row r="3174" spans="5:5" x14ac:dyDescent="0.25">
      <c r="E3174"/>
    </row>
    <row r="3175" spans="5:5" x14ac:dyDescent="0.25">
      <c r="E3175"/>
    </row>
    <row r="3176" spans="5:5" x14ac:dyDescent="0.25">
      <c r="E3176"/>
    </row>
    <row r="3177" spans="5:5" x14ac:dyDescent="0.25">
      <c r="E3177"/>
    </row>
    <row r="3178" spans="5:5" x14ac:dyDescent="0.25">
      <c r="E3178"/>
    </row>
    <row r="3179" spans="5:5" x14ac:dyDescent="0.25">
      <c r="E3179"/>
    </row>
    <row r="3180" spans="5:5" x14ac:dyDescent="0.25">
      <c r="E3180"/>
    </row>
    <row r="3181" spans="5:5" x14ac:dyDescent="0.25">
      <c r="E3181"/>
    </row>
    <row r="3182" spans="5:5" x14ac:dyDescent="0.25">
      <c r="E3182"/>
    </row>
    <row r="3183" spans="5:5" x14ac:dyDescent="0.25">
      <c r="E3183"/>
    </row>
    <row r="3184" spans="5:5" x14ac:dyDescent="0.25">
      <c r="E3184"/>
    </row>
    <row r="3185" spans="5:5" x14ac:dyDescent="0.25">
      <c r="E3185"/>
    </row>
    <row r="3186" spans="5:5" x14ac:dyDescent="0.25">
      <c r="E3186"/>
    </row>
    <row r="3187" spans="5:5" x14ac:dyDescent="0.25">
      <c r="E3187"/>
    </row>
    <row r="3188" spans="5:5" x14ac:dyDescent="0.25">
      <c r="E3188"/>
    </row>
    <row r="3189" spans="5:5" x14ac:dyDescent="0.25">
      <c r="E3189"/>
    </row>
    <row r="3190" spans="5:5" x14ac:dyDescent="0.25">
      <c r="E3190"/>
    </row>
    <row r="3191" spans="5:5" x14ac:dyDescent="0.25">
      <c r="E3191"/>
    </row>
    <row r="3192" spans="5:5" x14ac:dyDescent="0.25">
      <c r="E3192"/>
    </row>
    <row r="3193" spans="5:5" x14ac:dyDescent="0.25">
      <c r="E3193"/>
    </row>
    <row r="3194" spans="5:5" x14ac:dyDescent="0.25">
      <c r="E3194"/>
    </row>
    <row r="3195" spans="5:5" x14ac:dyDescent="0.25">
      <c r="E3195"/>
    </row>
    <row r="3196" spans="5:5" x14ac:dyDescent="0.25">
      <c r="E3196"/>
    </row>
    <row r="3197" spans="5:5" x14ac:dyDescent="0.25">
      <c r="E3197"/>
    </row>
    <row r="3198" spans="5:5" x14ac:dyDescent="0.25">
      <c r="E3198"/>
    </row>
    <row r="3199" spans="5:5" x14ac:dyDescent="0.25">
      <c r="E3199"/>
    </row>
    <row r="3200" spans="5:5" x14ac:dyDescent="0.25">
      <c r="E3200"/>
    </row>
    <row r="3201" spans="5:5" x14ac:dyDescent="0.25">
      <c r="E3201"/>
    </row>
    <row r="3202" spans="5:5" x14ac:dyDescent="0.25">
      <c r="E3202"/>
    </row>
    <row r="3203" spans="5:5" x14ac:dyDescent="0.25">
      <c r="E3203"/>
    </row>
    <row r="3204" spans="5:5" x14ac:dyDescent="0.25">
      <c r="E3204"/>
    </row>
    <row r="3205" spans="5:5" x14ac:dyDescent="0.25">
      <c r="E3205"/>
    </row>
    <row r="3206" spans="5:5" x14ac:dyDescent="0.25">
      <c r="E3206"/>
    </row>
    <row r="3207" spans="5:5" x14ac:dyDescent="0.25">
      <c r="E3207"/>
    </row>
    <row r="3208" spans="5:5" x14ac:dyDescent="0.25">
      <c r="E3208"/>
    </row>
    <row r="3209" spans="5:5" x14ac:dyDescent="0.25">
      <c r="E3209"/>
    </row>
    <row r="3210" spans="5:5" x14ac:dyDescent="0.25">
      <c r="E3210"/>
    </row>
    <row r="3211" spans="5:5" x14ac:dyDescent="0.25">
      <c r="E3211"/>
    </row>
    <row r="3212" spans="5:5" x14ac:dyDescent="0.25">
      <c r="E3212"/>
    </row>
    <row r="3213" spans="5:5" x14ac:dyDescent="0.25">
      <c r="E3213"/>
    </row>
    <row r="3214" spans="5:5" x14ac:dyDescent="0.25">
      <c r="E3214"/>
    </row>
    <row r="3215" spans="5:5" x14ac:dyDescent="0.25">
      <c r="E3215"/>
    </row>
    <row r="3216" spans="5:5" x14ac:dyDescent="0.25">
      <c r="E3216"/>
    </row>
    <row r="3217" spans="5:5" x14ac:dyDescent="0.25">
      <c r="E3217"/>
    </row>
    <row r="3218" spans="5:5" x14ac:dyDescent="0.25">
      <c r="E3218"/>
    </row>
    <row r="3219" spans="5:5" x14ac:dyDescent="0.25">
      <c r="E3219"/>
    </row>
    <row r="3220" spans="5:5" x14ac:dyDescent="0.25">
      <c r="E3220"/>
    </row>
    <row r="3221" spans="5:5" x14ac:dyDescent="0.25">
      <c r="E3221"/>
    </row>
    <row r="3222" spans="5:5" x14ac:dyDescent="0.25">
      <c r="E3222"/>
    </row>
    <row r="3223" spans="5:5" x14ac:dyDescent="0.25">
      <c r="E3223"/>
    </row>
    <row r="3224" spans="5:5" x14ac:dyDescent="0.25">
      <c r="E3224"/>
    </row>
    <row r="3225" spans="5:5" x14ac:dyDescent="0.25">
      <c r="E3225"/>
    </row>
    <row r="3226" spans="5:5" x14ac:dyDescent="0.25">
      <c r="E3226"/>
    </row>
    <row r="3227" spans="5:5" x14ac:dyDescent="0.25">
      <c r="E3227"/>
    </row>
    <row r="3228" spans="5:5" x14ac:dyDescent="0.25">
      <c r="E3228"/>
    </row>
    <row r="3229" spans="5:5" x14ac:dyDescent="0.25">
      <c r="E3229"/>
    </row>
    <row r="3230" spans="5:5" x14ac:dyDescent="0.25">
      <c r="E3230"/>
    </row>
    <row r="3231" spans="5:5" x14ac:dyDescent="0.25">
      <c r="E3231"/>
    </row>
    <row r="3232" spans="5:5" x14ac:dyDescent="0.25">
      <c r="E3232"/>
    </row>
    <row r="3233" spans="5:5" x14ac:dyDescent="0.25">
      <c r="E3233"/>
    </row>
    <row r="3234" spans="5:5" x14ac:dyDescent="0.25">
      <c r="E3234"/>
    </row>
    <row r="3235" spans="5:5" x14ac:dyDescent="0.25">
      <c r="E3235"/>
    </row>
    <row r="3236" spans="5:5" x14ac:dyDescent="0.25">
      <c r="E3236"/>
    </row>
    <row r="3237" spans="5:5" x14ac:dyDescent="0.25">
      <c r="E3237"/>
    </row>
    <row r="3238" spans="5:5" x14ac:dyDescent="0.25">
      <c r="E3238"/>
    </row>
    <row r="3239" spans="5:5" x14ac:dyDescent="0.25">
      <c r="E3239"/>
    </row>
    <row r="3240" spans="5:5" x14ac:dyDescent="0.25">
      <c r="E3240"/>
    </row>
    <row r="3241" spans="5:5" x14ac:dyDescent="0.25">
      <c r="E3241"/>
    </row>
    <row r="3242" spans="5:5" x14ac:dyDescent="0.25">
      <c r="E3242"/>
    </row>
    <row r="3243" spans="5:5" x14ac:dyDescent="0.25">
      <c r="E3243"/>
    </row>
    <row r="3244" spans="5:5" x14ac:dyDescent="0.25">
      <c r="E3244"/>
    </row>
    <row r="3245" spans="5:5" x14ac:dyDescent="0.25">
      <c r="E3245"/>
    </row>
    <row r="3246" spans="5:5" x14ac:dyDescent="0.25">
      <c r="E3246"/>
    </row>
    <row r="3247" spans="5:5" x14ac:dyDescent="0.25">
      <c r="E3247"/>
    </row>
    <row r="3248" spans="5:5" x14ac:dyDescent="0.25">
      <c r="E3248"/>
    </row>
    <row r="3249" spans="5:5" x14ac:dyDescent="0.25">
      <c r="E3249"/>
    </row>
    <row r="3250" spans="5:5" x14ac:dyDescent="0.25">
      <c r="E3250"/>
    </row>
    <row r="3251" spans="5:5" x14ac:dyDescent="0.25">
      <c r="E3251"/>
    </row>
    <row r="3252" spans="5:5" x14ac:dyDescent="0.25">
      <c r="E3252"/>
    </row>
    <row r="3253" spans="5:5" x14ac:dyDescent="0.25">
      <c r="E3253"/>
    </row>
    <row r="3254" spans="5:5" x14ac:dyDescent="0.25">
      <c r="E3254"/>
    </row>
    <row r="3255" spans="5:5" x14ac:dyDescent="0.25">
      <c r="E3255"/>
    </row>
    <row r="3256" spans="5:5" x14ac:dyDescent="0.25">
      <c r="E3256"/>
    </row>
    <row r="3257" spans="5:5" x14ac:dyDescent="0.25">
      <c r="E3257"/>
    </row>
    <row r="3258" spans="5:5" x14ac:dyDescent="0.25">
      <c r="E3258"/>
    </row>
    <row r="3259" spans="5:5" x14ac:dyDescent="0.25">
      <c r="E3259"/>
    </row>
    <row r="3260" spans="5:5" x14ac:dyDescent="0.25">
      <c r="E3260"/>
    </row>
    <row r="3261" spans="5:5" x14ac:dyDescent="0.25">
      <c r="E3261"/>
    </row>
    <row r="3262" spans="5:5" x14ac:dyDescent="0.25">
      <c r="E3262"/>
    </row>
    <row r="3263" spans="5:5" x14ac:dyDescent="0.25">
      <c r="E3263"/>
    </row>
    <row r="3264" spans="5:5" x14ac:dyDescent="0.25">
      <c r="E3264"/>
    </row>
    <row r="3265" spans="5:5" x14ac:dyDescent="0.25">
      <c r="E3265"/>
    </row>
    <row r="3266" spans="5:5" x14ac:dyDescent="0.25">
      <c r="E3266"/>
    </row>
    <row r="3267" spans="5:5" x14ac:dyDescent="0.25">
      <c r="E3267"/>
    </row>
    <row r="3268" spans="5:5" x14ac:dyDescent="0.25">
      <c r="E3268"/>
    </row>
    <row r="3269" spans="5:5" x14ac:dyDescent="0.25">
      <c r="E3269"/>
    </row>
    <row r="3270" spans="5:5" x14ac:dyDescent="0.25">
      <c r="E3270"/>
    </row>
    <row r="3271" spans="5:5" x14ac:dyDescent="0.25">
      <c r="E3271"/>
    </row>
    <row r="3272" spans="5:5" x14ac:dyDescent="0.25">
      <c r="E3272"/>
    </row>
    <row r="3273" spans="5:5" x14ac:dyDescent="0.25">
      <c r="E3273"/>
    </row>
    <row r="3274" spans="5:5" x14ac:dyDescent="0.25">
      <c r="E3274"/>
    </row>
    <row r="3275" spans="5:5" x14ac:dyDescent="0.25">
      <c r="E3275"/>
    </row>
    <row r="3276" spans="5:5" x14ac:dyDescent="0.25">
      <c r="E3276"/>
    </row>
    <row r="3277" spans="5:5" x14ac:dyDescent="0.25">
      <c r="E3277"/>
    </row>
    <row r="3278" spans="5:5" x14ac:dyDescent="0.25">
      <c r="E3278"/>
    </row>
    <row r="3279" spans="5:5" x14ac:dyDescent="0.25">
      <c r="E3279"/>
    </row>
    <row r="3280" spans="5:5" x14ac:dyDescent="0.25">
      <c r="E3280"/>
    </row>
    <row r="3281" spans="5:5" x14ac:dyDescent="0.25">
      <c r="E3281"/>
    </row>
    <row r="3282" spans="5:5" x14ac:dyDescent="0.25">
      <c r="E3282"/>
    </row>
    <row r="3283" spans="5:5" x14ac:dyDescent="0.25">
      <c r="E3283"/>
    </row>
    <row r="3284" spans="5:5" x14ac:dyDescent="0.25">
      <c r="E3284"/>
    </row>
    <row r="3285" spans="5:5" x14ac:dyDescent="0.25">
      <c r="E3285"/>
    </row>
    <row r="3286" spans="5:5" x14ac:dyDescent="0.25">
      <c r="E3286"/>
    </row>
    <row r="3287" spans="5:5" x14ac:dyDescent="0.25">
      <c r="E3287"/>
    </row>
    <row r="3288" spans="5:5" x14ac:dyDescent="0.25">
      <c r="E3288"/>
    </row>
    <row r="3289" spans="5:5" x14ac:dyDescent="0.25">
      <c r="E3289"/>
    </row>
    <row r="3290" spans="5:5" x14ac:dyDescent="0.25">
      <c r="E3290"/>
    </row>
    <row r="3291" spans="5:5" x14ac:dyDescent="0.25">
      <c r="E3291"/>
    </row>
    <row r="3292" spans="5:5" x14ac:dyDescent="0.25">
      <c r="E3292"/>
    </row>
    <row r="3293" spans="5:5" x14ac:dyDescent="0.25">
      <c r="E3293"/>
    </row>
    <row r="3294" spans="5:5" x14ac:dyDescent="0.25">
      <c r="E3294"/>
    </row>
    <row r="3295" spans="5:5" x14ac:dyDescent="0.25">
      <c r="E3295"/>
    </row>
    <row r="3296" spans="5:5" x14ac:dyDescent="0.25">
      <c r="E3296"/>
    </row>
    <row r="3297" spans="5:5" x14ac:dyDescent="0.25">
      <c r="E3297"/>
    </row>
    <row r="3298" spans="5:5" x14ac:dyDescent="0.25">
      <c r="E3298"/>
    </row>
    <row r="3299" spans="5:5" x14ac:dyDescent="0.25">
      <c r="E3299"/>
    </row>
    <row r="3300" spans="5:5" x14ac:dyDescent="0.25">
      <c r="E3300"/>
    </row>
  </sheetData>
  <mergeCells count="8">
    <mergeCell ref="AA3:AC3"/>
    <mergeCell ref="C8:D8"/>
    <mergeCell ref="C7:D7"/>
    <mergeCell ref="E5:F5"/>
    <mergeCell ref="E6:F6"/>
    <mergeCell ref="C5:D5"/>
    <mergeCell ref="C6:D6"/>
    <mergeCell ref="F7:F8"/>
  </mergeCells>
  <conditionalFormatting sqref="B1:D1048576">
    <cfRule type="expression" dxfId="88" priority="9">
      <formula>$B1="AVERAGE OF ALL SELECTED AGENCIES"</formula>
    </cfRule>
    <cfRule type="expression" dxfId="87" priority="24">
      <formula>($D1-ROUND($D1,0))&lt;0</formula>
    </cfRule>
    <cfRule type="expression" dxfId="86" priority="25">
      <formula>($D1-ROUND($D1,0))&gt;0</formula>
    </cfRule>
  </conditionalFormatting>
  <conditionalFormatting sqref="C1:C1048576">
    <cfRule type="expression" dxfId="85" priority="21">
      <formula>AND($L$6="MONEY",ROW(C1)&gt;9)</formula>
    </cfRule>
    <cfRule type="expression" dxfId="84" priority="22">
      <formula>AND($L$6="PERC",ROW(C1)&gt;9)</formula>
    </cfRule>
    <cfRule type="expression" dxfId="83" priority="23">
      <formula>AND($L$6="DEC",ROW(C1)&gt;9)</formula>
    </cfRule>
  </conditionalFormatting>
  <conditionalFormatting sqref="C5:C6">
    <cfRule type="expression" dxfId="82" priority="1">
      <formula>$N$5&lt;&gt;1</formula>
    </cfRule>
  </conditionalFormatting>
  <conditionalFormatting sqref="C8:D8">
    <cfRule type="cellIs" dxfId="81" priority="13" operator="greaterThanOrEqual">
      <formula>$N$6</formula>
    </cfRule>
  </conditionalFormatting>
  <dataValidations count="5">
    <dataValidation type="list" allowBlank="1" showInputMessage="1" showErrorMessage="1" sqref="E6:F6" xr:uid="{00000000-0002-0000-0300-000002000000}">
      <formula1>Hospices</formula1>
    </dataValidation>
    <dataValidation type="list" allowBlank="1" showInputMessage="1" showErrorMessage="1" sqref="C8" xr:uid="{00000000-0002-0000-0300-000000000000}">
      <formula1>years</formula1>
    </dataValidation>
    <dataValidation type="list" allowBlank="1" showInputMessage="1" showErrorMessage="1" sqref="B8" xr:uid="{00000000-0002-0000-0300-000001000000}">
      <formula1>Measures</formula1>
    </dataValidation>
    <dataValidation type="list" allowBlank="1" showInputMessage="1" showErrorMessage="1" sqref="C6" xr:uid="{C941164A-532B-4DBF-8CF3-9707F2B41292}">
      <formula1>dropdown_states</formula1>
    </dataValidation>
    <dataValidation type="list" allowBlank="1" showInputMessage="1" showErrorMessage="1" sqref="B6" xr:uid="{D6E8955D-7464-4DE4-97CE-759676065406}">
      <formula1>dropdown</formula1>
    </dataValidation>
  </dataValidations>
  <pageMargins left="0.7" right="0.7" top="0.75" bottom="0.75" header="0.3" footer="0.3"/>
  <pageSetup scale="55" fitToHeight="0"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95A82"/>
    <pageSetUpPr fitToPage="1"/>
  </sheetPr>
  <dimension ref="A1:AI160"/>
  <sheetViews>
    <sheetView showGridLines="0" zoomScaleNormal="100" workbookViewId="0">
      <pane ySplit="4" topLeftCell="A5" activePane="bottomLeft" state="frozen"/>
      <selection activeCell="J12" sqref="J12"/>
      <selection pane="bottomLeft" activeCell="C17" sqref="C17"/>
    </sheetView>
  </sheetViews>
  <sheetFormatPr defaultColWidth="0" defaultRowHeight="0" customHeight="1" zeroHeight="1" x14ac:dyDescent="0.25"/>
  <cols>
    <col min="1" max="1" width="1.140625" style="28" customWidth="1"/>
    <col min="2" max="2" width="46.7109375" style="28" customWidth="1"/>
    <col min="3" max="3" width="75.42578125" style="28" customWidth="1"/>
    <col min="4" max="4" width="1.140625" style="28" customWidth="1"/>
    <col min="5" max="6" width="8.85546875" style="28" hidden="1" customWidth="1"/>
    <col min="7" max="35" width="0" style="28" hidden="1" customWidth="1"/>
    <col min="36" max="16384" width="8.85546875" style="28" hidden="1"/>
  </cols>
  <sheetData>
    <row r="1" spans="1:35" s="24" customFormat="1" ht="5.25" x14ac:dyDescent="0.15">
      <c r="C1" s="25"/>
      <c r="D1" s="25"/>
      <c r="E1" s="25"/>
      <c r="F1" s="25"/>
      <c r="G1" s="25"/>
      <c r="H1" s="25"/>
      <c r="I1" s="25"/>
      <c r="J1" s="25"/>
      <c r="K1" s="25"/>
      <c r="L1" s="25"/>
      <c r="M1" s="25"/>
      <c r="N1" s="25"/>
      <c r="O1" s="26"/>
      <c r="P1" s="26"/>
      <c r="Q1" s="26"/>
      <c r="R1" s="26"/>
      <c r="S1" s="27"/>
    </row>
    <row r="2" spans="1:35" ht="39" x14ac:dyDescent="0.6">
      <c r="B2" s="17"/>
      <c r="C2" s="20" t="str">
        <f ca="1">"© Health Planning &amp; Development, LLC "&amp;YEAR(TODAY())&amp;". All Rights Reserved."</f>
        <v>© Health Planning &amp; Development, LLC 2023. All Rights Reserved.</v>
      </c>
    </row>
    <row r="3" spans="1:35" s="77" customFormat="1" ht="21" x14ac:dyDescent="0.35">
      <c r="B3" s="89" t="s">
        <v>18451</v>
      </c>
      <c r="C3" s="67"/>
      <c r="D3" s="67"/>
      <c r="E3" s="67"/>
      <c r="F3" s="67"/>
      <c r="G3" s="67"/>
      <c r="H3" s="67"/>
      <c r="I3" s="67"/>
      <c r="J3" s="67"/>
      <c r="K3" s="67"/>
      <c r="L3" s="67"/>
      <c r="M3" s="67"/>
      <c r="N3" s="67"/>
      <c r="O3" s="67"/>
      <c r="P3" s="67"/>
      <c r="Q3" s="67"/>
      <c r="R3" s="67"/>
      <c r="S3" s="67"/>
      <c r="T3" s="67"/>
      <c r="U3" s="67"/>
      <c r="V3" s="67"/>
      <c r="W3" s="67"/>
      <c r="X3" s="67"/>
      <c r="Y3" s="67"/>
      <c r="Z3" s="67"/>
      <c r="AA3" s="67"/>
      <c r="AB3" s="67"/>
      <c r="AC3" s="67"/>
      <c r="AD3" s="67"/>
      <c r="AE3" s="67"/>
      <c r="AF3" s="67"/>
      <c r="AG3" s="67"/>
      <c r="AH3" s="67"/>
      <c r="AI3" s="67"/>
    </row>
    <row r="4" spans="1:35" ht="3" customHeight="1" x14ac:dyDescent="0.25">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row>
    <row r="5" spans="1:35" ht="15" x14ac:dyDescent="0.25">
      <c r="A5" s="29"/>
      <c r="B5" s="230" t="s">
        <v>18692</v>
      </c>
      <c r="C5" s="230"/>
      <c r="D5" s="29"/>
    </row>
    <row r="6" spans="1:35" ht="3" customHeight="1" x14ac:dyDescent="0.25">
      <c r="A6" s="29"/>
      <c r="B6" s="32"/>
      <c r="C6" s="32"/>
      <c r="D6" s="29"/>
    </row>
    <row r="7" spans="1:35" customFormat="1" ht="45" customHeight="1" x14ac:dyDescent="0.25">
      <c r="B7" s="237" t="s">
        <v>2908</v>
      </c>
      <c r="C7" s="237"/>
    </row>
    <row r="8" spans="1:35" s="30" customFormat="1" ht="5.25" x14ac:dyDescent="0.15">
      <c r="B8" s="31">
        <f>MAX(Table_Query_from_RDS_6[[#All],[roll_flag]])</f>
        <v>1</v>
      </c>
    </row>
    <row r="9" spans="1:35" customFormat="1" ht="45" customHeight="1" x14ac:dyDescent="0.25">
      <c r="B9" s="231" t="str">
        <f>IF(B8=1,"NOTE: Claims results for the most recent year are for the most recent 12-month period available ("&amp;'xdata sources'!B6&amp;"). The year is based on the ending date of that period. The period is clearly noted on all applicable report worksheets. Updates are released quarterly.","")</f>
        <v>NOTE: Claims results for the most recent year are for the most recent 12-month period available (Apr 2022 to Mar 2023). The year is based on the ending date of that period. The period is clearly noted on all applicable report worksheets. Updates are released quarterly.</v>
      </c>
      <c r="C9" s="231"/>
    </row>
    <row r="10" spans="1:35" ht="6" customHeight="1" thickBot="1" x14ac:dyDescent="0.3">
      <c r="A10" s="29"/>
      <c r="B10" s="32"/>
      <c r="C10" s="32"/>
      <c r="D10" s="29"/>
    </row>
    <row r="11" spans="1:35" s="130" customFormat="1" ht="16.5" thickTop="1" x14ac:dyDescent="0.25">
      <c r="A11" s="132"/>
      <c r="B11" s="232" t="s">
        <v>2905</v>
      </c>
      <c r="C11" s="232"/>
      <c r="D11" s="132"/>
    </row>
    <row r="12" spans="1:35" ht="3" customHeight="1" x14ac:dyDescent="0.25">
      <c r="A12" s="29"/>
      <c r="B12" s="32"/>
      <c r="C12" s="32"/>
      <c r="D12" s="29"/>
    </row>
    <row r="13" spans="1:35" s="34" customFormat="1" ht="30" customHeight="1" x14ac:dyDescent="0.25">
      <c r="A13" s="33"/>
      <c r="B13" s="233" t="s">
        <v>18452</v>
      </c>
      <c r="C13" s="233"/>
      <c r="D13" s="33"/>
    </row>
    <row r="14" spans="1:35" ht="3" customHeight="1" x14ac:dyDescent="0.25">
      <c r="A14" s="29"/>
      <c r="B14" s="32"/>
      <c r="C14" s="32"/>
      <c r="D14" s="29"/>
    </row>
    <row r="15" spans="1:35" s="36" customFormat="1" ht="15.6" customHeight="1" x14ac:dyDescent="0.25">
      <c r="A15" s="35"/>
      <c r="B15" s="113" t="s">
        <v>18453</v>
      </c>
      <c r="C15" s="105" t="s">
        <v>18454</v>
      </c>
      <c r="D15" s="35"/>
    </row>
    <row r="16" spans="1:35" s="36" customFormat="1" ht="15.6" customHeight="1" x14ac:dyDescent="0.25">
      <c r="A16" s="35"/>
      <c r="B16" s="113" t="s">
        <v>2903</v>
      </c>
      <c r="C16" s="105" t="s">
        <v>18456</v>
      </c>
      <c r="D16" s="35"/>
    </row>
    <row r="17" spans="1:4" s="36" customFormat="1" ht="15.6" customHeight="1" x14ac:dyDescent="0.25">
      <c r="A17" s="35"/>
      <c r="B17" s="113" t="s">
        <v>2900</v>
      </c>
      <c r="C17" s="105" t="s">
        <v>18457</v>
      </c>
      <c r="D17" s="35"/>
    </row>
    <row r="18" spans="1:4" s="36" customFormat="1" ht="15.6" customHeight="1" x14ac:dyDescent="0.25">
      <c r="A18" s="35"/>
      <c r="B18" s="113" t="s">
        <v>2904</v>
      </c>
      <c r="C18" s="105" t="s">
        <v>18536</v>
      </c>
      <c r="D18" s="35"/>
    </row>
    <row r="19" spans="1:4" s="36" customFormat="1" ht="15.6" customHeight="1" x14ac:dyDescent="0.25">
      <c r="A19" s="35"/>
      <c r="B19" s="113" t="s">
        <v>18455</v>
      </c>
      <c r="C19" s="105" t="str" cm="1">
        <f t="array" ref="C19">"All agencies operating in that agency's "&amp;Table_Query_from_Payments7[Trend Rank Year]&amp;" service area"</f>
        <v>All agencies operating in that agency's 2023 service area</v>
      </c>
      <c r="D19" s="35"/>
    </row>
    <row r="20" spans="1:4" ht="3" customHeight="1" x14ac:dyDescent="0.25">
      <c r="A20" s="29"/>
      <c r="B20" s="32"/>
      <c r="C20" s="32"/>
      <c r="D20" s="29"/>
    </row>
    <row r="21" spans="1:4" s="129" customFormat="1" ht="76.5" customHeight="1" thickBot="1" x14ac:dyDescent="0.3">
      <c r="A21" s="131"/>
      <c r="B21" s="234" t="s">
        <v>18459</v>
      </c>
      <c r="C21" s="234"/>
      <c r="D21" s="131"/>
    </row>
    <row r="22" spans="1:4" ht="3" customHeight="1" thickTop="1" x14ac:dyDescent="0.25">
      <c r="A22" s="29"/>
      <c r="B22" s="32"/>
      <c r="C22" s="32"/>
      <c r="D22" s="29"/>
    </row>
    <row r="23" spans="1:4" ht="15.75" x14ac:dyDescent="0.25">
      <c r="A23" s="29"/>
      <c r="B23" s="236" t="s">
        <v>18460</v>
      </c>
      <c r="C23" s="236"/>
      <c r="D23" s="29"/>
    </row>
    <row r="24" spans="1:4" ht="3" customHeight="1" x14ac:dyDescent="0.25">
      <c r="A24" s="29"/>
      <c r="B24" s="32"/>
      <c r="C24" s="32"/>
      <c r="D24" s="29"/>
    </row>
    <row r="25" spans="1:4" customFormat="1" ht="45" customHeight="1" x14ac:dyDescent="0.25">
      <c r="B25" s="238" t="s">
        <v>18461</v>
      </c>
      <c r="C25" s="238"/>
      <c r="D25" s="142"/>
    </row>
    <row r="26" spans="1:4" ht="3" customHeight="1" x14ac:dyDescent="0.25">
      <c r="A26" s="29"/>
      <c r="B26" s="32"/>
      <c r="C26" s="32"/>
      <c r="D26" s="29"/>
    </row>
    <row r="27" spans="1:4" ht="45" customHeight="1" x14ac:dyDescent="0.25">
      <c r="A27" s="29"/>
      <c r="B27" s="233" t="s">
        <v>18497</v>
      </c>
      <c r="C27" s="233"/>
      <c r="D27" s="29"/>
    </row>
    <row r="28" spans="1:4" ht="3" customHeight="1" x14ac:dyDescent="0.25">
      <c r="A28" s="29"/>
      <c r="B28" s="32"/>
      <c r="C28" s="32"/>
      <c r="D28" s="29"/>
    </row>
    <row r="29" spans="1:4" s="36" customFormat="1" ht="15.6" customHeight="1" x14ac:dyDescent="0.25">
      <c r="A29" s="35"/>
      <c r="B29" s="113" t="s">
        <v>18462</v>
      </c>
      <c r="C29" s="35"/>
    </row>
    <row r="30" spans="1:4" s="36" customFormat="1" ht="15.6" customHeight="1" x14ac:dyDescent="0.25">
      <c r="A30" s="35"/>
      <c r="B30" s="113" t="s">
        <v>18463</v>
      </c>
      <c r="C30" s="35"/>
    </row>
    <row r="31" spans="1:4" s="36" customFormat="1" ht="15.6" customHeight="1" x14ac:dyDescent="0.25">
      <c r="A31" s="35"/>
      <c r="B31" s="113" t="s">
        <v>18464</v>
      </c>
      <c r="C31" s="35"/>
    </row>
    <row r="32" spans="1:4" s="36" customFormat="1" ht="15.6" customHeight="1" x14ac:dyDescent="0.25">
      <c r="A32" s="35"/>
      <c r="B32" s="113" t="s">
        <v>18465</v>
      </c>
      <c r="C32" s="35"/>
    </row>
    <row r="33" spans="1:3" s="36" customFormat="1" ht="15.6" customHeight="1" x14ac:dyDescent="0.25">
      <c r="A33" s="35"/>
      <c r="B33" s="113" t="s">
        <v>18466</v>
      </c>
      <c r="C33" s="35"/>
    </row>
    <row r="34" spans="1:3" s="36" customFormat="1" ht="15.6" customHeight="1" x14ac:dyDescent="0.25">
      <c r="A34" s="35"/>
      <c r="B34" s="113" t="s">
        <v>18467</v>
      </c>
      <c r="C34" s="35"/>
    </row>
    <row r="35" spans="1:3" s="36" customFormat="1" ht="15.6" customHeight="1" x14ac:dyDescent="0.25">
      <c r="A35" s="35"/>
      <c r="B35" s="113" t="s">
        <v>18468</v>
      </c>
    </row>
    <row r="36" spans="1:3" s="36" customFormat="1" ht="15.6" customHeight="1" x14ac:dyDescent="0.25">
      <c r="A36" s="35"/>
      <c r="B36" s="113" t="s">
        <v>18469</v>
      </c>
    </row>
    <row r="37" spans="1:3" s="36" customFormat="1" ht="15.6" customHeight="1" x14ac:dyDescent="0.25">
      <c r="A37" s="35"/>
      <c r="B37" s="113" t="s">
        <v>18470</v>
      </c>
      <c r="C37" s="35"/>
    </row>
    <row r="38" spans="1:3" s="36" customFormat="1" ht="15" customHeight="1" x14ac:dyDescent="0.25">
      <c r="A38" s="35"/>
      <c r="B38" s="157" t="s">
        <v>18471</v>
      </c>
      <c r="C38" s="35"/>
    </row>
    <row r="39" spans="1:3" s="36" customFormat="1" ht="15.6" customHeight="1" x14ac:dyDescent="0.25">
      <c r="A39" s="35"/>
      <c r="B39" s="144" t="s">
        <v>18472</v>
      </c>
      <c r="C39" s="35"/>
    </row>
    <row r="40" spans="1:3" s="36" customFormat="1" ht="15.6" customHeight="1" x14ac:dyDescent="0.25">
      <c r="A40" s="35"/>
      <c r="B40" s="144" t="s">
        <v>18473</v>
      </c>
      <c r="C40" s="35"/>
    </row>
    <row r="41" spans="1:3" s="36" customFormat="1" ht="15.6" customHeight="1" x14ac:dyDescent="0.25">
      <c r="A41" s="35"/>
      <c r="B41" s="144" t="s">
        <v>18474</v>
      </c>
      <c r="C41" s="35"/>
    </row>
    <row r="42" spans="1:3" s="36" customFormat="1" ht="15.6" customHeight="1" x14ac:dyDescent="0.25">
      <c r="A42" s="35"/>
      <c r="B42" s="144" t="s">
        <v>18475</v>
      </c>
      <c r="C42" s="35"/>
    </row>
    <row r="43" spans="1:3" s="36" customFormat="1" ht="15.6" customHeight="1" x14ac:dyDescent="0.25">
      <c r="A43" s="35"/>
      <c r="B43" s="144" t="s">
        <v>18476</v>
      </c>
      <c r="C43" s="35"/>
    </row>
    <row r="44" spans="1:3" s="36" customFormat="1" ht="15.6" customHeight="1" x14ac:dyDescent="0.25">
      <c r="A44" s="35"/>
      <c r="B44" s="144" t="s">
        <v>18477</v>
      </c>
      <c r="C44" s="35"/>
    </row>
    <row r="45" spans="1:3" s="36" customFormat="1" ht="15.6" customHeight="1" x14ac:dyDescent="0.25">
      <c r="A45" s="35"/>
      <c r="B45" s="144" t="s">
        <v>18478</v>
      </c>
      <c r="C45" s="35"/>
    </row>
    <row r="46" spans="1:3" s="36" customFormat="1" ht="15.6" customHeight="1" x14ac:dyDescent="0.25">
      <c r="A46" s="35"/>
      <c r="B46" s="113" t="s">
        <v>18479</v>
      </c>
      <c r="C46" s="35"/>
    </row>
    <row r="47" spans="1:3" s="36" customFormat="1" ht="15.6" customHeight="1" x14ac:dyDescent="0.25">
      <c r="A47" s="35"/>
      <c r="B47" s="113" t="s">
        <v>18480</v>
      </c>
      <c r="C47" s="35"/>
    </row>
    <row r="48" spans="1:3" s="36" customFormat="1" ht="15.6" customHeight="1" x14ac:dyDescent="0.25">
      <c r="A48" s="35"/>
      <c r="B48" s="113" t="s">
        <v>18481</v>
      </c>
      <c r="C48" s="35"/>
    </row>
    <row r="49" spans="1:4" s="36" customFormat="1" ht="15" customHeight="1" x14ac:dyDescent="0.25">
      <c r="A49" s="35"/>
      <c r="B49" s="157" t="s">
        <v>18482</v>
      </c>
      <c r="C49" s="35"/>
    </row>
    <row r="50" spans="1:4" s="36" customFormat="1" ht="15.6" customHeight="1" x14ac:dyDescent="0.25">
      <c r="A50" s="35"/>
      <c r="B50" s="144" t="s">
        <v>18483</v>
      </c>
      <c r="C50" s="35"/>
    </row>
    <row r="51" spans="1:4" s="36" customFormat="1" ht="15.6" customHeight="1" x14ac:dyDescent="0.25">
      <c r="A51" s="35"/>
      <c r="B51" s="144" t="s">
        <v>18484</v>
      </c>
      <c r="C51" s="35"/>
    </row>
    <row r="52" spans="1:4" s="36" customFormat="1" ht="15.6" customHeight="1" x14ac:dyDescent="0.25">
      <c r="A52" s="35"/>
      <c r="B52" s="144" t="s">
        <v>18485</v>
      </c>
      <c r="C52" s="35"/>
    </row>
    <row r="53" spans="1:4" s="36" customFormat="1" ht="15.6" customHeight="1" x14ac:dyDescent="0.25">
      <c r="A53" s="35"/>
      <c r="B53" s="144" t="s">
        <v>18486</v>
      </c>
      <c r="C53" s="35"/>
    </row>
    <row r="54" spans="1:4" s="36" customFormat="1" ht="15.6" customHeight="1" x14ac:dyDescent="0.25">
      <c r="A54" s="35"/>
      <c r="B54" s="144" t="s">
        <v>18487</v>
      </c>
      <c r="C54" s="35"/>
    </row>
    <row r="55" spans="1:4" s="36" customFormat="1" ht="15.6" customHeight="1" x14ac:dyDescent="0.25">
      <c r="A55" s="35"/>
      <c r="B55" s="144" t="s">
        <v>18488</v>
      </c>
      <c r="C55" s="35"/>
    </row>
    <row r="56" spans="1:4" s="36" customFormat="1" ht="15.6" customHeight="1" x14ac:dyDescent="0.25">
      <c r="A56" s="35"/>
      <c r="B56" s="144" t="s">
        <v>18489</v>
      </c>
      <c r="C56" s="35"/>
    </row>
    <row r="57" spans="1:4" s="36" customFormat="1" ht="15.6" customHeight="1" x14ac:dyDescent="0.25">
      <c r="A57" s="35"/>
      <c r="B57" s="144" t="s">
        <v>18490</v>
      </c>
      <c r="C57" s="35"/>
    </row>
    <row r="58" spans="1:4" s="36" customFormat="1" ht="15.6" customHeight="1" x14ac:dyDescent="0.25">
      <c r="A58" s="35"/>
      <c r="B58" s="144" t="s">
        <v>18491</v>
      </c>
      <c r="C58" s="35"/>
    </row>
    <row r="59" spans="1:4" s="36" customFormat="1" ht="15.6" customHeight="1" x14ac:dyDescent="0.25">
      <c r="A59" s="35"/>
      <c r="B59" s="144" t="s">
        <v>18303</v>
      </c>
      <c r="C59" s="35"/>
    </row>
    <row r="60" spans="1:4" s="36" customFormat="1" ht="15.6" customHeight="1" x14ac:dyDescent="0.25">
      <c r="A60" s="35"/>
      <c r="B60" s="144" t="s">
        <v>18492</v>
      </c>
      <c r="C60" s="35"/>
    </row>
    <row r="61" spans="1:4" s="36" customFormat="1" ht="15.6" customHeight="1" x14ac:dyDescent="0.25">
      <c r="A61" s="35"/>
      <c r="B61" s="144" t="s">
        <v>18493</v>
      </c>
      <c r="C61" s="35"/>
    </row>
    <row r="62" spans="1:4" s="145" customFormat="1" ht="31.5" customHeight="1" x14ac:dyDescent="0.25">
      <c r="A62" s="158"/>
      <c r="B62" s="239" t="s">
        <v>18494</v>
      </c>
      <c r="C62" s="239"/>
      <c r="D62" s="158"/>
    </row>
    <row r="63" spans="1:4" s="145" customFormat="1" ht="31.5" customHeight="1" x14ac:dyDescent="0.25">
      <c r="A63" s="158"/>
      <c r="B63" s="239" t="s">
        <v>18495</v>
      </c>
      <c r="C63" s="239"/>
      <c r="D63" s="158"/>
    </row>
    <row r="64" spans="1:4" s="145" customFormat="1" ht="15" x14ac:dyDescent="0.25">
      <c r="A64" s="158"/>
      <c r="B64" s="239" t="s">
        <v>18496</v>
      </c>
      <c r="C64" s="239"/>
      <c r="D64" s="158"/>
    </row>
    <row r="65" spans="1:4" ht="3" customHeight="1" x14ac:dyDescent="0.25">
      <c r="A65" s="29"/>
      <c r="B65" s="32"/>
      <c r="C65" s="32"/>
      <c r="D65" s="29"/>
    </row>
    <row r="66" spans="1:4" ht="30.75" customHeight="1" x14ac:dyDescent="0.25">
      <c r="A66" s="29"/>
      <c r="B66" s="233" t="s">
        <v>2692</v>
      </c>
      <c r="C66" s="233"/>
      <c r="D66" s="29"/>
    </row>
    <row r="67" spans="1:4" ht="3" customHeight="1" x14ac:dyDescent="0.25">
      <c r="A67" s="29"/>
      <c r="B67" s="32"/>
      <c r="C67" s="32"/>
      <c r="D67" s="29"/>
    </row>
    <row r="68" spans="1:4" ht="15.75" x14ac:dyDescent="0.25">
      <c r="A68" s="29"/>
      <c r="B68" s="236" t="s">
        <v>2715</v>
      </c>
      <c r="C68" s="236"/>
      <c r="D68" s="29"/>
    </row>
    <row r="69" spans="1:4" ht="3" customHeight="1" x14ac:dyDescent="0.25">
      <c r="A69" s="29"/>
      <c r="B69" s="32"/>
      <c r="C69" s="32"/>
      <c r="D69" s="29"/>
    </row>
    <row r="70" spans="1:4" s="34" customFormat="1" ht="30" customHeight="1" x14ac:dyDescent="0.25">
      <c r="A70" s="33"/>
      <c r="B70" s="233" t="s">
        <v>18458</v>
      </c>
      <c r="C70" s="233"/>
      <c r="D70" s="33"/>
    </row>
    <row r="71" spans="1:4" ht="3" customHeight="1" x14ac:dyDescent="0.25">
      <c r="A71" s="29"/>
      <c r="B71" s="32"/>
      <c r="C71" s="32"/>
      <c r="D71" s="29"/>
    </row>
    <row r="72" spans="1:4" s="36" customFormat="1" ht="15.6" customHeight="1" x14ac:dyDescent="0.25">
      <c r="A72" s="35"/>
      <c r="B72" s="240" t="s">
        <v>2714</v>
      </c>
      <c r="C72" s="241"/>
      <c r="D72" s="35"/>
    </row>
    <row r="73" spans="1:4" s="36" customFormat="1" ht="15.6" customHeight="1" x14ac:dyDescent="0.25">
      <c r="A73" s="35"/>
      <c r="B73" s="84" t="s">
        <v>18498</v>
      </c>
      <c r="C73" s="85" t="s">
        <v>18499</v>
      </c>
      <c r="D73" s="35"/>
    </row>
    <row r="74" spans="1:4" s="36" customFormat="1" ht="15.6" customHeight="1" x14ac:dyDescent="0.25">
      <c r="A74" s="35"/>
      <c r="B74" s="84" t="str">
        <f>"VISITS PER EPISODE (CLAIM)"&amp;IF(MAX(Table_Query_from_RDS_6[roll_flag])=1,"*","")</f>
        <v>VISITS PER EPISODE (CLAIM)*</v>
      </c>
      <c r="C74" s="86" t="s">
        <v>18500</v>
      </c>
      <c r="D74" s="35"/>
    </row>
    <row r="75" spans="1:4" s="36" customFormat="1" ht="15.6" customHeight="1" x14ac:dyDescent="0.25">
      <c r="A75" s="35"/>
      <c r="B75" s="84" t="str">
        <f>"TOTAL VISITS"&amp;IF(MAX(Table_Query_from_RDS_6[roll_flag])=1,"*","")</f>
        <v>TOTAL VISITS*</v>
      </c>
      <c r="C75" s="86" t="s">
        <v>18501</v>
      </c>
      <c r="D75" s="35"/>
    </row>
    <row r="76" spans="1:4" s="36" customFormat="1" ht="15.6" customHeight="1" x14ac:dyDescent="0.25">
      <c r="A76" s="35"/>
      <c r="B76" s="84" t="s">
        <v>18502</v>
      </c>
      <c r="C76" s="87" t="s">
        <v>18503</v>
      </c>
      <c r="D76" s="35"/>
    </row>
    <row r="77" spans="1:4" s="36" customFormat="1" ht="15.6" customHeight="1" x14ac:dyDescent="0.25">
      <c r="A77" s="35"/>
      <c r="B77" s="84" t="s">
        <v>18464</v>
      </c>
      <c r="C77" s="87" t="s">
        <v>18533</v>
      </c>
      <c r="D77" s="35"/>
    </row>
    <row r="78" spans="1:4" s="36" customFormat="1" ht="15.6" customHeight="1" x14ac:dyDescent="0.25">
      <c r="A78" s="35"/>
      <c r="B78" s="84" t="str">
        <f>"30-DAY HOSPITAL READMISSION RATE"&amp;IF(MAX(Table_Query_from_RDS_6[readm_30_flag])=1,"ʰ","")</f>
        <v>30-DAY HOSPITAL READMISSION RATEʰ</v>
      </c>
      <c r="C78" s="87" t="s">
        <v>18504</v>
      </c>
      <c r="D78" s="35"/>
    </row>
    <row r="79" spans="1:4" s="36" customFormat="1" ht="15" customHeight="1" x14ac:dyDescent="0.25">
      <c r="A79" s="35"/>
      <c r="B79" s="227" t="str">
        <f>"HOSPITAL TO HOME CARE DAYS TO ADMISSION (%)"&amp;IF(MAX(Table_Query_from_RDS_6[readm_30_flag])=1,"ʰ","")</f>
        <v>HOSPITAL TO HOME CARE DAYS TO ADMISSION (%)ʰ</v>
      </c>
      <c r="C79" s="242"/>
      <c r="D79" s="35"/>
    </row>
    <row r="80" spans="1:4" s="36" customFormat="1" ht="15.6" customHeight="1" x14ac:dyDescent="0.25">
      <c r="A80" s="35"/>
      <c r="B80" s="88" t="s">
        <v>18505</v>
      </c>
      <c r="C80" s="226" t="s">
        <v>18506</v>
      </c>
      <c r="D80" s="35"/>
    </row>
    <row r="81" spans="1:4" s="36" customFormat="1" ht="15.6" customHeight="1" x14ac:dyDescent="0.25">
      <c r="A81" s="35"/>
      <c r="B81" s="88" t="s">
        <v>18507</v>
      </c>
      <c r="C81" s="226"/>
      <c r="D81" s="35"/>
    </row>
    <row r="82" spans="1:4" s="36" customFormat="1" ht="15.6" customHeight="1" x14ac:dyDescent="0.25">
      <c r="A82" s="35"/>
      <c r="B82" s="88" t="s">
        <v>18508</v>
      </c>
      <c r="C82" s="226"/>
      <c r="D82" s="35"/>
    </row>
    <row r="83" spans="1:4" s="36" customFormat="1" ht="15.6" customHeight="1" x14ac:dyDescent="0.25">
      <c r="A83" s="35"/>
      <c r="B83" s="88" t="s">
        <v>18509</v>
      </c>
      <c r="C83" s="226"/>
      <c r="D83" s="35"/>
    </row>
    <row r="84" spans="1:4" s="36" customFormat="1" ht="15.6" customHeight="1" x14ac:dyDescent="0.25">
      <c r="A84" s="35"/>
      <c r="B84" s="88" t="s">
        <v>18510</v>
      </c>
      <c r="C84" s="226"/>
      <c r="D84" s="35"/>
    </row>
    <row r="85" spans="1:4" s="36" customFormat="1" ht="15.6" customHeight="1" x14ac:dyDescent="0.25">
      <c r="A85" s="35"/>
      <c r="B85" s="88" t="s">
        <v>18511</v>
      </c>
      <c r="C85" s="226"/>
      <c r="D85" s="35"/>
    </row>
    <row r="86" spans="1:4" s="36" customFormat="1" ht="15.6" customHeight="1" x14ac:dyDescent="0.25">
      <c r="A86" s="35"/>
      <c r="B86" s="227" t="s">
        <v>18512</v>
      </c>
      <c r="C86" s="228"/>
      <c r="D86" s="35"/>
    </row>
    <row r="87" spans="1:4" s="36" customFormat="1" ht="15.6" customHeight="1" x14ac:dyDescent="0.25">
      <c r="A87" s="35"/>
      <c r="B87" s="88" t="s">
        <v>18513</v>
      </c>
      <c r="C87" s="243" t="s">
        <v>18514</v>
      </c>
      <c r="D87" s="35"/>
    </row>
    <row r="88" spans="1:4" s="36" customFormat="1" ht="15.6" customHeight="1" x14ac:dyDescent="0.25">
      <c r="A88" s="35"/>
      <c r="B88" s="88" t="s">
        <v>18515</v>
      </c>
      <c r="C88" s="243"/>
      <c r="D88" s="35"/>
    </row>
    <row r="89" spans="1:4" s="36" customFormat="1" ht="15.6" customHeight="1" x14ac:dyDescent="0.25">
      <c r="A89" s="35"/>
      <c r="B89" s="88" t="s">
        <v>18516</v>
      </c>
      <c r="C89" s="243"/>
      <c r="D89" s="35"/>
    </row>
    <row r="90" spans="1:4" s="36" customFormat="1" ht="15.6" customHeight="1" x14ac:dyDescent="0.25">
      <c r="A90" s="35"/>
      <c r="B90" s="88" t="s">
        <v>18517</v>
      </c>
      <c r="C90" s="243"/>
      <c r="D90" s="35"/>
    </row>
    <row r="91" spans="1:4" s="36" customFormat="1" ht="15.6" customHeight="1" x14ac:dyDescent="0.25">
      <c r="A91" s="35"/>
      <c r="B91" s="240" t="str">
        <f>"MEDICARE COST REPORT DATA BENCHMARKS"</f>
        <v>MEDICARE COST REPORT DATA BENCHMARKS</v>
      </c>
      <c r="C91" s="241"/>
      <c r="D91" s="35"/>
    </row>
    <row r="92" spans="1:4" s="36" customFormat="1" ht="15.6" customHeight="1" x14ac:dyDescent="0.25">
      <c r="A92" s="35"/>
      <c r="B92" s="227" t="s">
        <v>18518</v>
      </c>
      <c r="C92" s="228"/>
      <c r="D92" s="35"/>
    </row>
    <row r="93" spans="1:4" s="36" customFormat="1" ht="15.6" customHeight="1" x14ac:dyDescent="0.25">
      <c r="A93" s="35"/>
      <c r="B93" s="88" t="s">
        <v>18519</v>
      </c>
      <c r="C93" s="226" t="s">
        <v>18520</v>
      </c>
      <c r="D93" s="35"/>
    </row>
    <row r="94" spans="1:4" s="36" customFormat="1" ht="15.6" customHeight="1" x14ac:dyDescent="0.25">
      <c r="A94" s="35"/>
      <c r="B94" s="88" t="s">
        <v>18521</v>
      </c>
      <c r="C94" s="226"/>
      <c r="D94" s="35"/>
    </row>
    <row r="95" spans="1:4" s="36" customFormat="1" ht="15.6" customHeight="1" x14ac:dyDescent="0.25">
      <c r="A95" s="35"/>
      <c r="B95" s="88" t="s">
        <v>18522</v>
      </c>
      <c r="C95" s="226"/>
      <c r="D95" s="35"/>
    </row>
    <row r="96" spans="1:4" s="36" customFormat="1" ht="15.6" customHeight="1" x14ac:dyDescent="0.25">
      <c r="A96" s="35"/>
      <c r="B96" s="88" t="s">
        <v>18523</v>
      </c>
      <c r="C96" s="226"/>
      <c r="D96" s="35"/>
    </row>
    <row r="97" spans="1:4" s="36" customFormat="1" ht="15.6" customHeight="1" x14ac:dyDescent="0.25">
      <c r="A97" s="35"/>
      <c r="B97" s="88" t="s">
        <v>18524</v>
      </c>
      <c r="C97" s="226"/>
      <c r="D97" s="35"/>
    </row>
    <row r="98" spans="1:4" s="36" customFormat="1" ht="15.6" customHeight="1" x14ac:dyDescent="0.25">
      <c r="A98" s="35"/>
      <c r="B98" s="88" t="s">
        <v>18525</v>
      </c>
      <c r="C98" s="226"/>
      <c r="D98" s="35"/>
    </row>
    <row r="99" spans="1:4" s="36" customFormat="1" ht="15.6" customHeight="1" x14ac:dyDescent="0.25">
      <c r="A99" s="35"/>
      <c r="B99" s="84" t="s">
        <v>18526</v>
      </c>
      <c r="C99" s="143" t="s">
        <v>18527</v>
      </c>
      <c r="D99" s="35"/>
    </row>
    <row r="100" spans="1:4" s="36" customFormat="1" ht="15.6" customHeight="1" x14ac:dyDescent="0.25">
      <c r="A100" s="35"/>
      <c r="B100" s="84" t="s">
        <v>18528</v>
      </c>
      <c r="C100" s="143" t="s">
        <v>18529</v>
      </c>
      <c r="D100" s="35"/>
    </row>
    <row r="101" spans="1:4" s="36" customFormat="1" ht="15.6" customHeight="1" x14ac:dyDescent="0.25">
      <c r="A101" s="35"/>
      <c r="B101" s="84" t="s">
        <v>19643</v>
      </c>
      <c r="C101" s="143" t="s">
        <v>19644</v>
      </c>
      <c r="D101" s="35"/>
    </row>
    <row r="102" spans="1:4" s="36" customFormat="1" ht="15.6" customHeight="1" x14ac:dyDescent="0.25">
      <c r="A102" s="35"/>
      <c r="B102" s="227" t="s">
        <v>18530</v>
      </c>
      <c r="C102" s="228"/>
      <c r="D102" s="35"/>
    </row>
    <row r="103" spans="1:4" s="36" customFormat="1" ht="15.6" customHeight="1" x14ac:dyDescent="0.25">
      <c r="A103" s="35"/>
      <c r="B103" s="88" t="s">
        <v>18519</v>
      </c>
      <c r="C103" s="226" t="s">
        <v>18531</v>
      </c>
      <c r="D103" s="35"/>
    </row>
    <row r="104" spans="1:4" s="36" customFormat="1" ht="15.6" customHeight="1" x14ac:dyDescent="0.25">
      <c r="A104" s="35"/>
      <c r="B104" s="88" t="s">
        <v>18521</v>
      </c>
      <c r="C104" s="226"/>
      <c r="D104" s="35"/>
    </row>
    <row r="105" spans="1:4" s="36" customFormat="1" ht="15.6" customHeight="1" x14ac:dyDescent="0.25">
      <c r="A105" s="35"/>
      <c r="B105" s="88" t="s">
        <v>18522</v>
      </c>
      <c r="C105" s="226"/>
      <c r="D105" s="35"/>
    </row>
    <row r="106" spans="1:4" s="36" customFormat="1" ht="15.6" customHeight="1" x14ac:dyDescent="0.25">
      <c r="A106" s="35"/>
      <c r="B106" s="88" t="s">
        <v>18523</v>
      </c>
      <c r="C106" s="226"/>
      <c r="D106" s="35"/>
    </row>
    <row r="107" spans="1:4" s="36" customFormat="1" ht="15.6" customHeight="1" x14ac:dyDescent="0.25">
      <c r="A107" s="35"/>
      <c r="B107" s="88" t="s">
        <v>18524</v>
      </c>
      <c r="C107" s="226"/>
      <c r="D107" s="35"/>
    </row>
    <row r="108" spans="1:4" s="36" customFormat="1" ht="15.6" customHeight="1" x14ac:dyDescent="0.25">
      <c r="A108" s="35"/>
      <c r="B108" s="88" t="s">
        <v>18525</v>
      </c>
      <c r="C108" s="226"/>
      <c r="D108" s="35"/>
    </row>
    <row r="109" spans="1:4" ht="15" x14ac:dyDescent="0.25">
      <c r="B109" s="225" t="str">
        <f>IF(MAX(Table_Query_from_RDS_6[q_flag],Table_Query_from_RDS_6[cost_flag])=1,"* Measure is either not yet available for "&amp;MAX(Table_Query_from_RDS_6[data_year])&amp;" or is not applicable under PDGM","")</f>
        <v>* Measure is either not yet available for 2023 or is not applicable under PDGM</v>
      </c>
      <c r="C109" s="225"/>
    </row>
    <row r="110" spans="1:4" ht="15" x14ac:dyDescent="0.25">
      <c r="B110" s="225" t="str">
        <f>IF(MAX(Table_Query_from_RDS_6[readm_30_flag])=1,"ʰ "&amp;MAX(Table_Query_from_RDS_6[data_year])&amp;" 30-day readmission rates and home care days to admission are based on "&amp;VLOOKUP(MAX(Table_Query_from_RDS_6[data_year]),Table_Query_from_RDS_6[#All],9,FALSE),"")</f>
        <v>ʰ 2023 30-day readmission rates and home care days to admission are based on Mar 2022 to Feb 2023</v>
      </c>
      <c r="C110" s="225"/>
    </row>
    <row r="111" spans="1:4" ht="15" x14ac:dyDescent="0.25">
      <c r="B111" s="225" t="s">
        <v>18532</v>
      </c>
      <c r="C111" s="225"/>
    </row>
    <row r="112" spans="1:4" ht="15" x14ac:dyDescent="0.25">
      <c r="B112" s="145" t="s">
        <v>2712</v>
      </c>
    </row>
    <row r="113" spans="1:4" ht="3" customHeight="1" x14ac:dyDescent="0.25">
      <c r="A113" s="29"/>
      <c r="B113" s="32"/>
      <c r="C113" s="32"/>
      <c r="D113" s="29"/>
    </row>
    <row r="114" spans="1:4" s="34" customFormat="1" ht="30" customHeight="1" x14ac:dyDescent="0.25">
      <c r="A114" s="33"/>
      <c r="B114" s="233" t="s">
        <v>2692</v>
      </c>
      <c r="C114" s="233"/>
      <c r="D114" s="33"/>
    </row>
    <row r="115" spans="1:4" ht="3" customHeight="1" x14ac:dyDescent="0.25">
      <c r="A115" s="29"/>
      <c r="B115" s="32"/>
      <c r="C115" s="32"/>
      <c r="D115" s="29"/>
    </row>
    <row r="116" spans="1:4" ht="15.75" x14ac:dyDescent="0.25">
      <c r="A116" s="29"/>
      <c r="B116" s="236" t="s">
        <v>18690</v>
      </c>
      <c r="C116" s="236"/>
      <c r="D116" s="29"/>
    </row>
    <row r="117" spans="1:4" ht="3" customHeight="1" x14ac:dyDescent="0.25">
      <c r="A117" s="29"/>
      <c r="B117" s="32"/>
      <c r="C117" s="32"/>
      <c r="D117" s="29"/>
    </row>
    <row r="118" spans="1:4" s="34" customFormat="1" ht="45" customHeight="1" x14ac:dyDescent="0.25">
      <c r="A118" s="33"/>
      <c r="B118" s="233" t="s">
        <v>18691</v>
      </c>
      <c r="C118" s="233"/>
      <c r="D118" s="33"/>
    </row>
    <row r="119" spans="1:4" ht="3" customHeight="1" x14ac:dyDescent="0.25">
      <c r="A119" s="29"/>
      <c r="B119" s="32"/>
      <c r="C119" s="32"/>
      <c r="D119" s="29"/>
    </row>
    <row r="120" spans="1:4" ht="15.75" x14ac:dyDescent="0.25">
      <c r="A120" s="29"/>
      <c r="B120" s="236" t="s">
        <v>2713</v>
      </c>
      <c r="C120" s="236"/>
      <c r="D120" s="29"/>
    </row>
    <row r="121" spans="1:4" ht="3" customHeight="1" x14ac:dyDescent="0.25">
      <c r="A121" s="29"/>
      <c r="B121" s="32"/>
      <c r="C121" s="32"/>
      <c r="D121" s="29"/>
    </row>
    <row r="122" spans="1:4" s="34" customFormat="1" ht="45" customHeight="1" x14ac:dyDescent="0.25">
      <c r="A122" s="33"/>
      <c r="B122" s="233" t="s">
        <v>18534</v>
      </c>
      <c r="C122" s="233"/>
      <c r="D122" s="33"/>
    </row>
    <row r="123" spans="1:4" ht="3" customHeight="1" x14ac:dyDescent="0.25">
      <c r="A123" s="29"/>
      <c r="B123" s="32"/>
      <c r="C123" s="32"/>
      <c r="D123" s="29"/>
    </row>
    <row r="124" spans="1:4" ht="15.75" x14ac:dyDescent="0.25">
      <c r="A124" s="29"/>
      <c r="B124" s="236" t="s">
        <v>2716</v>
      </c>
      <c r="C124" s="236"/>
      <c r="D124" s="29"/>
    </row>
    <row r="125" spans="1:4" ht="3" customHeight="1" x14ac:dyDescent="0.25">
      <c r="A125" s="29"/>
      <c r="B125" s="32"/>
      <c r="C125" s="32"/>
      <c r="D125" s="29"/>
    </row>
    <row r="126" spans="1:4" s="34" customFormat="1" ht="76.5" customHeight="1" x14ac:dyDescent="0.25">
      <c r="A126" s="33"/>
      <c r="B126" s="233" t="s">
        <v>18535</v>
      </c>
      <c r="C126" s="233"/>
      <c r="D126" s="33"/>
    </row>
    <row r="127" spans="1:4" ht="3" customHeight="1" x14ac:dyDescent="0.25">
      <c r="A127" s="29"/>
      <c r="B127" s="32"/>
      <c r="C127" s="32"/>
      <c r="D127" s="29"/>
    </row>
    <row r="128" spans="1:4" s="90" customFormat="1" ht="18.75" x14ac:dyDescent="0.3">
      <c r="B128" s="235" t="s">
        <v>2691</v>
      </c>
      <c r="C128" s="235"/>
    </row>
    <row r="129" spans="1:34" ht="3" customHeight="1" x14ac:dyDescent="0.25">
      <c r="A129" s="29"/>
      <c r="B129" s="37"/>
      <c r="C129" s="29"/>
      <c r="D129" s="29"/>
    </row>
    <row r="130" spans="1:34" ht="45" customHeight="1" x14ac:dyDescent="0.25">
      <c r="A130" s="29"/>
      <c r="B130" s="233" t="s">
        <v>18537</v>
      </c>
      <c r="C130" s="233"/>
      <c r="D130" s="29"/>
    </row>
    <row r="131" spans="1:34" ht="3" customHeight="1" x14ac:dyDescent="0.25">
      <c r="A131" s="29"/>
      <c r="B131" s="37"/>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row>
    <row r="132" spans="1:34" ht="15" x14ac:dyDescent="0.25">
      <c r="A132" s="29"/>
      <c r="B132" s="229" t="s">
        <v>20649</v>
      </c>
      <c r="C132" s="229"/>
      <c r="D132" s="29"/>
    </row>
    <row r="133" spans="1:34" ht="3.75" customHeight="1" x14ac:dyDescent="0.25">
      <c r="A133" s="29"/>
      <c r="B133" s="83"/>
      <c r="C133" s="83"/>
      <c r="D133" s="83"/>
    </row>
    <row r="134" spans="1:34" ht="15.75" customHeight="1" x14ac:dyDescent="0.25"/>
    <row r="135" spans="1:34" ht="15.75" customHeight="1" x14ac:dyDescent="0.25"/>
    <row r="136" spans="1:34" ht="15.75" customHeight="1" x14ac:dyDescent="0.25"/>
    <row r="137" spans="1:34" ht="15.75" customHeight="1" x14ac:dyDescent="0.25"/>
    <row r="138" spans="1:34" ht="15.75" customHeight="1" x14ac:dyDescent="0.25"/>
    <row r="139" spans="1:34" ht="15.75" customHeight="1" x14ac:dyDescent="0.25"/>
    <row r="140" spans="1:34" ht="15.75" customHeight="1" x14ac:dyDescent="0.25"/>
    <row r="141" spans="1:34" ht="15.75" customHeight="1" x14ac:dyDescent="0.25"/>
    <row r="142" spans="1:34" ht="15.75" customHeight="1" x14ac:dyDescent="0.25"/>
    <row r="143" spans="1:34" ht="15.75" customHeight="1" x14ac:dyDescent="0.25"/>
    <row r="144" spans="1:34" ht="15.75" customHeight="1" x14ac:dyDescent="0.25"/>
    <row r="145" ht="15.75" customHeight="1" x14ac:dyDescent="0.25"/>
    <row r="146" ht="15.75" customHeight="1" x14ac:dyDescent="0.25"/>
    <row r="147" ht="15.75" customHeight="1" x14ac:dyDescent="0.25"/>
    <row r="148" ht="15" x14ac:dyDescent="0.25"/>
    <row r="149" ht="15" x14ac:dyDescent="0.25"/>
    <row r="150" ht="15" x14ac:dyDescent="0.25"/>
    <row r="151" ht="15" x14ac:dyDescent="0.25"/>
    <row r="152" ht="15" x14ac:dyDescent="0.25"/>
    <row r="153" ht="15" x14ac:dyDescent="0.25"/>
    <row r="154" ht="15" x14ac:dyDescent="0.25"/>
    <row r="155" ht="15" x14ac:dyDescent="0.25"/>
    <row r="156" ht="15" x14ac:dyDescent="0.25"/>
    <row r="157" ht="15" x14ac:dyDescent="0.25"/>
    <row r="158" ht="15" x14ac:dyDescent="0.25"/>
    <row r="159" ht="15" x14ac:dyDescent="0.25"/>
    <row r="160" ht="15" customHeight="1" x14ac:dyDescent="0.25"/>
  </sheetData>
  <mergeCells count="38">
    <mergeCell ref="B116:C116"/>
    <mergeCell ref="B118:C118"/>
    <mergeCell ref="B23:C23"/>
    <mergeCell ref="B25:C25"/>
    <mergeCell ref="B27:C27"/>
    <mergeCell ref="B62:C62"/>
    <mergeCell ref="B63:C63"/>
    <mergeCell ref="B64:C64"/>
    <mergeCell ref="B66:C66"/>
    <mergeCell ref="B72:C72"/>
    <mergeCell ref="B79:C79"/>
    <mergeCell ref="C80:C85"/>
    <mergeCell ref="B86:C86"/>
    <mergeCell ref="C87:C90"/>
    <mergeCell ref="B91:C91"/>
    <mergeCell ref="B92:C92"/>
    <mergeCell ref="B132:C132"/>
    <mergeCell ref="B5:C5"/>
    <mergeCell ref="B9:C9"/>
    <mergeCell ref="B11:C11"/>
    <mergeCell ref="B13:C13"/>
    <mergeCell ref="B21:C21"/>
    <mergeCell ref="B126:C126"/>
    <mergeCell ref="B128:C128"/>
    <mergeCell ref="B130:C130"/>
    <mergeCell ref="B68:C68"/>
    <mergeCell ref="B70:C70"/>
    <mergeCell ref="B120:C120"/>
    <mergeCell ref="B122:C122"/>
    <mergeCell ref="B124:C124"/>
    <mergeCell ref="B114:C114"/>
    <mergeCell ref="B7:C7"/>
    <mergeCell ref="B111:C111"/>
    <mergeCell ref="C93:C98"/>
    <mergeCell ref="B102:C102"/>
    <mergeCell ref="C103:C108"/>
    <mergeCell ref="B109:C109"/>
    <mergeCell ref="B110:C110"/>
  </mergeCells>
  <conditionalFormatting sqref="B9:C9">
    <cfRule type="expression" dxfId="80" priority="2">
      <formula>$B$8=0</formula>
    </cfRule>
  </conditionalFormatting>
  <pageMargins left="0.7" right="0.7" top="0.75" bottom="0.75" header="0.3" footer="0.3"/>
  <pageSetup scale="72" fitToHeight="0" orientation="portrait" r:id="rId1"/>
  <headerFooter>
    <oddFooter>&amp;C&amp;F - &amp;A
Powered by HealthPivots</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G8"/>
  <sheetViews>
    <sheetView workbookViewId="0">
      <selection activeCell="E5" sqref="E5"/>
    </sheetView>
  </sheetViews>
  <sheetFormatPr defaultRowHeight="15" x14ac:dyDescent="0.25"/>
  <cols>
    <col min="1" max="1" width="13.7109375" customWidth="1"/>
    <col min="2" max="2" width="17.7109375" customWidth="1"/>
    <col min="3" max="5" width="23.140625" customWidth="1"/>
  </cols>
  <sheetData>
    <row r="1" spans="1:7" x14ac:dyDescent="0.25">
      <c r="A1" t="s">
        <v>2693</v>
      </c>
      <c r="B1" t="s">
        <v>126</v>
      </c>
      <c r="C1" t="s">
        <v>18306</v>
      </c>
      <c r="D1" t="s">
        <v>2689</v>
      </c>
      <c r="E1" t="s">
        <v>18693</v>
      </c>
      <c r="F1" t="s">
        <v>2711</v>
      </c>
      <c r="G1" t="s">
        <v>2703</v>
      </c>
    </row>
    <row r="2" spans="1:7" x14ac:dyDescent="0.25">
      <c r="A2" t="s">
        <v>2901</v>
      </c>
      <c r="B2" t="str">
        <f>QuickPix!C7</f>
        <v>Oregon - PROVIDENCE HOME HEALTH - 387048</v>
      </c>
      <c r="C2" t="str">
        <f>'PDGM Benchmarks'!B6</f>
        <v>Oregon - PROVIDENCE HOME HEALTH - 387048</v>
      </c>
      <c r="D2" t="str">
        <f>'Benchmark Report'!B6</f>
        <v>Oregon - PROVIDENCE HOME HEALTH - 387048</v>
      </c>
      <c r="E2" t="str">
        <f>'Benchmark Select'!B6</f>
        <v>Oregon - PROVIDENCE HOME HEALTH - 387048</v>
      </c>
      <c r="F2" t="str">
        <f>'Benchmark Trend'!B6</f>
        <v>Oregon - PROVIDENCE HOME HEALTH - 387048</v>
      </c>
      <c r="G2" s="63" t="str">
        <f>'Benchmark Rank'!B6</f>
        <v>Oregon - PROVIDENCE HOME HEALTH - 387048</v>
      </c>
    </row>
    <row r="3" spans="1:7" x14ac:dyDescent="0.25">
      <c r="A3" t="s">
        <v>2902</v>
      </c>
      <c r="B3">
        <f>QuickPix!C9</f>
        <v>0</v>
      </c>
      <c r="C3">
        <f>'PDGM Benchmarks'!C6</f>
        <v>0</v>
      </c>
      <c r="D3">
        <f>'Benchmark Report'!C6</f>
        <v>0</v>
      </c>
      <c r="E3">
        <f>'Benchmark Select'!C6</f>
        <v>0</v>
      </c>
      <c r="F3">
        <f>'Benchmark Trend'!E6</f>
        <v>0</v>
      </c>
      <c r="G3" s="63">
        <f>'Benchmark Rank'!C6</f>
        <v>0</v>
      </c>
    </row>
    <row r="4" spans="1:7" x14ac:dyDescent="0.25">
      <c r="A4" t="s">
        <v>2697</v>
      </c>
      <c r="B4">
        <f>QuickPix!$C$15</f>
        <v>2023</v>
      </c>
      <c r="C4">
        <f>'PDGM Benchmarks'!E6</f>
        <v>2023</v>
      </c>
      <c r="D4">
        <f>'Benchmark Report'!$E$6</f>
        <v>2023</v>
      </c>
      <c r="E4">
        <f>'Benchmark Select'!E6</f>
        <v>2023</v>
      </c>
      <c r="G4" s="63">
        <f>'Benchmark Rank'!C8</f>
        <v>2023</v>
      </c>
    </row>
    <row r="5" spans="1:7" x14ac:dyDescent="0.25">
      <c r="A5" t="s">
        <v>2706</v>
      </c>
      <c r="B5" t="str">
        <f>QuickPix!$C$13</f>
        <v>PDGM - % LUPA Periods</v>
      </c>
      <c r="F5" t="str">
        <f>'Benchmark Trend'!$B$8</f>
        <v>PDGM - % LUPA Periods</v>
      </c>
      <c r="G5" s="63" t="str">
        <f>'Benchmark Rank'!B8</f>
        <v>PDGM - % LUPA Periods</v>
      </c>
    </row>
    <row r="6" spans="1:7" x14ac:dyDescent="0.25">
      <c r="A6" t="s">
        <v>2705</v>
      </c>
      <c r="B6" t="str">
        <f>QuickPix!$C$17</f>
        <v>ENCOMPASS HEALTH HOME HEALTH - 017324</v>
      </c>
      <c r="F6" s="63" t="str">
        <f>'Benchmark Trend'!G6</f>
        <v>ENCOMPASS HEALTH HOME HEALTH - 017324</v>
      </c>
      <c r="G6" s="63" t="str">
        <f>'Benchmark Rank'!E6</f>
        <v>ENCOMPASS HEALTH HOME HEALTH - 017324</v>
      </c>
    </row>
    <row r="7" spans="1:7" x14ac:dyDescent="0.25">
      <c r="A7" t="s">
        <v>2896</v>
      </c>
      <c r="B7" t="str">
        <f>QuickPix!C19</f>
        <v>AMEDISYS HOME HEALTH OF MONTGOMERY - 017319</v>
      </c>
      <c r="F7" s="63" t="str">
        <f>'Benchmark Trend'!G7</f>
        <v>AMEDISYS HOME HEALTH OF MONTGOMERY - 017319</v>
      </c>
      <c r="G7" s="63"/>
    </row>
    <row r="8" spans="1:7" x14ac:dyDescent="0.25">
      <c r="A8" t="s">
        <v>2897</v>
      </c>
      <c r="B8" t="str">
        <f>QuickPix!C21</f>
        <v>NATIONAL (ALL AGENCIES)</v>
      </c>
      <c r="F8" s="63" t="str">
        <f>'Benchmark Trend'!G8</f>
        <v>NATIONAL (ALL AGENCIES)</v>
      </c>
      <c r="G8" s="63"/>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tabColor rgb="FFFF0000"/>
  </sheetPr>
  <dimension ref="A1:B21"/>
  <sheetViews>
    <sheetView workbookViewId="0">
      <selection activeCell="B26" sqref="B26"/>
    </sheetView>
  </sheetViews>
  <sheetFormatPr defaultRowHeight="15" x14ac:dyDescent="0.25"/>
  <cols>
    <col min="1" max="1" width="28.42578125" customWidth="1"/>
    <col min="2" max="2" width="62.7109375" customWidth="1"/>
  </cols>
  <sheetData>
    <row r="1" spans="1:2" x14ac:dyDescent="0.25">
      <c r="A1" s="1" t="s">
        <v>0</v>
      </c>
      <c r="B1" s="1" t="s">
        <v>125</v>
      </c>
    </row>
    <row r="2" spans="1:2" x14ac:dyDescent="0.25">
      <c r="A2" s="1" t="s">
        <v>2914</v>
      </c>
      <c r="B2" s="1">
        <f>'Benchmark Report'!E6</f>
        <v>2023</v>
      </c>
    </row>
    <row r="3" spans="1:2" x14ac:dyDescent="0.25">
      <c r="A3" s="1" t="s">
        <v>2915</v>
      </c>
      <c r="B3" s="1">
        <f>VLOOKUP(B2,Table_Query_from_RDS_6[#All],10,FALSE)</f>
        <v>2022</v>
      </c>
    </row>
    <row r="4" spans="1:2" x14ac:dyDescent="0.25">
      <c r="A4" s="136" t="s">
        <v>2912</v>
      </c>
      <c r="B4" s="1" t="str">
        <f>IF(B2=B3,"Based on Medicare FFS Claims &amp; Cost Reports for "&amp;B2&amp;B7,"Based on Medicare FFS Claims for "&amp;B2&amp;B7&amp;" and Cost Reports for "&amp;B3)</f>
        <v>Based on Medicare FFS Claims for 2023 (Apr 2022 to Mar 2023) and Cost Reports for 2022</v>
      </c>
    </row>
    <row r="5" spans="1:2" x14ac:dyDescent="0.25">
      <c r="A5" s="5" t="s">
        <v>18538</v>
      </c>
      <c r="B5" t="str">
        <f>"Based on Medicare FFS Claims for "&amp;B2&amp;B7</f>
        <v>Based on Medicare FFS Claims for 2023 (Apr 2022 to Mar 2023)</v>
      </c>
    </row>
    <row r="6" spans="1:2" x14ac:dyDescent="0.25">
      <c r="A6" s="38" t="s">
        <v>2814</v>
      </c>
      <c r="B6" t="str">
        <f>IF(VLOOKUP(MAX(Table_Query_from_RDS_6[[#All],[data_year]]),Table_Query_from_RDS_6[#All],6,FALSE)=1,VLOOKUP(MAX(Table_Query_from_RDS_6[[#All],[data_year]]),Table_Query_from_RDS_6[#All],7,FALSE),"")</f>
        <v>Apr 2022 to Mar 2023</v>
      </c>
    </row>
    <row r="7" spans="1:2" x14ac:dyDescent="0.25">
      <c r="A7" s="38" t="s">
        <v>2815</v>
      </c>
      <c r="B7" t="str">
        <f>IF(VLOOKUP(QuickPix!$C$15,Table_Query_from_RDS_6[#All],6,FALSE)=1," ("&amp;IF(B2=B3,"Claims run ","")&amp;VLOOKUP(QuickPix!$C$15,Table_Query_from_RDS_6[#All],7,FALSE)&amp;")","")</f>
        <v xml:space="preserve"> (Apr 2022 to Mar 2023)</v>
      </c>
    </row>
    <row r="8" spans="1:2" ht="15.75" thickBot="1" x14ac:dyDescent="0.3">
      <c r="A8" s="38" t="s">
        <v>2816</v>
      </c>
      <c r="B8" t="str">
        <f>IF(VLOOKUP(QuickPix!$C$15,Table_Query_from_RDS_6[#All],6,FALSE)=1,VLOOKUP(QuickPix!$C$15,Table_Query_from_RDS_6[#All],7,FALSE),"")</f>
        <v>Apr 2022 to Mar 2023</v>
      </c>
    </row>
    <row r="9" spans="1:2" ht="15.75" thickBot="1" x14ac:dyDescent="0.3">
      <c r="A9" s="2"/>
      <c r="B9" s="1" t="str">
        <f>IF(LEN(VLOOKUP(QuickPix!$C$15,Table_Query_from_RDS_6[#All],9,FALSE))&gt;2," ("&amp;VLOOKUP(QuickPix!$C$15,Table_Query_from_RDS_6[#All],9,FALSE)&amp;")","")</f>
        <v xml:space="preserve"> (Mar 2022 to Feb 2023)</v>
      </c>
    </row>
    <row r="10" spans="1:2" ht="15.75" thickBot="1" x14ac:dyDescent="0.3">
      <c r="A10" s="2"/>
      <c r="B10" s="1"/>
    </row>
    <row r="11" spans="1:2" ht="15.75" thickBot="1" x14ac:dyDescent="0.3">
      <c r="A11" s="3"/>
    </row>
    <row r="12" spans="1:2" ht="15.75" thickBot="1" x14ac:dyDescent="0.3">
      <c r="A12" s="4"/>
    </row>
    <row r="14" spans="1:2" x14ac:dyDescent="0.25">
      <c r="A14" t="s">
        <v>2907</v>
      </c>
      <c r="B14" s="63">
        <f>'Benchmark Rank'!L5</f>
        <v>2023</v>
      </c>
    </row>
    <row r="15" spans="1:2" x14ac:dyDescent="0.25">
      <c r="B15" t="str">
        <f>IF(VLOOKUP(B14,Table_Query_from_RDS_6[#All],7,FALSE)=0,"",B19)</f>
        <v xml:space="preserve"> (Apr 2022 to Mar 2023)</v>
      </c>
    </row>
    <row r="16" spans="1:2" x14ac:dyDescent="0.25">
      <c r="A16" s="5" t="s">
        <v>2911</v>
      </c>
      <c r="B16" t="str">
        <f>IF(LEFT('Benchmark Rank'!B8,4)="Cost","Based on Medicare Cost Reports for "&amp;B14,"Based on Medicare FFS Claims for "&amp;B14&amp;B15)</f>
        <v>Based on Medicare FFS Claims for 2023 (Apr 2022 to Mar 2023)</v>
      </c>
    </row>
    <row r="18" spans="1:2" x14ac:dyDescent="0.25">
      <c r="A18" s="1" t="s">
        <v>2913</v>
      </c>
      <c r="B18" s="1">
        <f>MAX(Table_Query_from_RDS_611[Year])</f>
        <v>2023</v>
      </c>
    </row>
    <row r="19" spans="1:2" x14ac:dyDescent="0.25">
      <c r="A19" t="s">
        <v>2916</v>
      </c>
      <c r="B19" t="str">
        <f>IF(LEN(VLOOKUP('Benchmark Rank'!B8,xdropdown!G2:K61,5,FALSE))&gt;2," ("&amp;VLOOKUP('Benchmark Rank'!B8,xdropdown!G2:K61,5,FALSE)&amp;")","")</f>
        <v xml:space="preserve"> (Apr 2022 to Mar 2023)</v>
      </c>
    </row>
    <row r="20" spans="1:2" x14ac:dyDescent="0.25">
      <c r="A20" t="s">
        <v>2909</v>
      </c>
      <c r="B20">
        <f>MAX(Table_Query_from_RDS_6[cost_year])</f>
        <v>2022</v>
      </c>
    </row>
    <row r="21" spans="1:2" x14ac:dyDescent="0.25">
      <c r="A21" s="5" t="s">
        <v>2910</v>
      </c>
      <c r="B21" t="str">
        <f>IF(LEFT('Benchmark Rank'!B8,4)="Cost","Based on Medicare Cost Reports through "&amp;B20,"Based on Medicare FFS Claims through "&amp;MAX(Table_Query_from_RDS_6[data_year])&amp;B19)</f>
        <v>Based on Medicare FFS Claims through 2023 (Apr 2022 to Mar 2023)</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rgb="FFFF0000"/>
  </sheetPr>
  <dimension ref="A1:AJ11635"/>
  <sheetViews>
    <sheetView topLeftCell="C30" workbookViewId="0">
      <selection activeCell="I56" sqref="I56"/>
    </sheetView>
  </sheetViews>
  <sheetFormatPr defaultRowHeight="15" x14ac:dyDescent="0.25"/>
  <cols>
    <col min="1" max="1" width="81.140625" bestFit="1" customWidth="1"/>
    <col min="2" max="2" width="30.85546875" bestFit="1" customWidth="1"/>
    <col min="3" max="3" width="8.42578125" bestFit="1" customWidth="1"/>
    <col min="4" max="4" width="2.5703125" customWidth="1"/>
    <col min="5" max="5" width="18.7109375" customWidth="1"/>
    <col min="6" max="6" width="3.5703125" customWidth="1"/>
    <col min="7" max="7" width="43.85546875" bestFit="1" customWidth="1"/>
    <col min="8" max="8" width="11" bestFit="1" customWidth="1"/>
    <col min="9" max="9" width="40.140625" bestFit="1" customWidth="1"/>
    <col min="10" max="11" width="40.140625" customWidth="1"/>
    <col min="12" max="12" width="2.7109375" customWidth="1"/>
    <col min="13" max="13" width="12" bestFit="1" customWidth="1"/>
    <col min="14" max="14" width="8.7109375" bestFit="1" customWidth="1"/>
    <col min="15" max="15" width="9" bestFit="1" customWidth="1"/>
    <col min="16" max="16" width="11.140625" bestFit="1" customWidth="1"/>
    <col min="17" max="17" width="9.7109375" bestFit="1" customWidth="1"/>
    <col min="18" max="18" width="10.5703125" bestFit="1" customWidth="1"/>
    <col min="19" max="19" width="19.5703125" bestFit="1" customWidth="1"/>
    <col min="20" max="20" width="16.42578125" bestFit="1" customWidth="1"/>
    <col min="21" max="21" width="19.7109375" bestFit="1" customWidth="1"/>
    <col min="22" max="22" width="11.7109375" bestFit="1" customWidth="1"/>
    <col min="23" max="23" width="9.7109375" bestFit="1" customWidth="1"/>
    <col min="24" max="24" width="22.28515625" bestFit="1" customWidth="1"/>
    <col min="25" max="26" width="5" bestFit="1" customWidth="1"/>
    <col min="27" max="27" width="17.7109375" bestFit="1" customWidth="1"/>
    <col min="28" max="28" width="2.5703125" customWidth="1"/>
    <col min="29" max="29" width="28.85546875" bestFit="1" customWidth="1"/>
    <col min="30" max="30" width="13.140625" bestFit="1" customWidth="1"/>
    <col min="31" max="31" width="23" bestFit="1" customWidth="1"/>
    <col min="32" max="32" width="5.5703125" bestFit="1" customWidth="1"/>
    <col min="33" max="33" width="17.28515625" bestFit="1" customWidth="1"/>
    <col min="34" max="34" width="5.5703125" bestFit="1" customWidth="1"/>
    <col min="35" max="35" width="58.5703125" bestFit="1" customWidth="1"/>
    <col min="36" max="36" width="14.140625" bestFit="1" customWidth="1"/>
    <col min="37" max="37" width="30" bestFit="1" customWidth="1"/>
    <col min="38" max="38" width="18.28515625" bestFit="1" customWidth="1"/>
    <col min="39" max="39" width="27.42578125" bestFit="1" customWidth="1"/>
    <col min="40" max="40" width="25.7109375" bestFit="1" customWidth="1"/>
    <col min="41" max="41" width="27" bestFit="1" customWidth="1"/>
    <col min="42" max="42" width="24.7109375" bestFit="1" customWidth="1"/>
    <col min="43" max="43" width="28.140625" bestFit="1" customWidth="1"/>
    <col min="44" max="44" width="21" bestFit="1" customWidth="1"/>
    <col min="45" max="45" width="31.42578125" bestFit="1" customWidth="1"/>
    <col min="46" max="46" width="33.85546875" bestFit="1" customWidth="1"/>
    <col min="47" max="47" width="22" bestFit="1" customWidth="1"/>
    <col min="48" max="48" width="13.28515625" bestFit="1" customWidth="1"/>
    <col min="49" max="49" width="16.7109375" bestFit="1" customWidth="1"/>
    <col min="50" max="50" width="14.5703125" bestFit="1" customWidth="1"/>
    <col min="51" max="51" width="21.5703125" bestFit="1" customWidth="1"/>
    <col min="52" max="52" width="29" bestFit="1" customWidth="1"/>
    <col min="53" max="53" width="21.5703125" bestFit="1" customWidth="1"/>
    <col min="54" max="54" width="14.7109375" bestFit="1" customWidth="1"/>
    <col min="55" max="55" width="7" bestFit="1" customWidth="1"/>
    <col min="56" max="56" width="13.7109375" bestFit="1" customWidth="1"/>
    <col min="57" max="57" width="13.5703125" bestFit="1" customWidth="1"/>
    <col min="58" max="58" width="10.42578125" bestFit="1" customWidth="1"/>
    <col min="59" max="59" width="30.28515625" bestFit="1" customWidth="1"/>
    <col min="60" max="60" width="8.85546875" bestFit="1" customWidth="1"/>
    <col min="61" max="61" width="19.85546875" bestFit="1" customWidth="1"/>
    <col min="62" max="62" width="18.5703125" bestFit="1" customWidth="1"/>
    <col min="63" max="63" width="18.140625" bestFit="1" customWidth="1"/>
    <col min="64" max="64" width="19.85546875" bestFit="1" customWidth="1"/>
    <col min="65" max="65" width="23.140625" bestFit="1" customWidth="1"/>
    <col min="66" max="66" width="27.140625" bestFit="1" customWidth="1"/>
    <col min="67" max="67" width="14.140625" bestFit="1" customWidth="1"/>
  </cols>
  <sheetData>
    <row r="1" spans="1:36" x14ac:dyDescent="0.25">
      <c r="A1" t="s">
        <v>2824</v>
      </c>
      <c r="B1" t="s">
        <v>2825</v>
      </c>
      <c r="C1" t="s">
        <v>2826</v>
      </c>
      <c r="E1" t="s">
        <v>2717</v>
      </c>
      <c r="G1" s="5" t="s">
        <v>1</v>
      </c>
      <c r="H1" s="5" t="s">
        <v>123</v>
      </c>
      <c r="I1" s="5" t="s">
        <v>124</v>
      </c>
      <c r="J1" s="5" t="s">
        <v>18450</v>
      </c>
      <c r="K1" s="5"/>
      <c r="M1" t="s">
        <v>121</v>
      </c>
      <c r="N1" t="s">
        <v>122</v>
      </c>
      <c r="O1" t="s">
        <v>2698</v>
      </c>
      <c r="P1" t="s">
        <v>2800</v>
      </c>
      <c r="Q1" t="s">
        <v>2803</v>
      </c>
      <c r="R1" t="s">
        <v>2810</v>
      </c>
      <c r="S1" t="s">
        <v>2811</v>
      </c>
      <c r="T1" t="s">
        <v>2812</v>
      </c>
      <c r="U1" t="s">
        <v>2813</v>
      </c>
      <c r="V1" t="s">
        <v>2906</v>
      </c>
      <c r="X1" s="39">
        <f>QuickPix!$C$9</f>
        <v>0</v>
      </c>
      <c r="AA1" t="s">
        <v>2694</v>
      </c>
      <c r="AC1" s="7" t="s">
        <v>2806</v>
      </c>
      <c r="AD1" t="s">
        <v>2807</v>
      </c>
      <c r="AE1" t="s">
        <v>2808</v>
      </c>
      <c r="AG1" t="s">
        <v>2890</v>
      </c>
      <c r="AI1" t="s">
        <v>2991</v>
      </c>
      <c r="AJ1" t="s">
        <v>2889</v>
      </c>
    </row>
    <row r="2" spans="1:36" x14ac:dyDescent="0.25">
      <c r="A2" t="s">
        <v>2818</v>
      </c>
      <c r="B2" t="s">
        <v>2818</v>
      </c>
      <c r="C2">
        <v>1</v>
      </c>
      <c r="E2" t="s">
        <v>69</v>
      </c>
      <c r="G2" t="s">
        <v>18371</v>
      </c>
      <c r="H2" t="s">
        <v>2</v>
      </c>
      <c r="I2" t="s">
        <v>18275</v>
      </c>
      <c r="J2" t="str">
        <f>"NOTE: "&amp;MAX(Table_Query_from_RDS_611[Year])&amp;" claims data are for "&amp;VLOOKUP(MAX(Table_Query_from_RDS_6[data_year]),Table_Query_from_RDS_6[#All],7,FALSE)</f>
        <v>NOTE: 2023 claims data are for Apr 2022 to Mar 2023</v>
      </c>
      <c r="K2" t="str">
        <f>VLOOKUP(MAX(Table_Query_from_RDS_6[data_year]),Table_Query_from_RDS_6[#All],7,FALSE)</f>
        <v>Apr 2022 to Mar 2023</v>
      </c>
      <c r="M2">
        <v>2023</v>
      </c>
      <c r="N2">
        <v>1</v>
      </c>
      <c r="O2" t="s">
        <v>20646</v>
      </c>
      <c r="P2">
        <v>1</v>
      </c>
      <c r="Q2">
        <v>0</v>
      </c>
      <c r="R2">
        <v>1</v>
      </c>
      <c r="S2" t="s">
        <v>20647</v>
      </c>
      <c r="T2">
        <v>1</v>
      </c>
      <c r="U2" t="s">
        <v>20648</v>
      </c>
      <c r="V2">
        <v>2022</v>
      </c>
      <c r="X2">
        <f>QuickPix!F7</f>
        <v>4</v>
      </c>
      <c r="AA2">
        <v>2023</v>
      </c>
      <c r="AC2" t="s">
        <v>2818</v>
      </c>
      <c r="AD2" t="s">
        <v>2809</v>
      </c>
      <c r="AE2" t="s">
        <v>2819</v>
      </c>
      <c r="AI2" t="s">
        <v>20175</v>
      </c>
      <c r="AJ2" t="s">
        <v>18362</v>
      </c>
    </row>
    <row r="3" spans="1:36" x14ac:dyDescent="0.25">
      <c r="A3" t="s">
        <v>2995</v>
      </c>
      <c r="B3" t="s">
        <v>2995</v>
      </c>
      <c r="C3">
        <v>1</v>
      </c>
      <c r="E3" t="s">
        <v>70</v>
      </c>
      <c r="G3" t="s">
        <v>18372</v>
      </c>
      <c r="H3" t="s">
        <v>4</v>
      </c>
      <c r="I3" t="s">
        <v>18276</v>
      </c>
      <c r="J3" t="str">
        <f>"NOTE: "&amp;MAX(Table_Query_from_RDS_611[Year])&amp;" claims data are for "&amp;VLOOKUP(MAX(Table_Query_from_RDS_6[data_year]),Table_Query_from_RDS_6[#All],7,FALSE)</f>
        <v>NOTE: 2023 claims data are for Apr 2022 to Mar 2023</v>
      </c>
      <c r="K3" t="str">
        <f>VLOOKUP(MAX(Table_Query_from_RDS_6[data_year]),Table_Query_from_RDS_6[#All],7,FALSE)</f>
        <v>Apr 2022 to Mar 2023</v>
      </c>
      <c r="M3">
        <v>2022</v>
      </c>
      <c r="N3">
        <v>0</v>
      </c>
      <c r="P3">
        <v>0</v>
      </c>
      <c r="Q3">
        <v>0</v>
      </c>
      <c r="R3">
        <v>0</v>
      </c>
      <c r="T3">
        <v>0</v>
      </c>
      <c r="V3">
        <v>2022</v>
      </c>
      <c r="AC3" t="s">
        <v>2995</v>
      </c>
      <c r="AD3" t="s">
        <v>2996</v>
      </c>
      <c r="AE3" t="s">
        <v>2922</v>
      </c>
      <c r="AI3" t="s">
        <v>20176</v>
      </c>
      <c r="AJ3" t="s">
        <v>18362</v>
      </c>
    </row>
    <row r="4" spans="1:36" x14ac:dyDescent="0.25">
      <c r="A4" t="s">
        <v>2820</v>
      </c>
      <c r="B4" t="s">
        <v>2820</v>
      </c>
      <c r="C4">
        <v>1</v>
      </c>
      <c r="E4" t="s">
        <v>71</v>
      </c>
      <c r="G4" t="s">
        <v>18373</v>
      </c>
      <c r="H4" t="s">
        <v>2699</v>
      </c>
      <c r="I4" t="s">
        <v>18278</v>
      </c>
      <c r="J4" t="str">
        <f>"NOTE: "&amp;MAX(Table_Query_from_RDS_611[Year])&amp;" claims data are for "&amp;VLOOKUP(MAX(Table_Query_from_RDS_6[data_year]),Table_Query_from_RDS_6[#All],7,FALSE)</f>
        <v>NOTE: 2023 claims data are for Apr 2022 to Mar 2023</v>
      </c>
      <c r="K4" t="str">
        <f>VLOOKUP(MAX(Table_Query_from_RDS_6[data_year]),Table_Query_from_RDS_6[#All],7,FALSE)</f>
        <v>Apr 2022 to Mar 2023</v>
      </c>
      <c r="M4">
        <v>2021</v>
      </c>
      <c r="N4">
        <v>0</v>
      </c>
      <c r="P4">
        <v>0</v>
      </c>
      <c r="Q4">
        <v>0</v>
      </c>
      <c r="R4">
        <v>0</v>
      </c>
      <c r="T4">
        <v>0</v>
      </c>
      <c r="V4">
        <v>2021</v>
      </c>
      <c r="AC4" t="s">
        <v>2820</v>
      </c>
      <c r="AD4" t="s">
        <v>2809</v>
      </c>
      <c r="AE4" t="s">
        <v>2821</v>
      </c>
      <c r="AI4" t="s">
        <v>20177</v>
      </c>
      <c r="AJ4" t="s">
        <v>18362</v>
      </c>
    </row>
    <row r="5" spans="1:36" x14ac:dyDescent="0.25">
      <c r="A5" t="s">
        <v>2822</v>
      </c>
      <c r="B5" t="s">
        <v>2822</v>
      </c>
      <c r="C5">
        <v>1</v>
      </c>
      <c r="E5" t="s">
        <v>72</v>
      </c>
      <c r="G5" t="s">
        <v>18374</v>
      </c>
      <c r="H5" t="s">
        <v>3</v>
      </c>
      <c r="I5" t="s">
        <v>18279</v>
      </c>
      <c r="J5" t="str">
        <f>"NOTE: "&amp;MAX(Table_Query_from_RDS_611[Year])&amp;" claims data are for "&amp;VLOOKUP(MAX(Table_Query_from_RDS_6[data_year]),Table_Query_from_RDS_6[#All],7,FALSE)</f>
        <v>NOTE: 2023 claims data are for Apr 2022 to Mar 2023</v>
      </c>
      <c r="K5" t="str">
        <f>VLOOKUP(MAX(Table_Query_from_RDS_6[data_year]),Table_Query_from_RDS_6[#All],7,FALSE)</f>
        <v>Apr 2022 to Mar 2023</v>
      </c>
      <c r="M5">
        <v>2020</v>
      </c>
      <c r="N5">
        <v>0</v>
      </c>
      <c r="P5">
        <v>0</v>
      </c>
      <c r="Q5">
        <v>0</v>
      </c>
      <c r="R5">
        <v>0</v>
      </c>
      <c r="T5">
        <v>0</v>
      </c>
      <c r="V5">
        <v>2020</v>
      </c>
      <c r="AC5" t="s">
        <v>2822</v>
      </c>
      <c r="AD5" t="s">
        <v>2809</v>
      </c>
      <c r="AE5" t="s">
        <v>2823</v>
      </c>
      <c r="AI5" t="s">
        <v>20178</v>
      </c>
      <c r="AJ5" t="s">
        <v>18362</v>
      </c>
    </row>
    <row r="6" spans="1:36" x14ac:dyDescent="0.25">
      <c r="A6" t="s">
        <v>69</v>
      </c>
      <c r="B6" t="s">
        <v>69</v>
      </c>
      <c r="C6">
        <v>2</v>
      </c>
      <c r="E6" t="s">
        <v>73</v>
      </c>
      <c r="G6" t="s">
        <v>18375</v>
      </c>
      <c r="H6" t="s">
        <v>3</v>
      </c>
      <c r="I6" t="s">
        <v>18280</v>
      </c>
      <c r="J6" t="str">
        <f>"NOTE: "&amp;MAX(Table_Query_from_RDS_611[Year])&amp;" claims data are for "&amp;VLOOKUP(MAX(Table_Query_from_RDS_6[data_year]),Table_Query_from_RDS_6[#All],7,FALSE)</f>
        <v>NOTE: 2023 claims data are for Apr 2022 to Mar 2023</v>
      </c>
      <c r="K6" t="str">
        <f>VLOOKUP(MAX(Table_Query_from_RDS_6[data_year]),Table_Query_from_RDS_6[#All],7,FALSE)</f>
        <v>Apr 2022 to Mar 2023</v>
      </c>
      <c r="M6">
        <v>2019</v>
      </c>
      <c r="N6">
        <v>0</v>
      </c>
      <c r="P6">
        <v>0</v>
      </c>
      <c r="Q6">
        <v>0</v>
      </c>
      <c r="R6">
        <v>0</v>
      </c>
      <c r="T6">
        <v>0</v>
      </c>
      <c r="V6">
        <v>2019</v>
      </c>
      <c r="AI6" t="s">
        <v>20179</v>
      </c>
      <c r="AJ6" t="s">
        <v>18362</v>
      </c>
    </row>
    <row r="7" spans="1:36" x14ac:dyDescent="0.25">
      <c r="A7" t="s">
        <v>70</v>
      </c>
      <c r="B7" t="s">
        <v>70</v>
      </c>
      <c r="C7">
        <v>2</v>
      </c>
      <c r="E7" t="s">
        <v>74</v>
      </c>
      <c r="G7" t="s">
        <v>18376</v>
      </c>
      <c r="H7" t="s">
        <v>3</v>
      </c>
      <c r="I7" t="s">
        <v>18281</v>
      </c>
      <c r="J7" t="str">
        <f>"NOTE: "&amp;MAX(Table_Query_from_RDS_611[Year])&amp;" claims data are for "&amp;VLOOKUP(MAX(Table_Query_from_RDS_6[data_year]),Table_Query_from_RDS_6[#All],7,FALSE)</f>
        <v>NOTE: 2023 claims data are for Apr 2022 to Mar 2023</v>
      </c>
      <c r="K7" t="str">
        <f>VLOOKUP(MAX(Table_Query_from_RDS_6[data_year]),Table_Query_from_RDS_6[#All],7,FALSE)</f>
        <v>Apr 2022 to Mar 2023</v>
      </c>
      <c r="M7">
        <v>2018</v>
      </c>
      <c r="N7">
        <v>0</v>
      </c>
      <c r="P7">
        <v>0</v>
      </c>
      <c r="Q7">
        <v>0</v>
      </c>
      <c r="R7">
        <v>0</v>
      </c>
      <c r="T7">
        <v>0</v>
      </c>
      <c r="V7">
        <v>2018</v>
      </c>
      <c r="AI7" t="s">
        <v>20180</v>
      </c>
      <c r="AJ7" t="s">
        <v>18362</v>
      </c>
    </row>
    <row r="8" spans="1:36" x14ac:dyDescent="0.25">
      <c r="A8" t="s">
        <v>71</v>
      </c>
      <c r="B8" t="s">
        <v>71</v>
      </c>
      <c r="C8">
        <v>2</v>
      </c>
      <c r="E8" t="s">
        <v>75</v>
      </c>
      <c r="G8" t="s">
        <v>18377</v>
      </c>
      <c r="H8" t="s">
        <v>4</v>
      </c>
      <c r="I8" t="s">
        <v>18282</v>
      </c>
      <c r="J8" t="str">
        <f>"NOTE: "&amp;MAX(Table_Query_from_RDS_611[Year])&amp;" claims data are for "&amp;VLOOKUP(MAX(Table_Query_from_RDS_6[data_year]),Table_Query_from_RDS_6[#All],7,FALSE)</f>
        <v>NOTE: 2023 claims data are for Apr 2022 to Mar 2023</v>
      </c>
      <c r="K8" t="str">
        <f>VLOOKUP(MAX(Table_Query_from_RDS_6[data_year]),Table_Query_from_RDS_6[#All],7,FALSE)</f>
        <v>Apr 2022 to Mar 2023</v>
      </c>
      <c r="M8">
        <v>2017</v>
      </c>
      <c r="N8">
        <v>0</v>
      </c>
      <c r="P8">
        <v>0</v>
      </c>
      <c r="Q8">
        <v>0</v>
      </c>
      <c r="R8">
        <v>0</v>
      </c>
      <c r="T8">
        <v>0</v>
      </c>
      <c r="V8">
        <v>2017</v>
      </c>
      <c r="AI8" t="s">
        <v>20181</v>
      </c>
      <c r="AJ8" t="s">
        <v>18362</v>
      </c>
    </row>
    <row r="9" spans="1:36" x14ac:dyDescent="0.25">
      <c r="A9" t="s">
        <v>72</v>
      </c>
      <c r="B9" t="s">
        <v>72</v>
      </c>
      <c r="C9">
        <v>2</v>
      </c>
      <c r="E9" t="s">
        <v>76</v>
      </c>
      <c r="G9" t="s">
        <v>18378</v>
      </c>
      <c r="H9" t="s">
        <v>2699</v>
      </c>
      <c r="I9" t="s">
        <v>18283</v>
      </c>
      <c r="J9" t="str">
        <f>"NOTE: "&amp;MAX(Table_Query_from_RDS_611[Year])&amp;" claims data are for "&amp;VLOOKUP(MAX(Table_Query_from_RDS_6[data_year]),Table_Query_from_RDS_6[#All],7,FALSE)</f>
        <v>NOTE: 2023 claims data are for Apr 2022 to Mar 2023</v>
      </c>
      <c r="K9" t="str">
        <f>VLOOKUP(MAX(Table_Query_from_RDS_6[data_year]),Table_Query_from_RDS_6[#All],7,FALSE)</f>
        <v>Apr 2022 to Mar 2023</v>
      </c>
      <c r="M9">
        <v>2016</v>
      </c>
      <c r="N9">
        <v>0</v>
      </c>
      <c r="P9">
        <v>0</v>
      </c>
      <c r="Q9">
        <v>0</v>
      </c>
      <c r="R9">
        <v>0</v>
      </c>
      <c r="T9">
        <v>0</v>
      </c>
      <c r="V9">
        <v>2016</v>
      </c>
      <c r="AI9" t="s">
        <v>20182</v>
      </c>
      <c r="AJ9" t="s">
        <v>18362</v>
      </c>
    </row>
    <row r="10" spans="1:36" x14ac:dyDescent="0.25">
      <c r="A10" t="s">
        <v>73</v>
      </c>
      <c r="B10" t="s">
        <v>73</v>
      </c>
      <c r="C10">
        <v>2</v>
      </c>
      <c r="E10" t="s">
        <v>77</v>
      </c>
      <c r="G10" t="s">
        <v>18379</v>
      </c>
      <c r="H10" t="s">
        <v>2699</v>
      </c>
      <c r="I10" t="s">
        <v>18284</v>
      </c>
      <c r="J10" t="str">
        <f>"NOTE: "&amp;MAX(Table_Query_from_RDS_611[Year])&amp;" claims data are for "&amp;VLOOKUP(MAX(Table_Query_from_RDS_6[data_year]),Table_Query_from_RDS_6[#All],7,FALSE)</f>
        <v>NOTE: 2023 claims data are for Apr 2022 to Mar 2023</v>
      </c>
      <c r="K10" t="str">
        <f>VLOOKUP(MAX(Table_Query_from_RDS_6[data_year]),Table_Query_from_RDS_6[#All],7,FALSE)</f>
        <v>Apr 2022 to Mar 2023</v>
      </c>
      <c r="M10">
        <v>2015</v>
      </c>
      <c r="N10">
        <v>0</v>
      </c>
      <c r="P10">
        <v>0</v>
      </c>
      <c r="Q10">
        <v>0</v>
      </c>
      <c r="R10">
        <v>0</v>
      </c>
      <c r="T10">
        <v>0</v>
      </c>
      <c r="V10">
        <v>2015</v>
      </c>
      <c r="AI10" t="s">
        <v>20183</v>
      </c>
      <c r="AJ10" t="s">
        <v>18362</v>
      </c>
    </row>
    <row r="11" spans="1:36" x14ac:dyDescent="0.25">
      <c r="A11" t="s">
        <v>74</v>
      </c>
      <c r="B11" t="s">
        <v>74</v>
      </c>
      <c r="C11">
        <v>2</v>
      </c>
      <c r="E11" t="s">
        <v>78</v>
      </c>
      <c r="G11" t="s">
        <v>18380</v>
      </c>
      <c r="H11" t="s">
        <v>2699</v>
      </c>
      <c r="I11" t="s">
        <v>18288</v>
      </c>
      <c r="J11" t="str">
        <f>"NOTE: "&amp;MAX(Table_Query_from_RDS_611[Year])&amp;" claims data are for "&amp;VLOOKUP(MAX(Table_Query_from_RDS_6[data_year]),Table_Query_from_RDS_6[#All],7,FALSE)</f>
        <v>NOTE: 2023 claims data are for Apr 2022 to Mar 2023</v>
      </c>
      <c r="K11" t="str">
        <f>VLOOKUP(MAX(Table_Query_from_RDS_6[data_year]),Table_Query_from_RDS_6[#All],7,FALSE)</f>
        <v>Apr 2022 to Mar 2023</v>
      </c>
      <c r="M11">
        <v>2014</v>
      </c>
      <c r="N11">
        <v>0</v>
      </c>
      <c r="P11">
        <v>0</v>
      </c>
      <c r="Q11">
        <v>0</v>
      </c>
      <c r="R11">
        <v>0</v>
      </c>
      <c r="T11">
        <v>0</v>
      </c>
      <c r="V11">
        <v>2014</v>
      </c>
      <c r="AI11" t="s">
        <v>20184</v>
      </c>
      <c r="AJ11" t="s">
        <v>18362</v>
      </c>
    </row>
    <row r="12" spans="1:36" x14ac:dyDescent="0.25">
      <c r="A12" t="s">
        <v>75</v>
      </c>
      <c r="B12" t="s">
        <v>75</v>
      </c>
      <c r="C12">
        <v>2</v>
      </c>
      <c r="E12" t="s">
        <v>79</v>
      </c>
      <c r="G12" t="s">
        <v>18381</v>
      </c>
      <c r="H12" t="s">
        <v>2699</v>
      </c>
      <c r="I12" t="s">
        <v>18289</v>
      </c>
      <c r="J12" t="str">
        <f>"NOTE: "&amp;MAX(Table_Query_from_RDS_611[Year])&amp;" claims data are for "&amp;VLOOKUP(MAX(Table_Query_from_RDS_6[data_year]),Table_Query_from_RDS_6[#All],7,FALSE)</f>
        <v>NOTE: 2023 claims data are for Apr 2022 to Mar 2023</v>
      </c>
      <c r="K12" t="str">
        <f>VLOOKUP(MAX(Table_Query_from_RDS_6[data_year]),Table_Query_from_RDS_6[#All],7,FALSE)</f>
        <v>Apr 2022 to Mar 2023</v>
      </c>
      <c r="AI12" t="s">
        <v>20185</v>
      </c>
      <c r="AJ12" t="s">
        <v>18362</v>
      </c>
    </row>
    <row r="13" spans="1:36" x14ac:dyDescent="0.25">
      <c r="A13" t="s">
        <v>76</v>
      </c>
      <c r="B13" t="s">
        <v>76</v>
      </c>
      <c r="C13">
        <v>2</v>
      </c>
      <c r="E13" t="s">
        <v>80</v>
      </c>
      <c r="G13" t="s">
        <v>18382</v>
      </c>
      <c r="H13" t="s">
        <v>2699</v>
      </c>
      <c r="I13" t="s">
        <v>18290</v>
      </c>
      <c r="J13" t="str">
        <f>"NOTE: "&amp;MAX(Table_Query_from_RDS_611[Year])&amp;" claims data are for "&amp;VLOOKUP(MAX(Table_Query_from_RDS_6[data_year]),Table_Query_from_RDS_6[#All],7,FALSE)</f>
        <v>NOTE: 2023 claims data are for Apr 2022 to Mar 2023</v>
      </c>
      <c r="K13" t="str">
        <f>VLOOKUP(MAX(Table_Query_from_RDS_6[data_year]),Table_Query_from_RDS_6[#All],7,FALSE)</f>
        <v>Apr 2022 to Mar 2023</v>
      </c>
      <c r="AI13" t="s">
        <v>20186</v>
      </c>
      <c r="AJ13" t="s">
        <v>18362</v>
      </c>
    </row>
    <row r="14" spans="1:36" x14ac:dyDescent="0.25">
      <c r="A14" t="s">
        <v>77</v>
      </c>
      <c r="B14" t="s">
        <v>77</v>
      </c>
      <c r="C14">
        <v>2</v>
      </c>
      <c r="E14" t="s">
        <v>81</v>
      </c>
      <c r="G14" t="s">
        <v>18383</v>
      </c>
      <c r="H14" t="s">
        <v>2699</v>
      </c>
      <c r="I14" t="s">
        <v>18285</v>
      </c>
      <c r="J14" t="str">
        <f>"NOTE: "&amp;MAX(Table_Query_from_RDS_611[Year])&amp;" claims data are for "&amp;VLOOKUP(MAX(Table_Query_from_RDS_6[data_year]),Table_Query_from_RDS_6[#All],7,FALSE)</f>
        <v>NOTE: 2023 claims data are for Apr 2022 to Mar 2023</v>
      </c>
      <c r="K14" t="str">
        <f>VLOOKUP(MAX(Table_Query_from_RDS_6[data_year]),Table_Query_from_RDS_6[#All],7,FALSE)</f>
        <v>Apr 2022 to Mar 2023</v>
      </c>
      <c r="AI14" t="s">
        <v>20187</v>
      </c>
      <c r="AJ14" t="s">
        <v>18362</v>
      </c>
    </row>
    <row r="15" spans="1:36" x14ac:dyDescent="0.25">
      <c r="A15" t="s">
        <v>78</v>
      </c>
      <c r="B15" t="s">
        <v>78</v>
      </c>
      <c r="C15">
        <v>2</v>
      </c>
      <c r="E15" t="s">
        <v>82</v>
      </c>
      <c r="G15" t="s">
        <v>18384</v>
      </c>
      <c r="H15" t="s">
        <v>2699</v>
      </c>
      <c r="I15" t="s">
        <v>18286</v>
      </c>
      <c r="J15" t="str">
        <f>"NOTE: "&amp;MAX(Table_Query_from_RDS_611[Year])&amp;" claims data are for "&amp;VLOOKUP(MAX(Table_Query_from_RDS_6[data_year]),Table_Query_from_RDS_6[#All],7,FALSE)</f>
        <v>NOTE: 2023 claims data are for Apr 2022 to Mar 2023</v>
      </c>
      <c r="K15" t="str">
        <f>VLOOKUP(MAX(Table_Query_from_RDS_6[data_year]),Table_Query_from_RDS_6[#All],7,FALSE)</f>
        <v>Apr 2022 to Mar 2023</v>
      </c>
      <c r="AI15" t="s">
        <v>20188</v>
      </c>
      <c r="AJ15" t="s">
        <v>18362</v>
      </c>
    </row>
    <row r="16" spans="1:36" x14ac:dyDescent="0.25">
      <c r="A16" t="s">
        <v>79</v>
      </c>
      <c r="B16" t="s">
        <v>79</v>
      </c>
      <c r="C16">
        <v>2</v>
      </c>
      <c r="E16" t="s">
        <v>83</v>
      </c>
      <c r="G16" t="s">
        <v>18385</v>
      </c>
      <c r="H16" t="s">
        <v>2699</v>
      </c>
      <c r="I16" t="s">
        <v>18287</v>
      </c>
      <c r="J16" t="str">
        <f>"NOTE: "&amp;MAX(Table_Query_from_RDS_611[Year])&amp;" claims data are for "&amp;VLOOKUP(MAX(Table_Query_from_RDS_6[data_year]),Table_Query_from_RDS_6[#All],7,FALSE)</f>
        <v>NOTE: 2023 claims data are for Apr 2022 to Mar 2023</v>
      </c>
      <c r="K16" t="str">
        <f>VLOOKUP(MAX(Table_Query_from_RDS_6[data_year]),Table_Query_from_RDS_6[#All],7,FALSE)</f>
        <v>Apr 2022 to Mar 2023</v>
      </c>
      <c r="AI16" t="s">
        <v>20189</v>
      </c>
      <c r="AJ16" t="s">
        <v>18362</v>
      </c>
    </row>
    <row r="17" spans="1:36" x14ac:dyDescent="0.25">
      <c r="A17" t="s">
        <v>80</v>
      </c>
      <c r="B17" t="s">
        <v>80</v>
      </c>
      <c r="C17">
        <v>2</v>
      </c>
      <c r="E17" t="s">
        <v>84</v>
      </c>
      <c r="G17" t="s">
        <v>18386</v>
      </c>
      <c r="H17" t="s">
        <v>3</v>
      </c>
      <c r="I17" t="s">
        <v>18291</v>
      </c>
      <c r="J17" t="str">
        <f>"NOTE: "&amp;MAX(Table_Query_from_RDS_611[Year])&amp;" claims data are for "&amp;VLOOKUP(MAX(Table_Query_from_RDS_6[data_year]),Table_Query_from_RDS_6[#All],7,FALSE)</f>
        <v>NOTE: 2023 claims data are for Apr 2022 to Mar 2023</v>
      </c>
      <c r="K17" t="str">
        <f>VLOOKUP(MAX(Table_Query_from_RDS_6[data_year]),Table_Query_from_RDS_6[#All],7,FALSE)</f>
        <v>Apr 2022 to Mar 2023</v>
      </c>
      <c r="AI17" t="s">
        <v>20190</v>
      </c>
      <c r="AJ17" t="s">
        <v>18362</v>
      </c>
    </row>
    <row r="18" spans="1:36" x14ac:dyDescent="0.25">
      <c r="A18" t="s">
        <v>81</v>
      </c>
      <c r="B18" t="s">
        <v>81</v>
      </c>
      <c r="C18">
        <v>2</v>
      </c>
      <c r="E18" t="s">
        <v>85</v>
      </c>
      <c r="G18" t="s">
        <v>18387</v>
      </c>
      <c r="H18" t="s">
        <v>3</v>
      </c>
      <c r="I18" t="s">
        <v>18292</v>
      </c>
      <c r="J18" t="str">
        <f>"NOTE: "&amp;MAX(Table_Query_from_RDS_611[Year])&amp;" claims data are for "&amp;VLOOKUP(MAX(Table_Query_from_RDS_6[data_year]),Table_Query_from_RDS_6[#All],7,FALSE)</f>
        <v>NOTE: 2023 claims data are for Apr 2022 to Mar 2023</v>
      </c>
      <c r="K18" t="str">
        <f>VLOOKUP(MAX(Table_Query_from_RDS_6[data_year]),Table_Query_from_RDS_6[#All],7,FALSE)</f>
        <v>Apr 2022 to Mar 2023</v>
      </c>
      <c r="AI18" t="s">
        <v>20191</v>
      </c>
      <c r="AJ18" t="s">
        <v>18362</v>
      </c>
    </row>
    <row r="19" spans="1:36" x14ac:dyDescent="0.25">
      <c r="A19" t="s">
        <v>82</v>
      </c>
      <c r="B19" t="s">
        <v>82</v>
      </c>
      <c r="C19">
        <v>2</v>
      </c>
      <c r="E19" t="s">
        <v>86</v>
      </c>
      <c r="G19" t="s">
        <v>18388</v>
      </c>
      <c r="H19" t="s">
        <v>3</v>
      </c>
      <c r="I19" t="s">
        <v>18293</v>
      </c>
      <c r="J19" t="str">
        <f>"NOTE: "&amp;MAX(Table_Query_from_RDS_611[Year])&amp;" claims data are for "&amp;VLOOKUP(MAX(Table_Query_from_RDS_6[data_year]),Table_Query_from_RDS_6[#All],7,FALSE)</f>
        <v>NOTE: 2023 claims data are for Apr 2022 to Mar 2023</v>
      </c>
      <c r="K19" t="str">
        <f>VLOOKUP(MAX(Table_Query_from_RDS_6[data_year]),Table_Query_from_RDS_6[#All],7,FALSE)</f>
        <v>Apr 2022 to Mar 2023</v>
      </c>
      <c r="AI19" t="s">
        <v>20192</v>
      </c>
      <c r="AJ19" t="s">
        <v>18362</v>
      </c>
    </row>
    <row r="20" spans="1:36" x14ac:dyDescent="0.25">
      <c r="A20" t="s">
        <v>83</v>
      </c>
      <c r="B20" t="s">
        <v>83</v>
      </c>
      <c r="C20">
        <v>2</v>
      </c>
      <c r="E20" t="s">
        <v>87</v>
      </c>
      <c r="G20" t="s">
        <v>18389</v>
      </c>
      <c r="H20" t="s">
        <v>3</v>
      </c>
      <c r="I20" t="s">
        <v>18294</v>
      </c>
      <c r="J20" t="str">
        <f>"NOTE: "&amp;MAX(Table_Query_from_RDS_611[Year])&amp;" claims data are for "&amp;VLOOKUP(MAX(Table_Query_from_RDS_6[data_year]),Table_Query_from_RDS_6[#All],7,FALSE)</f>
        <v>NOTE: 2023 claims data are for Apr 2022 to Mar 2023</v>
      </c>
      <c r="K20" t="str">
        <f>VLOOKUP(MAX(Table_Query_from_RDS_6[data_year]),Table_Query_from_RDS_6[#All],7,FALSE)</f>
        <v>Apr 2022 to Mar 2023</v>
      </c>
      <c r="AI20" t="s">
        <v>20193</v>
      </c>
      <c r="AJ20" t="s">
        <v>18362</v>
      </c>
    </row>
    <row r="21" spans="1:36" x14ac:dyDescent="0.25">
      <c r="A21" t="s">
        <v>84</v>
      </c>
      <c r="B21" t="s">
        <v>84</v>
      </c>
      <c r="C21">
        <v>2</v>
      </c>
      <c r="E21" t="s">
        <v>88</v>
      </c>
      <c r="G21" t="s">
        <v>18390</v>
      </c>
      <c r="H21" t="s">
        <v>3</v>
      </c>
      <c r="I21" t="s">
        <v>18295</v>
      </c>
      <c r="J21" t="str">
        <f>"NOTE: "&amp;MAX(Table_Query_from_RDS_611[Year])&amp;" claims data are for "&amp;VLOOKUP(MAX(Table_Query_from_RDS_6[data_year]),Table_Query_from_RDS_6[#All],7,FALSE)</f>
        <v>NOTE: 2023 claims data are for Apr 2022 to Mar 2023</v>
      </c>
      <c r="K21" t="str">
        <f>VLOOKUP(MAX(Table_Query_from_RDS_6[data_year]),Table_Query_from_RDS_6[#All],7,FALSE)</f>
        <v>Apr 2022 to Mar 2023</v>
      </c>
      <c r="AI21" t="s">
        <v>20194</v>
      </c>
      <c r="AJ21" t="s">
        <v>18362</v>
      </c>
    </row>
    <row r="22" spans="1:36" x14ac:dyDescent="0.25">
      <c r="A22" t="s">
        <v>85</v>
      </c>
      <c r="B22" t="s">
        <v>85</v>
      </c>
      <c r="C22">
        <v>2</v>
      </c>
      <c r="E22" t="s">
        <v>89</v>
      </c>
      <c r="G22" t="s">
        <v>18391</v>
      </c>
      <c r="H22" t="s">
        <v>3</v>
      </c>
      <c r="I22" t="s">
        <v>18296</v>
      </c>
      <c r="J22" t="str">
        <f>"NOTE: "&amp;MAX(Table_Query_from_RDS_611[Year])&amp;" claims data are for "&amp;VLOOKUP(MAX(Table_Query_from_RDS_6[data_year]),Table_Query_from_RDS_6[#All],7,FALSE)</f>
        <v>NOTE: 2023 claims data are for Apr 2022 to Mar 2023</v>
      </c>
      <c r="K22" t="str">
        <f>VLOOKUP(MAX(Table_Query_from_RDS_6[data_year]),Table_Query_from_RDS_6[#All],7,FALSE)</f>
        <v>Apr 2022 to Mar 2023</v>
      </c>
      <c r="AI22" t="s">
        <v>20195</v>
      </c>
      <c r="AJ22" t="s">
        <v>18362</v>
      </c>
    </row>
    <row r="23" spans="1:36" x14ac:dyDescent="0.25">
      <c r="A23" t="s">
        <v>86</v>
      </c>
      <c r="B23" t="s">
        <v>86</v>
      </c>
      <c r="C23">
        <v>2</v>
      </c>
      <c r="E23" t="s">
        <v>90</v>
      </c>
      <c r="G23" t="s">
        <v>18392</v>
      </c>
      <c r="H23" t="s">
        <v>3</v>
      </c>
      <c r="I23" t="s">
        <v>18297</v>
      </c>
      <c r="J23" t="str">
        <f>"NOTE: "&amp;MAX(Table_Query_from_RDS_611[Year])&amp;" claims data are for "&amp;VLOOKUP(MAX(Table_Query_from_RDS_6[data_year]),Table_Query_from_RDS_6[#All],7,FALSE)</f>
        <v>NOTE: 2023 claims data are for Apr 2022 to Mar 2023</v>
      </c>
      <c r="K23" t="str">
        <f>VLOOKUP(MAX(Table_Query_from_RDS_6[data_year]),Table_Query_from_RDS_6[#All],7,FALSE)</f>
        <v>Apr 2022 to Mar 2023</v>
      </c>
      <c r="AI23" t="s">
        <v>20196</v>
      </c>
      <c r="AJ23" t="s">
        <v>18362</v>
      </c>
    </row>
    <row r="24" spans="1:36" x14ac:dyDescent="0.25">
      <c r="A24" t="s">
        <v>87</v>
      </c>
      <c r="B24" t="s">
        <v>87</v>
      </c>
      <c r="C24">
        <v>2</v>
      </c>
      <c r="E24" t="s">
        <v>91</v>
      </c>
      <c r="G24" t="s">
        <v>18393</v>
      </c>
      <c r="H24" t="s">
        <v>3</v>
      </c>
      <c r="I24" t="s">
        <v>18298</v>
      </c>
      <c r="J24" t="str">
        <f>"NOTE: "&amp;MAX(Table_Query_from_RDS_611[Year])&amp;" claims data are for "&amp;VLOOKUP(MAX(Table_Query_from_RDS_6[data_year]),Table_Query_from_RDS_6[#All],7,FALSE)</f>
        <v>NOTE: 2023 claims data are for Apr 2022 to Mar 2023</v>
      </c>
      <c r="K24" t="str">
        <f>VLOOKUP(MAX(Table_Query_from_RDS_6[data_year]),Table_Query_from_RDS_6[#All],7,FALSE)</f>
        <v>Apr 2022 to Mar 2023</v>
      </c>
      <c r="AI24" t="s">
        <v>20197</v>
      </c>
      <c r="AJ24" t="s">
        <v>18362</v>
      </c>
    </row>
    <row r="25" spans="1:36" x14ac:dyDescent="0.25">
      <c r="A25" t="s">
        <v>88</v>
      </c>
      <c r="B25" t="s">
        <v>88</v>
      </c>
      <c r="C25">
        <v>2</v>
      </c>
      <c r="E25" t="s">
        <v>92</v>
      </c>
      <c r="G25" t="s">
        <v>18394</v>
      </c>
      <c r="H25" t="s">
        <v>3</v>
      </c>
      <c r="I25" t="s">
        <v>18299</v>
      </c>
      <c r="J25" t="str">
        <f>"NOTE: "&amp;MAX(Table_Query_from_RDS_611[Year])&amp;" claims data are for "&amp;VLOOKUP(MAX(Table_Query_from_RDS_6[data_year]),Table_Query_from_RDS_6[#All],7,FALSE)</f>
        <v>NOTE: 2023 claims data are for Apr 2022 to Mar 2023</v>
      </c>
      <c r="K25" t="str">
        <f>VLOOKUP(MAX(Table_Query_from_RDS_6[data_year]),Table_Query_from_RDS_6[#All],7,FALSE)</f>
        <v>Apr 2022 to Mar 2023</v>
      </c>
      <c r="AI25" t="s">
        <v>20198</v>
      </c>
      <c r="AJ25" t="s">
        <v>18362</v>
      </c>
    </row>
    <row r="26" spans="1:36" x14ac:dyDescent="0.25">
      <c r="A26" t="s">
        <v>89</v>
      </c>
      <c r="B26" t="s">
        <v>89</v>
      </c>
      <c r="C26">
        <v>2</v>
      </c>
      <c r="E26" t="s">
        <v>93</v>
      </c>
      <c r="G26" t="s">
        <v>18395</v>
      </c>
      <c r="H26" t="s">
        <v>3</v>
      </c>
      <c r="I26" t="s">
        <v>18300</v>
      </c>
      <c r="J26" t="str">
        <f>"NOTE: "&amp;MAX(Table_Query_from_RDS_611[Year])&amp;" claims data are for "&amp;VLOOKUP(MAX(Table_Query_from_RDS_6[data_year]),Table_Query_from_RDS_6[#All],7,FALSE)</f>
        <v>NOTE: 2023 claims data are for Apr 2022 to Mar 2023</v>
      </c>
      <c r="K26" t="str">
        <f>VLOOKUP(MAX(Table_Query_from_RDS_6[data_year]),Table_Query_from_RDS_6[#All],7,FALSE)</f>
        <v>Apr 2022 to Mar 2023</v>
      </c>
      <c r="AI26" t="s">
        <v>20199</v>
      </c>
      <c r="AJ26" t="s">
        <v>18362</v>
      </c>
    </row>
    <row r="27" spans="1:36" x14ac:dyDescent="0.25">
      <c r="A27" t="s">
        <v>90</v>
      </c>
      <c r="B27" t="s">
        <v>90</v>
      </c>
      <c r="C27">
        <v>2</v>
      </c>
      <c r="E27" t="s">
        <v>94</v>
      </c>
      <c r="G27" t="s">
        <v>18396</v>
      </c>
      <c r="H27" t="s">
        <v>3</v>
      </c>
      <c r="I27" t="s">
        <v>18301</v>
      </c>
      <c r="J27" t="str">
        <f>"NOTE: "&amp;MAX(Table_Query_from_RDS_611[Year])&amp;" claims data are for "&amp;VLOOKUP(MAX(Table_Query_from_RDS_6[data_year]),Table_Query_from_RDS_6[#All],7,FALSE)</f>
        <v>NOTE: 2023 claims data are for Apr 2022 to Mar 2023</v>
      </c>
      <c r="K27" t="str">
        <f>VLOOKUP(MAX(Table_Query_from_RDS_6[data_year]),Table_Query_from_RDS_6[#All],7,FALSE)</f>
        <v>Apr 2022 to Mar 2023</v>
      </c>
      <c r="AI27" t="s">
        <v>20201</v>
      </c>
      <c r="AJ27" t="s">
        <v>18362</v>
      </c>
    </row>
    <row r="28" spans="1:36" x14ac:dyDescent="0.25">
      <c r="A28" t="s">
        <v>91</v>
      </c>
      <c r="B28" t="s">
        <v>91</v>
      </c>
      <c r="C28">
        <v>2</v>
      </c>
      <c r="E28" t="s">
        <v>95</v>
      </c>
      <c r="G28" t="s">
        <v>18397</v>
      </c>
      <c r="H28" t="s">
        <v>3</v>
      </c>
      <c r="I28" t="s">
        <v>18302</v>
      </c>
      <c r="J28" t="str">
        <f>"NOTE: "&amp;MAX(Table_Query_from_RDS_611[Year])&amp;" claims data are for "&amp;VLOOKUP(MAX(Table_Query_from_RDS_6[data_year]),Table_Query_from_RDS_6[#All],7,FALSE)</f>
        <v>NOTE: 2023 claims data are for Apr 2022 to Mar 2023</v>
      </c>
      <c r="K28" t="str">
        <f>VLOOKUP(MAX(Table_Query_from_RDS_6[data_year]),Table_Query_from_RDS_6[#All],7,FALSE)</f>
        <v>Apr 2022 to Mar 2023</v>
      </c>
      <c r="AI28" t="s">
        <v>20202</v>
      </c>
      <c r="AJ28" t="s">
        <v>18362</v>
      </c>
    </row>
    <row r="29" spans="1:36" x14ac:dyDescent="0.25">
      <c r="A29" t="s">
        <v>92</v>
      </c>
      <c r="B29" t="s">
        <v>92</v>
      </c>
      <c r="C29">
        <v>2</v>
      </c>
      <c r="E29" t="s">
        <v>96</v>
      </c>
      <c r="G29" t="s">
        <v>18398</v>
      </c>
      <c r="H29" t="s">
        <v>3</v>
      </c>
      <c r="I29" t="s">
        <v>18303</v>
      </c>
      <c r="J29" t="str">
        <f>"NOTE: "&amp;MAX(Table_Query_from_RDS_611[Year])&amp;" claims data are for "&amp;VLOOKUP(MAX(Table_Query_from_RDS_6[data_year]),Table_Query_from_RDS_6[#All],7,FALSE)</f>
        <v>NOTE: 2023 claims data are for Apr 2022 to Mar 2023</v>
      </c>
      <c r="K29" t="str">
        <f>VLOOKUP(MAX(Table_Query_from_RDS_6[data_year]),Table_Query_from_RDS_6[#All],7,FALSE)</f>
        <v>Apr 2022 to Mar 2023</v>
      </c>
      <c r="AI29" t="s">
        <v>20203</v>
      </c>
      <c r="AJ29" t="s">
        <v>2992</v>
      </c>
    </row>
    <row r="30" spans="1:36" x14ac:dyDescent="0.25">
      <c r="A30" t="s">
        <v>93</v>
      </c>
      <c r="B30" t="s">
        <v>93</v>
      </c>
      <c r="C30">
        <v>2</v>
      </c>
      <c r="E30" t="s">
        <v>97</v>
      </c>
      <c r="G30" t="s">
        <v>18399</v>
      </c>
      <c r="H30" t="s">
        <v>3</v>
      </c>
      <c r="I30" t="s">
        <v>18304</v>
      </c>
      <c r="J30" t="str">
        <f>"NOTE: "&amp;MAX(Table_Query_from_RDS_611[Year])&amp;" claims data are for "&amp;VLOOKUP(MAX(Table_Query_from_RDS_6[data_year]),Table_Query_from_RDS_6[#All],7,FALSE)</f>
        <v>NOTE: 2023 claims data are for Apr 2022 to Mar 2023</v>
      </c>
      <c r="K30" t="str">
        <f>VLOOKUP(MAX(Table_Query_from_RDS_6[data_year]),Table_Query_from_RDS_6[#All],7,FALSE)</f>
        <v>Apr 2022 to Mar 2023</v>
      </c>
      <c r="AI30" t="s">
        <v>20204</v>
      </c>
      <c r="AJ30" t="s">
        <v>2992</v>
      </c>
    </row>
    <row r="31" spans="1:36" x14ac:dyDescent="0.25">
      <c r="A31" t="s">
        <v>94</v>
      </c>
      <c r="B31" t="s">
        <v>94</v>
      </c>
      <c r="C31">
        <v>2</v>
      </c>
      <c r="E31" t="s">
        <v>98</v>
      </c>
      <c r="G31" t="s">
        <v>18400</v>
      </c>
      <c r="H31" t="s">
        <v>3</v>
      </c>
      <c r="I31" t="s">
        <v>18305</v>
      </c>
      <c r="J31" t="str">
        <f>"NOTE: "&amp;MAX(Table_Query_from_RDS_611[Year])&amp;" claims data are for "&amp;VLOOKUP(MAX(Table_Query_from_RDS_6[data_year]),Table_Query_from_RDS_6[#All],7,FALSE)</f>
        <v>NOTE: 2023 claims data are for Apr 2022 to Mar 2023</v>
      </c>
      <c r="K31" t="str">
        <f>VLOOKUP(MAX(Table_Query_from_RDS_6[data_year]),Table_Query_from_RDS_6[#All],7,FALSE)</f>
        <v>Apr 2022 to Mar 2023</v>
      </c>
      <c r="AI31" t="s">
        <v>20205</v>
      </c>
      <c r="AJ31" t="s">
        <v>2992</v>
      </c>
    </row>
    <row r="32" spans="1:36" x14ac:dyDescent="0.25">
      <c r="A32" t="s">
        <v>95</v>
      </c>
      <c r="B32" t="s">
        <v>95</v>
      </c>
      <c r="C32">
        <v>2</v>
      </c>
      <c r="E32" t="s">
        <v>99</v>
      </c>
      <c r="G32" t="s">
        <v>2986</v>
      </c>
      <c r="H32" t="s">
        <v>2</v>
      </c>
      <c r="I32" t="s">
        <v>2923</v>
      </c>
      <c r="J32" t="str">
        <f>"NOTE: "&amp;MAX(Table_Query_from_RDS_611[Year])&amp;" claims data are for "&amp;VLOOKUP(MAX(Table_Query_from_RDS_6[data_year]),Table_Query_from_RDS_6[#All],7,FALSE)</f>
        <v>NOTE: 2023 claims data are for Apr 2022 to Mar 2023</v>
      </c>
      <c r="K32" t="str">
        <f>VLOOKUP(MAX(Table_Query_from_RDS_6[data_year]),Table_Query_from_RDS_6[#All],7,FALSE)</f>
        <v>Apr 2022 to Mar 2023</v>
      </c>
      <c r="AI32" t="s">
        <v>2993</v>
      </c>
      <c r="AJ32" t="s">
        <v>2994</v>
      </c>
    </row>
    <row r="33" spans="1:36" x14ac:dyDescent="0.25">
      <c r="A33" t="s">
        <v>96</v>
      </c>
      <c r="B33" t="s">
        <v>96</v>
      </c>
      <c r="C33">
        <v>2</v>
      </c>
      <c r="E33" t="s">
        <v>100</v>
      </c>
      <c r="G33" t="s">
        <v>18401</v>
      </c>
      <c r="H33" t="s">
        <v>2699</v>
      </c>
      <c r="I33" t="s">
        <v>18333</v>
      </c>
      <c r="J33" t="str">
        <f>"NOTE: "&amp;MAX(Table_Query_from_RDS_611[Year])&amp;" claims data are for "&amp;VLOOKUP(MAX(Table_Query_from_RDS_6[data_year]),Table_Query_from_RDS_6[#All],7,FALSE)</f>
        <v>NOTE: 2023 claims data are for Apr 2022 to Mar 2023</v>
      </c>
      <c r="K33" t="str">
        <f>VLOOKUP(MAX(Table_Query_from_RDS_6[data_year]),Table_Query_from_RDS_6[#All],7,FALSE)</f>
        <v>Apr 2022 to Mar 2023</v>
      </c>
      <c r="AI33" t="s">
        <v>2695</v>
      </c>
      <c r="AJ33" t="s">
        <v>2994</v>
      </c>
    </row>
    <row r="34" spans="1:36" x14ac:dyDescent="0.25">
      <c r="A34" t="s">
        <v>97</v>
      </c>
      <c r="B34" t="s">
        <v>97</v>
      </c>
      <c r="C34">
        <v>2</v>
      </c>
      <c r="E34" t="s">
        <v>101</v>
      </c>
      <c r="G34" t="s">
        <v>18402</v>
      </c>
      <c r="H34" t="s">
        <v>2</v>
      </c>
      <c r="I34" t="s">
        <v>18334</v>
      </c>
      <c r="J34" t="str">
        <f>"NOTE: "&amp;MAX(Table_Query_from_RDS_611[Year])&amp;" claims data are for "&amp;VLOOKUP(MAX(Table_Query_from_RDS_6[data_year]),Table_Query_from_RDS_6[#All],7,FALSE)</f>
        <v>NOTE: 2023 claims data are for Apr 2022 to Mar 2023</v>
      </c>
      <c r="K34" t="str">
        <f>VLOOKUP(MAX(Table_Query_from_RDS_6[data_year]),Table_Query_from_RDS_6[#All],7,FALSE)</f>
        <v>Apr 2022 to Mar 2023</v>
      </c>
      <c r="AI34" t="s">
        <v>2696</v>
      </c>
      <c r="AJ34" t="s">
        <v>2994</v>
      </c>
    </row>
    <row r="35" spans="1:36" x14ac:dyDescent="0.25">
      <c r="A35" t="s">
        <v>98</v>
      </c>
      <c r="B35" t="s">
        <v>98</v>
      </c>
      <c r="C35">
        <v>2</v>
      </c>
      <c r="E35" t="s">
        <v>102</v>
      </c>
      <c r="G35" t="s">
        <v>18403</v>
      </c>
      <c r="H35" t="s">
        <v>4</v>
      </c>
      <c r="I35" t="s">
        <v>18335</v>
      </c>
      <c r="J35" t="str">
        <f>"NOTE: "&amp;MAX(Table_Query_from_RDS_611[Year])&amp;" claims data are for "&amp;VLOOKUP(MAX(Table_Query_from_RDS_6[data_year]),Table_Query_from_RDS_6[#All],7,FALSE)</f>
        <v>NOTE: 2023 claims data are for Apr 2022 to Mar 2023</v>
      </c>
      <c r="K35" t="str">
        <f>VLOOKUP(MAX(Table_Query_from_RDS_6[data_year]),Table_Query_from_RDS_6[#All],7,FALSE)</f>
        <v>Apr 2022 to Mar 2023</v>
      </c>
    </row>
    <row r="36" spans="1:36" x14ac:dyDescent="0.25">
      <c r="A36" t="s">
        <v>99</v>
      </c>
      <c r="B36" t="s">
        <v>99</v>
      </c>
      <c r="C36">
        <v>2</v>
      </c>
      <c r="E36" t="s">
        <v>103</v>
      </c>
      <c r="G36" t="s">
        <v>18404</v>
      </c>
      <c r="H36" t="s">
        <v>4</v>
      </c>
      <c r="I36" t="s">
        <v>18277</v>
      </c>
      <c r="J36" t="str">
        <f>"NOTE: "&amp;MAX(Table_Query_from_RDS_611[Year])&amp;" claims data are for "&amp;VLOOKUP(MAX(Table_Query_from_RDS_6[data_year]),Table_Query_from_RDS_6[#All],7,FALSE)</f>
        <v>NOTE: 2023 claims data are for Apr 2022 to Mar 2023</v>
      </c>
      <c r="K36" t="str">
        <f>VLOOKUP(MAX(Table_Query_from_RDS_6[data_year]),Table_Query_from_RDS_6[#All],7,FALSE)</f>
        <v>Apr 2022 to Mar 2023</v>
      </c>
    </row>
    <row r="37" spans="1:36" x14ac:dyDescent="0.25">
      <c r="A37" t="s">
        <v>100</v>
      </c>
      <c r="B37" t="s">
        <v>100</v>
      </c>
      <c r="C37">
        <v>2</v>
      </c>
      <c r="E37" t="s">
        <v>104</v>
      </c>
      <c r="G37" t="s">
        <v>18405</v>
      </c>
      <c r="H37" t="s">
        <v>3</v>
      </c>
      <c r="I37" t="s">
        <v>18336</v>
      </c>
      <c r="J37" t="str">
        <f>"NOTE: "&amp;MAX(Table_Query_from_RDS_611[Year])&amp;" claims data are for "&amp;VLOOKUP(MAX(Table_Query_from_RDS_6[data_year]),Table_Query_from_RDS_6[#All],9,FALSE)</f>
        <v>NOTE: 2023 claims data are for Mar 2022 to Feb 2023</v>
      </c>
      <c r="K37" t="str">
        <f>VLOOKUP(MAX(Table_Query_from_RDS_6[data_year]),Table_Query_from_RDS_6[#All],7,FALSE)</f>
        <v>Apr 2022 to Mar 2023</v>
      </c>
    </row>
    <row r="38" spans="1:36" x14ac:dyDescent="0.25">
      <c r="A38" t="s">
        <v>101</v>
      </c>
      <c r="B38" t="s">
        <v>101</v>
      </c>
      <c r="C38">
        <v>2</v>
      </c>
      <c r="E38" t="s">
        <v>105</v>
      </c>
      <c r="G38" t="s">
        <v>18406</v>
      </c>
      <c r="H38" t="s">
        <v>3</v>
      </c>
      <c r="I38" t="s">
        <v>18407</v>
      </c>
      <c r="J38" t="str">
        <f>"NOTE: "&amp;MAX(Table_Query_from_RDS_611[Year])&amp;" claims data are for "&amp;VLOOKUP(MAX(Table_Query_from_RDS_6[data_year]),Table_Query_from_RDS_6[#All],9,FALSE)</f>
        <v>NOTE: 2023 claims data are for Mar 2022 to Feb 2023</v>
      </c>
      <c r="K38" t="str">
        <f>VLOOKUP(MAX(Table_Query_from_RDS_6[data_year]),Table_Query_from_RDS_6[#All],7,FALSE)</f>
        <v>Apr 2022 to Mar 2023</v>
      </c>
    </row>
    <row r="39" spans="1:36" x14ac:dyDescent="0.25">
      <c r="A39" t="s">
        <v>102</v>
      </c>
      <c r="B39" t="s">
        <v>102</v>
      </c>
      <c r="C39">
        <v>2</v>
      </c>
      <c r="E39" t="s">
        <v>106</v>
      </c>
      <c r="G39" t="s">
        <v>18408</v>
      </c>
      <c r="H39" t="s">
        <v>3</v>
      </c>
      <c r="I39" t="s">
        <v>18409</v>
      </c>
      <c r="J39" t="str">
        <f>"NOTE: "&amp;MAX(Table_Query_from_RDS_611[Year])&amp;" claims data are for "&amp;VLOOKUP(MAX(Table_Query_from_RDS_6[data_year]),Table_Query_from_RDS_6[#All],9,FALSE)</f>
        <v>NOTE: 2023 claims data are for Mar 2022 to Feb 2023</v>
      </c>
      <c r="K39" t="str">
        <f>VLOOKUP(MAX(Table_Query_from_RDS_6[data_year]),Table_Query_from_RDS_6[#All],7,FALSE)</f>
        <v>Apr 2022 to Mar 2023</v>
      </c>
    </row>
    <row r="40" spans="1:36" x14ac:dyDescent="0.25">
      <c r="A40" t="s">
        <v>103</v>
      </c>
      <c r="B40" t="s">
        <v>103</v>
      </c>
      <c r="C40">
        <v>2</v>
      </c>
      <c r="E40" t="s">
        <v>107</v>
      </c>
      <c r="G40" t="s">
        <v>18410</v>
      </c>
      <c r="H40" t="s">
        <v>3</v>
      </c>
      <c r="I40" t="s">
        <v>18411</v>
      </c>
      <c r="J40" t="str">
        <f>"NOTE: "&amp;MAX(Table_Query_from_RDS_611[Year])&amp;" claims data are for "&amp;VLOOKUP(MAX(Table_Query_from_RDS_6[data_year]),Table_Query_from_RDS_6[#All],9,FALSE)</f>
        <v>NOTE: 2023 claims data are for Mar 2022 to Feb 2023</v>
      </c>
      <c r="K40" t="str">
        <f>VLOOKUP(MAX(Table_Query_from_RDS_6[data_year]),Table_Query_from_RDS_6[#All],7,FALSE)</f>
        <v>Apr 2022 to Mar 2023</v>
      </c>
    </row>
    <row r="41" spans="1:36" x14ac:dyDescent="0.25">
      <c r="A41" t="s">
        <v>104</v>
      </c>
      <c r="B41" t="s">
        <v>104</v>
      </c>
      <c r="C41">
        <v>2</v>
      </c>
      <c r="E41" t="s">
        <v>108</v>
      </c>
      <c r="G41" t="s">
        <v>18412</v>
      </c>
      <c r="H41" t="s">
        <v>3</v>
      </c>
      <c r="I41" t="s">
        <v>18413</v>
      </c>
      <c r="J41" t="str">
        <f>"NOTE: "&amp;MAX(Table_Query_from_RDS_611[Year])&amp;" claims data are for "&amp;VLOOKUP(MAX(Table_Query_from_RDS_6[data_year]),Table_Query_from_RDS_6[#All],9,FALSE)</f>
        <v>NOTE: 2023 claims data are for Mar 2022 to Feb 2023</v>
      </c>
      <c r="K41" t="str">
        <f>VLOOKUP(MAX(Table_Query_from_RDS_6[data_year]),Table_Query_from_RDS_6[#All],7,FALSE)</f>
        <v>Apr 2022 to Mar 2023</v>
      </c>
    </row>
    <row r="42" spans="1:36" x14ac:dyDescent="0.25">
      <c r="A42" t="s">
        <v>105</v>
      </c>
      <c r="B42" t="s">
        <v>105</v>
      </c>
      <c r="C42">
        <v>2</v>
      </c>
      <c r="E42" t="s">
        <v>109</v>
      </c>
      <c r="G42" t="s">
        <v>18414</v>
      </c>
      <c r="H42" t="s">
        <v>3</v>
      </c>
      <c r="I42" t="s">
        <v>18415</v>
      </c>
      <c r="J42" t="str">
        <f>"NOTE: "&amp;MAX(Table_Query_from_RDS_611[Year])&amp;" claims data are for "&amp;VLOOKUP(MAX(Table_Query_from_RDS_6[data_year]),Table_Query_from_RDS_6[#All],9,FALSE)</f>
        <v>NOTE: 2023 claims data are for Mar 2022 to Feb 2023</v>
      </c>
      <c r="K42" t="str">
        <f>VLOOKUP(MAX(Table_Query_from_RDS_6[data_year]),Table_Query_from_RDS_6[#All],7,FALSE)</f>
        <v>Apr 2022 to Mar 2023</v>
      </c>
    </row>
    <row r="43" spans="1:36" x14ac:dyDescent="0.25">
      <c r="A43" t="s">
        <v>106</v>
      </c>
      <c r="B43" t="s">
        <v>106</v>
      </c>
      <c r="C43">
        <v>2</v>
      </c>
      <c r="E43" t="s">
        <v>110</v>
      </c>
      <c r="G43" t="s">
        <v>18416</v>
      </c>
      <c r="H43" t="s">
        <v>3</v>
      </c>
      <c r="I43" t="s">
        <v>18417</v>
      </c>
      <c r="J43" t="str">
        <f>"NOTE: "&amp;MAX(Table_Query_from_RDS_611[Year])&amp;" claims data are for "&amp;VLOOKUP(MAX(Table_Query_from_RDS_6[data_year]),Table_Query_from_RDS_6[#All],7,FALSE)</f>
        <v>NOTE: 2023 claims data are for Apr 2022 to Mar 2023</v>
      </c>
      <c r="K43" t="str">
        <f>VLOOKUP(MAX(Table_Query_from_RDS_6[data_year]),Table_Query_from_RDS_6[#All],9,FALSE)</f>
        <v>Mar 2022 to Feb 2023</v>
      </c>
    </row>
    <row r="44" spans="1:36" x14ac:dyDescent="0.25">
      <c r="A44" t="s">
        <v>107</v>
      </c>
      <c r="B44" t="s">
        <v>107</v>
      </c>
      <c r="C44">
        <v>2</v>
      </c>
      <c r="E44" t="s">
        <v>111</v>
      </c>
      <c r="G44" t="s">
        <v>18418</v>
      </c>
      <c r="H44" t="s">
        <v>3</v>
      </c>
      <c r="I44" t="s">
        <v>18419</v>
      </c>
      <c r="J44" t="str">
        <f>"NOTE: "&amp;MAX(Table_Query_from_RDS_611[Year])&amp;" claims data are for "&amp;VLOOKUP(MAX(Table_Query_from_RDS_6[data_year]),Table_Query_from_RDS_6[#All],7,FALSE)</f>
        <v>NOTE: 2023 claims data are for Apr 2022 to Mar 2023</v>
      </c>
      <c r="K44" t="str">
        <f>VLOOKUP(MAX(Table_Query_from_RDS_6[data_year]),Table_Query_from_RDS_6[#All],9,FALSE)</f>
        <v>Mar 2022 to Feb 2023</v>
      </c>
    </row>
    <row r="45" spans="1:36" x14ac:dyDescent="0.25">
      <c r="A45" t="s">
        <v>108</v>
      </c>
      <c r="B45" t="s">
        <v>108</v>
      </c>
      <c r="C45">
        <v>2</v>
      </c>
      <c r="E45" t="s">
        <v>112</v>
      </c>
      <c r="G45" t="s">
        <v>18420</v>
      </c>
      <c r="H45" t="s">
        <v>3</v>
      </c>
      <c r="I45" t="s">
        <v>18421</v>
      </c>
      <c r="J45" t="str">
        <f>"NOTE: "&amp;MAX(Table_Query_from_RDS_611[Year])&amp;" claims data are for "&amp;VLOOKUP(MAX(Table_Query_from_RDS_6[data_year]),Table_Query_from_RDS_6[#All],7,FALSE)</f>
        <v>NOTE: 2023 claims data are for Apr 2022 to Mar 2023</v>
      </c>
      <c r="K45" t="str">
        <f>VLOOKUP(MAX(Table_Query_from_RDS_6[data_year]),Table_Query_from_RDS_6[#All],9,FALSE)</f>
        <v>Mar 2022 to Feb 2023</v>
      </c>
    </row>
    <row r="46" spans="1:36" x14ac:dyDescent="0.25">
      <c r="A46" t="s">
        <v>109</v>
      </c>
      <c r="B46" t="s">
        <v>109</v>
      </c>
      <c r="C46">
        <v>2</v>
      </c>
      <c r="E46" t="s">
        <v>113</v>
      </c>
      <c r="G46" t="s">
        <v>18422</v>
      </c>
      <c r="H46" t="s">
        <v>3</v>
      </c>
      <c r="I46" t="s">
        <v>18423</v>
      </c>
      <c r="J46" t="str">
        <f>"NOTE: "&amp;MAX(Table_Query_from_RDS_611[Year])&amp;" claims data are for "&amp;VLOOKUP(MAX(Table_Query_from_RDS_6[data_year]),Table_Query_from_RDS_6[#All],7,FALSE)</f>
        <v>NOTE: 2023 claims data are for Apr 2022 to Mar 2023</v>
      </c>
      <c r="K46" t="str">
        <f>VLOOKUP(MAX(Table_Query_from_RDS_6[data_year]),Table_Query_from_RDS_6[#All],9,FALSE)</f>
        <v>Mar 2022 to Feb 2023</v>
      </c>
    </row>
    <row r="47" spans="1:36" x14ac:dyDescent="0.25">
      <c r="A47" t="s">
        <v>110</v>
      </c>
      <c r="B47" t="s">
        <v>110</v>
      </c>
      <c r="C47">
        <v>2</v>
      </c>
      <c r="E47" t="s">
        <v>114</v>
      </c>
      <c r="G47" t="s">
        <v>18424</v>
      </c>
      <c r="H47" t="s">
        <v>4</v>
      </c>
      <c r="I47" t="s">
        <v>18425</v>
      </c>
      <c r="J47" t="s">
        <v>18331</v>
      </c>
      <c r="K47">
        <v>2020</v>
      </c>
    </row>
    <row r="48" spans="1:36" x14ac:dyDescent="0.25">
      <c r="A48" t="s">
        <v>111</v>
      </c>
      <c r="B48" t="s">
        <v>111</v>
      </c>
      <c r="C48">
        <v>2</v>
      </c>
      <c r="E48" t="s">
        <v>115</v>
      </c>
      <c r="G48" t="s">
        <v>18426</v>
      </c>
      <c r="H48" t="s">
        <v>4</v>
      </c>
      <c r="I48" t="s">
        <v>18427</v>
      </c>
      <c r="J48" t="s">
        <v>18331</v>
      </c>
      <c r="K48">
        <v>2020</v>
      </c>
    </row>
    <row r="49" spans="1:11" x14ac:dyDescent="0.25">
      <c r="A49" t="s">
        <v>112</v>
      </c>
      <c r="B49" t="s">
        <v>112</v>
      </c>
      <c r="C49">
        <v>2</v>
      </c>
      <c r="E49" t="s">
        <v>116</v>
      </c>
      <c r="G49" t="s">
        <v>18428</v>
      </c>
      <c r="H49" t="s">
        <v>4</v>
      </c>
      <c r="I49" t="s">
        <v>18429</v>
      </c>
      <c r="J49" t="s">
        <v>18331</v>
      </c>
      <c r="K49">
        <v>2020</v>
      </c>
    </row>
    <row r="50" spans="1:11" x14ac:dyDescent="0.25">
      <c r="A50" t="s">
        <v>113</v>
      </c>
      <c r="B50" t="s">
        <v>113</v>
      </c>
      <c r="C50">
        <v>2</v>
      </c>
      <c r="E50" t="s">
        <v>117</v>
      </c>
      <c r="G50" t="s">
        <v>18430</v>
      </c>
      <c r="H50" t="s">
        <v>4</v>
      </c>
      <c r="I50" t="s">
        <v>18431</v>
      </c>
      <c r="J50" t="s">
        <v>18331</v>
      </c>
      <c r="K50">
        <v>2020</v>
      </c>
    </row>
    <row r="51" spans="1:11" x14ac:dyDescent="0.25">
      <c r="A51" t="s">
        <v>114</v>
      </c>
      <c r="B51" t="s">
        <v>114</v>
      </c>
      <c r="C51">
        <v>2</v>
      </c>
      <c r="E51" t="s">
        <v>118</v>
      </c>
      <c r="G51" t="s">
        <v>18432</v>
      </c>
      <c r="H51" t="s">
        <v>4</v>
      </c>
      <c r="I51" t="s">
        <v>18433</v>
      </c>
      <c r="J51" t="s">
        <v>18331</v>
      </c>
      <c r="K51">
        <v>2020</v>
      </c>
    </row>
    <row r="52" spans="1:11" x14ac:dyDescent="0.25">
      <c r="A52" t="s">
        <v>115</v>
      </c>
      <c r="B52" t="s">
        <v>115</v>
      </c>
      <c r="C52">
        <v>2</v>
      </c>
      <c r="E52" t="s">
        <v>119</v>
      </c>
      <c r="G52" t="s">
        <v>18434</v>
      </c>
      <c r="H52" t="s">
        <v>4</v>
      </c>
      <c r="I52" t="s">
        <v>18435</v>
      </c>
      <c r="J52" t="s">
        <v>18331</v>
      </c>
      <c r="K52">
        <v>2020</v>
      </c>
    </row>
    <row r="53" spans="1:11" x14ac:dyDescent="0.25">
      <c r="A53" t="s">
        <v>116</v>
      </c>
      <c r="B53" t="s">
        <v>116</v>
      </c>
      <c r="C53">
        <v>2</v>
      </c>
      <c r="E53" t="s">
        <v>120</v>
      </c>
      <c r="G53" t="s">
        <v>18436</v>
      </c>
      <c r="H53" t="s">
        <v>2</v>
      </c>
      <c r="I53" t="s">
        <v>18334</v>
      </c>
      <c r="J53" t="s">
        <v>18331</v>
      </c>
      <c r="K53">
        <v>2020</v>
      </c>
    </row>
    <row r="54" spans="1:11" x14ac:dyDescent="0.25">
      <c r="A54" t="s">
        <v>117</v>
      </c>
      <c r="B54" t="s">
        <v>117</v>
      </c>
      <c r="C54">
        <v>2</v>
      </c>
      <c r="G54" t="s">
        <v>18437</v>
      </c>
      <c r="H54" t="s">
        <v>3</v>
      </c>
      <c r="I54" t="s">
        <v>18366</v>
      </c>
      <c r="J54" t="s">
        <v>18331</v>
      </c>
      <c r="K54">
        <v>2020</v>
      </c>
    </row>
    <row r="55" spans="1:11" x14ac:dyDescent="0.25">
      <c r="A55" t="s">
        <v>118</v>
      </c>
      <c r="B55" t="s">
        <v>118</v>
      </c>
      <c r="C55">
        <v>2</v>
      </c>
      <c r="G55" t="s">
        <v>19642</v>
      </c>
      <c r="H55" t="s">
        <v>3</v>
      </c>
      <c r="I55" t="s">
        <v>19641</v>
      </c>
      <c r="J55" t="s">
        <v>18331</v>
      </c>
      <c r="K55">
        <v>2020</v>
      </c>
    </row>
    <row r="56" spans="1:11" x14ac:dyDescent="0.25">
      <c r="A56" t="s">
        <v>119</v>
      </c>
      <c r="B56" t="s">
        <v>119</v>
      </c>
      <c r="C56">
        <v>2</v>
      </c>
      <c r="G56" t="s">
        <v>18438</v>
      </c>
      <c r="H56" t="s">
        <v>3</v>
      </c>
      <c r="I56" t="s">
        <v>18439</v>
      </c>
      <c r="J56" t="s">
        <v>18331</v>
      </c>
      <c r="K56">
        <v>2020</v>
      </c>
    </row>
    <row r="57" spans="1:11" x14ac:dyDescent="0.25">
      <c r="A57" t="s">
        <v>120</v>
      </c>
      <c r="B57" t="s">
        <v>120</v>
      </c>
      <c r="C57">
        <v>2</v>
      </c>
      <c r="G57" t="s">
        <v>18440</v>
      </c>
      <c r="H57" t="s">
        <v>3</v>
      </c>
      <c r="I57" t="s">
        <v>18441</v>
      </c>
      <c r="J57" t="s">
        <v>18331</v>
      </c>
      <c r="K57">
        <v>2020</v>
      </c>
    </row>
    <row r="58" spans="1:11" x14ac:dyDescent="0.25">
      <c r="A58" t="s">
        <v>127</v>
      </c>
      <c r="B58" t="s">
        <v>127</v>
      </c>
      <c r="C58">
        <v>3</v>
      </c>
      <c r="G58" t="s">
        <v>18442</v>
      </c>
      <c r="H58" t="s">
        <v>3</v>
      </c>
      <c r="I58" t="s">
        <v>18443</v>
      </c>
      <c r="J58" t="s">
        <v>18331</v>
      </c>
      <c r="K58">
        <v>2020</v>
      </c>
    </row>
    <row r="59" spans="1:11" x14ac:dyDescent="0.25">
      <c r="A59" t="s">
        <v>128</v>
      </c>
      <c r="B59" t="s">
        <v>128</v>
      </c>
      <c r="C59">
        <v>3</v>
      </c>
      <c r="G59" t="s">
        <v>18444</v>
      </c>
      <c r="H59" t="s">
        <v>3</v>
      </c>
      <c r="I59" t="s">
        <v>18445</v>
      </c>
      <c r="J59" t="s">
        <v>18331</v>
      </c>
      <c r="K59">
        <v>2020</v>
      </c>
    </row>
    <row r="60" spans="1:11" x14ac:dyDescent="0.25">
      <c r="A60" t="s">
        <v>129</v>
      </c>
      <c r="B60" t="s">
        <v>129</v>
      </c>
      <c r="C60">
        <v>3</v>
      </c>
      <c r="G60" t="s">
        <v>18446</v>
      </c>
      <c r="H60" t="s">
        <v>3</v>
      </c>
      <c r="I60" t="s">
        <v>18447</v>
      </c>
      <c r="J60" t="s">
        <v>18331</v>
      </c>
      <c r="K60">
        <v>2020</v>
      </c>
    </row>
    <row r="61" spans="1:11" x14ac:dyDescent="0.25">
      <c r="A61" t="s">
        <v>130</v>
      </c>
      <c r="B61" t="s">
        <v>130</v>
      </c>
      <c r="C61">
        <v>3</v>
      </c>
      <c r="G61" s="39" t="s">
        <v>18448</v>
      </c>
      <c r="H61" t="s">
        <v>3</v>
      </c>
      <c r="I61" t="s">
        <v>18449</v>
      </c>
      <c r="J61" t="s">
        <v>18331</v>
      </c>
      <c r="K61">
        <v>2020</v>
      </c>
    </row>
    <row r="62" spans="1:11" x14ac:dyDescent="0.25">
      <c r="A62" t="s">
        <v>131</v>
      </c>
      <c r="B62" t="s">
        <v>131</v>
      </c>
      <c r="C62">
        <v>3</v>
      </c>
    </row>
    <row r="63" spans="1:11" x14ac:dyDescent="0.25">
      <c r="A63" t="s">
        <v>2997</v>
      </c>
      <c r="B63" t="s">
        <v>2997</v>
      </c>
      <c r="C63">
        <v>3</v>
      </c>
    </row>
    <row r="64" spans="1:11" x14ac:dyDescent="0.25">
      <c r="A64" t="s">
        <v>132</v>
      </c>
      <c r="B64" t="s">
        <v>132</v>
      </c>
      <c r="C64">
        <v>3</v>
      </c>
    </row>
    <row r="65" spans="1:3" x14ac:dyDescent="0.25">
      <c r="A65" t="s">
        <v>133</v>
      </c>
      <c r="B65" t="s">
        <v>133</v>
      </c>
      <c r="C65">
        <v>3</v>
      </c>
    </row>
    <row r="66" spans="1:3" x14ac:dyDescent="0.25">
      <c r="A66" t="s">
        <v>134</v>
      </c>
      <c r="B66" t="s">
        <v>134</v>
      </c>
      <c r="C66">
        <v>3</v>
      </c>
    </row>
    <row r="67" spans="1:3" x14ac:dyDescent="0.25">
      <c r="A67" t="s">
        <v>135</v>
      </c>
      <c r="B67" t="s">
        <v>135</v>
      </c>
      <c r="C67">
        <v>3</v>
      </c>
    </row>
    <row r="68" spans="1:3" x14ac:dyDescent="0.25">
      <c r="A68" t="s">
        <v>136</v>
      </c>
      <c r="B68" t="s">
        <v>136</v>
      </c>
      <c r="C68">
        <v>3</v>
      </c>
    </row>
    <row r="69" spans="1:3" x14ac:dyDescent="0.25">
      <c r="A69" t="s">
        <v>137</v>
      </c>
      <c r="B69" t="s">
        <v>137</v>
      </c>
      <c r="C69">
        <v>3</v>
      </c>
    </row>
    <row r="70" spans="1:3" x14ac:dyDescent="0.25">
      <c r="A70" t="s">
        <v>138</v>
      </c>
      <c r="B70" t="s">
        <v>138</v>
      </c>
      <c r="C70">
        <v>3</v>
      </c>
    </row>
    <row r="71" spans="1:3" x14ac:dyDescent="0.25">
      <c r="A71" t="s">
        <v>139</v>
      </c>
      <c r="B71" t="s">
        <v>139</v>
      </c>
      <c r="C71">
        <v>3</v>
      </c>
    </row>
    <row r="72" spans="1:3" x14ac:dyDescent="0.25">
      <c r="A72" t="s">
        <v>140</v>
      </c>
      <c r="B72" t="s">
        <v>140</v>
      </c>
      <c r="C72">
        <v>3</v>
      </c>
    </row>
    <row r="73" spans="1:3" x14ac:dyDescent="0.25">
      <c r="A73" t="s">
        <v>141</v>
      </c>
      <c r="B73" t="s">
        <v>141</v>
      </c>
      <c r="C73">
        <v>3</v>
      </c>
    </row>
    <row r="74" spans="1:3" x14ac:dyDescent="0.25">
      <c r="A74" t="s">
        <v>142</v>
      </c>
      <c r="B74" t="s">
        <v>142</v>
      </c>
      <c r="C74">
        <v>3</v>
      </c>
    </row>
    <row r="75" spans="1:3" x14ac:dyDescent="0.25">
      <c r="A75" t="s">
        <v>143</v>
      </c>
      <c r="B75" t="s">
        <v>143</v>
      </c>
      <c r="C75">
        <v>3</v>
      </c>
    </row>
    <row r="76" spans="1:3" x14ac:dyDescent="0.25">
      <c r="A76" t="s">
        <v>2827</v>
      </c>
      <c r="B76" t="s">
        <v>2827</v>
      </c>
      <c r="C76">
        <v>3</v>
      </c>
    </row>
    <row r="77" spans="1:3" x14ac:dyDescent="0.25">
      <c r="A77" t="s">
        <v>144</v>
      </c>
      <c r="B77" t="s">
        <v>144</v>
      </c>
      <c r="C77">
        <v>3</v>
      </c>
    </row>
    <row r="78" spans="1:3" x14ac:dyDescent="0.25">
      <c r="A78" t="s">
        <v>145</v>
      </c>
      <c r="B78" t="s">
        <v>145</v>
      </c>
      <c r="C78">
        <v>3</v>
      </c>
    </row>
    <row r="79" spans="1:3" x14ac:dyDescent="0.25">
      <c r="A79" t="s">
        <v>146</v>
      </c>
      <c r="B79" t="s">
        <v>146</v>
      </c>
      <c r="C79">
        <v>3</v>
      </c>
    </row>
    <row r="80" spans="1:3" x14ac:dyDescent="0.25">
      <c r="A80" t="s">
        <v>147</v>
      </c>
      <c r="B80" t="s">
        <v>147</v>
      </c>
      <c r="C80">
        <v>3</v>
      </c>
    </row>
    <row r="81" spans="1:3" x14ac:dyDescent="0.25">
      <c r="A81" t="s">
        <v>148</v>
      </c>
      <c r="B81" t="s">
        <v>148</v>
      </c>
      <c r="C81">
        <v>3</v>
      </c>
    </row>
    <row r="82" spans="1:3" x14ac:dyDescent="0.25">
      <c r="A82" t="s">
        <v>149</v>
      </c>
      <c r="B82" t="s">
        <v>149</v>
      </c>
      <c r="C82">
        <v>3</v>
      </c>
    </row>
    <row r="83" spans="1:3" x14ac:dyDescent="0.25">
      <c r="A83" t="s">
        <v>150</v>
      </c>
      <c r="B83" t="s">
        <v>150</v>
      </c>
      <c r="C83">
        <v>3</v>
      </c>
    </row>
    <row r="84" spans="1:3" x14ac:dyDescent="0.25">
      <c r="A84" t="s">
        <v>151</v>
      </c>
      <c r="B84" t="s">
        <v>151</v>
      </c>
      <c r="C84">
        <v>3</v>
      </c>
    </row>
    <row r="85" spans="1:3" x14ac:dyDescent="0.25">
      <c r="A85" t="s">
        <v>152</v>
      </c>
      <c r="B85" t="s">
        <v>152</v>
      </c>
      <c r="C85">
        <v>3</v>
      </c>
    </row>
    <row r="86" spans="1:3" x14ac:dyDescent="0.25">
      <c r="A86" t="s">
        <v>153</v>
      </c>
      <c r="B86" t="s">
        <v>153</v>
      </c>
      <c r="C86">
        <v>3</v>
      </c>
    </row>
    <row r="87" spans="1:3" x14ac:dyDescent="0.25">
      <c r="A87" t="s">
        <v>154</v>
      </c>
      <c r="B87" t="s">
        <v>154</v>
      </c>
      <c r="C87">
        <v>3</v>
      </c>
    </row>
    <row r="88" spans="1:3" x14ac:dyDescent="0.25">
      <c r="A88" t="s">
        <v>155</v>
      </c>
      <c r="B88" t="s">
        <v>155</v>
      </c>
      <c r="C88">
        <v>3</v>
      </c>
    </row>
    <row r="89" spans="1:3" x14ac:dyDescent="0.25">
      <c r="A89" t="s">
        <v>156</v>
      </c>
      <c r="B89" t="s">
        <v>156</v>
      </c>
      <c r="C89">
        <v>3</v>
      </c>
    </row>
    <row r="90" spans="1:3" x14ac:dyDescent="0.25">
      <c r="A90" t="s">
        <v>157</v>
      </c>
      <c r="B90" t="s">
        <v>157</v>
      </c>
      <c r="C90">
        <v>3</v>
      </c>
    </row>
    <row r="91" spans="1:3" x14ac:dyDescent="0.25">
      <c r="A91" t="s">
        <v>158</v>
      </c>
      <c r="B91" t="s">
        <v>158</v>
      </c>
      <c r="C91">
        <v>3</v>
      </c>
    </row>
    <row r="92" spans="1:3" x14ac:dyDescent="0.25">
      <c r="A92" t="s">
        <v>159</v>
      </c>
      <c r="B92" t="s">
        <v>159</v>
      </c>
      <c r="C92">
        <v>3</v>
      </c>
    </row>
    <row r="93" spans="1:3" x14ac:dyDescent="0.25">
      <c r="A93" t="s">
        <v>160</v>
      </c>
      <c r="B93" t="s">
        <v>160</v>
      </c>
      <c r="C93">
        <v>3</v>
      </c>
    </row>
    <row r="94" spans="1:3" x14ac:dyDescent="0.25">
      <c r="A94" t="s">
        <v>161</v>
      </c>
      <c r="B94" t="s">
        <v>161</v>
      </c>
      <c r="C94">
        <v>3</v>
      </c>
    </row>
    <row r="95" spans="1:3" x14ac:dyDescent="0.25">
      <c r="A95" t="s">
        <v>162</v>
      </c>
      <c r="B95" t="s">
        <v>162</v>
      </c>
      <c r="C95">
        <v>3</v>
      </c>
    </row>
    <row r="96" spans="1:3" x14ac:dyDescent="0.25">
      <c r="A96" t="s">
        <v>163</v>
      </c>
      <c r="B96" t="s">
        <v>163</v>
      </c>
      <c r="C96">
        <v>3</v>
      </c>
    </row>
    <row r="97" spans="1:3" x14ac:dyDescent="0.25">
      <c r="A97" t="s">
        <v>164</v>
      </c>
      <c r="B97" t="s">
        <v>164</v>
      </c>
      <c r="C97">
        <v>3</v>
      </c>
    </row>
    <row r="98" spans="1:3" x14ac:dyDescent="0.25">
      <c r="A98" t="s">
        <v>165</v>
      </c>
      <c r="B98" t="s">
        <v>165</v>
      </c>
      <c r="C98">
        <v>3</v>
      </c>
    </row>
    <row r="99" spans="1:3" x14ac:dyDescent="0.25">
      <c r="A99" t="s">
        <v>166</v>
      </c>
      <c r="B99" t="s">
        <v>166</v>
      </c>
      <c r="C99">
        <v>3</v>
      </c>
    </row>
    <row r="100" spans="1:3" x14ac:dyDescent="0.25">
      <c r="A100" t="s">
        <v>2742</v>
      </c>
      <c r="B100" t="s">
        <v>2742</v>
      </c>
      <c r="C100">
        <v>3</v>
      </c>
    </row>
    <row r="101" spans="1:3" x14ac:dyDescent="0.25">
      <c r="A101" t="s">
        <v>167</v>
      </c>
      <c r="B101" t="s">
        <v>167</v>
      </c>
      <c r="C101">
        <v>3</v>
      </c>
    </row>
    <row r="102" spans="1:3" x14ac:dyDescent="0.25">
      <c r="A102" t="s">
        <v>168</v>
      </c>
      <c r="B102" t="s">
        <v>168</v>
      </c>
      <c r="C102">
        <v>3</v>
      </c>
    </row>
    <row r="103" spans="1:3" x14ac:dyDescent="0.25">
      <c r="A103" t="s">
        <v>169</v>
      </c>
      <c r="B103" t="s">
        <v>169</v>
      </c>
      <c r="C103">
        <v>3</v>
      </c>
    </row>
    <row r="104" spans="1:3" x14ac:dyDescent="0.25">
      <c r="A104" t="s">
        <v>170</v>
      </c>
      <c r="B104" t="s">
        <v>170</v>
      </c>
      <c r="C104">
        <v>3</v>
      </c>
    </row>
    <row r="105" spans="1:3" x14ac:dyDescent="0.25">
      <c r="A105" t="s">
        <v>171</v>
      </c>
      <c r="B105" t="s">
        <v>171</v>
      </c>
      <c r="C105">
        <v>3</v>
      </c>
    </row>
    <row r="106" spans="1:3" x14ac:dyDescent="0.25">
      <c r="A106" t="s">
        <v>172</v>
      </c>
      <c r="B106" t="s">
        <v>172</v>
      </c>
      <c r="C106">
        <v>3</v>
      </c>
    </row>
    <row r="107" spans="1:3" x14ac:dyDescent="0.25">
      <c r="A107" t="s">
        <v>173</v>
      </c>
      <c r="B107" t="s">
        <v>173</v>
      </c>
      <c r="C107">
        <v>3</v>
      </c>
    </row>
    <row r="108" spans="1:3" x14ac:dyDescent="0.25">
      <c r="A108" t="s">
        <v>174</v>
      </c>
      <c r="B108" t="s">
        <v>174</v>
      </c>
      <c r="C108">
        <v>3</v>
      </c>
    </row>
    <row r="109" spans="1:3" x14ac:dyDescent="0.25">
      <c r="A109" t="s">
        <v>175</v>
      </c>
      <c r="B109" t="s">
        <v>175</v>
      </c>
      <c r="C109">
        <v>3</v>
      </c>
    </row>
    <row r="110" spans="1:3" x14ac:dyDescent="0.25">
      <c r="A110" t="s">
        <v>176</v>
      </c>
      <c r="B110" t="s">
        <v>176</v>
      </c>
      <c r="C110">
        <v>3</v>
      </c>
    </row>
    <row r="111" spans="1:3" x14ac:dyDescent="0.25">
      <c r="A111" t="s">
        <v>177</v>
      </c>
      <c r="B111" t="s">
        <v>177</v>
      </c>
      <c r="C111">
        <v>3</v>
      </c>
    </row>
    <row r="112" spans="1:3" x14ac:dyDescent="0.25">
      <c r="A112" t="s">
        <v>178</v>
      </c>
      <c r="B112" t="s">
        <v>178</v>
      </c>
      <c r="C112">
        <v>3</v>
      </c>
    </row>
    <row r="113" spans="1:3" x14ac:dyDescent="0.25">
      <c r="A113" t="s">
        <v>179</v>
      </c>
      <c r="B113" t="s">
        <v>179</v>
      </c>
      <c r="C113">
        <v>3</v>
      </c>
    </row>
    <row r="114" spans="1:3" x14ac:dyDescent="0.25">
      <c r="A114" t="s">
        <v>180</v>
      </c>
      <c r="B114" t="s">
        <v>180</v>
      </c>
      <c r="C114">
        <v>3</v>
      </c>
    </row>
    <row r="115" spans="1:3" x14ac:dyDescent="0.25">
      <c r="A115" t="s">
        <v>182</v>
      </c>
      <c r="B115" t="s">
        <v>182</v>
      </c>
      <c r="C115">
        <v>3</v>
      </c>
    </row>
    <row r="116" spans="1:3" x14ac:dyDescent="0.25">
      <c r="A116" t="s">
        <v>181</v>
      </c>
      <c r="B116" t="s">
        <v>181</v>
      </c>
      <c r="C116">
        <v>3</v>
      </c>
    </row>
    <row r="117" spans="1:3" x14ac:dyDescent="0.25">
      <c r="A117" t="s">
        <v>183</v>
      </c>
      <c r="B117" t="s">
        <v>183</v>
      </c>
      <c r="C117">
        <v>3</v>
      </c>
    </row>
    <row r="118" spans="1:3" x14ac:dyDescent="0.25">
      <c r="A118" t="s">
        <v>184</v>
      </c>
      <c r="B118" t="s">
        <v>184</v>
      </c>
      <c r="C118">
        <v>3</v>
      </c>
    </row>
    <row r="119" spans="1:3" x14ac:dyDescent="0.25">
      <c r="A119" t="s">
        <v>185</v>
      </c>
      <c r="B119" t="s">
        <v>185</v>
      </c>
      <c r="C119">
        <v>3</v>
      </c>
    </row>
    <row r="120" spans="1:3" x14ac:dyDescent="0.25">
      <c r="A120" t="s">
        <v>186</v>
      </c>
      <c r="B120" t="s">
        <v>186</v>
      </c>
      <c r="C120">
        <v>3</v>
      </c>
    </row>
    <row r="121" spans="1:3" x14ac:dyDescent="0.25">
      <c r="A121" t="s">
        <v>187</v>
      </c>
      <c r="B121" t="s">
        <v>187</v>
      </c>
      <c r="C121">
        <v>3</v>
      </c>
    </row>
    <row r="122" spans="1:3" x14ac:dyDescent="0.25">
      <c r="A122" t="s">
        <v>188</v>
      </c>
      <c r="B122" t="s">
        <v>188</v>
      </c>
      <c r="C122">
        <v>3</v>
      </c>
    </row>
    <row r="123" spans="1:3" x14ac:dyDescent="0.25">
      <c r="A123" t="s">
        <v>189</v>
      </c>
      <c r="B123" t="s">
        <v>189</v>
      </c>
      <c r="C123">
        <v>3</v>
      </c>
    </row>
    <row r="124" spans="1:3" x14ac:dyDescent="0.25">
      <c r="A124" t="s">
        <v>190</v>
      </c>
      <c r="B124" t="s">
        <v>190</v>
      </c>
      <c r="C124">
        <v>3</v>
      </c>
    </row>
    <row r="125" spans="1:3" x14ac:dyDescent="0.25">
      <c r="A125" t="s">
        <v>191</v>
      </c>
      <c r="B125" t="s">
        <v>191</v>
      </c>
      <c r="C125">
        <v>3</v>
      </c>
    </row>
    <row r="126" spans="1:3" x14ac:dyDescent="0.25">
      <c r="A126" t="s">
        <v>192</v>
      </c>
      <c r="B126" t="s">
        <v>192</v>
      </c>
      <c r="C126">
        <v>3</v>
      </c>
    </row>
    <row r="127" spans="1:3" x14ac:dyDescent="0.25">
      <c r="A127" t="s">
        <v>193</v>
      </c>
      <c r="B127" t="s">
        <v>193</v>
      </c>
      <c r="C127">
        <v>3</v>
      </c>
    </row>
    <row r="128" spans="1:3" x14ac:dyDescent="0.25">
      <c r="A128" t="s">
        <v>2998</v>
      </c>
      <c r="B128" t="s">
        <v>2998</v>
      </c>
      <c r="C128">
        <v>3</v>
      </c>
    </row>
    <row r="129" spans="1:3" x14ac:dyDescent="0.25">
      <c r="A129" t="s">
        <v>2999</v>
      </c>
      <c r="B129" t="s">
        <v>2999</v>
      </c>
      <c r="C129">
        <v>3</v>
      </c>
    </row>
    <row r="130" spans="1:3" x14ac:dyDescent="0.25">
      <c r="A130" t="s">
        <v>194</v>
      </c>
      <c r="B130" t="s">
        <v>194</v>
      </c>
      <c r="C130">
        <v>3</v>
      </c>
    </row>
    <row r="131" spans="1:3" x14ac:dyDescent="0.25">
      <c r="A131" t="s">
        <v>3000</v>
      </c>
      <c r="B131" t="s">
        <v>3000</v>
      </c>
      <c r="C131">
        <v>3</v>
      </c>
    </row>
    <row r="132" spans="1:3" x14ac:dyDescent="0.25">
      <c r="A132" t="s">
        <v>3001</v>
      </c>
      <c r="B132" t="s">
        <v>3001</v>
      </c>
      <c r="C132">
        <v>3</v>
      </c>
    </row>
    <row r="133" spans="1:3" x14ac:dyDescent="0.25">
      <c r="A133" t="s">
        <v>3002</v>
      </c>
      <c r="B133" t="s">
        <v>3002</v>
      </c>
      <c r="C133">
        <v>3</v>
      </c>
    </row>
    <row r="134" spans="1:3" x14ac:dyDescent="0.25">
      <c r="A134" t="s">
        <v>195</v>
      </c>
      <c r="B134" t="s">
        <v>195</v>
      </c>
      <c r="C134">
        <v>3</v>
      </c>
    </row>
    <row r="135" spans="1:3" x14ac:dyDescent="0.25">
      <c r="A135" t="s">
        <v>196</v>
      </c>
      <c r="B135" t="s">
        <v>196</v>
      </c>
      <c r="C135">
        <v>3</v>
      </c>
    </row>
    <row r="136" spans="1:3" x14ac:dyDescent="0.25">
      <c r="A136" t="s">
        <v>197</v>
      </c>
      <c r="B136" t="s">
        <v>197</v>
      </c>
      <c r="C136">
        <v>3</v>
      </c>
    </row>
    <row r="137" spans="1:3" x14ac:dyDescent="0.25">
      <c r="A137" t="s">
        <v>198</v>
      </c>
      <c r="B137" t="s">
        <v>198</v>
      </c>
      <c r="C137">
        <v>3</v>
      </c>
    </row>
    <row r="138" spans="1:3" x14ac:dyDescent="0.25">
      <c r="A138" t="s">
        <v>199</v>
      </c>
      <c r="B138" t="s">
        <v>199</v>
      </c>
      <c r="C138">
        <v>3</v>
      </c>
    </row>
    <row r="139" spans="1:3" x14ac:dyDescent="0.25">
      <c r="A139" t="s">
        <v>2828</v>
      </c>
      <c r="B139" t="s">
        <v>2828</v>
      </c>
      <c r="C139">
        <v>3</v>
      </c>
    </row>
    <row r="140" spans="1:3" x14ac:dyDescent="0.25">
      <c r="A140" t="s">
        <v>200</v>
      </c>
      <c r="B140" t="s">
        <v>200</v>
      </c>
      <c r="C140">
        <v>3</v>
      </c>
    </row>
    <row r="141" spans="1:3" x14ac:dyDescent="0.25">
      <c r="A141" t="s">
        <v>201</v>
      </c>
      <c r="B141" t="s">
        <v>201</v>
      </c>
      <c r="C141">
        <v>3</v>
      </c>
    </row>
    <row r="142" spans="1:3" x14ac:dyDescent="0.25">
      <c r="A142" t="s">
        <v>202</v>
      </c>
      <c r="B142" t="s">
        <v>202</v>
      </c>
      <c r="C142">
        <v>3</v>
      </c>
    </row>
    <row r="143" spans="1:3" x14ac:dyDescent="0.25">
      <c r="A143" t="s">
        <v>203</v>
      </c>
      <c r="B143" t="s">
        <v>203</v>
      </c>
      <c r="C143">
        <v>3</v>
      </c>
    </row>
    <row r="144" spans="1:3" x14ac:dyDescent="0.25">
      <c r="A144" t="s">
        <v>204</v>
      </c>
      <c r="B144" t="s">
        <v>204</v>
      </c>
      <c r="C144">
        <v>3</v>
      </c>
    </row>
    <row r="145" spans="1:3" x14ac:dyDescent="0.25">
      <c r="A145" t="s">
        <v>205</v>
      </c>
      <c r="B145" t="s">
        <v>205</v>
      </c>
      <c r="C145">
        <v>3</v>
      </c>
    </row>
    <row r="146" spans="1:3" x14ac:dyDescent="0.25">
      <c r="A146" t="s">
        <v>2829</v>
      </c>
      <c r="B146" t="s">
        <v>2829</v>
      </c>
      <c r="C146">
        <v>3</v>
      </c>
    </row>
    <row r="147" spans="1:3" x14ac:dyDescent="0.25">
      <c r="A147" t="s">
        <v>206</v>
      </c>
      <c r="B147" t="s">
        <v>206</v>
      </c>
      <c r="C147">
        <v>3</v>
      </c>
    </row>
    <row r="148" spans="1:3" x14ac:dyDescent="0.25">
      <c r="A148" t="s">
        <v>207</v>
      </c>
      <c r="B148" t="s">
        <v>207</v>
      </c>
      <c r="C148">
        <v>3</v>
      </c>
    </row>
    <row r="149" spans="1:3" x14ac:dyDescent="0.25">
      <c r="A149" t="s">
        <v>208</v>
      </c>
      <c r="B149" t="s">
        <v>208</v>
      </c>
      <c r="C149">
        <v>3</v>
      </c>
    </row>
    <row r="150" spans="1:3" x14ac:dyDescent="0.25">
      <c r="A150" t="s">
        <v>209</v>
      </c>
      <c r="B150" t="s">
        <v>209</v>
      </c>
      <c r="C150">
        <v>3</v>
      </c>
    </row>
    <row r="151" spans="1:3" x14ac:dyDescent="0.25">
      <c r="A151" t="s">
        <v>210</v>
      </c>
      <c r="B151" t="s">
        <v>210</v>
      </c>
      <c r="C151">
        <v>3</v>
      </c>
    </row>
    <row r="152" spans="1:3" x14ac:dyDescent="0.25">
      <c r="A152" t="s">
        <v>211</v>
      </c>
      <c r="B152" t="s">
        <v>211</v>
      </c>
      <c r="C152">
        <v>3</v>
      </c>
    </row>
    <row r="153" spans="1:3" x14ac:dyDescent="0.25">
      <c r="A153" t="s">
        <v>212</v>
      </c>
      <c r="B153" t="s">
        <v>212</v>
      </c>
      <c r="C153">
        <v>3</v>
      </c>
    </row>
    <row r="154" spans="1:3" x14ac:dyDescent="0.25">
      <c r="A154" t="s">
        <v>213</v>
      </c>
      <c r="B154" t="s">
        <v>213</v>
      </c>
      <c r="C154">
        <v>3</v>
      </c>
    </row>
    <row r="155" spans="1:3" x14ac:dyDescent="0.25">
      <c r="A155" t="s">
        <v>2925</v>
      </c>
      <c r="B155" t="s">
        <v>2925</v>
      </c>
      <c r="C155">
        <v>3</v>
      </c>
    </row>
    <row r="156" spans="1:3" x14ac:dyDescent="0.25">
      <c r="A156" t="s">
        <v>214</v>
      </c>
      <c r="B156" t="s">
        <v>214</v>
      </c>
      <c r="C156">
        <v>3</v>
      </c>
    </row>
    <row r="157" spans="1:3" x14ac:dyDescent="0.25">
      <c r="A157" t="s">
        <v>215</v>
      </c>
      <c r="B157" t="s">
        <v>215</v>
      </c>
      <c r="C157">
        <v>3</v>
      </c>
    </row>
    <row r="158" spans="1:3" x14ac:dyDescent="0.25">
      <c r="A158" t="s">
        <v>216</v>
      </c>
      <c r="B158" t="s">
        <v>216</v>
      </c>
      <c r="C158">
        <v>3</v>
      </c>
    </row>
    <row r="159" spans="1:3" x14ac:dyDescent="0.25">
      <c r="A159" t="s">
        <v>217</v>
      </c>
      <c r="B159" t="s">
        <v>217</v>
      </c>
      <c r="C159">
        <v>3</v>
      </c>
    </row>
    <row r="160" spans="1:3" x14ac:dyDescent="0.25">
      <c r="A160" t="s">
        <v>218</v>
      </c>
      <c r="B160" t="s">
        <v>218</v>
      </c>
      <c r="C160">
        <v>3</v>
      </c>
    </row>
    <row r="161" spans="1:3" x14ac:dyDescent="0.25">
      <c r="A161" t="s">
        <v>219</v>
      </c>
      <c r="B161" t="s">
        <v>219</v>
      </c>
      <c r="C161">
        <v>3</v>
      </c>
    </row>
    <row r="162" spans="1:3" x14ac:dyDescent="0.25">
      <c r="A162" t="s">
        <v>220</v>
      </c>
      <c r="B162" t="s">
        <v>220</v>
      </c>
      <c r="C162">
        <v>3</v>
      </c>
    </row>
    <row r="163" spans="1:3" x14ac:dyDescent="0.25">
      <c r="A163" t="s">
        <v>221</v>
      </c>
      <c r="B163" t="s">
        <v>221</v>
      </c>
      <c r="C163">
        <v>3</v>
      </c>
    </row>
    <row r="164" spans="1:3" x14ac:dyDescent="0.25">
      <c r="A164" t="s">
        <v>222</v>
      </c>
      <c r="B164" t="s">
        <v>222</v>
      </c>
      <c r="C164">
        <v>3</v>
      </c>
    </row>
    <row r="165" spans="1:3" x14ac:dyDescent="0.25">
      <c r="A165" t="s">
        <v>223</v>
      </c>
      <c r="B165" t="s">
        <v>223</v>
      </c>
      <c r="C165">
        <v>3</v>
      </c>
    </row>
    <row r="166" spans="1:3" x14ac:dyDescent="0.25">
      <c r="A166" t="s">
        <v>224</v>
      </c>
      <c r="B166" t="s">
        <v>224</v>
      </c>
      <c r="C166">
        <v>3</v>
      </c>
    </row>
    <row r="167" spans="1:3" x14ac:dyDescent="0.25">
      <c r="A167" t="s">
        <v>225</v>
      </c>
      <c r="B167" t="s">
        <v>225</v>
      </c>
      <c r="C167">
        <v>3</v>
      </c>
    </row>
    <row r="168" spans="1:3" x14ac:dyDescent="0.25">
      <c r="A168" t="s">
        <v>226</v>
      </c>
      <c r="B168" t="s">
        <v>226</v>
      </c>
      <c r="C168">
        <v>3</v>
      </c>
    </row>
    <row r="169" spans="1:3" x14ac:dyDescent="0.25">
      <c r="A169" t="s">
        <v>227</v>
      </c>
      <c r="B169" t="s">
        <v>227</v>
      </c>
      <c r="C169">
        <v>3</v>
      </c>
    </row>
    <row r="170" spans="1:3" x14ac:dyDescent="0.25">
      <c r="A170" t="s">
        <v>228</v>
      </c>
      <c r="B170" t="s">
        <v>228</v>
      </c>
      <c r="C170">
        <v>3</v>
      </c>
    </row>
    <row r="171" spans="1:3" x14ac:dyDescent="0.25">
      <c r="A171" t="s">
        <v>229</v>
      </c>
      <c r="B171" t="s">
        <v>229</v>
      </c>
      <c r="C171">
        <v>3</v>
      </c>
    </row>
    <row r="172" spans="1:3" x14ac:dyDescent="0.25">
      <c r="A172" t="s">
        <v>230</v>
      </c>
      <c r="B172" t="s">
        <v>230</v>
      </c>
      <c r="C172">
        <v>3</v>
      </c>
    </row>
    <row r="173" spans="1:3" x14ac:dyDescent="0.25">
      <c r="A173" t="s">
        <v>231</v>
      </c>
      <c r="B173" t="s">
        <v>231</v>
      </c>
      <c r="C173">
        <v>3</v>
      </c>
    </row>
    <row r="174" spans="1:3" x14ac:dyDescent="0.25">
      <c r="A174" t="s">
        <v>232</v>
      </c>
      <c r="B174" t="s">
        <v>232</v>
      </c>
      <c r="C174">
        <v>3</v>
      </c>
    </row>
    <row r="175" spans="1:3" x14ac:dyDescent="0.25">
      <c r="A175" t="s">
        <v>233</v>
      </c>
      <c r="B175" t="s">
        <v>233</v>
      </c>
      <c r="C175">
        <v>3</v>
      </c>
    </row>
    <row r="176" spans="1:3" x14ac:dyDescent="0.25">
      <c r="A176" t="s">
        <v>234</v>
      </c>
      <c r="B176" t="s">
        <v>234</v>
      </c>
      <c r="C176">
        <v>3</v>
      </c>
    </row>
    <row r="177" spans="1:3" x14ac:dyDescent="0.25">
      <c r="A177" t="s">
        <v>235</v>
      </c>
      <c r="B177" t="s">
        <v>235</v>
      </c>
      <c r="C177">
        <v>3</v>
      </c>
    </row>
    <row r="178" spans="1:3" x14ac:dyDescent="0.25">
      <c r="A178" t="s">
        <v>236</v>
      </c>
      <c r="B178" t="s">
        <v>236</v>
      </c>
      <c r="C178">
        <v>3</v>
      </c>
    </row>
    <row r="179" spans="1:3" x14ac:dyDescent="0.25">
      <c r="A179" t="s">
        <v>237</v>
      </c>
      <c r="B179" t="s">
        <v>237</v>
      </c>
      <c r="C179">
        <v>3</v>
      </c>
    </row>
    <row r="180" spans="1:3" x14ac:dyDescent="0.25">
      <c r="A180" t="s">
        <v>238</v>
      </c>
      <c r="B180" t="s">
        <v>238</v>
      </c>
      <c r="C180">
        <v>3</v>
      </c>
    </row>
    <row r="181" spans="1:3" x14ac:dyDescent="0.25">
      <c r="A181" t="s">
        <v>239</v>
      </c>
      <c r="B181" t="s">
        <v>239</v>
      </c>
      <c r="C181">
        <v>3</v>
      </c>
    </row>
    <row r="182" spans="1:3" x14ac:dyDescent="0.25">
      <c r="A182" t="s">
        <v>240</v>
      </c>
      <c r="B182" t="s">
        <v>240</v>
      </c>
      <c r="C182">
        <v>3</v>
      </c>
    </row>
    <row r="183" spans="1:3" x14ac:dyDescent="0.25">
      <c r="A183" t="s">
        <v>241</v>
      </c>
      <c r="B183" t="s">
        <v>241</v>
      </c>
      <c r="C183">
        <v>3</v>
      </c>
    </row>
    <row r="184" spans="1:3" x14ac:dyDescent="0.25">
      <c r="A184" t="s">
        <v>242</v>
      </c>
      <c r="B184" t="s">
        <v>242</v>
      </c>
      <c r="C184">
        <v>3</v>
      </c>
    </row>
    <row r="185" spans="1:3" x14ac:dyDescent="0.25">
      <c r="A185" t="s">
        <v>243</v>
      </c>
      <c r="B185" t="s">
        <v>243</v>
      </c>
      <c r="C185">
        <v>3</v>
      </c>
    </row>
    <row r="186" spans="1:3" x14ac:dyDescent="0.25">
      <c r="A186" t="s">
        <v>244</v>
      </c>
      <c r="B186" t="s">
        <v>244</v>
      </c>
      <c r="C186">
        <v>3</v>
      </c>
    </row>
    <row r="187" spans="1:3" x14ac:dyDescent="0.25">
      <c r="A187" t="s">
        <v>245</v>
      </c>
      <c r="B187" t="s">
        <v>245</v>
      </c>
      <c r="C187">
        <v>3</v>
      </c>
    </row>
    <row r="188" spans="1:3" x14ac:dyDescent="0.25">
      <c r="A188" t="s">
        <v>246</v>
      </c>
      <c r="B188" t="s">
        <v>246</v>
      </c>
      <c r="C188">
        <v>3</v>
      </c>
    </row>
    <row r="189" spans="1:3" x14ac:dyDescent="0.25">
      <c r="A189" t="s">
        <v>247</v>
      </c>
      <c r="B189" t="s">
        <v>247</v>
      </c>
      <c r="C189">
        <v>3</v>
      </c>
    </row>
    <row r="190" spans="1:3" x14ac:dyDescent="0.25">
      <c r="A190" t="s">
        <v>248</v>
      </c>
      <c r="B190" t="s">
        <v>248</v>
      </c>
      <c r="C190">
        <v>3</v>
      </c>
    </row>
    <row r="191" spans="1:3" x14ac:dyDescent="0.25">
      <c r="A191" t="s">
        <v>249</v>
      </c>
      <c r="B191" t="s">
        <v>249</v>
      </c>
      <c r="C191">
        <v>3</v>
      </c>
    </row>
    <row r="192" spans="1:3" x14ac:dyDescent="0.25">
      <c r="A192" t="s">
        <v>250</v>
      </c>
      <c r="B192" t="s">
        <v>250</v>
      </c>
      <c r="C192">
        <v>3</v>
      </c>
    </row>
    <row r="193" spans="1:3" x14ac:dyDescent="0.25">
      <c r="A193" t="s">
        <v>251</v>
      </c>
      <c r="B193" t="s">
        <v>251</v>
      </c>
      <c r="C193">
        <v>3</v>
      </c>
    </row>
    <row r="194" spans="1:3" x14ac:dyDescent="0.25">
      <c r="A194" t="s">
        <v>252</v>
      </c>
      <c r="B194" t="s">
        <v>252</v>
      </c>
      <c r="C194">
        <v>3</v>
      </c>
    </row>
    <row r="195" spans="1:3" x14ac:dyDescent="0.25">
      <c r="A195" t="s">
        <v>253</v>
      </c>
      <c r="B195" t="s">
        <v>253</v>
      </c>
      <c r="C195">
        <v>3</v>
      </c>
    </row>
    <row r="196" spans="1:3" x14ac:dyDescent="0.25">
      <c r="A196" t="s">
        <v>254</v>
      </c>
      <c r="B196" t="s">
        <v>254</v>
      </c>
      <c r="C196">
        <v>3</v>
      </c>
    </row>
    <row r="197" spans="1:3" x14ac:dyDescent="0.25">
      <c r="A197" t="s">
        <v>255</v>
      </c>
      <c r="B197" t="s">
        <v>255</v>
      </c>
      <c r="C197">
        <v>3</v>
      </c>
    </row>
    <row r="198" spans="1:3" x14ac:dyDescent="0.25">
      <c r="A198" t="s">
        <v>256</v>
      </c>
      <c r="B198" t="s">
        <v>256</v>
      </c>
      <c r="C198">
        <v>3</v>
      </c>
    </row>
    <row r="199" spans="1:3" x14ac:dyDescent="0.25">
      <c r="A199" t="s">
        <v>2830</v>
      </c>
      <c r="B199" t="s">
        <v>2830</v>
      </c>
      <c r="C199">
        <v>3</v>
      </c>
    </row>
    <row r="200" spans="1:3" x14ac:dyDescent="0.25">
      <c r="A200" t="s">
        <v>257</v>
      </c>
      <c r="B200" t="s">
        <v>257</v>
      </c>
      <c r="C200">
        <v>3</v>
      </c>
    </row>
    <row r="201" spans="1:3" x14ac:dyDescent="0.25">
      <c r="A201" t="s">
        <v>258</v>
      </c>
      <c r="B201" t="s">
        <v>258</v>
      </c>
      <c r="C201">
        <v>3</v>
      </c>
    </row>
    <row r="202" spans="1:3" x14ac:dyDescent="0.25">
      <c r="A202" t="s">
        <v>259</v>
      </c>
      <c r="B202" t="s">
        <v>259</v>
      </c>
      <c r="C202">
        <v>3</v>
      </c>
    </row>
    <row r="203" spans="1:3" x14ac:dyDescent="0.25">
      <c r="A203" t="s">
        <v>260</v>
      </c>
      <c r="B203" t="s">
        <v>260</v>
      </c>
      <c r="C203">
        <v>3</v>
      </c>
    </row>
    <row r="204" spans="1:3" x14ac:dyDescent="0.25">
      <c r="A204" t="s">
        <v>261</v>
      </c>
      <c r="B204" t="s">
        <v>261</v>
      </c>
      <c r="C204">
        <v>3</v>
      </c>
    </row>
    <row r="205" spans="1:3" x14ac:dyDescent="0.25">
      <c r="A205" t="s">
        <v>262</v>
      </c>
      <c r="B205" t="s">
        <v>262</v>
      </c>
      <c r="C205">
        <v>3</v>
      </c>
    </row>
    <row r="206" spans="1:3" x14ac:dyDescent="0.25">
      <c r="A206" t="s">
        <v>263</v>
      </c>
      <c r="B206" t="s">
        <v>263</v>
      </c>
      <c r="C206">
        <v>3</v>
      </c>
    </row>
    <row r="207" spans="1:3" x14ac:dyDescent="0.25">
      <c r="A207" t="s">
        <v>264</v>
      </c>
      <c r="B207" t="s">
        <v>264</v>
      </c>
      <c r="C207">
        <v>3</v>
      </c>
    </row>
    <row r="208" spans="1:3" x14ac:dyDescent="0.25">
      <c r="A208" t="s">
        <v>265</v>
      </c>
      <c r="B208" t="s">
        <v>265</v>
      </c>
      <c r="C208">
        <v>3</v>
      </c>
    </row>
    <row r="209" spans="1:3" x14ac:dyDescent="0.25">
      <c r="A209" t="s">
        <v>266</v>
      </c>
      <c r="B209" t="s">
        <v>266</v>
      </c>
      <c r="C209">
        <v>3</v>
      </c>
    </row>
    <row r="210" spans="1:3" x14ac:dyDescent="0.25">
      <c r="A210" t="s">
        <v>268</v>
      </c>
      <c r="B210" t="s">
        <v>268</v>
      </c>
      <c r="C210">
        <v>3</v>
      </c>
    </row>
    <row r="211" spans="1:3" x14ac:dyDescent="0.25">
      <c r="A211" t="s">
        <v>269</v>
      </c>
      <c r="B211" t="s">
        <v>269</v>
      </c>
      <c r="C211">
        <v>3</v>
      </c>
    </row>
    <row r="212" spans="1:3" x14ac:dyDescent="0.25">
      <c r="A212" t="s">
        <v>270</v>
      </c>
      <c r="B212" t="s">
        <v>270</v>
      </c>
      <c r="C212">
        <v>3</v>
      </c>
    </row>
    <row r="213" spans="1:3" x14ac:dyDescent="0.25">
      <c r="A213" t="s">
        <v>271</v>
      </c>
      <c r="B213" t="s">
        <v>271</v>
      </c>
      <c r="C213">
        <v>3</v>
      </c>
    </row>
    <row r="214" spans="1:3" x14ac:dyDescent="0.25">
      <c r="A214" t="s">
        <v>272</v>
      </c>
      <c r="B214" t="s">
        <v>272</v>
      </c>
      <c r="C214">
        <v>3</v>
      </c>
    </row>
    <row r="215" spans="1:3" x14ac:dyDescent="0.25">
      <c r="A215" t="s">
        <v>273</v>
      </c>
      <c r="B215" t="s">
        <v>273</v>
      </c>
      <c r="C215">
        <v>3</v>
      </c>
    </row>
    <row r="216" spans="1:3" x14ac:dyDescent="0.25">
      <c r="A216" t="s">
        <v>267</v>
      </c>
      <c r="B216" t="s">
        <v>267</v>
      </c>
      <c r="C216">
        <v>3</v>
      </c>
    </row>
    <row r="217" spans="1:3" x14ac:dyDescent="0.25">
      <c r="A217" t="s">
        <v>274</v>
      </c>
      <c r="B217" t="s">
        <v>274</v>
      </c>
      <c r="C217">
        <v>3</v>
      </c>
    </row>
    <row r="218" spans="1:3" x14ac:dyDescent="0.25">
      <c r="A218" t="s">
        <v>275</v>
      </c>
      <c r="B218" t="s">
        <v>275</v>
      </c>
      <c r="C218">
        <v>3</v>
      </c>
    </row>
    <row r="219" spans="1:3" x14ac:dyDescent="0.25">
      <c r="A219" t="s">
        <v>276</v>
      </c>
      <c r="B219" t="s">
        <v>276</v>
      </c>
      <c r="C219">
        <v>3</v>
      </c>
    </row>
    <row r="220" spans="1:3" x14ac:dyDescent="0.25">
      <c r="A220" t="s">
        <v>277</v>
      </c>
      <c r="B220" t="s">
        <v>277</v>
      </c>
      <c r="C220">
        <v>3</v>
      </c>
    </row>
    <row r="221" spans="1:3" x14ac:dyDescent="0.25">
      <c r="A221" t="s">
        <v>278</v>
      </c>
      <c r="B221" t="s">
        <v>278</v>
      </c>
      <c r="C221">
        <v>3</v>
      </c>
    </row>
    <row r="222" spans="1:3" x14ac:dyDescent="0.25">
      <c r="A222" t="s">
        <v>279</v>
      </c>
      <c r="B222" t="s">
        <v>279</v>
      </c>
      <c r="C222">
        <v>3</v>
      </c>
    </row>
    <row r="223" spans="1:3" x14ac:dyDescent="0.25">
      <c r="A223" t="s">
        <v>280</v>
      </c>
      <c r="B223" t="s">
        <v>280</v>
      </c>
      <c r="C223">
        <v>3</v>
      </c>
    </row>
    <row r="224" spans="1:3" x14ac:dyDescent="0.25">
      <c r="A224" t="s">
        <v>281</v>
      </c>
      <c r="B224" t="s">
        <v>281</v>
      </c>
      <c r="C224">
        <v>3</v>
      </c>
    </row>
    <row r="225" spans="1:3" x14ac:dyDescent="0.25">
      <c r="A225" t="s">
        <v>282</v>
      </c>
      <c r="B225" t="s">
        <v>282</v>
      </c>
      <c r="C225">
        <v>3</v>
      </c>
    </row>
    <row r="226" spans="1:3" x14ac:dyDescent="0.25">
      <c r="A226" t="s">
        <v>283</v>
      </c>
      <c r="B226" t="s">
        <v>283</v>
      </c>
      <c r="C226">
        <v>3</v>
      </c>
    </row>
    <row r="227" spans="1:3" x14ac:dyDescent="0.25">
      <c r="A227" t="s">
        <v>284</v>
      </c>
      <c r="B227" t="s">
        <v>284</v>
      </c>
      <c r="C227">
        <v>3</v>
      </c>
    </row>
    <row r="228" spans="1:3" x14ac:dyDescent="0.25">
      <c r="A228" t="s">
        <v>285</v>
      </c>
      <c r="B228" t="s">
        <v>285</v>
      </c>
      <c r="C228">
        <v>3</v>
      </c>
    </row>
    <row r="229" spans="1:3" x14ac:dyDescent="0.25">
      <c r="A229" t="s">
        <v>286</v>
      </c>
      <c r="B229" t="s">
        <v>286</v>
      </c>
      <c r="C229">
        <v>3</v>
      </c>
    </row>
    <row r="230" spans="1:3" x14ac:dyDescent="0.25">
      <c r="A230" t="s">
        <v>287</v>
      </c>
      <c r="B230" t="s">
        <v>287</v>
      </c>
      <c r="C230">
        <v>3</v>
      </c>
    </row>
    <row r="231" spans="1:3" x14ac:dyDescent="0.25">
      <c r="A231" t="s">
        <v>288</v>
      </c>
      <c r="B231" t="s">
        <v>288</v>
      </c>
      <c r="C231">
        <v>3</v>
      </c>
    </row>
    <row r="232" spans="1:3" x14ac:dyDescent="0.25">
      <c r="A232" t="s">
        <v>289</v>
      </c>
      <c r="B232" t="s">
        <v>289</v>
      </c>
      <c r="C232">
        <v>3</v>
      </c>
    </row>
    <row r="233" spans="1:3" x14ac:dyDescent="0.25">
      <c r="A233" t="s">
        <v>290</v>
      </c>
      <c r="B233" t="s">
        <v>290</v>
      </c>
      <c r="C233">
        <v>3</v>
      </c>
    </row>
    <row r="234" spans="1:3" x14ac:dyDescent="0.25">
      <c r="A234" t="s">
        <v>291</v>
      </c>
      <c r="B234" t="s">
        <v>291</v>
      </c>
      <c r="C234">
        <v>3</v>
      </c>
    </row>
    <row r="235" spans="1:3" x14ac:dyDescent="0.25">
      <c r="A235" t="s">
        <v>292</v>
      </c>
      <c r="B235" t="s">
        <v>292</v>
      </c>
      <c r="C235">
        <v>3</v>
      </c>
    </row>
    <row r="236" spans="1:3" x14ac:dyDescent="0.25">
      <c r="A236" t="s">
        <v>2721</v>
      </c>
      <c r="B236" t="s">
        <v>2721</v>
      </c>
      <c r="C236">
        <v>3</v>
      </c>
    </row>
    <row r="237" spans="1:3" x14ac:dyDescent="0.25">
      <c r="A237" t="s">
        <v>293</v>
      </c>
      <c r="B237" t="s">
        <v>293</v>
      </c>
      <c r="C237">
        <v>3</v>
      </c>
    </row>
    <row r="238" spans="1:3" x14ac:dyDescent="0.25">
      <c r="A238" t="s">
        <v>294</v>
      </c>
      <c r="B238" t="s">
        <v>294</v>
      </c>
      <c r="C238">
        <v>3</v>
      </c>
    </row>
    <row r="239" spans="1:3" x14ac:dyDescent="0.25">
      <c r="A239" t="s">
        <v>295</v>
      </c>
      <c r="B239" t="s">
        <v>295</v>
      </c>
      <c r="C239">
        <v>3</v>
      </c>
    </row>
    <row r="240" spans="1:3" x14ac:dyDescent="0.25">
      <c r="A240" t="s">
        <v>3003</v>
      </c>
      <c r="B240" t="s">
        <v>3003</v>
      </c>
      <c r="C240">
        <v>3</v>
      </c>
    </row>
    <row r="241" spans="1:3" x14ac:dyDescent="0.25">
      <c r="A241" t="s">
        <v>296</v>
      </c>
      <c r="B241" t="s">
        <v>296</v>
      </c>
      <c r="C241">
        <v>3</v>
      </c>
    </row>
    <row r="242" spans="1:3" x14ac:dyDescent="0.25">
      <c r="A242" t="s">
        <v>297</v>
      </c>
      <c r="B242" t="s">
        <v>297</v>
      </c>
      <c r="C242">
        <v>3</v>
      </c>
    </row>
    <row r="243" spans="1:3" x14ac:dyDescent="0.25">
      <c r="A243" t="s">
        <v>298</v>
      </c>
      <c r="B243" t="s">
        <v>298</v>
      </c>
      <c r="C243">
        <v>3</v>
      </c>
    </row>
    <row r="244" spans="1:3" x14ac:dyDescent="0.25">
      <c r="A244" t="s">
        <v>299</v>
      </c>
      <c r="B244" t="s">
        <v>299</v>
      </c>
      <c r="C244">
        <v>3</v>
      </c>
    </row>
    <row r="245" spans="1:3" x14ac:dyDescent="0.25">
      <c r="A245" t="s">
        <v>300</v>
      </c>
      <c r="B245" t="s">
        <v>300</v>
      </c>
      <c r="C245">
        <v>3</v>
      </c>
    </row>
    <row r="246" spans="1:3" x14ac:dyDescent="0.25">
      <c r="A246" t="s">
        <v>301</v>
      </c>
      <c r="B246" t="s">
        <v>301</v>
      </c>
      <c r="C246">
        <v>3</v>
      </c>
    </row>
    <row r="247" spans="1:3" x14ac:dyDescent="0.25">
      <c r="A247" t="s">
        <v>3004</v>
      </c>
      <c r="B247" t="s">
        <v>3004</v>
      </c>
      <c r="C247">
        <v>3</v>
      </c>
    </row>
    <row r="248" spans="1:3" x14ac:dyDescent="0.25">
      <c r="A248" t="s">
        <v>302</v>
      </c>
      <c r="B248" t="s">
        <v>302</v>
      </c>
      <c r="C248">
        <v>3</v>
      </c>
    </row>
    <row r="249" spans="1:3" x14ac:dyDescent="0.25">
      <c r="A249" t="s">
        <v>303</v>
      </c>
      <c r="B249" t="s">
        <v>303</v>
      </c>
      <c r="C249">
        <v>3</v>
      </c>
    </row>
    <row r="250" spans="1:3" x14ac:dyDescent="0.25">
      <c r="A250" t="s">
        <v>304</v>
      </c>
      <c r="B250" t="s">
        <v>304</v>
      </c>
      <c r="C250">
        <v>3</v>
      </c>
    </row>
    <row r="251" spans="1:3" x14ac:dyDescent="0.25">
      <c r="A251" t="s">
        <v>305</v>
      </c>
      <c r="B251" t="s">
        <v>305</v>
      </c>
      <c r="C251">
        <v>3</v>
      </c>
    </row>
    <row r="252" spans="1:3" x14ac:dyDescent="0.25">
      <c r="A252" t="s">
        <v>306</v>
      </c>
      <c r="B252" t="s">
        <v>306</v>
      </c>
      <c r="C252">
        <v>3</v>
      </c>
    </row>
    <row r="253" spans="1:3" x14ac:dyDescent="0.25">
      <c r="A253" t="s">
        <v>2804</v>
      </c>
      <c r="B253" t="s">
        <v>2804</v>
      </c>
      <c r="C253">
        <v>3</v>
      </c>
    </row>
    <row r="254" spans="1:3" x14ac:dyDescent="0.25">
      <c r="A254" t="s">
        <v>307</v>
      </c>
      <c r="B254" t="s">
        <v>307</v>
      </c>
      <c r="C254">
        <v>3</v>
      </c>
    </row>
    <row r="255" spans="1:3" x14ac:dyDescent="0.25">
      <c r="A255" t="s">
        <v>308</v>
      </c>
      <c r="B255" t="s">
        <v>308</v>
      </c>
      <c r="C255">
        <v>3</v>
      </c>
    </row>
    <row r="256" spans="1:3" x14ac:dyDescent="0.25">
      <c r="A256" t="s">
        <v>309</v>
      </c>
      <c r="B256" t="s">
        <v>309</v>
      </c>
      <c r="C256">
        <v>3</v>
      </c>
    </row>
    <row r="257" spans="1:3" x14ac:dyDescent="0.25">
      <c r="A257" t="s">
        <v>310</v>
      </c>
      <c r="B257" t="s">
        <v>310</v>
      </c>
      <c r="C257">
        <v>3</v>
      </c>
    </row>
    <row r="258" spans="1:3" x14ac:dyDescent="0.25">
      <c r="A258" t="s">
        <v>311</v>
      </c>
      <c r="B258" t="s">
        <v>311</v>
      </c>
      <c r="C258">
        <v>3</v>
      </c>
    </row>
    <row r="259" spans="1:3" x14ac:dyDescent="0.25">
      <c r="A259" t="s">
        <v>312</v>
      </c>
      <c r="B259" t="s">
        <v>312</v>
      </c>
      <c r="C259">
        <v>3</v>
      </c>
    </row>
    <row r="260" spans="1:3" x14ac:dyDescent="0.25">
      <c r="A260" t="s">
        <v>313</v>
      </c>
      <c r="B260" t="s">
        <v>313</v>
      </c>
      <c r="C260">
        <v>3</v>
      </c>
    </row>
    <row r="261" spans="1:3" x14ac:dyDescent="0.25">
      <c r="A261" t="s">
        <v>314</v>
      </c>
      <c r="B261" t="s">
        <v>314</v>
      </c>
      <c r="C261">
        <v>3</v>
      </c>
    </row>
    <row r="262" spans="1:3" x14ac:dyDescent="0.25">
      <c r="A262" t="s">
        <v>315</v>
      </c>
      <c r="B262" t="s">
        <v>315</v>
      </c>
      <c r="C262">
        <v>3</v>
      </c>
    </row>
    <row r="263" spans="1:3" x14ac:dyDescent="0.25">
      <c r="A263" t="s">
        <v>316</v>
      </c>
      <c r="B263" t="s">
        <v>316</v>
      </c>
      <c r="C263">
        <v>3</v>
      </c>
    </row>
    <row r="264" spans="1:3" x14ac:dyDescent="0.25">
      <c r="A264" t="s">
        <v>317</v>
      </c>
      <c r="B264" t="s">
        <v>317</v>
      </c>
      <c r="C264">
        <v>3</v>
      </c>
    </row>
    <row r="265" spans="1:3" x14ac:dyDescent="0.25">
      <c r="A265" t="s">
        <v>318</v>
      </c>
      <c r="B265" t="s">
        <v>318</v>
      </c>
      <c r="C265">
        <v>3</v>
      </c>
    </row>
    <row r="266" spans="1:3" x14ac:dyDescent="0.25">
      <c r="A266" t="s">
        <v>319</v>
      </c>
      <c r="B266" t="s">
        <v>319</v>
      </c>
      <c r="C266">
        <v>3</v>
      </c>
    </row>
    <row r="267" spans="1:3" x14ac:dyDescent="0.25">
      <c r="A267" t="s">
        <v>3005</v>
      </c>
      <c r="B267" t="s">
        <v>3005</v>
      </c>
      <c r="C267">
        <v>3</v>
      </c>
    </row>
    <row r="268" spans="1:3" x14ac:dyDescent="0.25">
      <c r="A268" t="s">
        <v>320</v>
      </c>
      <c r="B268" t="s">
        <v>320</v>
      </c>
      <c r="C268">
        <v>3</v>
      </c>
    </row>
    <row r="269" spans="1:3" x14ac:dyDescent="0.25">
      <c r="A269" t="s">
        <v>321</v>
      </c>
      <c r="B269" t="s">
        <v>321</v>
      </c>
      <c r="C269">
        <v>3</v>
      </c>
    </row>
    <row r="270" spans="1:3" x14ac:dyDescent="0.25">
      <c r="A270" t="s">
        <v>322</v>
      </c>
      <c r="B270" t="s">
        <v>322</v>
      </c>
      <c r="C270">
        <v>3</v>
      </c>
    </row>
    <row r="271" spans="1:3" x14ac:dyDescent="0.25">
      <c r="A271" t="s">
        <v>323</v>
      </c>
      <c r="B271" t="s">
        <v>323</v>
      </c>
      <c r="C271">
        <v>3</v>
      </c>
    </row>
    <row r="272" spans="1:3" x14ac:dyDescent="0.25">
      <c r="A272" t="s">
        <v>324</v>
      </c>
      <c r="B272" t="s">
        <v>324</v>
      </c>
      <c r="C272">
        <v>3</v>
      </c>
    </row>
    <row r="273" spans="1:3" x14ac:dyDescent="0.25">
      <c r="A273" t="s">
        <v>325</v>
      </c>
      <c r="B273" t="s">
        <v>325</v>
      </c>
      <c r="C273">
        <v>3</v>
      </c>
    </row>
    <row r="274" spans="1:3" x14ac:dyDescent="0.25">
      <c r="A274" t="s">
        <v>2831</v>
      </c>
      <c r="B274" t="s">
        <v>2831</v>
      </c>
      <c r="C274">
        <v>3</v>
      </c>
    </row>
    <row r="275" spans="1:3" x14ac:dyDescent="0.25">
      <c r="A275" t="s">
        <v>326</v>
      </c>
      <c r="B275" t="s">
        <v>326</v>
      </c>
      <c r="C275">
        <v>3</v>
      </c>
    </row>
    <row r="276" spans="1:3" x14ac:dyDescent="0.25">
      <c r="A276" t="s">
        <v>327</v>
      </c>
      <c r="B276" t="s">
        <v>327</v>
      </c>
      <c r="C276">
        <v>3</v>
      </c>
    </row>
    <row r="277" spans="1:3" x14ac:dyDescent="0.25">
      <c r="A277" t="s">
        <v>328</v>
      </c>
      <c r="B277" t="s">
        <v>328</v>
      </c>
      <c r="C277">
        <v>3</v>
      </c>
    </row>
    <row r="278" spans="1:3" x14ac:dyDescent="0.25">
      <c r="A278" t="s">
        <v>329</v>
      </c>
      <c r="B278" t="s">
        <v>329</v>
      </c>
      <c r="C278">
        <v>3</v>
      </c>
    </row>
    <row r="279" spans="1:3" x14ac:dyDescent="0.25">
      <c r="A279" t="s">
        <v>330</v>
      </c>
      <c r="B279" t="s">
        <v>330</v>
      </c>
      <c r="C279">
        <v>3</v>
      </c>
    </row>
    <row r="280" spans="1:3" x14ac:dyDescent="0.25">
      <c r="A280" t="s">
        <v>331</v>
      </c>
      <c r="B280" t="s">
        <v>331</v>
      </c>
      <c r="C280">
        <v>3</v>
      </c>
    </row>
    <row r="281" spans="1:3" x14ac:dyDescent="0.25">
      <c r="A281" t="s">
        <v>332</v>
      </c>
      <c r="B281" t="s">
        <v>332</v>
      </c>
      <c r="C281">
        <v>3</v>
      </c>
    </row>
    <row r="282" spans="1:3" x14ac:dyDescent="0.25">
      <c r="A282" t="s">
        <v>333</v>
      </c>
      <c r="B282" t="s">
        <v>333</v>
      </c>
      <c r="C282">
        <v>3</v>
      </c>
    </row>
    <row r="283" spans="1:3" x14ac:dyDescent="0.25">
      <c r="A283" t="s">
        <v>334</v>
      </c>
      <c r="B283" t="s">
        <v>334</v>
      </c>
      <c r="C283">
        <v>3</v>
      </c>
    </row>
    <row r="284" spans="1:3" x14ac:dyDescent="0.25">
      <c r="A284" t="s">
        <v>3006</v>
      </c>
      <c r="B284" t="s">
        <v>3006</v>
      </c>
      <c r="C284">
        <v>3</v>
      </c>
    </row>
    <row r="285" spans="1:3" x14ac:dyDescent="0.25">
      <c r="A285" t="s">
        <v>335</v>
      </c>
      <c r="B285" t="s">
        <v>335</v>
      </c>
      <c r="C285">
        <v>3</v>
      </c>
    </row>
    <row r="286" spans="1:3" x14ac:dyDescent="0.25">
      <c r="A286" t="s">
        <v>336</v>
      </c>
      <c r="B286" t="s">
        <v>336</v>
      </c>
      <c r="C286">
        <v>3</v>
      </c>
    </row>
    <row r="287" spans="1:3" x14ac:dyDescent="0.25">
      <c r="A287" t="s">
        <v>368</v>
      </c>
      <c r="B287" t="s">
        <v>368</v>
      </c>
      <c r="C287">
        <v>3</v>
      </c>
    </row>
    <row r="288" spans="1:3" x14ac:dyDescent="0.25">
      <c r="A288" t="s">
        <v>337</v>
      </c>
      <c r="B288" t="s">
        <v>337</v>
      </c>
      <c r="C288">
        <v>3</v>
      </c>
    </row>
    <row r="289" spans="1:3" x14ac:dyDescent="0.25">
      <c r="A289" t="s">
        <v>2926</v>
      </c>
      <c r="B289" t="s">
        <v>2926</v>
      </c>
      <c r="C289">
        <v>3</v>
      </c>
    </row>
    <row r="290" spans="1:3" x14ac:dyDescent="0.25">
      <c r="A290" t="s">
        <v>338</v>
      </c>
      <c r="B290" t="s">
        <v>338</v>
      </c>
      <c r="C290">
        <v>3</v>
      </c>
    </row>
    <row r="291" spans="1:3" x14ac:dyDescent="0.25">
      <c r="A291" t="s">
        <v>3007</v>
      </c>
      <c r="B291" t="s">
        <v>3007</v>
      </c>
      <c r="C291">
        <v>3</v>
      </c>
    </row>
    <row r="292" spans="1:3" x14ac:dyDescent="0.25">
      <c r="A292" t="s">
        <v>18697</v>
      </c>
      <c r="B292" t="s">
        <v>18697</v>
      </c>
      <c r="C292">
        <v>3</v>
      </c>
    </row>
    <row r="293" spans="1:3" x14ac:dyDescent="0.25">
      <c r="A293" t="s">
        <v>339</v>
      </c>
      <c r="B293" t="s">
        <v>339</v>
      </c>
      <c r="C293">
        <v>3</v>
      </c>
    </row>
    <row r="294" spans="1:3" x14ac:dyDescent="0.25">
      <c r="A294" t="s">
        <v>340</v>
      </c>
      <c r="B294" t="s">
        <v>340</v>
      </c>
      <c r="C294">
        <v>3</v>
      </c>
    </row>
    <row r="295" spans="1:3" x14ac:dyDescent="0.25">
      <c r="A295" t="s">
        <v>341</v>
      </c>
      <c r="B295" t="s">
        <v>341</v>
      </c>
      <c r="C295">
        <v>3</v>
      </c>
    </row>
    <row r="296" spans="1:3" x14ac:dyDescent="0.25">
      <c r="A296" t="s">
        <v>342</v>
      </c>
      <c r="B296" t="s">
        <v>342</v>
      </c>
      <c r="C296">
        <v>3</v>
      </c>
    </row>
    <row r="297" spans="1:3" x14ac:dyDescent="0.25">
      <c r="A297" t="s">
        <v>343</v>
      </c>
      <c r="B297" t="s">
        <v>343</v>
      </c>
      <c r="C297">
        <v>3</v>
      </c>
    </row>
    <row r="298" spans="1:3" x14ac:dyDescent="0.25">
      <c r="A298" t="s">
        <v>2832</v>
      </c>
      <c r="B298" t="s">
        <v>2832</v>
      </c>
      <c r="C298">
        <v>3</v>
      </c>
    </row>
    <row r="299" spans="1:3" x14ac:dyDescent="0.25">
      <c r="A299" t="s">
        <v>344</v>
      </c>
      <c r="B299" t="s">
        <v>344</v>
      </c>
      <c r="C299">
        <v>3</v>
      </c>
    </row>
    <row r="300" spans="1:3" x14ac:dyDescent="0.25">
      <c r="A300" t="s">
        <v>345</v>
      </c>
      <c r="B300" t="s">
        <v>345</v>
      </c>
      <c r="C300">
        <v>3</v>
      </c>
    </row>
    <row r="301" spans="1:3" x14ac:dyDescent="0.25">
      <c r="A301" t="s">
        <v>3008</v>
      </c>
      <c r="B301" t="s">
        <v>3008</v>
      </c>
      <c r="C301">
        <v>3</v>
      </c>
    </row>
    <row r="302" spans="1:3" x14ac:dyDescent="0.25">
      <c r="A302" t="s">
        <v>18995</v>
      </c>
      <c r="B302" t="s">
        <v>18995</v>
      </c>
      <c r="C302">
        <v>3</v>
      </c>
    </row>
    <row r="303" spans="1:3" x14ac:dyDescent="0.25">
      <c r="A303" t="s">
        <v>346</v>
      </c>
      <c r="B303" t="s">
        <v>346</v>
      </c>
      <c r="C303">
        <v>3</v>
      </c>
    </row>
    <row r="304" spans="1:3" x14ac:dyDescent="0.25">
      <c r="A304" t="s">
        <v>347</v>
      </c>
      <c r="B304" t="s">
        <v>347</v>
      </c>
      <c r="C304">
        <v>3</v>
      </c>
    </row>
    <row r="305" spans="1:3" x14ac:dyDescent="0.25">
      <c r="A305" t="s">
        <v>348</v>
      </c>
      <c r="B305" t="s">
        <v>348</v>
      </c>
      <c r="C305">
        <v>3</v>
      </c>
    </row>
    <row r="306" spans="1:3" x14ac:dyDescent="0.25">
      <c r="A306" t="s">
        <v>349</v>
      </c>
      <c r="B306" t="s">
        <v>349</v>
      </c>
      <c r="C306">
        <v>3</v>
      </c>
    </row>
    <row r="307" spans="1:3" x14ac:dyDescent="0.25">
      <c r="A307" t="s">
        <v>3009</v>
      </c>
      <c r="B307" t="s">
        <v>3009</v>
      </c>
      <c r="C307">
        <v>3</v>
      </c>
    </row>
    <row r="308" spans="1:3" x14ac:dyDescent="0.25">
      <c r="A308" t="s">
        <v>350</v>
      </c>
      <c r="B308" t="s">
        <v>350</v>
      </c>
      <c r="C308">
        <v>3</v>
      </c>
    </row>
    <row r="309" spans="1:3" x14ac:dyDescent="0.25">
      <c r="A309" t="s">
        <v>351</v>
      </c>
      <c r="B309" t="s">
        <v>351</v>
      </c>
      <c r="C309">
        <v>3</v>
      </c>
    </row>
    <row r="310" spans="1:3" x14ac:dyDescent="0.25">
      <c r="A310" t="s">
        <v>352</v>
      </c>
      <c r="B310" t="s">
        <v>352</v>
      </c>
      <c r="C310">
        <v>3</v>
      </c>
    </row>
    <row r="311" spans="1:3" x14ac:dyDescent="0.25">
      <c r="A311" t="s">
        <v>353</v>
      </c>
      <c r="B311" t="s">
        <v>353</v>
      </c>
      <c r="C311">
        <v>3</v>
      </c>
    </row>
    <row r="312" spans="1:3" x14ac:dyDescent="0.25">
      <c r="A312" t="s">
        <v>354</v>
      </c>
      <c r="B312" t="s">
        <v>354</v>
      </c>
      <c r="C312">
        <v>3</v>
      </c>
    </row>
    <row r="313" spans="1:3" x14ac:dyDescent="0.25">
      <c r="A313" t="s">
        <v>355</v>
      </c>
      <c r="B313" t="s">
        <v>355</v>
      </c>
      <c r="C313">
        <v>3</v>
      </c>
    </row>
    <row r="314" spans="1:3" x14ac:dyDescent="0.25">
      <c r="A314" t="s">
        <v>356</v>
      </c>
      <c r="B314" t="s">
        <v>356</v>
      </c>
      <c r="C314">
        <v>3</v>
      </c>
    </row>
    <row r="315" spans="1:3" x14ac:dyDescent="0.25">
      <c r="A315" t="s">
        <v>357</v>
      </c>
      <c r="B315" t="s">
        <v>357</v>
      </c>
      <c r="C315">
        <v>3</v>
      </c>
    </row>
    <row r="316" spans="1:3" x14ac:dyDescent="0.25">
      <c r="A316" t="s">
        <v>358</v>
      </c>
      <c r="B316" t="s">
        <v>358</v>
      </c>
      <c r="C316">
        <v>3</v>
      </c>
    </row>
    <row r="317" spans="1:3" x14ac:dyDescent="0.25">
      <c r="A317" t="s">
        <v>359</v>
      </c>
      <c r="B317" t="s">
        <v>359</v>
      </c>
      <c r="C317">
        <v>3</v>
      </c>
    </row>
    <row r="318" spans="1:3" x14ac:dyDescent="0.25">
      <c r="A318" t="s">
        <v>2927</v>
      </c>
      <c r="B318" t="s">
        <v>2927</v>
      </c>
      <c r="C318">
        <v>3</v>
      </c>
    </row>
    <row r="319" spans="1:3" x14ac:dyDescent="0.25">
      <c r="A319" t="s">
        <v>3010</v>
      </c>
      <c r="B319" t="s">
        <v>3010</v>
      </c>
      <c r="C319">
        <v>3</v>
      </c>
    </row>
    <row r="320" spans="1:3" x14ac:dyDescent="0.25">
      <c r="A320" t="s">
        <v>360</v>
      </c>
      <c r="B320" t="s">
        <v>360</v>
      </c>
      <c r="C320">
        <v>3</v>
      </c>
    </row>
    <row r="321" spans="1:3" x14ac:dyDescent="0.25">
      <c r="A321" t="s">
        <v>361</v>
      </c>
      <c r="B321" t="s">
        <v>361</v>
      </c>
      <c r="C321">
        <v>3</v>
      </c>
    </row>
    <row r="322" spans="1:3" x14ac:dyDescent="0.25">
      <c r="A322" t="s">
        <v>362</v>
      </c>
      <c r="B322" t="s">
        <v>362</v>
      </c>
      <c r="C322">
        <v>3</v>
      </c>
    </row>
    <row r="323" spans="1:3" x14ac:dyDescent="0.25">
      <c r="A323" t="s">
        <v>3011</v>
      </c>
      <c r="B323" t="s">
        <v>3011</v>
      </c>
      <c r="C323">
        <v>3</v>
      </c>
    </row>
    <row r="324" spans="1:3" x14ac:dyDescent="0.25">
      <c r="A324" t="s">
        <v>363</v>
      </c>
      <c r="B324" t="s">
        <v>363</v>
      </c>
      <c r="C324">
        <v>3</v>
      </c>
    </row>
    <row r="325" spans="1:3" x14ac:dyDescent="0.25">
      <c r="A325" t="s">
        <v>364</v>
      </c>
      <c r="B325" t="s">
        <v>364</v>
      </c>
      <c r="C325">
        <v>3</v>
      </c>
    </row>
    <row r="326" spans="1:3" x14ac:dyDescent="0.25">
      <c r="A326" t="s">
        <v>2928</v>
      </c>
      <c r="B326" t="s">
        <v>2928</v>
      </c>
      <c r="C326">
        <v>3</v>
      </c>
    </row>
    <row r="327" spans="1:3" x14ac:dyDescent="0.25">
      <c r="A327" t="s">
        <v>3012</v>
      </c>
      <c r="B327" t="s">
        <v>3012</v>
      </c>
      <c r="C327">
        <v>3</v>
      </c>
    </row>
    <row r="328" spans="1:3" x14ac:dyDescent="0.25">
      <c r="A328" t="s">
        <v>365</v>
      </c>
      <c r="B328" t="s">
        <v>365</v>
      </c>
      <c r="C328">
        <v>3</v>
      </c>
    </row>
    <row r="329" spans="1:3" x14ac:dyDescent="0.25">
      <c r="A329" t="s">
        <v>3013</v>
      </c>
      <c r="B329" t="s">
        <v>3013</v>
      </c>
      <c r="C329">
        <v>3</v>
      </c>
    </row>
    <row r="330" spans="1:3" x14ac:dyDescent="0.25">
      <c r="A330" t="s">
        <v>366</v>
      </c>
      <c r="B330" t="s">
        <v>366</v>
      </c>
      <c r="C330">
        <v>3</v>
      </c>
    </row>
    <row r="331" spans="1:3" x14ac:dyDescent="0.25">
      <c r="A331" t="s">
        <v>367</v>
      </c>
      <c r="B331" t="s">
        <v>367</v>
      </c>
      <c r="C331">
        <v>3</v>
      </c>
    </row>
    <row r="332" spans="1:3" x14ac:dyDescent="0.25">
      <c r="A332" t="s">
        <v>369</v>
      </c>
      <c r="B332" t="s">
        <v>369</v>
      </c>
      <c r="C332">
        <v>3</v>
      </c>
    </row>
    <row r="333" spans="1:3" x14ac:dyDescent="0.25">
      <c r="A333" t="s">
        <v>370</v>
      </c>
      <c r="B333" t="s">
        <v>370</v>
      </c>
      <c r="C333">
        <v>3</v>
      </c>
    </row>
    <row r="334" spans="1:3" x14ac:dyDescent="0.25">
      <c r="A334" t="s">
        <v>371</v>
      </c>
      <c r="B334" t="s">
        <v>371</v>
      </c>
      <c r="C334">
        <v>3</v>
      </c>
    </row>
    <row r="335" spans="1:3" x14ac:dyDescent="0.25">
      <c r="A335" t="s">
        <v>372</v>
      </c>
      <c r="B335" t="s">
        <v>372</v>
      </c>
      <c r="C335">
        <v>3</v>
      </c>
    </row>
    <row r="336" spans="1:3" x14ac:dyDescent="0.25">
      <c r="A336" t="s">
        <v>373</v>
      </c>
      <c r="B336" t="s">
        <v>373</v>
      </c>
      <c r="C336">
        <v>3</v>
      </c>
    </row>
    <row r="337" spans="1:3" x14ac:dyDescent="0.25">
      <c r="A337" t="s">
        <v>374</v>
      </c>
      <c r="B337" t="s">
        <v>374</v>
      </c>
      <c r="C337">
        <v>3</v>
      </c>
    </row>
    <row r="338" spans="1:3" x14ac:dyDescent="0.25">
      <c r="A338" t="s">
        <v>375</v>
      </c>
      <c r="B338" t="s">
        <v>375</v>
      </c>
      <c r="C338">
        <v>3</v>
      </c>
    </row>
    <row r="339" spans="1:3" x14ac:dyDescent="0.25">
      <c r="A339" t="s">
        <v>376</v>
      </c>
      <c r="B339" t="s">
        <v>376</v>
      </c>
      <c r="C339">
        <v>3</v>
      </c>
    </row>
    <row r="340" spans="1:3" x14ac:dyDescent="0.25">
      <c r="A340" t="s">
        <v>377</v>
      </c>
      <c r="B340" t="s">
        <v>377</v>
      </c>
      <c r="C340">
        <v>3</v>
      </c>
    </row>
    <row r="341" spans="1:3" x14ac:dyDescent="0.25">
      <c r="A341" t="s">
        <v>378</v>
      </c>
      <c r="B341" t="s">
        <v>378</v>
      </c>
      <c r="C341">
        <v>3</v>
      </c>
    </row>
    <row r="342" spans="1:3" x14ac:dyDescent="0.25">
      <c r="A342" t="s">
        <v>379</v>
      </c>
      <c r="B342" t="s">
        <v>379</v>
      </c>
      <c r="C342">
        <v>3</v>
      </c>
    </row>
    <row r="343" spans="1:3" x14ac:dyDescent="0.25">
      <c r="A343" t="s">
        <v>380</v>
      </c>
      <c r="B343" t="s">
        <v>380</v>
      </c>
      <c r="C343">
        <v>3</v>
      </c>
    </row>
    <row r="344" spans="1:3" x14ac:dyDescent="0.25">
      <c r="A344" t="s">
        <v>5</v>
      </c>
      <c r="B344" t="s">
        <v>5</v>
      </c>
      <c r="C344">
        <v>3</v>
      </c>
    </row>
    <row r="345" spans="1:3" x14ac:dyDescent="0.25">
      <c r="A345" t="s">
        <v>6</v>
      </c>
      <c r="B345" t="s">
        <v>6</v>
      </c>
      <c r="C345">
        <v>3</v>
      </c>
    </row>
    <row r="346" spans="1:3" x14ac:dyDescent="0.25">
      <c r="A346" t="s">
        <v>7</v>
      </c>
      <c r="B346" t="s">
        <v>7</v>
      </c>
      <c r="C346">
        <v>3</v>
      </c>
    </row>
    <row r="347" spans="1:3" x14ac:dyDescent="0.25">
      <c r="A347" t="s">
        <v>8</v>
      </c>
      <c r="B347" t="s">
        <v>8</v>
      </c>
      <c r="C347">
        <v>3</v>
      </c>
    </row>
    <row r="348" spans="1:3" x14ac:dyDescent="0.25">
      <c r="A348" t="s">
        <v>9</v>
      </c>
      <c r="B348" t="s">
        <v>9</v>
      </c>
      <c r="C348">
        <v>3</v>
      </c>
    </row>
    <row r="349" spans="1:3" x14ac:dyDescent="0.25">
      <c r="A349" t="s">
        <v>10</v>
      </c>
      <c r="B349" t="s">
        <v>10</v>
      </c>
      <c r="C349">
        <v>3</v>
      </c>
    </row>
    <row r="350" spans="1:3" x14ac:dyDescent="0.25">
      <c r="A350" t="s">
        <v>11</v>
      </c>
      <c r="B350" t="s">
        <v>11</v>
      </c>
      <c r="C350">
        <v>3</v>
      </c>
    </row>
    <row r="351" spans="1:3" x14ac:dyDescent="0.25">
      <c r="A351" t="s">
        <v>12</v>
      </c>
      <c r="B351" t="s">
        <v>12</v>
      </c>
      <c r="C351">
        <v>3</v>
      </c>
    </row>
    <row r="352" spans="1:3" x14ac:dyDescent="0.25">
      <c r="A352" t="s">
        <v>13</v>
      </c>
      <c r="B352" t="s">
        <v>13</v>
      </c>
      <c r="C352">
        <v>3</v>
      </c>
    </row>
    <row r="353" spans="1:3" x14ac:dyDescent="0.25">
      <c r="A353" t="s">
        <v>14</v>
      </c>
      <c r="B353" t="s">
        <v>14</v>
      </c>
      <c r="C353">
        <v>3</v>
      </c>
    </row>
    <row r="354" spans="1:3" x14ac:dyDescent="0.25">
      <c r="A354" t="s">
        <v>15</v>
      </c>
      <c r="B354" t="s">
        <v>15</v>
      </c>
      <c r="C354">
        <v>3</v>
      </c>
    </row>
    <row r="355" spans="1:3" x14ac:dyDescent="0.25">
      <c r="A355" t="s">
        <v>16</v>
      </c>
      <c r="B355" t="s">
        <v>16</v>
      </c>
      <c r="C355">
        <v>3</v>
      </c>
    </row>
    <row r="356" spans="1:3" x14ac:dyDescent="0.25">
      <c r="A356" t="s">
        <v>18</v>
      </c>
      <c r="B356" t="s">
        <v>18</v>
      </c>
      <c r="C356">
        <v>3</v>
      </c>
    </row>
    <row r="357" spans="1:3" x14ac:dyDescent="0.25">
      <c r="A357" t="s">
        <v>19</v>
      </c>
      <c r="B357" t="s">
        <v>19</v>
      </c>
      <c r="C357">
        <v>3</v>
      </c>
    </row>
    <row r="358" spans="1:3" x14ac:dyDescent="0.25">
      <c r="A358" t="s">
        <v>20</v>
      </c>
      <c r="B358" t="s">
        <v>20</v>
      </c>
      <c r="C358">
        <v>3</v>
      </c>
    </row>
    <row r="359" spans="1:3" x14ac:dyDescent="0.25">
      <c r="A359" t="s">
        <v>21</v>
      </c>
      <c r="B359" t="s">
        <v>21</v>
      </c>
      <c r="C359">
        <v>3</v>
      </c>
    </row>
    <row r="360" spans="1:3" x14ac:dyDescent="0.25">
      <c r="A360" t="s">
        <v>22</v>
      </c>
      <c r="B360" t="s">
        <v>22</v>
      </c>
      <c r="C360">
        <v>3</v>
      </c>
    </row>
    <row r="361" spans="1:3" x14ac:dyDescent="0.25">
      <c r="A361" t="s">
        <v>23</v>
      </c>
      <c r="B361" t="s">
        <v>23</v>
      </c>
      <c r="C361">
        <v>3</v>
      </c>
    </row>
    <row r="362" spans="1:3" x14ac:dyDescent="0.25">
      <c r="A362" t="s">
        <v>24</v>
      </c>
      <c r="B362" t="s">
        <v>24</v>
      </c>
      <c r="C362">
        <v>3</v>
      </c>
    </row>
    <row r="363" spans="1:3" x14ac:dyDescent="0.25">
      <c r="A363" t="s">
        <v>25</v>
      </c>
      <c r="B363" t="s">
        <v>25</v>
      </c>
      <c r="C363">
        <v>3</v>
      </c>
    </row>
    <row r="364" spans="1:3" x14ac:dyDescent="0.25">
      <c r="A364" t="s">
        <v>2929</v>
      </c>
      <c r="B364" t="s">
        <v>2929</v>
      </c>
      <c r="C364">
        <v>3</v>
      </c>
    </row>
    <row r="365" spans="1:3" x14ac:dyDescent="0.25">
      <c r="A365" t="s">
        <v>26</v>
      </c>
      <c r="B365" t="s">
        <v>26</v>
      </c>
      <c r="C365">
        <v>3</v>
      </c>
    </row>
    <row r="366" spans="1:3" x14ac:dyDescent="0.25">
      <c r="A366" t="s">
        <v>27</v>
      </c>
      <c r="B366" t="s">
        <v>27</v>
      </c>
      <c r="C366">
        <v>3</v>
      </c>
    </row>
    <row r="367" spans="1:3" x14ac:dyDescent="0.25">
      <c r="A367" t="s">
        <v>28</v>
      </c>
      <c r="B367" t="s">
        <v>28</v>
      </c>
      <c r="C367">
        <v>3</v>
      </c>
    </row>
    <row r="368" spans="1:3" x14ac:dyDescent="0.25">
      <c r="A368" t="s">
        <v>29</v>
      </c>
      <c r="B368" t="s">
        <v>29</v>
      </c>
      <c r="C368">
        <v>3</v>
      </c>
    </row>
    <row r="369" spans="1:3" x14ac:dyDescent="0.25">
      <c r="A369" t="s">
        <v>30</v>
      </c>
      <c r="B369" t="s">
        <v>30</v>
      </c>
      <c r="C369">
        <v>3</v>
      </c>
    </row>
    <row r="370" spans="1:3" x14ac:dyDescent="0.25">
      <c r="A370" t="s">
        <v>31</v>
      </c>
      <c r="B370" t="s">
        <v>31</v>
      </c>
      <c r="C370">
        <v>3</v>
      </c>
    </row>
    <row r="371" spans="1:3" x14ac:dyDescent="0.25">
      <c r="A371" t="s">
        <v>32</v>
      </c>
      <c r="B371" t="s">
        <v>32</v>
      </c>
      <c r="C371">
        <v>3</v>
      </c>
    </row>
    <row r="372" spans="1:3" x14ac:dyDescent="0.25">
      <c r="A372" t="s">
        <v>33</v>
      </c>
      <c r="B372" t="s">
        <v>33</v>
      </c>
      <c r="C372">
        <v>3</v>
      </c>
    </row>
    <row r="373" spans="1:3" x14ac:dyDescent="0.25">
      <c r="A373" t="s">
        <v>34</v>
      </c>
      <c r="B373" t="s">
        <v>34</v>
      </c>
      <c r="C373">
        <v>3</v>
      </c>
    </row>
    <row r="374" spans="1:3" x14ac:dyDescent="0.25">
      <c r="A374" t="s">
        <v>35</v>
      </c>
      <c r="B374" t="s">
        <v>35</v>
      </c>
      <c r="C374">
        <v>3</v>
      </c>
    </row>
    <row r="375" spans="1:3" x14ac:dyDescent="0.25">
      <c r="A375" t="s">
        <v>36</v>
      </c>
      <c r="B375" t="s">
        <v>36</v>
      </c>
      <c r="C375">
        <v>3</v>
      </c>
    </row>
    <row r="376" spans="1:3" x14ac:dyDescent="0.25">
      <c r="A376" t="s">
        <v>37</v>
      </c>
      <c r="B376" t="s">
        <v>37</v>
      </c>
      <c r="C376">
        <v>3</v>
      </c>
    </row>
    <row r="377" spans="1:3" x14ac:dyDescent="0.25">
      <c r="A377" t="s">
        <v>38</v>
      </c>
      <c r="B377" t="s">
        <v>38</v>
      </c>
      <c r="C377">
        <v>3</v>
      </c>
    </row>
    <row r="378" spans="1:3" x14ac:dyDescent="0.25">
      <c r="A378" t="s">
        <v>39</v>
      </c>
      <c r="B378" t="s">
        <v>39</v>
      </c>
      <c r="C378">
        <v>3</v>
      </c>
    </row>
    <row r="379" spans="1:3" x14ac:dyDescent="0.25">
      <c r="A379" t="s">
        <v>40</v>
      </c>
      <c r="B379" t="s">
        <v>40</v>
      </c>
      <c r="C379">
        <v>3</v>
      </c>
    </row>
    <row r="380" spans="1:3" x14ac:dyDescent="0.25">
      <c r="A380" t="s">
        <v>41</v>
      </c>
      <c r="B380" t="s">
        <v>41</v>
      </c>
      <c r="C380">
        <v>3</v>
      </c>
    </row>
    <row r="381" spans="1:3" x14ac:dyDescent="0.25">
      <c r="A381" t="s">
        <v>2833</v>
      </c>
      <c r="B381" t="s">
        <v>2833</v>
      </c>
      <c r="C381">
        <v>3</v>
      </c>
    </row>
    <row r="382" spans="1:3" x14ac:dyDescent="0.25">
      <c r="A382" t="s">
        <v>42</v>
      </c>
      <c r="B382" t="s">
        <v>42</v>
      </c>
      <c r="C382">
        <v>3</v>
      </c>
    </row>
    <row r="383" spans="1:3" x14ac:dyDescent="0.25">
      <c r="A383" t="s">
        <v>43</v>
      </c>
      <c r="B383" t="s">
        <v>43</v>
      </c>
      <c r="C383">
        <v>3</v>
      </c>
    </row>
    <row r="384" spans="1:3" x14ac:dyDescent="0.25">
      <c r="A384" t="s">
        <v>44</v>
      </c>
      <c r="B384" t="s">
        <v>44</v>
      </c>
      <c r="C384">
        <v>3</v>
      </c>
    </row>
    <row r="385" spans="1:3" x14ac:dyDescent="0.25">
      <c r="A385" t="s">
        <v>45</v>
      </c>
      <c r="B385" t="s">
        <v>45</v>
      </c>
      <c r="C385">
        <v>3</v>
      </c>
    </row>
    <row r="386" spans="1:3" x14ac:dyDescent="0.25">
      <c r="A386" t="s">
        <v>17</v>
      </c>
      <c r="B386" t="s">
        <v>17</v>
      </c>
      <c r="C386">
        <v>3</v>
      </c>
    </row>
    <row r="387" spans="1:3" x14ac:dyDescent="0.25">
      <c r="A387" t="s">
        <v>46</v>
      </c>
      <c r="B387" t="s">
        <v>46</v>
      </c>
      <c r="C387">
        <v>3</v>
      </c>
    </row>
    <row r="388" spans="1:3" x14ac:dyDescent="0.25">
      <c r="A388" t="s">
        <v>47</v>
      </c>
      <c r="B388" t="s">
        <v>47</v>
      </c>
      <c r="C388">
        <v>3</v>
      </c>
    </row>
    <row r="389" spans="1:3" x14ac:dyDescent="0.25">
      <c r="A389" t="s">
        <v>48</v>
      </c>
      <c r="B389" t="s">
        <v>48</v>
      </c>
      <c r="C389">
        <v>3</v>
      </c>
    </row>
    <row r="390" spans="1:3" x14ac:dyDescent="0.25">
      <c r="A390" t="s">
        <v>49</v>
      </c>
      <c r="B390" t="s">
        <v>49</v>
      </c>
      <c r="C390">
        <v>3</v>
      </c>
    </row>
    <row r="391" spans="1:3" x14ac:dyDescent="0.25">
      <c r="A391" t="s">
        <v>50</v>
      </c>
      <c r="B391" t="s">
        <v>50</v>
      </c>
      <c r="C391">
        <v>3</v>
      </c>
    </row>
    <row r="392" spans="1:3" x14ac:dyDescent="0.25">
      <c r="A392" t="s">
        <v>51</v>
      </c>
      <c r="B392" t="s">
        <v>51</v>
      </c>
      <c r="C392">
        <v>3</v>
      </c>
    </row>
    <row r="393" spans="1:3" x14ac:dyDescent="0.25">
      <c r="A393" t="s">
        <v>52</v>
      </c>
      <c r="B393" t="s">
        <v>52</v>
      </c>
      <c r="C393">
        <v>3</v>
      </c>
    </row>
    <row r="394" spans="1:3" x14ac:dyDescent="0.25">
      <c r="A394" t="s">
        <v>53</v>
      </c>
      <c r="B394" t="s">
        <v>53</v>
      </c>
      <c r="C394">
        <v>3</v>
      </c>
    </row>
    <row r="395" spans="1:3" x14ac:dyDescent="0.25">
      <c r="A395" t="s">
        <v>54</v>
      </c>
      <c r="B395" t="s">
        <v>54</v>
      </c>
      <c r="C395">
        <v>3</v>
      </c>
    </row>
    <row r="396" spans="1:3" x14ac:dyDescent="0.25">
      <c r="A396" t="s">
        <v>55</v>
      </c>
      <c r="B396" t="s">
        <v>55</v>
      </c>
      <c r="C396">
        <v>3</v>
      </c>
    </row>
    <row r="397" spans="1:3" x14ac:dyDescent="0.25">
      <c r="A397" t="s">
        <v>56</v>
      </c>
      <c r="B397" t="s">
        <v>56</v>
      </c>
      <c r="C397">
        <v>3</v>
      </c>
    </row>
    <row r="398" spans="1:3" x14ac:dyDescent="0.25">
      <c r="A398" t="s">
        <v>59</v>
      </c>
      <c r="B398" t="s">
        <v>59</v>
      </c>
      <c r="C398">
        <v>3</v>
      </c>
    </row>
    <row r="399" spans="1:3" x14ac:dyDescent="0.25">
      <c r="A399" t="s">
        <v>60</v>
      </c>
      <c r="B399" t="s">
        <v>60</v>
      </c>
      <c r="C399">
        <v>3</v>
      </c>
    </row>
    <row r="400" spans="1:3" x14ac:dyDescent="0.25">
      <c r="A400" t="s">
        <v>61</v>
      </c>
      <c r="B400" t="s">
        <v>61</v>
      </c>
      <c r="C400">
        <v>3</v>
      </c>
    </row>
    <row r="401" spans="1:3" x14ac:dyDescent="0.25">
      <c r="A401" t="s">
        <v>57</v>
      </c>
      <c r="B401" t="s">
        <v>57</v>
      </c>
      <c r="C401">
        <v>3</v>
      </c>
    </row>
    <row r="402" spans="1:3" x14ac:dyDescent="0.25">
      <c r="A402" t="s">
        <v>58</v>
      </c>
      <c r="B402" t="s">
        <v>58</v>
      </c>
      <c r="C402">
        <v>3</v>
      </c>
    </row>
    <row r="403" spans="1:3" x14ac:dyDescent="0.25">
      <c r="A403" t="s">
        <v>62</v>
      </c>
      <c r="B403" t="s">
        <v>62</v>
      </c>
      <c r="C403">
        <v>3</v>
      </c>
    </row>
    <row r="404" spans="1:3" x14ac:dyDescent="0.25">
      <c r="A404" t="s">
        <v>63</v>
      </c>
      <c r="B404" t="s">
        <v>63</v>
      </c>
      <c r="C404">
        <v>3</v>
      </c>
    </row>
    <row r="405" spans="1:3" x14ac:dyDescent="0.25">
      <c r="A405" t="s">
        <v>64</v>
      </c>
      <c r="B405" t="s">
        <v>64</v>
      </c>
      <c r="C405">
        <v>3</v>
      </c>
    </row>
    <row r="406" spans="1:3" x14ac:dyDescent="0.25">
      <c r="A406" t="s">
        <v>2834</v>
      </c>
      <c r="B406" t="s">
        <v>2834</v>
      </c>
      <c r="C406">
        <v>3</v>
      </c>
    </row>
    <row r="407" spans="1:3" x14ac:dyDescent="0.25">
      <c r="A407" t="s">
        <v>65</v>
      </c>
      <c r="B407" t="s">
        <v>65</v>
      </c>
      <c r="C407">
        <v>3</v>
      </c>
    </row>
    <row r="408" spans="1:3" x14ac:dyDescent="0.25">
      <c r="A408" t="s">
        <v>66</v>
      </c>
      <c r="B408" t="s">
        <v>66</v>
      </c>
      <c r="C408">
        <v>3</v>
      </c>
    </row>
    <row r="409" spans="1:3" x14ac:dyDescent="0.25">
      <c r="A409" t="s">
        <v>67</v>
      </c>
      <c r="B409" t="s">
        <v>67</v>
      </c>
      <c r="C409">
        <v>3</v>
      </c>
    </row>
    <row r="410" spans="1:3" x14ac:dyDescent="0.25">
      <c r="A410" t="s">
        <v>68</v>
      </c>
      <c r="B410" t="s">
        <v>68</v>
      </c>
      <c r="C410">
        <v>3</v>
      </c>
    </row>
    <row r="411" spans="1:3" x14ac:dyDescent="0.25">
      <c r="A411" t="s">
        <v>381</v>
      </c>
      <c r="B411" t="s">
        <v>381</v>
      </c>
      <c r="C411">
        <v>3</v>
      </c>
    </row>
    <row r="412" spans="1:3" x14ac:dyDescent="0.25">
      <c r="A412" t="s">
        <v>2835</v>
      </c>
      <c r="B412" t="s">
        <v>2835</v>
      </c>
      <c r="C412">
        <v>3</v>
      </c>
    </row>
    <row r="413" spans="1:3" x14ac:dyDescent="0.25">
      <c r="A413" t="s">
        <v>2743</v>
      </c>
      <c r="B413" t="s">
        <v>2743</v>
      </c>
      <c r="C413">
        <v>3</v>
      </c>
    </row>
    <row r="414" spans="1:3" x14ac:dyDescent="0.25">
      <c r="A414" t="s">
        <v>382</v>
      </c>
      <c r="B414" t="s">
        <v>382</v>
      </c>
      <c r="C414">
        <v>3</v>
      </c>
    </row>
    <row r="415" spans="1:3" x14ac:dyDescent="0.25">
      <c r="A415" t="s">
        <v>2836</v>
      </c>
      <c r="B415" t="s">
        <v>2836</v>
      </c>
      <c r="C415">
        <v>3</v>
      </c>
    </row>
    <row r="416" spans="1:3" x14ac:dyDescent="0.25">
      <c r="A416" t="s">
        <v>383</v>
      </c>
      <c r="B416" t="s">
        <v>383</v>
      </c>
      <c r="C416">
        <v>3</v>
      </c>
    </row>
    <row r="417" spans="1:3" x14ac:dyDescent="0.25">
      <c r="A417" t="s">
        <v>384</v>
      </c>
      <c r="B417" t="s">
        <v>384</v>
      </c>
      <c r="C417">
        <v>3</v>
      </c>
    </row>
    <row r="418" spans="1:3" x14ac:dyDescent="0.25">
      <c r="A418" t="s">
        <v>385</v>
      </c>
      <c r="B418" t="s">
        <v>385</v>
      </c>
      <c r="C418">
        <v>3</v>
      </c>
    </row>
    <row r="419" spans="1:3" x14ac:dyDescent="0.25">
      <c r="A419" t="s">
        <v>386</v>
      </c>
      <c r="B419" t="s">
        <v>386</v>
      </c>
      <c r="C419">
        <v>3</v>
      </c>
    </row>
    <row r="420" spans="1:3" x14ac:dyDescent="0.25">
      <c r="A420" t="s">
        <v>387</v>
      </c>
      <c r="B420" t="s">
        <v>387</v>
      </c>
      <c r="C420">
        <v>3</v>
      </c>
    </row>
    <row r="421" spans="1:3" x14ac:dyDescent="0.25">
      <c r="A421" t="s">
        <v>388</v>
      </c>
      <c r="B421" t="s">
        <v>388</v>
      </c>
      <c r="C421">
        <v>3</v>
      </c>
    </row>
    <row r="422" spans="1:3" x14ac:dyDescent="0.25">
      <c r="A422" t="s">
        <v>389</v>
      </c>
      <c r="B422" t="s">
        <v>389</v>
      </c>
      <c r="C422">
        <v>3</v>
      </c>
    </row>
    <row r="423" spans="1:3" x14ac:dyDescent="0.25">
      <c r="A423" t="s">
        <v>390</v>
      </c>
      <c r="B423" t="s">
        <v>390</v>
      </c>
      <c r="C423">
        <v>3</v>
      </c>
    </row>
    <row r="424" spans="1:3" x14ac:dyDescent="0.25">
      <c r="A424" t="s">
        <v>391</v>
      </c>
      <c r="B424" t="s">
        <v>391</v>
      </c>
      <c r="C424">
        <v>3</v>
      </c>
    </row>
    <row r="425" spans="1:3" x14ac:dyDescent="0.25">
      <c r="A425" t="s">
        <v>392</v>
      </c>
      <c r="B425" t="s">
        <v>392</v>
      </c>
      <c r="C425">
        <v>3</v>
      </c>
    </row>
    <row r="426" spans="1:3" x14ac:dyDescent="0.25">
      <c r="A426" t="s">
        <v>393</v>
      </c>
      <c r="B426" t="s">
        <v>393</v>
      </c>
      <c r="C426">
        <v>3</v>
      </c>
    </row>
    <row r="427" spans="1:3" x14ac:dyDescent="0.25">
      <c r="A427" t="s">
        <v>394</v>
      </c>
      <c r="B427" t="s">
        <v>394</v>
      </c>
      <c r="C427">
        <v>3</v>
      </c>
    </row>
    <row r="428" spans="1:3" x14ac:dyDescent="0.25">
      <c r="A428" t="s">
        <v>395</v>
      </c>
      <c r="B428" t="s">
        <v>395</v>
      </c>
      <c r="C428">
        <v>3</v>
      </c>
    </row>
    <row r="429" spans="1:3" x14ac:dyDescent="0.25">
      <c r="A429" t="s">
        <v>396</v>
      </c>
      <c r="B429" t="s">
        <v>396</v>
      </c>
      <c r="C429">
        <v>3</v>
      </c>
    </row>
    <row r="430" spans="1:3" x14ac:dyDescent="0.25">
      <c r="A430" t="s">
        <v>397</v>
      </c>
      <c r="B430" t="s">
        <v>397</v>
      </c>
      <c r="C430">
        <v>3</v>
      </c>
    </row>
    <row r="431" spans="1:3" x14ac:dyDescent="0.25">
      <c r="A431" t="s">
        <v>398</v>
      </c>
      <c r="B431" t="s">
        <v>398</v>
      </c>
      <c r="C431">
        <v>3</v>
      </c>
    </row>
    <row r="432" spans="1:3" x14ac:dyDescent="0.25">
      <c r="A432" t="s">
        <v>399</v>
      </c>
      <c r="B432" t="s">
        <v>399</v>
      </c>
      <c r="C432">
        <v>3</v>
      </c>
    </row>
    <row r="433" spans="1:3" x14ac:dyDescent="0.25">
      <c r="A433" t="s">
        <v>400</v>
      </c>
      <c r="B433" t="s">
        <v>400</v>
      </c>
      <c r="C433">
        <v>3</v>
      </c>
    </row>
    <row r="434" spans="1:3" x14ac:dyDescent="0.25">
      <c r="A434" t="s">
        <v>401</v>
      </c>
      <c r="B434" t="s">
        <v>401</v>
      </c>
      <c r="C434">
        <v>3</v>
      </c>
    </row>
    <row r="435" spans="1:3" x14ac:dyDescent="0.25">
      <c r="A435" t="s">
        <v>402</v>
      </c>
      <c r="B435" t="s">
        <v>402</v>
      </c>
      <c r="C435">
        <v>3</v>
      </c>
    </row>
    <row r="436" spans="1:3" x14ac:dyDescent="0.25">
      <c r="A436" t="s">
        <v>403</v>
      </c>
      <c r="B436" t="s">
        <v>403</v>
      </c>
      <c r="C436">
        <v>3</v>
      </c>
    </row>
    <row r="437" spans="1:3" x14ac:dyDescent="0.25">
      <c r="A437" t="s">
        <v>404</v>
      </c>
      <c r="B437" t="s">
        <v>404</v>
      </c>
      <c r="C437">
        <v>3</v>
      </c>
    </row>
    <row r="438" spans="1:3" x14ac:dyDescent="0.25">
      <c r="A438" t="s">
        <v>405</v>
      </c>
      <c r="B438" t="s">
        <v>405</v>
      </c>
      <c r="C438">
        <v>3</v>
      </c>
    </row>
    <row r="439" spans="1:3" x14ac:dyDescent="0.25">
      <c r="A439" t="s">
        <v>406</v>
      </c>
      <c r="B439" t="s">
        <v>406</v>
      </c>
      <c r="C439">
        <v>3</v>
      </c>
    </row>
    <row r="440" spans="1:3" x14ac:dyDescent="0.25">
      <c r="A440" t="s">
        <v>407</v>
      </c>
      <c r="B440" t="s">
        <v>407</v>
      </c>
      <c r="C440">
        <v>3</v>
      </c>
    </row>
    <row r="441" spans="1:3" x14ac:dyDescent="0.25">
      <c r="A441" t="s">
        <v>408</v>
      </c>
      <c r="B441" t="s">
        <v>408</v>
      </c>
      <c r="C441">
        <v>3</v>
      </c>
    </row>
    <row r="442" spans="1:3" x14ac:dyDescent="0.25">
      <c r="A442" t="s">
        <v>409</v>
      </c>
      <c r="B442" t="s">
        <v>409</v>
      </c>
      <c r="C442">
        <v>3</v>
      </c>
    </row>
    <row r="443" spans="1:3" x14ac:dyDescent="0.25">
      <c r="A443" t="s">
        <v>410</v>
      </c>
      <c r="B443" t="s">
        <v>410</v>
      </c>
      <c r="C443">
        <v>3</v>
      </c>
    </row>
    <row r="444" spans="1:3" x14ac:dyDescent="0.25">
      <c r="A444" t="s">
        <v>411</v>
      </c>
      <c r="B444" t="s">
        <v>411</v>
      </c>
      <c r="C444">
        <v>3</v>
      </c>
    </row>
    <row r="445" spans="1:3" x14ac:dyDescent="0.25">
      <c r="A445" t="s">
        <v>412</v>
      </c>
      <c r="B445" t="s">
        <v>412</v>
      </c>
      <c r="C445">
        <v>3</v>
      </c>
    </row>
    <row r="446" spans="1:3" x14ac:dyDescent="0.25">
      <c r="A446" t="s">
        <v>3014</v>
      </c>
      <c r="B446" t="s">
        <v>3014</v>
      </c>
      <c r="C446">
        <v>3</v>
      </c>
    </row>
    <row r="447" spans="1:3" x14ac:dyDescent="0.25">
      <c r="A447" t="s">
        <v>413</v>
      </c>
      <c r="B447" t="s">
        <v>413</v>
      </c>
      <c r="C447">
        <v>3</v>
      </c>
    </row>
    <row r="448" spans="1:3" x14ac:dyDescent="0.25">
      <c r="A448" t="s">
        <v>414</v>
      </c>
      <c r="B448" t="s">
        <v>414</v>
      </c>
      <c r="C448">
        <v>3</v>
      </c>
    </row>
    <row r="449" spans="1:3" x14ac:dyDescent="0.25">
      <c r="A449" t="s">
        <v>2837</v>
      </c>
      <c r="B449" t="s">
        <v>2837</v>
      </c>
      <c r="C449">
        <v>3</v>
      </c>
    </row>
    <row r="450" spans="1:3" x14ac:dyDescent="0.25">
      <c r="A450" t="s">
        <v>415</v>
      </c>
      <c r="B450" t="s">
        <v>415</v>
      </c>
      <c r="C450">
        <v>3</v>
      </c>
    </row>
    <row r="451" spans="1:3" x14ac:dyDescent="0.25">
      <c r="A451" t="s">
        <v>416</v>
      </c>
      <c r="B451" t="s">
        <v>416</v>
      </c>
      <c r="C451">
        <v>3</v>
      </c>
    </row>
    <row r="452" spans="1:3" x14ac:dyDescent="0.25">
      <c r="A452" t="s">
        <v>417</v>
      </c>
      <c r="B452" t="s">
        <v>417</v>
      </c>
      <c r="C452">
        <v>3</v>
      </c>
    </row>
    <row r="453" spans="1:3" x14ac:dyDescent="0.25">
      <c r="A453" t="s">
        <v>418</v>
      </c>
      <c r="B453" t="s">
        <v>418</v>
      </c>
      <c r="C453">
        <v>3</v>
      </c>
    </row>
    <row r="454" spans="1:3" x14ac:dyDescent="0.25">
      <c r="A454" t="s">
        <v>419</v>
      </c>
      <c r="B454" t="s">
        <v>419</v>
      </c>
      <c r="C454">
        <v>3</v>
      </c>
    </row>
    <row r="455" spans="1:3" x14ac:dyDescent="0.25">
      <c r="A455" t="s">
        <v>420</v>
      </c>
      <c r="B455" t="s">
        <v>420</v>
      </c>
      <c r="C455">
        <v>3</v>
      </c>
    </row>
    <row r="456" spans="1:3" x14ac:dyDescent="0.25">
      <c r="A456" t="s">
        <v>421</v>
      </c>
      <c r="B456" t="s">
        <v>421</v>
      </c>
      <c r="C456">
        <v>3</v>
      </c>
    </row>
    <row r="457" spans="1:3" x14ac:dyDescent="0.25">
      <c r="A457" t="s">
        <v>422</v>
      </c>
      <c r="B457" t="s">
        <v>422</v>
      </c>
      <c r="C457">
        <v>3</v>
      </c>
    </row>
    <row r="458" spans="1:3" x14ac:dyDescent="0.25">
      <c r="A458" t="s">
        <v>423</v>
      </c>
      <c r="B458" t="s">
        <v>423</v>
      </c>
      <c r="C458">
        <v>3</v>
      </c>
    </row>
    <row r="459" spans="1:3" x14ac:dyDescent="0.25">
      <c r="A459" t="s">
        <v>424</v>
      </c>
      <c r="B459" t="s">
        <v>424</v>
      </c>
      <c r="C459">
        <v>3</v>
      </c>
    </row>
    <row r="460" spans="1:3" x14ac:dyDescent="0.25">
      <c r="A460" t="s">
        <v>425</v>
      </c>
      <c r="B460" t="s">
        <v>425</v>
      </c>
      <c r="C460">
        <v>3</v>
      </c>
    </row>
    <row r="461" spans="1:3" x14ac:dyDescent="0.25">
      <c r="A461" t="s">
        <v>426</v>
      </c>
      <c r="B461" t="s">
        <v>426</v>
      </c>
      <c r="C461">
        <v>3</v>
      </c>
    </row>
    <row r="462" spans="1:3" x14ac:dyDescent="0.25">
      <c r="A462" t="s">
        <v>427</v>
      </c>
      <c r="B462" t="s">
        <v>427</v>
      </c>
      <c r="C462">
        <v>3</v>
      </c>
    </row>
    <row r="463" spans="1:3" x14ac:dyDescent="0.25">
      <c r="A463" t="s">
        <v>428</v>
      </c>
      <c r="B463" t="s">
        <v>428</v>
      </c>
      <c r="C463">
        <v>3</v>
      </c>
    </row>
    <row r="464" spans="1:3" x14ac:dyDescent="0.25">
      <c r="A464" t="s">
        <v>429</v>
      </c>
      <c r="B464" t="s">
        <v>429</v>
      </c>
      <c r="C464">
        <v>3</v>
      </c>
    </row>
    <row r="465" spans="1:3" x14ac:dyDescent="0.25">
      <c r="A465" t="s">
        <v>430</v>
      </c>
      <c r="B465" t="s">
        <v>430</v>
      </c>
      <c r="C465">
        <v>3</v>
      </c>
    </row>
    <row r="466" spans="1:3" x14ac:dyDescent="0.25">
      <c r="A466" t="s">
        <v>431</v>
      </c>
      <c r="B466" t="s">
        <v>431</v>
      </c>
      <c r="C466">
        <v>3</v>
      </c>
    </row>
    <row r="467" spans="1:3" x14ac:dyDescent="0.25">
      <c r="A467" t="s">
        <v>432</v>
      </c>
      <c r="B467" t="s">
        <v>432</v>
      </c>
      <c r="C467">
        <v>3</v>
      </c>
    </row>
    <row r="468" spans="1:3" x14ac:dyDescent="0.25">
      <c r="A468" t="s">
        <v>433</v>
      </c>
      <c r="B468" t="s">
        <v>433</v>
      </c>
      <c r="C468">
        <v>3</v>
      </c>
    </row>
    <row r="469" spans="1:3" x14ac:dyDescent="0.25">
      <c r="A469" t="s">
        <v>434</v>
      </c>
      <c r="B469" t="s">
        <v>434</v>
      </c>
      <c r="C469">
        <v>3</v>
      </c>
    </row>
    <row r="470" spans="1:3" x14ac:dyDescent="0.25">
      <c r="A470" t="s">
        <v>435</v>
      </c>
      <c r="B470" t="s">
        <v>435</v>
      </c>
      <c r="C470">
        <v>3</v>
      </c>
    </row>
    <row r="471" spans="1:3" x14ac:dyDescent="0.25">
      <c r="A471" t="s">
        <v>436</v>
      </c>
      <c r="B471" t="s">
        <v>436</v>
      </c>
      <c r="C471">
        <v>3</v>
      </c>
    </row>
    <row r="472" spans="1:3" x14ac:dyDescent="0.25">
      <c r="A472" t="s">
        <v>437</v>
      </c>
      <c r="B472" t="s">
        <v>437</v>
      </c>
      <c r="C472">
        <v>3</v>
      </c>
    </row>
    <row r="473" spans="1:3" x14ac:dyDescent="0.25">
      <c r="A473" t="s">
        <v>438</v>
      </c>
      <c r="B473" t="s">
        <v>438</v>
      </c>
      <c r="C473">
        <v>3</v>
      </c>
    </row>
    <row r="474" spans="1:3" x14ac:dyDescent="0.25">
      <c r="A474" t="s">
        <v>439</v>
      </c>
      <c r="B474" t="s">
        <v>439</v>
      </c>
      <c r="C474">
        <v>3</v>
      </c>
    </row>
    <row r="475" spans="1:3" x14ac:dyDescent="0.25">
      <c r="A475" t="s">
        <v>2722</v>
      </c>
      <c r="B475" t="s">
        <v>2722</v>
      </c>
      <c r="C475">
        <v>3</v>
      </c>
    </row>
    <row r="476" spans="1:3" x14ac:dyDescent="0.25">
      <c r="A476" t="s">
        <v>440</v>
      </c>
      <c r="B476" t="s">
        <v>440</v>
      </c>
      <c r="C476">
        <v>3</v>
      </c>
    </row>
    <row r="477" spans="1:3" x14ac:dyDescent="0.25">
      <c r="A477" t="s">
        <v>441</v>
      </c>
      <c r="B477" t="s">
        <v>441</v>
      </c>
      <c r="C477">
        <v>3</v>
      </c>
    </row>
    <row r="478" spans="1:3" x14ac:dyDescent="0.25">
      <c r="A478" t="s">
        <v>442</v>
      </c>
      <c r="B478" t="s">
        <v>442</v>
      </c>
      <c r="C478">
        <v>3</v>
      </c>
    </row>
    <row r="479" spans="1:3" x14ac:dyDescent="0.25">
      <c r="A479" t="s">
        <v>443</v>
      </c>
      <c r="B479" t="s">
        <v>443</v>
      </c>
      <c r="C479">
        <v>3</v>
      </c>
    </row>
    <row r="480" spans="1:3" x14ac:dyDescent="0.25">
      <c r="A480" t="s">
        <v>444</v>
      </c>
      <c r="B480" t="s">
        <v>444</v>
      </c>
      <c r="C480">
        <v>3</v>
      </c>
    </row>
    <row r="481" spans="1:3" x14ac:dyDescent="0.25">
      <c r="A481" t="s">
        <v>445</v>
      </c>
      <c r="B481" t="s">
        <v>445</v>
      </c>
      <c r="C481">
        <v>3</v>
      </c>
    </row>
    <row r="482" spans="1:3" x14ac:dyDescent="0.25">
      <c r="A482" t="s">
        <v>446</v>
      </c>
      <c r="B482" t="s">
        <v>446</v>
      </c>
      <c r="C482">
        <v>3</v>
      </c>
    </row>
    <row r="483" spans="1:3" x14ac:dyDescent="0.25">
      <c r="A483" t="s">
        <v>447</v>
      </c>
      <c r="B483" t="s">
        <v>447</v>
      </c>
      <c r="C483">
        <v>3</v>
      </c>
    </row>
    <row r="484" spans="1:3" x14ac:dyDescent="0.25">
      <c r="A484" t="s">
        <v>448</v>
      </c>
      <c r="B484" t="s">
        <v>448</v>
      </c>
      <c r="C484">
        <v>3</v>
      </c>
    </row>
    <row r="485" spans="1:3" x14ac:dyDescent="0.25">
      <c r="A485" t="s">
        <v>449</v>
      </c>
      <c r="B485" t="s">
        <v>449</v>
      </c>
      <c r="C485">
        <v>3</v>
      </c>
    </row>
    <row r="486" spans="1:3" x14ac:dyDescent="0.25">
      <c r="A486" t="s">
        <v>450</v>
      </c>
      <c r="B486" t="s">
        <v>450</v>
      </c>
      <c r="C486">
        <v>3</v>
      </c>
    </row>
    <row r="487" spans="1:3" x14ac:dyDescent="0.25">
      <c r="A487" t="s">
        <v>451</v>
      </c>
      <c r="B487" t="s">
        <v>451</v>
      </c>
      <c r="C487">
        <v>3</v>
      </c>
    </row>
    <row r="488" spans="1:3" x14ac:dyDescent="0.25">
      <c r="A488" t="s">
        <v>452</v>
      </c>
      <c r="B488" t="s">
        <v>452</v>
      </c>
      <c r="C488">
        <v>3</v>
      </c>
    </row>
    <row r="489" spans="1:3" x14ac:dyDescent="0.25">
      <c r="A489" t="s">
        <v>453</v>
      </c>
      <c r="B489" t="s">
        <v>453</v>
      </c>
      <c r="C489">
        <v>3</v>
      </c>
    </row>
    <row r="490" spans="1:3" x14ac:dyDescent="0.25">
      <c r="A490" t="s">
        <v>454</v>
      </c>
      <c r="B490" t="s">
        <v>454</v>
      </c>
      <c r="C490">
        <v>3</v>
      </c>
    </row>
    <row r="491" spans="1:3" x14ac:dyDescent="0.25">
      <c r="A491" t="s">
        <v>455</v>
      </c>
      <c r="B491" t="s">
        <v>455</v>
      </c>
      <c r="C491">
        <v>3</v>
      </c>
    </row>
    <row r="492" spans="1:3" x14ac:dyDescent="0.25">
      <c r="A492" t="s">
        <v>456</v>
      </c>
      <c r="B492" t="s">
        <v>456</v>
      </c>
      <c r="C492">
        <v>3</v>
      </c>
    </row>
    <row r="493" spans="1:3" x14ac:dyDescent="0.25">
      <c r="A493" t="s">
        <v>457</v>
      </c>
      <c r="B493" t="s">
        <v>457</v>
      </c>
      <c r="C493">
        <v>3</v>
      </c>
    </row>
    <row r="494" spans="1:3" x14ac:dyDescent="0.25">
      <c r="A494" t="s">
        <v>458</v>
      </c>
      <c r="B494" t="s">
        <v>458</v>
      </c>
      <c r="C494">
        <v>3</v>
      </c>
    </row>
    <row r="495" spans="1:3" x14ac:dyDescent="0.25">
      <c r="A495" t="s">
        <v>2930</v>
      </c>
      <c r="B495" t="s">
        <v>2930</v>
      </c>
      <c r="C495">
        <v>3</v>
      </c>
    </row>
    <row r="496" spans="1:3" x14ac:dyDescent="0.25">
      <c r="A496" t="s">
        <v>459</v>
      </c>
      <c r="B496" t="s">
        <v>459</v>
      </c>
      <c r="C496">
        <v>3</v>
      </c>
    </row>
    <row r="497" spans="1:3" x14ac:dyDescent="0.25">
      <c r="A497" t="s">
        <v>460</v>
      </c>
      <c r="B497" t="s">
        <v>460</v>
      </c>
      <c r="C497">
        <v>3</v>
      </c>
    </row>
    <row r="498" spans="1:3" x14ac:dyDescent="0.25">
      <c r="A498" t="s">
        <v>461</v>
      </c>
      <c r="B498" t="s">
        <v>461</v>
      </c>
      <c r="C498">
        <v>3</v>
      </c>
    </row>
    <row r="499" spans="1:3" x14ac:dyDescent="0.25">
      <c r="A499" t="s">
        <v>463</v>
      </c>
      <c r="B499" t="s">
        <v>463</v>
      </c>
      <c r="C499">
        <v>3</v>
      </c>
    </row>
    <row r="500" spans="1:3" x14ac:dyDescent="0.25">
      <c r="A500" t="s">
        <v>464</v>
      </c>
      <c r="B500" t="s">
        <v>464</v>
      </c>
      <c r="C500">
        <v>3</v>
      </c>
    </row>
    <row r="501" spans="1:3" x14ac:dyDescent="0.25">
      <c r="A501" t="s">
        <v>465</v>
      </c>
      <c r="B501" t="s">
        <v>465</v>
      </c>
      <c r="C501">
        <v>3</v>
      </c>
    </row>
    <row r="502" spans="1:3" x14ac:dyDescent="0.25">
      <c r="A502" t="s">
        <v>462</v>
      </c>
      <c r="B502" t="s">
        <v>462</v>
      </c>
      <c r="C502">
        <v>3</v>
      </c>
    </row>
    <row r="503" spans="1:3" x14ac:dyDescent="0.25">
      <c r="A503" t="s">
        <v>2931</v>
      </c>
      <c r="B503" t="s">
        <v>2931</v>
      </c>
      <c r="C503">
        <v>3</v>
      </c>
    </row>
    <row r="504" spans="1:3" x14ac:dyDescent="0.25">
      <c r="A504" t="s">
        <v>466</v>
      </c>
      <c r="B504" t="s">
        <v>466</v>
      </c>
      <c r="C504">
        <v>3</v>
      </c>
    </row>
    <row r="505" spans="1:3" x14ac:dyDescent="0.25">
      <c r="A505" t="s">
        <v>467</v>
      </c>
      <c r="B505" t="s">
        <v>467</v>
      </c>
      <c r="C505">
        <v>3</v>
      </c>
    </row>
    <row r="506" spans="1:3" x14ac:dyDescent="0.25">
      <c r="A506" t="s">
        <v>468</v>
      </c>
      <c r="B506" t="s">
        <v>468</v>
      </c>
      <c r="C506">
        <v>3</v>
      </c>
    </row>
    <row r="507" spans="1:3" x14ac:dyDescent="0.25">
      <c r="A507" t="s">
        <v>469</v>
      </c>
      <c r="B507" t="s">
        <v>469</v>
      </c>
      <c r="C507">
        <v>3</v>
      </c>
    </row>
    <row r="508" spans="1:3" x14ac:dyDescent="0.25">
      <c r="A508" t="s">
        <v>2838</v>
      </c>
      <c r="B508" t="s">
        <v>2838</v>
      </c>
      <c r="C508">
        <v>3</v>
      </c>
    </row>
    <row r="509" spans="1:3" x14ac:dyDescent="0.25">
      <c r="A509" t="s">
        <v>470</v>
      </c>
      <c r="B509" t="s">
        <v>470</v>
      </c>
      <c r="C509">
        <v>3</v>
      </c>
    </row>
    <row r="510" spans="1:3" x14ac:dyDescent="0.25">
      <c r="A510" t="s">
        <v>471</v>
      </c>
      <c r="B510" t="s">
        <v>471</v>
      </c>
      <c r="C510">
        <v>3</v>
      </c>
    </row>
    <row r="511" spans="1:3" x14ac:dyDescent="0.25">
      <c r="A511" t="s">
        <v>472</v>
      </c>
      <c r="B511" t="s">
        <v>472</v>
      </c>
      <c r="C511">
        <v>3</v>
      </c>
    </row>
    <row r="512" spans="1:3" x14ac:dyDescent="0.25">
      <c r="A512" t="s">
        <v>473</v>
      </c>
      <c r="B512" t="s">
        <v>473</v>
      </c>
      <c r="C512">
        <v>3</v>
      </c>
    </row>
    <row r="513" spans="1:3" x14ac:dyDescent="0.25">
      <c r="A513" t="s">
        <v>474</v>
      </c>
      <c r="B513" t="s">
        <v>474</v>
      </c>
      <c r="C513">
        <v>3</v>
      </c>
    </row>
    <row r="514" spans="1:3" x14ac:dyDescent="0.25">
      <c r="A514" t="s">
        <v>475</v>
      </c>
      <c r="B514" t="s">
        <v>475</v>
      </c>
      <c r="C514">
        <v>3</v>
      </c>
    </row>
    <row r="515" spans="1:3" x14ac:dyDescent="0.25">
      <c r="A515" t="s">
        <v>476</v>
      </c>
      <c r="B515" t="s">
        <v>476</v>
      </c>
      <c r="C515">
        <v>3</v>
      </c>
    </row>
    <row r="516" spans="1:3" x14ac:dyDescent="0.25">
      <c r="A516" t="s">
        <v>477</v>
      </c>
      <c r="B516" t="s">
        <v>477</v>
      </c>
      <c r="C516">
        <v>3</v>
      </c>
    </row>
    <row r="517" spans="1:3" x14ac:dyDescent="0.25">
      <c r="A517" t="s">
        <v>478</v>
      </c>
      <c r="B517" t="s">
        <v>478</v>
      </c>
      <c r="C517">
        <v>3</v>
      </c>
    </row>
    <row r="518" spans="1:3" x14ac:dyDescent="0.25">
      <c r="A518" t="s">
        <v>2839</v>
      </c>
      <c r="B518" t="s">
        <v>2839</v>
      </c>
      <c r="C518">
        <v>3</v>
      </c>
    </row>
    <row r="519" spans="1:3" x14ac:dyDescent="0.25">
      <c r="A519" t="s">
        <v>2840</v>
      </c>
      <c r="B519" t="s">
        <v>2840</v>
      </c>
      <c r="C519">
        <v>3</v>
      </c>
    </row>
    <row r="520" spans="1:3" x14ac:dyDescent="0.25">
      <c r="A520" t="s">
        <v>479</v>
      </c>
      <c r="B520" t="s">
        <v>479</v>
      </c>
      <c r="C520">
        <v>3</v>
      </c>
    </row>
    <row r="521" spans="1:3" x14ac:dyDescent="0.25">
      <c r="A521" t="s">
        <v>480</v>
      </c>
      <c r="B521" t="s">
        <v>480</v>
      </c>
      <c r="C521">
        <v>3</v>
      </c>
    </row>
    <row r="522" spans="1:3" x14ac:dyDescent="0.25">
      <c r="A522" t="s">
        <v>481</v>
      </c>
      <c r="B522" t="s">
        <v>481</v>
      </c>
      <c r="C522">
        <v>3</v>
      </c>
    </row>
    <row r="523" spans="1:3" x14ac:dyDescent="0.25">
      <c r="A523" t="s">
        <v>482</v>
      </c>
      <c r="B523" t="s">
        <v>482</v>
      </c>
      <c r="C523">
        <v>3</v>
      </c>
    </row>
    <row r="524" spans="1:3" x14ac:dyDescent="0.25">
      <c r="A524" t="s">
        <v>483</v>
      </c>
      <c r="B524" t="s">
        <v>483</v>
      </c>
      <c r="C524">
        <v>3</v>
      </c>
    </row>
    <row r="525" spans="1:3" x14ac:dyDescent="0.25">
      <c r="A525" t="s">
        <v>484</v>
      </c>
      <c r="B525" t="s">
        <v>484</v>
      </c>
      <c r="C525">
        <v>3</v>
      </c>
    </row>
    <row r="526" spans="1:3" x14ac:dyDescent="0.25">
      <c r="A526" t="s">
        <v>485</v>
      </c>
      <c r="B526" t="s">
        <v>485</v>
      </c>
      <c r="C526">
        <v>3</v>
      </c>
    </row>
    <row r="527" spans="1:3" x14ac:dyDescent="0.25">
      <c r="A527" t="s">
        <v>2932</v>
      </c>
      <c r="B527" t="s">
        <v>2932</v>
      </c>
      <c r="C527">
        <v>3</v>
      </c>
    </row>
    <row r="528" spans="1:3" x14ac:dyDescent="0.25">
      <c r="A528" t="s">
        <v>486</v>
      </c>
      <c r="B528" t="s">
        <v>486</v>
      </c>
      <c r="C528">
        <v>3</v>
      </c>
    </row>
    <row r="529" spans="1:3" x14ac:dyDescent="0.25">
      <c r="A529" t="s">
        <v>487</v>
      </c>
      <c r="B529" t="s">
        <v>487</v>
      </c>
      <c r="C529">
        <v>3</v>
      </c>
    </row>
    <row r="530" spans="1:3" x14ac:dyDescent="0.25">
      <c r="A530" t="s">
        <v>488</v>
      </c>
      <c r="B530" t="s">
        <v>488</v>
      </c>
      <c r="C530">
        <v>3</v>
      </c>
    </row>
    <row r="531" spans="1:3" x14ac:dyDescent="0.25">
      <c r="A531" t="s">
        <v>489</v>
      </c>
      <c r="B531" t="s">
        <v>489</v>
      </c>
      <c r="C531">
        <v>3</v>
      </c>
    </row>
    <row r="532" spans="1:3" x14ac:dyDescent="0.25">
      <c r="A532" t="s">
        <v>490</v>
      </c>
      <c r="B532" t="s">
        <v>490</v>
      </c>
      <c r="C532">
        <v>3</v>
      </c>
    </row>
    <row r="533" spans="1:3" x14ac:dyDescent="0.25">
      <c r="A533" t="s">
        <v>491</v>
      </c>
      <c r="B533" t="s">
        <v>491</v>
      </c>
      <c r="C533">
        <v>3</v>
      </c>
    </row>
    <row r="534" spans="1:3" x14ac:dyDescent="0.25">
      <c r="A534" t="s">
        <v>2933</v>
      </c>
      <c r="B534" t="s">
        <v>2933</v>
      </c>
      <c r="C534">
        <v>3</v>
      </c>
    </row>
    <row r="535" spans="1:3" x14ac:dyDescent="0.25">
      <c r="A535" t="s">
        <v>492</v>
      </c>
      <c r="B535" t="s">
        <v>492</v>
      </c>
      <c r="C535">
        <v>3</v>
      </c>
    </row>
    <row r="536" spans="1:3" x14ac:dyDescent="0.25">
      <c r="A536" t="s">
        <v>3015</v>
      </c>
      <c r="B536" t="s">
        <v>3015</v>
      </c>
      <c r="C536">
        <v>3</v>
      </c>
    </row>
    <row r="537" spans="1:3" x14ac:dyDescent="0.25">
      <c r="A537" t="s">
        <v>493</v>
      </c>
      <c r="B537" t="s">
        <v>493</v>
      </c>
      <c r="C537">
        <v>3</v>
      </c>
    </row>
    <row r="538" spans="1:3" x14ac:dyDescent="0.25">
      <c r="A538" t="s">
        <v>494</v>
      </c>
      <c r="B538" t="s">
        <v>494</v>
      </c>
      <c r="C538">
        <v>3</v>
      </c>
    </row>
    <row r="539" spans="1:3" x14ac:dyDescent="0.25">
      <c r="A539" t="s">
        <v>495</v>
      </c>
      <c r="B539" t="s">
        <v>495</v>
      </c>
      <c r="C539">
        <v>3</v>
      </c>
    </row>
    <row r="540" spans="1:3" x14ac:dyDescent="0.25">
      <c r="A540" t="s">
        <v>496</v>
      </c>
      <c r="B540" t="s">
        <v>496</v>
      </c>
      <c r="C540">
        <v>3</v>
      </c>
    </row>
    <row r="541" spans="1:3" x14ac:dyDescent="0.25">
      <c r="A541" t="s">
        <v>497</v>
      </c>
      <c r="B541" t="s">
        <v>497</v>
      </c>
      <c r="C541">
        <v>3</v>
      </c>
    </row>
    <row r="542" spans="1:3" x14ac:dyDescent="0.25">
      <c r="A542" t="s">
        <v>498</v>
      </c>
      <c r="B542" t="s">
        <v>498</v>
      </c>
      <c r="C542">
        <v>3</v>
      </c>
    </row>
    <row r="543" spans="1:3" x14ac:dyDescent="0.25">
      <c r="A543" t="s">
        <v>2723</v>
      </c>
      <c r="B543" t="s">
        <v>2723</v>
      </c>
      <c r="C543">
        <v>3</v>
      </c>
    </row>
    <row r="544" spans="1:3" x14ac:dyDescent="0.25">
      <c r="A544" t="s">
        <v>499</v>
      </c>
      <c r="B544" t="s">
        <v>499</v>
      </c>
      <c r="C544">
        <v>3</v>
      </c>
    </row>
    <row r="545" spans="1:3" x14ac:dyDescent="0.25">
      <c r="A545" t="s">
        <v>500</v>
      </c>
      <c r="B545" t="s">
        <v>500</v>
      </c>
      <c r="C545">
        <v>3</v>
      </c>
    </row>
    <row r="546" spans="1:3" x14ac:dyDescent="0.25">
      <c r="A546" t="s">
        <v>501</v>
      </c>
      <c r="B546" t="s">
        <v>501</v>
      </c>
      <c r="C546">
        <v>3</v>
      </c>
    </row>
    <row r="547" spans="1:3" x14ac:dyDescent="0.25">
      <c r="A547" t="s">
        <v>502</v>
      </c>
      <c r="B547" t="s">
        <v>502</v>
      </c>
      <c r="C547">
        <v>3</v>
      </c>
    </row>
    <row r="548" spans="1:3" x14ac:dyDescent="0.25">
      <c r="A548" t="s">
        <v>503</v>
      </c>
      <c r="B548" t="s">
        <v>503</v>
      </c>
      <c r="C548">
        <v>3</v>
      </c>
    </row>
    <row r="549" spans="1:3" x14ac:dyDescent="0.25">
      <c r="A549" t="s">
        <v>504</v>
      </c>
      <c r="B549" t="s">
        <v>504</v>
      </c>
      <c r="C549">
        <v>3</v>
      </c>
    </row>
    <row r="550" spans="1:3" x14ac:dyDescent="0.25">
      <c r="A550" t="s">
        <v>505</v>
      </c>
      <c r="B550" t="s">
        <v>505</v>
      </c>
      <c r="C550">
        <v>3</v>
      </c>
    </row>
    <row r="551" spans="1:3" x14ac:dyDescent="0.25">
      <c r="A551" t="s">
        <v>506</v>
      </c>
      <c r="B551" t="s">
        <v>506</v>
      </c>
      <c r="C551">
        <v>3</v>
      </c>
    </row>
    <row r="552" spans="1:3" x14ac:dyDescent="0.25">
      <c r="A552" t="s">
        <v>2724</v>
      </c>
      <c r="B552" t="s">
        <v>2724</v>
      </c>
      <c r="C552">
        <v>3</v>
      </c>
    </row>
    <row r="553" spans="1:3" x14ac:dyDescent="0.25">
      <c r="A553" t="s">
        <v>507</v>
      </c>
      <c r="B553" t="s">
        <v>507</v>
      </c>
      <c r="C553">
        <v>3</v>
      </c>
    </row>
    <row r="554" spans="1:3" x14ac:dyDescent="0.25">
      <c r="A554" t="s">
        <v>508</v>
      </c>
      <c r="B554" t="s">
        <v>508</v>
      </c>
      <c r="C554">
        <v>3</v>
      </c>
    </row>
    <row r="555" spans="1:3" x14ac:dyDescent="0.25">
      <c r="A555" t="s">
        <v>2744</v>
      </c>
      <c r="B555" t="s">
        <v>2744</v>
      </c>
      <c r="C555">
        <v>3</v>
      </c>
    </row>
    <row r="556" spans="1:3" x14ac:dyDescent="0.25">
      <c r="A556" t="s">
        <v>509</v>
      </c>
      <c r="B556" t="s">
        <v>509</v>
      </c>
      <c r="C556">
        <v>3</v>
      </c>
    </row>
    <row r="557" spans="1:3" x14ac:dyDescent="0.25">
      <c r="A557" t="s">
        <v>510</v>
      </c>
      <c r="B557" t="s">
        <v>510</v>
      </c>
      <c r="C557">
        <v>3</v>
      </c>
    </row>
    <row r="558" spans="1:3" x14ac:dyDescent="0.25">
      <c r="A558" t="s">
        <v>511</v>
      </c>
      <c r="B558" t="s">
        <v>511</v>
      </c>
      <c r="C558">
        <v>3</v>
      </c>
    </row>
    <row r="559" spans="1:3" x14ac:dyDescent="0.25">
      <c r="A559" t="s">
        <v>512</v>
      </c>
      <c r="B559" t="s">
        <v>512</v>
      </c>
      <c r="C559">
        <v>3</v>
      </c>
    </row>
    <row r="560" spans="1:3" x14ac:dyDescent="0.25">
      <c r="A560" t="s">
        <v>513</v>
      </c>
      <c r="B560" t="s">
        <v>513</v>
      </c>
      <c r="C560">
        <v>3</v>
      </c>
    </row>
    <row r="561" spans="1:3" x14ac:dyDescent="0.25">
      <c r="A561" t="s">
        <v>514</v>
      </c>
      <c r="B561" t="s">
        <v>514</v>
      </c>
      <c r="C561">
        <v>3</v>
      </c>
    </row>
    <row r="562" spans="1:3" x14ac:dyDescent="0.25">
      <c r="A562" t="s">
        <v>515</v>
      </c>
      <c r="B562" t="s">
        <v>515</v>
      </c>
      <c r="C562">
        <v>3</v>
      </c>
    </row>
    <row r="563" spans="1:3" x14ac:dyDescent="0.25">
      <c r="A563" t="s">
        <v>516</v>
      </c>
      <c r="B563" t="s">
        <v>516</v>
      </c>
      <c r="C563">
        <v>3</v>
      </c>
    </row>
    <row r="564" spans="1:3" x14ac:dyDescent="0.25">
      <c r="A564" t="s">
        <v>517</v>
      </c>
      <c r="B564" t="s">
        <v>517</v>
      </c>
      <c r="C564">
        <v>3</v>
      </c>
    </row>
    <row r="565" spans="1:3" x14ac:dyDescent="0.25">
      <c r="A565" t="s">
        <v>518</v>
      </c>
      <c r="B565" t="s">
        <v>518</v>
      </c>
      <c r="C565">
        <v>3</v>
      </c>
    </row>
    <row r="566" spans="1:3" x14ac:dyDescent="0.25">
      <c r="A566" t="s">
        <v>519</v>
      </c>
      <c r="B566" t="s">
        <v>519</v>
      </c>
      <c r="C566">
        <v>3</v>
      </c>
    </row>
    <row r="567" spans="1:3" x14ac:dyDescent="0.25">
      <c r="A567" t="s">
        <v>3016</v>
      </c>
      <c r="B567" t="s">
        <v>3016</v>
      </c>
      <c r="C567">
        <v>3</v>
      </c>
    </row>
    <row r="568" spans="1:3" x14ac:dyDescent="0.25">
      <c r="A568" t="s">
        <v>520</v>
      </c>
      <c r="B568" t="s">
        <v>520</v>
      </c>
      <c r="C568">
        <v>3</v>
      </c>
    </row>
    <row r="569" spans="1:3" x14ac:dyDescent="0.25">
      <c r="A569" t="s">
        <v>2725</v>
      </c>
      <c r="B569" t="s">
        <v>2725</v>
      </c>
      <c r="C569">
        <v>3</v>
      </c>
    </row>
    <row r="570" spans="1:3" x14ac:dyDescent="0.25">
      <c r="A570" t="s">
        <v>521</v>
      </c>
      <c r="B570" t="s">
        <v>521</v>
      </c>
      <c r="C570">
        <v>3</v>
      </c>
    </row>
    <row r="571" spans="1:3" x14ac:dyDescent="0.25">
      <c r="A571" t="s">
        <v>522</v>
      </c>
      <c r="B571" t="s">
        <v>522</v>
      </c>
      <c r="C571">
        <v>3</v>
      </c>
    </row>
    <row r="572" spans="1:3" x14ac:dyDescent="0.25">
      <c r="A572" t="s">
        <v>3017</v>
      </c>
      <c r="B572" t="s">
        <v>3017</v>
      </c>
      <c r="C572">
        <v>3</v>
      </c>
    </row>
    <row r="573" spans="1:3" x14ac:dyDescent="0.25">
      <c r="A573" t="s">
        <v>2934</v>
      </c>
      <c r="B573" t="s">
        <v>2934</v>
      </c>
      <c r="C573">
        <v>3</v>
      </c>
    </row>
    <row r="574" spans="1:3" x14ac:dyDescent="0.25">
      <c r="A574" t="s">
        <v>523</v>
      </c>
      <c r="B574" t="s">
        <v>523</v>
      </c>
      <c r="C574">
        <v>3</v>
      </c>
    </row>
    <row r="575" spans="1:3" x14ac:dyDescent="0.25">
      <c r="A575" t="s">
        <v>524</v>
      </c>
      <c r="B575" t="s">
        <v>524</v>
      </c>
      <c r="C575">
        <v>3</v>
      </c>
    </row>
    <row r="576" spans="1:3" x14ac:dyDescent="0.25">
      <c r="A576" t="s">
        <v>525</v>
      </c>
      <c r="B576" t="s">
        <v>525</v>
      </c>
      <c r="C576">
        <v>3</v>
      </c>
    </row>
    <row r="577" spans="1:3" x14ac:dyDescent="0.25">
      <c r="A577" t="s">
        <v>3018</v>
      </c>
      <c r="B577" t="s">
        <v>3018</v>
      </c>
      <c r="C577">
        <v>3</v>
      </c>
    </row>
    <row r="578" spans="1:3" x14ac:dyDescent="0.25">
      <c r="A578" t="s">
        <v>526</v>
      </c>
      <c r="B578" t="s">
        <v>526</v>
      </c>
      <c r="C578">
        <v>3</v>
      </c>
    </row>
    <row r="579" spans="1:3" x14ac:dyDescent="0.25">
      <c r="A579" t="s">
        <v>527</v>
      </c>
      <c r="B579" t="s">
        <v>527</v>
      </c>
      <c r="C579">
        <v>3</v>
      </c>
    </row>
    <row r="580" spans="1:3" x14ac:dyDescent="0.25">
      <c r="A580" t="s">
        <v>528</v>
      </c>
      <c r="B580" t="s">
        <v>528</v>
      </c>
      <c r="C580">
        <v>3</v>
      </c>
    </row>
    <row r="581" spans="1:3" x14ac:dyDescent="0.25">
      <c r="A581" t="s">
        <v>2786</v>
      </c>
      <c r="B581" t="s">
        <v>2786</v>
      </c>
      <c r="C581">
        <v>3</v>
      </c>
    </row>
    <row r="582" spans="1:3" x14ac:dyDescent="0.25">
      <c r="A582" t="s">
        <v>2935</v>
      </c>
      <c r="B582" t="s">
        <v>2935</v>
      </c>
      <c r="C582">
        <v>3</v>
      </c>
    </row>
    <row r="583" spans="1:3" x14ac:dyDescent="0.25">
      <c r="A583" t="s">
        <v>529</v>
      </c>
      <c r="B583" t="s">
        <v>529</v>
      </c>
      <c r="C583">
        <v>3</v>
      </c>
    </row>
    <row r="584" spans="1:3" x14ac:dyDescent="0.25">
      <c r="A584" t="s">
        <v>530</v>
      </c>
      <c r="B584" t="s">
        <v>530</v>
      </c>
      <c r="C584">
        <v>3</v>
      </c>
    </row>
    <row r="585" spans="1:3" x14ac:dyDescent="0.25">
      <c r="A585" t="s">
        <v>531</v>
      </c>
      <c r="B585" t="s">
        <v>531</v>
      </c>
      <c r="C585">
        <v>3</v>
      </c>
    </row>
    <row r="586" spans="1:3" x14ac:dyDescent="0.25">
      <c r="A586" t="s">
        <v>532</v>
      </c>
      <c r="B586" t="s">
        <v>532</v>
      </c>
      <c r="C586">
        <v>3</v>
      </c>
    </row>
    <row r="587" spans="1:3" x14ac:dyDescent="0.25">
      <c r="A587" t="s">
        <v>533</v>
      </c>
      <c r="B587" t="s">
        <v>533</v>
      </c>
      <c r="C587">
        <v>3</v>
      </c>
    </row>
    <row r="588" spans="1:3" x14ac:dyDescent="0.25">
      <c r="A588" t="s">
        <v>534</v>
      </c>
      <c r="B588" t="s">
        <v>534</v>
      </c>
      <c r="C588">
        <v>3</v>
      </c>
    </row>
    <row r="589" spans="1:3" x14ac:dyDescent="0.25">
      <c r="A589" t="s">
        <v>2841</v>
      </c>
      <c r="B589" t="s">
        <v>2841</v>
      </c>
      <c r="C589">
        <v>3</v>
      </c>
    </row>
    <row r="590" spans="1:3" x14ac:dyDescent="0.25">
      <c r="A590" t="s">
        <v>535</v>
      </c>
      <c r="B590" t="s">
        <v>535</v>
      </c>
      <c r="C590">
        <v>3</v>
      </c>
    </row>
    <row r="591" spans="1:3" x14ac:dyDescent="0.25">
      <c r="A591" t="s">
        <v>536</v>
      </c>
      <c r="B591" t="s">
        <v>536</v>
      </c>
      <c r="C591">
        <v>3</v>
      </c>
    </row>
    <row r="592" spans="1:3" x14ac:dyDescent="0.25">
      <c r="A592" t="s">
        <v>537</v>
      </c>
      <c r="B592" t="s">
        <v>537</v>
      </c>
      <c r="C592">
        <v>3</v>
      </c>
    </row>
    <row r="593" spans="1:3" x14ac:dyDescent="0.25">
      <c r="A593" t="s">
        <v>538</v>
      </c>
      <c r="B593" t="s">
        <v>538</v>
      </c>
      <c r="C593">
        <v>3</v>
      </c>
    </row>
    <row r="594" spans="1:3" x14ac:dyDescent="0.25">
      <c r="A594" t="s">
        <v>2842</v>
      </c>
      <c r="B594" t="s">
        <v>2842</v>
      </c>
      <c r="C594">
        <v>3</v>
      </c>
    </row>
    <row r="595" spans="1:3" x14ac:dyDescent="0.25">
      <c r="A595" t="s">
        <v>3019</v>
      </c>
      <c r="B595" t="s">
        <v>3019</v>
      </c>
      <c r="C595">
        <v>3</v>
      </c>
    </row>
    <row r="596" spans="1:3" x14ac:dyDescent="0.25">
      <c r="A596" t="s">
        <v>539</v>
      </c>
      <c r="B596" t="s">
        <v>539</v>
      </c>
      <c r="C596">
        <v>3</v>
      </c>
    </row>
    <row r="597" spans="1:3" x14ac:dyDescent="0.25">
      <c r="A597" t="s">
        <v>540</v>
      </c>
      <c r="B597" t="s">
        <v>540</v>
      </c>
      <c r="C597">
        <v>3</v>
      </c>
    </row>
    <row r="598" spans="1:3" x14ac:dyDescent="0.25">
      <c r="A598" t="s">
        <v>541</v>
      </c>
      <c r="B598" t="s">
        <v>541</v>
      </c>
      <c r="C598">
        <v>3</v>
      </c>
    </row>
    <row r="599" spans="1:3" x14ac:dyDescent="0.25">
      <c r="A599" t="s">
        <v>542</v>
      </c>
      <c r="B599" t="s">
        <v>542</v>
      </c>
      <c r="C599">
        <v>3</v>
      </c>
    </row>
    <row r="600" spans="1:3" x14ac:dyDescent="0.25">
      <c r="A600" t="s">
        <v>543</v>
      </c>
      <c r="B600" t="s">
        <v>543</v>
      </c>
      <c r="C600">
        <v>3</v>
      </c>
    </row>
    <row r="601" spans="1:3" x14ac:dyDescent="0.25">
      <c r="A601" t="s">
        <v>544</v>
      </c>
      <c r="B601" t="s">
        <v>544</v>
      </c>
      <c r="C601">
        <v>3</v>
      </c>
    </row>
    <row r="602" spans="1:3" x14ac:dyDescent="0.25">
      <c r="A602" t="s">
        <v>545</v>
      </c>
      <c r="B602" t="s">
        <v>545</v>
      </c>
      <c r="C602">
        <v>3</v>
      </c>
    </row>
    <row r="603" spans="1:3" x14ac:dyDescent="0.25">
      <c r="A603" t="s">
        <v>546</v>
      </c>
      <c r="B603" t="s">
        <v>546</v>
      </c>
      <c r="C603">
        <v>3</v>
      </c>
    </row>
    <row r="604" spans="1:3" x14ac:dyDescent="0.25">
      <c r="A604" t="s">
        <v>3020</v>
      </c>
      <c r="B604" t="s">
        <v>3020</v>
      </c>
      <c r="C604">
        <v>3</v>
      </c>
    </row>
    <row r="605" spans="1:3" x14ac:dyDescent="0.25">
      <c r="A605" t="s">
        <v>547</v>
      </c>
      <c r="B605" t="s">
        <v>547</v>
      </c>
      <c r="C605">
        <v>3</v>
      </c>
    </row>
    <row r="606" spans="1:3" x14ac:dyDescent="0.25">
      <c r="A606" t="s">
        <v>548</v>
      </c>
      <c r="B606" t="s">
        <v>548</v>
      </c>
      <c r="C606">
        <v>3</v>
      </c>
    </row>
    <row r="607" spans="1:3" x14ac:dyDescent="0.25">
      <c r="A607" t="s">
        <v>549</v>
      </c>
      <c r="B607" t="s">
        <v>549</v>
      </c>
      <c r="C607">
        <v>3</v>
      </c>
    </row>
    <row r="608" spans="1:3" x14ac:dyDescent="0.25">
      <c r="A608" t="s">
        <v>550</v>
      </c>
      <c r="B608" t="s">
        <v>550</v>
      </c>
      <c r="C608">
        <v>3</v>
      </c>
    </row>
    <row r="609" spans="1:3" x14ac:dyDescent="0.25">
      <c r="A609" t="s">
        <v>551</v>
      </c>
      <c r="B609" t="s">
        <v>551</v>
      </c>
      <c r="C609">
        <v>3</v>
      </c>
    </row>
    <row r="610" spans="1:3" x14ac:dyDescent="0.25">
      <c r="A610" t="s">
        <v>552</v>
      </c>
      <c r="B610" t="s">
        <v>552</v>
      </c>
      <c r="C610">
        <v>3</v>
      </c>
    </row>
    <row r="611" spans="1:3" x14ac:dyDescent="0.25">
      <c r="A611" t="s">
        <v>553</v>
      </c>
      <c r="B611" t="s">
        <v>553</v>
      </c>
      <c r="C611">
        <v>3</v>
      </c>
    </row>
    <row r="612" spans="1:3" x14ac:dyDescent="0.25">
      <c r="A612" t="s">
        <v>3021</v>
      </c>
      <c r="B612" t="s">
        <v>3021</v>
      </c>
      <c r="C612">
        <v>3</v>
      </c>
    </row>
    <row r="613" spans="1:3" x14ac:dyDescent="0.25">
      <c r="A613" t="s">
        <v>554</v>
      </c>
      <c r="B613" t="s">
        <v>554</v>
      </c>
      <c r="C613">
        <v>3</v>
      </c>
    </row>
    <row r="614" spans="1:3" x14ac:dyDescent="0.25">
      <c r="A614" t="s">
        <v>2745</v>
      </c>
      <c r="B614" t="s">
        <v>2745</v>
      </c>
      <c r="C614">
        <v>3</v>
      </c>
    </row>
    <row r="615" spans="1:3" x14ac:dyDescent="0.25">
      <c r="A615" t="s">
        <v>555</v>
      </c>
      <c r="B615" t="s">
        <v>555</v>
      </c>
      <c r="C615">
        <v>3</v>
      </c>
    </row>
    <row r="616" spans="1:3" x14ac:dyDescent="0.25">
      <c r="A616" t="s">
        <v>556</v>
      </c>
      <c r="B616" t="s">
        <v>556</v>
      </c>
      <c r="C616">
        <v>3</v>
      </c>
    </row>
    <row r="617" spans="1:3" x14ac:dyDescent="0.25">
      <c r="A617" t="s">
        <v>557</v>
      </c>
      <c r="B617" t="s">
        <v>557</v>
      </c>
      <c r="C617">
        <v>3</v>
      </c>
    </row>
    <row r="618" spans="1:3" x14ac:dyDescent="0.25">
      <c r="A618" t="s">
        <v>558</v>
      </c>
      <c r="B618" t="s">
        <v>558</v>
      </c>
      <c r="C618">
        <v>3</v>
      </c>
    </row>
    <row r="619" spans="1:3" x14ac:dyDescent="0.25">
      <c r="A619" t="s">
        <v>559</v>
      </c>
      <c r="B619" t="s">
        <v>559</v>
      </c>
      <c r="C619">
        <v>3</v>
      </c>
    </row>
    <row r="620" spans="1:3" x14ac:dyDescent="0.25">
      <c r="A620" t="s">
        <v>560</v>
      </c>
      <c r="B620" t="s">
        <v>560</v>
      </c>
      <c r="C620">
        <v>3</v>
      </c>
    </row>
    <row r="621" spans="1:3" x14ac:dyDescent="0.25">
      <c r="A621" t="s">
        <v>561</v>
      </c>
      <c r="B621" t="s">
        <v>561</v>
      </c>
      <c r="C621">
        <v>3</v>
      </c>
    </row>
    <row r="622" spans="1:3" x14ac:dyDescent="0.25">
      <c r="A622" t="s">
        <v>562</v>
      </c>
      <c r="B622" t="s">
        <v>562</v>
      </c>
      <c r="C622">
        <v>3</v>
      </c>
    </row>
    <row r="623" spans="1:3" x14ac:dyDescent="0.25">
      <c r="A623" t="s">
        <v>563</v>
      </c>
      <c r="B623" t="s">
        <v>563</v>
      </c>
      <c r="C623">
        <v>3</v>
      </c>
    </row>
    <row r="624" spans="1:3" x14ac:dyDescent="0.25">
      <c r="A624" t="s">
        <v>564</v>
      </c>
      <c r="B624" t="s">
        <v>564</v>
      </c>
      <c r="C624">
        <v>3</v>
      </c>
    </row>
    <row r="625" spans="1:3" x14ac:dyDescent="0.25">
      <c r="A625" t="s">
        <v>565</v>
      </c>
      <c r="B625" t="s">
        <v>565</v>
      </c>
      <c r="C625">
        <v>3</v>
      </c>
    </row>
    <row r="626" spans="1:3" x14ac:dyDescent="0.25">
      <c r="A626" t="s">
        <v>567</v>
      </c>
      <c r="B626" t="s">
        <v>567</v>
      </c>
      <c r="C626">
        <v>3</v>
      </c>
    </row>
    <row r="627" spans="1:3" x14ac:dyDescent="0.25">
      <c r="A627" t="s">
        <v>566</v>
      </c>
      <c r="B627" t="s">
        <v>566</v>
      </c>
      <c r="C627">
        <v>3</v>
      </c>
    </row>
    <row r="628" spans="1:3" x14ac:dyDescent="0.25">
      <c r="A628" t="s">
        <v>568</v>
      </c>
      <c r="B628" t="s">
        <v>568</v>
      </c>
      <c r="C628">
        <v>3</v>
      </c>
    </row>
    <row r="629" spans="1:3" x14ac:dyDescent="0.25">
      <c r="A629" t="s">
        <v>569</v>
      </c>
      <c r="B629" t="s">
        <v>569</v>
      </c>
      <c r="C629">
        <v>3</v>
      </c>
    </row>
    <row r="630" spans="1:3" x14ac:dyDescent="0.25">
      <c r="A630" t="s">
        <v>570</v>
      </c>
      <c r="B630" t="s">
        <v>570</v>
      </c>
      <c r="C630">
        <v>3</v>
      </c>
    </row>
    <row r="631" spans="1:3" x14ac:dyDescent="0.25">
      <c r="A631" t="s">
        <v>3022</v>
      </c>
      <c r="B631" t="s">
        <v>3022</v>
      </c>
      <c r="C631">
        <v>3</v>
      </c>
    </row>
    <row r="632" spans="1:3" x14ac:dyDescent="0.25">
      <c r="A632" t="s">
        <v>571</v>
      </c>
      <c r="B632" t="s">
        <v>571</v>
      </c>
      <c r="C632">
        <v>3</v>
      </c>
    </row>
    <row r="633" spans="1:3" x14ac:dyDescent="0.25">
      <c r="A633" t="s">
        <v>572</v>
      </c>
      <c r="B633" t="s">
        <v>572</v>
      </c>
      <c r="C633">
        <v>3</v>
      </c>
    </row>
    <row r="634" spans="1:3" x14ac:dyDescent="0.25">
      <c r="A634" t="s">
        <v>573</v>
      </c>
      <c r="B634" t="s">
        <v>573</v>
      </c>
      <c r="C634">
        <v>3</v>
      </c>
    </row>
    <row r="635" spans="1:3" x14ac:dyDescent="0.25">
      <c r="A635" t="s">
        <v>574</v>
      </c>
      <c r="B635" t="s">
        <v>574</v>
      </c>
      <c r="C635">
        <v>3</v>
      </c>
    </row>
    <row r="636" spans="1:3" x14ac:dyDescent="0.25">
      <c r="A636" t="s">
        <v>575</v>
      </c>
      <c r="B636" t="s">
        <v>575</v>
      </c>
      <c r="C636">
        <v>3</v>
      </c>
    </row>
    <row r="637" spans="1:3" x14ac:dyDescent="0.25">
      <c r="A637" t="s">
        <v>2746</v>
      </c>
      <c r="B637" t="s">
        <v>2746</v>
      </c>
      <c r="C637">
        <v>3</v>
      </c>
    </row>
    <row r="638" spans="1:3" x14ac:dyDescent="0.25">
      <c r="A638" t="s">
        <v>576</v>
      </c>
      <c r="B638" t="s">
        <v>576</v>
      </c>
      <c r="C638">
        <v>3</v>
      </c>
    </row>
    <row r="639" spans="1:3" x14ac:dyDescent="0.25">
      <c r="A639" t="s">
        <v>577</v>
      </c>
      <c r="B639" t="s">
        <v>577</v>
      </c>
      <c r="C639">
        <v>3</v>
      </c>
    </row>
    <row r="640" spans="1:3" x14ac:dyDescent="0.25">
      <c r="A640" t="s">
        <v>2726</v>
      </c>
      <c r="B640" t="s">
        <v>2726</v>
      </c>
      <c r="C640">
        <v>3</v>
      </c>
    </row>
    <row r="641" spans="1:3" x14ac:dyDescent="0.25">
      <c r="A641" t="s">
        <v>578</v>
      </c>
      <c r="B641" t="s">
        <v>578</v>
      </c>
      <c r="C641">
        <v>3</v>
      </c>
    </row>
    <row r="642" spans="1:3" x14ac:dyDescent="0.25">
      <c r="A642" t="s">
        <v>3023</v>
      </c>
      <c r="B642" t="s">
        <v>3023</v>
      </c>
      <c r="C642">
        <v>3</v>
      </c>
    </row>
    <row r="643" spans="1:3" x14ac:dyDescent="0.25">
      <c r="A643" t="s">
        <v>20206</v>
      </c>
      <c r="B643" t="s">
        <v>20206</v>
      </c>
      <c r="C643">
        <v>3</v>
      </c>
    </row>
    <row r="644" spans="1:3" x14ac:dyDescent="0.25">
      <c r="A644" t="s">
        <v>579</v>
      </c>
      <c r="B644" t="s">
        <v>579</v>
      </c>
      <c r="C644">
        <v>3</v>
      </c>
    </row>
    <row r="645" spans="1:3" x14ac:dyDescent="0.25">
      <c r="A645" t="s">
        <v>580</v>
      </c>
      <c r="B645" t="s">
        <v>580</v>
      </c>
      <c r="C645">
        <v>3</v>
      </c>
    </row>
    <row r="646" spans="1:3" x14ac:dyDescent="0.25">
      <c r="A646" t="s">
        <v>581</v>
      </c>
      <c r="B646" t="s">
        <v>581</v>
      </c>
      <c r="C646">
        <v>3</v>
      </c>
    </row>
    <row r="647" spans="1:3" x14ac:dyDescent="0.25">
      <c r="A647" t="s">
        <v>582</v>
      </c>
      <c r="B647" t="s">
        <v>582</v>
      </c>
      <c r="C647">
        <v>3</v>
      </c>
    </row>
    <row r="648" spans="1:3" x14ac:dyDescent="0.25">
      <c r="A648" t="s">
        <v>583</v>
      </c>
      <c r="B648" t="s">
        <v>583</v>
      </c>
      <c r="C648">
        <v>3</v>
      </c>
    </row>
    <row r="649" spans="1:3" x14ac:dyDescent="0.25">
      <c r="A649" t="s">
        <v>584</v>
      </c>
      <c r="B649" t="s">
        <v>584</v>
      </c>
      <c r="C649">
        <v>3</v>
      </c>
    </row>
    <row r="650" spans="1:3" x14ac:dyDescent="0.25">
      <c r="A650" t="s">
        <v>585</v>
      </c>
      <c r="B650" t="s">
        <v>585</v>
      </c>
      <c r="C650">
        <v>3</v>
      </c>
    </row>
    <row r="651" spans="1:3" x14ac:dyDescent="0.25">
      <c r="A651" t="s">
        <v>586</v>
      </c>
      <c r="B651" t="s">
        <v>586</v>
      </c>
      <c r="C651">
        <v>3</v>
      </c>
    </row>
    <row r="652" spans="1:3" x14ac:dyDescent="0.25">
      <c r="A652" t="s">
        <v>587</v>
      </c>
      <c r="B652" t="s">
        <v>587</v>
      </c>
      <c r="C652">
        <v>3</v>
      </c>
    </row>
    <row r="653" spans="1:3" x14ac:dyDescent="0.25">
      <c r="A653" t="s">
        <v>588</v>
      </c>
      <c r="B653" t="s">
        <v>588</v>
      </c>
      <c r="C653">
        <v>3</v>
      </c>
    </row>
    <row r="654" spans="1:3" x14ac:dyDescent="0.25">
      <c r="A654" t="s">
        <v>589</v>
      </c>
      <c r="B654" t="s">
        <v>589</v>
      </c>
      <c r="C654">
        <v>3</v>
      </c>
    </row>
    <row r="655" spans="1:3" x14ac:dyDescent="0.25">
      <c r="A655" t="s">
        <v>590</v>
      </c>
      <c r="B655" t="s">
        <v>590</v>
      </c>
      <c r="C655">
        <v>3</v>
      </c>
    </row>
    <row r="656" spans="1:3" x14ac:dyDescent="0.25">
      <c r="A656" t="s">
        <v>592</v>
      </c>
      <c r="B656" t="s">
        <v>592</v>
      </c>
      <c r="C656">
        <v>3</v>
      </c>
    </row>
    <row r="657" spans="1:3" x14ac:dyDescent="0.25">
      <c r="A657" t="s">
        <v>591</v>
      </c>
      <c r="B657" t="s">
        <v>591</v>
      </c>
      <c r="C657">
        <v>3</v>
      </c>
    </row>
    <row r="658" spans="1:3" x14ac:dyDescent="0.25">
      <c r="A658" t="s">
        <v>593</v>
      </c>
      <c r="B658" t="s">
        <v>593</v>
      </c>
      <c r="C658">
        <v>3</v>
      </c>
    </row>
    <row r="659" spans="1:3" x14ac:dyDescent="0.25">
      <c r="A659" t="s">
        <v>594</v>
      </c>
      <c r="B659" t="s">
        <v>594</v>
      </c>
      <c r="C659">
        <v>3</v>
      </c>
    </row>
    <row r="660" spans="1:3" x14ac:dyDescent="0.25">
      <c r="A660" t="s">
        <v>595</v>
      </c>
      <c r="B660" t="s">
        <v>595</v>
      </c>
      <c r="C660">
        <v>3</v>
      </c>
    </row>
    <row r="661" spans="1:3" x14ac:dyDescent="0.25">
      <c r="A661" t="s">
        <v>596</v>
      </c>
      <c r="B661" t="s">
        <v>596</v>
      </c>
      <c r="C661">
        <v>3</v>
      </c>
    </row>
    <row r="662" spans="1:3" x14ac:dyDescent="0.25">
      <c r="A662" t="s">
        <v>600</v>
      </c>
      <c r="B662" t="s">
        <v>600</v>
      </c>
      <c r="C662">
        <v>3</v>
      </c>
    </row>
    <row r="663" spans="1:3" x14ac:dyDescent="0.25">
      <c r="A663" t="s">
        <v>601</v>
      </c>
      <c r="B663" t="s">
        <v>601</v>
      </c>
      <c r="C663">
        <v>3</v>
      </c>
    </row>
    <row r="664" spans="1:3" x14ac:dyDescent="0.25">
      <c r="A664" t="s">
        <v>602</v>
      </c>
      <c r="B664" t="s">
        <v>602</v>
      </c>
      <c r="C664">
        <v>3</v>
      </c>
    </row>
    <row r="665" spans="1:3" x14ac:dyDescent="0.25">
      <c r="A665" t="s">
        <v>603</v>
      </c>
      <c r="B665" t="s">
        <v>603</v>
      </c>
      <c r="C665">
        <v>3</v>
      </c>
    </row>
    <row r="666" spans="1:3" x14ac:dyDescent="0.25">
      <c r="A666" t="s">
        <v>604</v>
      </c>
      <c r="B666" t="s">
        <v>604</v>
      </c>
      <c r="C666">
        <v>3</v>
      </c>
    </row>
    <row r="667" spans="1:3" x14ac:dyDescent="0.25">
      <c r="A667" t="s">
        <v>605</v>
      </c>
      <c r="B667" t="s">
        <v>605</v>
      </c>
      <c r="C667">
        <v>3</v>
      </c>
    </row>
    <row r="668" spans="1:3" x14ac:dyDescent="0.25">
      <c r="A668" t="s">
        <v>606</v>
      </c>
      <c r="B668" t="s">
        <v>606</v>
      </c>
      <c r="C668">
        <v>3</v>
      </c>
    </row>
    <row r="669" spans="1:3" x14ac:dyDescent="0.25">
      <c r="A669" t="s">
        <v>597</v>
      </c>
      <c r="B669" t="s">
        <v>597</v>
      </c>
      <c r="C669">
        <v>3</v>
      </c>
    </row>
    <row r="670" spans="1:3" x14ac:dyDescent="0.25">
      <c r="A670" t="s">
        <v>598</v>
      </c>
      <c r="B670" t="s">
        <v>598</v>
      </c>
      <c r="C670">
        <v>3</v>
      </c>
    </row>
    <row r="671" spans="1:3" x14ac:dyDescent="0.25">
      <c r="A671" t="s">
        <v>599</v>
      </c>
      <c r="B671" t="s">
        <v>599</v>
      </c>
      <c r="C671">
        <v>3</v>
      </c>
    </row>
    <row r="672" spans="1:3" x14ac:dyDescent="0.25">
      <c r="A672" t="s">
        <v>607</v>
      </c>
      <c r="B672" t="s">
        <v>607</v>
      </c>
      <c r="C672">
        <v>3</v>
      </c>
    </row>
    <row r="673" spans="1:3" x14ac:dyDescent="0.25">
      <c r="A673" t="s">
        <v>608</v>
      </c>
      <c r="B673" t="s">
        <v>608</v>
      </c>
      <c r="C673">
        <v>3</v>
      </c>
    </row>
    <row r="674" spans="1:3" x14ac:dyDescent="0.25">
      <c r="A674" t="s">
        <v>609</v>
      </c>
      <c r="B674" t="s">
        <v>609</v>
      </c>
      <c r="C674">
        <v>3</v>
      </c>
    </row>
    <row r="675" spans="1:3" x14ac:dyDescent="0.25">
      <c r="A675" t="s">
        <v>610</v>
      </c>
      <c r="B675" t="s">
        <v>610</v>
      </c>
      <c r="C675">
        <v>3</v>
      </c>
    </row>
    <row r="676" spans="1:3" x14ac:dyDescent="0.25">
      <c r="A676" t="s">
        <v>611</v>
      </c>
      <c r="B676" t="s">
        <v>611</v>
      </c>
      <c r="C676">
        <v>3</v>
      </c>
    </row>
    <row r="677" spans="1:3" x14ac:dyDescent="0.25">
      <c r="A677" t="s">
        <v>612</v>
      </c>
      <c r="B677" t="s">
        <v>612</v>
      </c>
      <c r="C677">
        <v>3</v>
      </c>
    </row>
    <row r="678" spans="1:3" x14ac:dyDescent="0.25">
      <c r="A678" t="s">
        <v>613</v>
      </c>
      <c r="B678" t="s">
        <v>613</v>
      </c>
      <c r="C678">
        <v>3</v>
      </c>
    </row>
    <row r="679" spans="1:3" x14ac:dyDescent="0.25">
      <c r="A679" t="s">
        <v>614</v>
      </c>
      <c r="B679" t="s">
        <v>614</v>
      </c>
      <c r="C679">
        <v>3</v>
      </c>
    </row>
    <row r="680" spans="1:3" x14ac:dyDescent="0.25">
      <c r="A680" t="s">
        <v>615</v>
      </c>
      <c r="B680" t="s">
        <v>615</v>
      </c>
      <c r="C680">
        <v>3</v>
      </c>
    </row>
    <row r="681" spans="1:3" x14ac:dyDescent="0.25">
      <c r="A681" t="s">
        <v>616</v>
      </c>
      <c r="B681" t="s">
        <v>616</v>
      </c>
      <c r="C681">
        <v>3</v>
      </c>
    </row>
    <row r="682" spans="1:3" x14ac:dyDescent="0.25">
      <c r="A682" t="s">
        <v>617</v>
      </c>
      <c r="B682" t="s">
        <v>617</v>
      </c>
      <c r="C682">
        <v>3</v>
      </c>
    </row>
    <row r="683" spans="1:3" x14ac:dyDescent="0.25">
      <c r="A683" t="s">
        <v>3024</v>
      </c>
      <c r="B683" t="s">
        <v>3024</v>
      </c>
      <c r="C683">
        <v>3</v>
      </c>
    </row>
    <row r="684" spans="1:3" x14ac:dyDescent="0.25">
      <c r="A684" t="s">
        <v>3025</v>
      </c>
      <c r="B684" t="s">
        <v>3025</v>
      </c>
      <c r="C684">
        <v>3</v>
      </c>
    </row>
    <row r="685" spans="1:3" x14ac:dyDescent="0.25">
      <c r="A685" t="s">
        <v>3026</v>
      </c>
      <c r="B685" t="s">
        <v>3026</v>
      </c>
      <c r="C685">
        <v>3</v>
      </c>
    </row>
    <row r="686" spans="1:3" x14ac:dyDescent="0.25">
      <c r="A686" t="s">
        <v>618</v>
      </c>
      <c r="B686" t="s">
        <v>618</v>
      </c>
      <c r="C686">
        <v>3</v>
      </c>
    </row>
    <row r="687" spans="1:3" x14ac:dyDescent="0.25">
      <c r="A687" t="s">
        <v>619</v>
      </c>
      <c r="B687" t="s">
        <v>619</v>
      </c>
      <c r="C687">
        <v>3</v>
      </c>
    </row>
    <row r="688" spans="1:3" x14ac:dyDescent="0.25">
      <c r="A688" t="s">
        <v>620</v>
      </c>
      <c r="B688" t="s">
        <v>620</v>
      </c>
      <c r="C688">
        <v>3</v>
      </c>
    </row>
    <row r="689" spans="1:3" x14ac:dyDescent="0.25">
      <c r="A689" t="s">
        <v>622</v>
      </c>
      <c r="B689" t="s">
        <v>622</v>
      </c>
      <c r="C689">
        <v>3</v>
      </c>
    </row>
    <row r="690" spans="1:3" x14ac:dyDescent="0.25">
      <c r="A690" t="s">
        <v>623</v>
      </c>
      <c r="B690" t="s">
        <v>623</v>
      </c>
      <c r="C690">
        <v>3</v>
      </c>
    </row>
    <row r="691" spans="1:3" x14ac:dyDescent="0.25">
      <c r="A691" t="s">
        <v>624</v>
      </c>
      <c r="B691" t="s">
        <v>624</v>
      </c>
      <c r="C691">
        <v>3</v>
      </c>
    </row>
    <row r="692" spans="1:3" x14ac:dyDescent="0.25">
      <c r="A692" t="s">
        <v>3027</v>
      </c>
      <c r="B692" t="s">
        <v>3027</v>
      </c>
      <c r="C692">
        <v>3</v>
      </c>
    </row>
    <row r="693" spans="1:3" x14ac:dyDescent="0.25">
      <c r="A693" t="s">
        <v>625</v>
      </c>
      <c r="B693" t="s">
        <v>625</v>
      </c>
      <c r="C693">
        <v>3</v>
      </c>
    </row>
    <row r="694" spans="1:3" x14ac:dyDescent="0.25">
      <c r="A694" t="s">
        <v>621</v>
      </c>
      <c r="B694" t="s">
        <v>621</v>
      </c>
      <c r="C694">
        <v>3</v>
      </c>
    </row>
    <row r="695" spans="1:3" x14ac:dyDescent="0.25">
      <c r="A695" t="s">
        <v>626</v>
      </c>
      <c r="B695" t="s">
        <v>626</v>
      </c>
      <c r="C695">
        <v>3</v>
      </c>
    </row>
    <row r="696" spans="1:3" x14ac:dyDescent="0.25">
      <c r="A696" t="s">
        <v>627</v>
      </c>
      <c r="B696" t="s">
        <v>627</v>
      </c>
      <c r="C696">
        <v>3</v>
      </c>
    </row>
    <row r="697" spans="1:3" x14ac:dyDescent="0.25">
      <c r="A697" t="s">
        <v>628</v>
      </c>
      <c r="B697" t="s">
        <v>628</v>
      </c>
      <c r="C697">
        <v>3</v>
      </c>
    </row>
    <row r="698" spans="1:3" x14ac:dyDescent="0.25">
      <c r="A698" t="s">
        <v>629</v>
      </c>
      <c r="B698" t="s">
        <v>629</v>
      </c>
      <c r="C698">
        <v>3</v>
      </c>
    </row>
    <row r="699" spans="1:3" x14ac:dyDescent="0.25">
      <c r="A699" t="s">
        <v>630</v>
      </c>
      <c r="B699" t="s">
        <v>630</v>
      </c>
      <c r="C699">
        <v>3</v>
      </c>
    </row>
    <row r="700" spans="1:3" x14ac:dyDescent="0.25">
      <c r="A700" t="s">
        <v>631</v>
      </c>
      <c r="B700" t="s">
        <v>631</v>
      </c>
      <c r="C700">
        <v>3</v>
      </c>
    </row>
    <row r="701" spans="1:3" x14ac:dyDescent="0.25">
      <c r="A701" t="s">
        <v>632</v>
      </c>
      <c r="B701" t="s">
        <v>632</v>
      </c>
      <c r="C701">
        <v>3</v>
      </c>
    </row>
    <row r="702" spans="1:3" x14ac:dyDescent="0.25">
      <c r="A702" t="s">
        <v>633</v>
      </c>
      <c r="B702" t="s">
        <v>633</v>
      </c>
      <c r="C702">
        <v>3</v>
      </c>
    </row>
    <row r="703" spans="1:3" x14ac:dyDescent="0.25">
      <c r="A703" t="s">
        <v>634</v>
      </c>
      <c r="B703" t="s">
        <v>634</v>
      </c>
      <c r="C703">
        <v>3</v>
      </c>
    </row>
    <row r="704" spans="1:3" x14ac:dyDescent="0.25">
      <c r="A704" t="s">
        <v>635</v>
      </c>
      <c r="B704" t="s">
        <v>635</v>
      </c>
      <c r="C704">
        <v>3</v>
      </c>
    </row>
    <row r="705" spans="1:3" x14ac:dyDescent="0.25">
      <c r="A705" t="s">
        <v>636</v>
      </c>
      <c r="B705" t="s">
        <v>636</v>
      </c>
      <c r="C705">
        <v>3</v>
      </c>
    </row>
    <row r="706" spans="1:3" x14ac:dyDescent="0.25">
      <c r="A706" t="s">
        <v>637</v>
      </c>
      <c r="B706" t="s">
        <v>637</v>
      </c>
      <c r="C706">
        <v>3</v>
      </c>
    </row>
    <row r="707" spans="1:3" x14ac:dyDescent="0.25">
      <c r="A707" t="s">
        <v>638</v>
      </c>
      <c r="B707" t="s">
        <v>638</v>
      </c>
      <c r="C707">
        <v>3</v>
      </c>
    </row>
    <row r="708" spans="1:3" x14ac:dyDescent="0.25">
      <c r="A708" t="s">
        <v>639</v>
      </c>
      <c r="B708" t="s">
        <v>639</v>
      </c>
      <c r="C708">
        <v>3</v>
      </c>
    </row>
    <row r="709" spans="1:3" x14ac:dyDescent="0.25">
      <c r="A709" t="s">
        <v>640</v>
      </c>
      <c r="B709" t="s">
        <v>640</v>
      </c>
      <c r="C709">
        <v>3</v>
      </c>
    </row>
    <row r="710" spans="1:3" x14ac:dyDescent="0.25">
      <c r="A710" t="s">
        <v>641</v>
      </c>
      <c r="B710" t="s">
        <v>641</v>
      </c>
      <c r="C710">
        <v>3</v>
      </c>
    </row>
    <row r="711" spans="1:3" x14ac:dyDescent="0.25">
      <c r="A711" t="s">
        <v>642</v>
      </c>
      <c r="B711" t="s">
        <v>642</v>
      </c>
      <c r="C711">
        <v>3</v>
      </c>
    </row>
    <row r="712" spans="1:3" x14ac:dyDescent="0.25">
      <c r="A712" t="s">
        <v>643</v>
      </c>
      <c r="B712" t="s">
        <v>643</v>
      </c>
      <c r="C712">
        <v>3</v>
      </c>
    </row>
    <row r="713" spans="1:3" x14ac:dyDescent="0.25">
      <c r="A713" t="s">
        <v>2747</v>
      </c>
      <c r="B713" t="s">
        <v>2747</v>
      </c>
      <c r="C713">
        <v>3</v>
      </c>
    </row>
    <row r="714" spans="1:3" x14ac:dyDescent="0.25">
      <c r="A714" t="s">
        <v>644</v>
      </c>
      <c r="B714" t="s">
        <v>644</v>
      </c>
      <c r="C714">
        <v>3</v>
      </c>
    </row>
    <row r="715" spans="1:3" x14ac:dyDescent="0.25">
      <c r="A715" t="s">
        <v>645</v>
      </c>
      <c r="B715" t="s">
        <v>645</v>
      </c>
      <c r="C715">
        <v>3</v>
      </c>
    </row>
    <row r="716" spans="1:3" x14ac:dyDescent="0.25">
      <c r="A716" t="s">
        <v>646</v>
      </c>
      <c r="B716" t="s">
        <v>646</v>
      </c>
      <c r="C716">
        <v>3</v>
      </c>
    </row>
    <row r="717" spans="1:3" x14ac:dyDescent="0.25">
      <c r="A717" t="s">
        <v>647</v>
      </c>
      <c r="B717" t="s">
        <v>647</v>
      </c>
      <c r="C717">
        <v>3</v>
      </c>
    </row>
    <row r="718" spans="1:3" x14ac:dyDescent="0.25">
      <c r="A718" t="s">
        <v>648</v>
      </c>
      <c r="B718" t="s">
        <v>648</v>
      </c>
      <c r="C718">
        <v>3</v>
      </c>
    </row>
    <row r="719" spans="1:3" x14ac:dyDescent="0.25">
      <c r="A719" t="s">
        <v>649</v>
      </c>
      <c r="B719" t="s">
        <v>649</v>
      </c>
      <c r="C719">
        <v>3</v>
      </c>
    </row>
    <row r="720" spans="1:3" x14ac:dyDescent="0.25">
      <c r="A720" t="s">
        <v>650</v>
      </c>
      <c r="B720" t="s">
        <v>650</v>
      </c>
      <c r="C720">
        <v>3</v>
      </c>
    </row>
    <row r="721" spans="1:3" x14ac:dyDescent="0.25">
      <c r="A721" t="s">
        <v>651</v>
      </c>
      <c r="B721" t="s">
        <v>651</v>
      </c>
      <c r="C721">
        <v>3</v>
      </c>
    </row>
    <row r="722" spans="1:3" x14ac:dyDescent="0.25">
      <c r="A722" t="s">
        <v>652</v>
      </c>
      <c r="B722" t="s">
        <v>652</v>
      </c>
      <c r="C722">
        <v>3</v>
      </c>
    </row>
    <row r="723" spans="1:3" x14ac:dyDescent="0.25">
      <c r="A723" t="s">
        <v>653</v>
      </c>
      <c r="B723" t="s">
        <v>653</v>
      </c>
      <c r="C723">
        <v>3</v>
      </c>
    </row>
    <row r="724" spans="1:3" x14ac:dyDescent="0.25">
      <c r="A724" t="s">
        <v>656</v>
      </c>
      <c r="B724" t="s">
        <v>656</v>
      </c>
      <c r="C724">
        <v>3</v>
      </c>
    </row>
    <row r="725" spans="1:3" x14ac:dyDescent="0.25">
      <c r="A725" t="s">
        <v>654</v>
      </c>
      <c r="B725" t="s">
        <v>654</v>
      </c>
      <c r="C725">
        <v>3</v>
      </c>
    </row>
    <row r="726" spans="1:3" x14ac:dyDescent="0.25">
      <c r="A726" t="s">
        <v>655</v>
      </c>
      <c r="B726" t="s">
        <v>655</v>
      </c>
      <c r="C726">
        <v>3</v>
      </c>
    </row>
    <row r="727" spans="1:3" x14ac:dyDescent="0.25">
      <c r="A727" t="s">
        <v>657</v>
      </c>
      <c r="B727" t="s">
        <v>657</v>
      </c>
      <c r="C727">
        <v>3</v>
      </c>
    </row>
    <row r="728" spans="1:3" x14ac:dyDescent="0.25">
      <c r="A728" t="s">
        <v>658</v>
      </c>
      <c r="B728" t="s">
        <v>658</v>
      </c>
      <c r="C728">
        <v>3</v>
      </c>
    </row>
    <row r="729" spans="1:3" x14ac:dyDescent="0.25">
      <c r="A729" t="s">
        <v>659</v>
      </c>
      <c r="B729" t="s">
        <v>659</v>
      </c>
      <c r="C729">
        <v>3</v>
      </c>
    </row>
    <row r="730" spans="1:3" x14ac:dyDescent="0.25">
      <c r="A730" t="s">
        <v>660</v>
      </c>
      <c r="B730" t="s">
        <v>660</v>
      </c>
      <c r="C730">
        <v>3</v>
      </c>
    </row>
    <row r="731" spans="1:3" x14ac:dyDescent="0.25">
      <c r="A731" t="s">
        <v>661</v>
      </c>
      <c r="B731" t="s">
        <v>661</v>
      </c>
      <c r="C731">
        <v>3</v>
      </c>
    </row>
    <row r="732" spans="1:3" x14ac:dyDescent="0.25">
      <c r="A732" t="s">
        <v>662</v>
      </c>
      <c r="B732" t="s">
        <v>662</v>
      </c>
      <c r="C732">
        <v>3</v>
      </c>
    </row>
    <row r="733" spans="1:3" x14ac:dyDescent="0.25">
      <c r="A733" t="s">
        <v>663</v>
      </c>
      <c r="B733" t="s">
        <v>663</v>
      </c>
      <c r="C733">
        <v>3</v>
      </c>
    </row>
    <row r="734" spans="1:3" x14ac:dyDescent="0.25">
      <c r="A734" t="s">
        <v>664</v>
      </c>
      <c r="B734" t="s">
        <v>664</v>
      </c>
      <c r="C734">
        <v>3</v>
      </c>
    </row>
    <row r="735" spans="1:3" x14ac:dyDescent="0.25">
      <c r="A735" t="s">
        <v>665</v>
      </c>
      <c r="B735" t="s">
        <v>665</v>
      </c>
      <c r="C735">
        <v>3</v>
      </c>
    </row>
    <row r="736" spans="1:3" x14ac:dyDescent="0.25">
      <c r="A736" t="s">
        <v>666</v>
      </c>
      <c r="B736" t="s">
        <v>666</v>
      </c>
      <c r="C736">
        <v>3</v>
      </c>
    </row>
    <row r="737" spans="1:3" x14ac:dyDescent="0.25">
      <c r="A737" t="s">
        <v>667</v>
      </c>
      <c r="B737" t="s">
        <v>667</v>
      </c>
      <c r="C737">
        <v>3</v>
      </c>
    </row>
    <row r="738" spans="1:3" x14ac:dyDescent="0.25">
      <c r="A738" t="s">
        <v>668</v>
      </c>
      <c r="B738" t="s">
        <v>668</v>
      </c>
      <c r="C738">
        <v>3</v>
      </c>
    </row>
    <row r="739" spans="1:3" x14ac:dyDescent="0.25">
      <c r="A739" t="s">
        <v>669</v>
      </c>
      <c r="B739" t="s">
        <v>669</v>
      </c>
      <c r="C739">
        <v>3</v>
      </c>
    </row>
    <row r="740" spans="1:3" x14ac:dyDescent="0.25">
      <c r="A740" t="s">
        <v>670</v>
      </c>
      <c r="B740" t="s">
        <v>670</v>
      </c>
      <c r="C740">
        <v>3</v>
      </c>
    </row>
    <row r="741" spans="1:3" x14ac:dyDescent="0.25">
      <c r="A741" t="s">
        <v>671</v>
      </c>
      <c r="B741" t="s">
        <v>671</v>
      </c>
      <c r="C741">
        <v>3</v>
      </c>
    </row>
    <row r="742" spans="1:3" x14ac:dyDescent="0.25">
      <c r="A742" t="s">
        <v>672</v>
      </c>
      <c r="B742" t="s">
        <v>672</v>
      </c>
      <c r="C742">
        <v>3</v>
      </c>
    </row>
    <row r="743" spans="1:3" x14ac:dyDescent="0.25">
      <c r="A743" t="s">
        <v>673</v>
      </c>
      <c r="B743" t="s">
        <v>673</v>
      </c>
      <c r="C743">
        <v>3</v>
      </c>
    </row>
    <row r="744" spans="1:3" x14ac:dyDescent="0.25">
      <c r="A744" t="s">
        <v>674</v>
      </c>
      <c r="B744" t="s">
        <v>674</v>
      </c>
      <c r="C744">
        <v>3</v>
      </c>
    </row>
    <row r="745" spans="1:3" x14ac:dyDescent="0.25">
      <c r="A745" t="s">
        <v>675</v>
      </c>
      <c r="B745" t="s">
        <v>675</v>
      </c>
      <c r="C745">
        <v>3</v>
      </c>
    </row>
    <row r="746" spans="1:3" x14ac:dyDescent="0.25">
      <c r="A746" t="s">
        <v>676</v>
      </c>
      <c r="B746" t="s">
        <v>676</v>
      </c>
      <c r="C746">
        <v>3</v>
      </c>
    </row>
    <row r="747" spans="1:3" x14ac:dyDescent="0.25">
      <c r="A747" t="s">
        <v>677</v>
      </c>
      <c r="B747" t="s">
        <v>677</v>
      </c>
      <c r="C747">
        <v>3</v>
      </c>
    </row>
    <row r="748" spans="1:3" x14ac:dyDescent="0.25">
      <c r="A748" t="s">
        <v>678</v>
      </c>
      <c r="B748" t="s">
        <v>678</v>
      </c>
      <c r="C748">
        <v>3</v>
      </c>
    </row>
    <row r="749" spans="1:3" x14ac:dyDescent="0.25">
      <c r="A749" t="s">
        <v>679</v>
      </c>
      <c r="B749" t="s">
        <v>679</v>
      </c>
      <c r="C749">
        <v>3</v>
      </c>
    </row>
    <row r="750" spans="1:3" x14ac:dyDescent="0.25">
      <c r="A750" t="s">
        <v>680</v>
      </c>
      <c r="B750" t="s">
        <v>680</v>
      </c>
      <c r="C750">
        <v>3</v>
      </c>
    </row>
    <row r="751" spans="1:3" x14ac:dyDescent="0.25">
      <c r="A751" t="s">
        <v>681</v>
      </c>
      <c r="B751" t="s">
        <v>681</v>
      </c>
      <c r="C751">
        <v>3</v>
      </c>
    </row>
    <row r="752" spans="1:3" x14ac:dyDescent="0.25">
      <c r="A752" t="s">
        <v>682</v>
      </c>
      <c r="B752" t="s">
        <v>682</v>
      </c>
      <c r="C752">
        <v>3</v>
      </c>
    </row>
    <row r="753" spans="1:3" x14ac:dyDescent="0.25">
      <c r="A753" t="s">
        <v>685</v>
      </c>
      <c r="B753" t="s">
        <v>685</v>
      </c>
      <c r="C753">
        <v>3</v>
      </c>
    </row>
    <row r="754" spans="1:3" x14ac:dyDescent="0.25">
      <c r="A754" t="s">
        <v>683</v>
      </c>
      <c r="B754" t="s">
        <v>683</v>
      </c>
      <c r="C754">
        <v>3</v>
      </c>
    </row>
    <row r="755" spans="1:3" x14ac:dyDescent="0.25">
      <c r="A755" t="s">
        <v>684</v>
      </c>
      <c r="B755" t="s">
        <v>684</v>
      </c>
      <c r="C755">
        <v>3</v>
      </c>
    </row>
    <row r="756" spans="1:3" x14ac:dyDescent="0.25">
      <c r="A756" t="s">
        <v>686</v>
      </c>
      <c r="B756" t="s">
        <v>686</v>
      </c>
      <c r="C756">
        <v>3</v>
      </c>
    </row>
    <row r="757" spans="1:3" x14ac:dyDescent="0.25">
      <c r="A757" t="s">
        <v>687</v>
      </c>
      <c r="B757" t="s">
        <v>687</v>
      </c>
      <c r="C757">
        <v>3</v>
      </c>
    </row>
    <row r="758" spans="1:3" x14ac:dyDescent="0.25">
      <c r="A758" t="s">
        <v>688</v>
      </c>
      <c r="B758" t="s">
        <v>688</v>
      </c>
      <c r="C758">
        <v>3</v>
      </c>
    </row>
    <row r="759" spans="1:3" x14ac:dyDescent="0.25">
      <c r="A759" t="s">
        <v>689</v>
      </c>
      <c r="B759" t="s">
        <v>689</v>
      </c>
      <c r="C759">
        <v>3</v>
      </c>
    </row>
    <row r="760" spans="1:3" x14ac:dyDescent="0.25">
      <c r="A760" t="s">
        <v>690</v>
      </c>
      <c r="B760" t="s">
        <v>690</v>
      </c>
      <c r="C760">
        <v>3</v>
      </c>
    </row>
    <row r="761" spans="1:3" x14ac:dyDescent="0.25">
      <c r="A761" t="s">
        <v>691</v>
      </c>
      <c r="B761" t="s">
        <v>691</v>
      </c>
      <c r="C761">
        <v>3</v>
      </c>
    </row>
    <row r="762" spans="1:3" x14ac:dyDescent="0.25">
      <c r="A762" t="s">
        <v>692</v>
      </c>
      <c r="B762" t="s">
        <v>692</v>
      </c>
      <c r="C762">
        <v>3</v>
      </c>
    </row>
    <row r="763" spans="1:3" x14ac:dyDescent="0.25">
      <c r="A763" t="s">
        <v>693</v>
      </c>
      <c r="B763" t="s">
        <v>693</v>
      </c>
      <c r="C763">
        <v>3</v>
      </c>
    </row>
    <row r="764" spans="1:3" x14ac:dyDescent="0.25">
      <c r="A764" t="s">
        <v>694</v>
      </c>
      <c r="B764" t="s">
        <v>694</v>
      </c>
      <c r="C764">
        <v>3</v>
      </c>
    </row>
    <row r="765" spans="1:3" x14ac:dyDescent="0.25">
      <c r="A765" t="s">
        <v>695</v>
      </c>
      <c r="B765" t="s">
        <v>695</v>
      </c>
      <c r="C765">
        <v>3</v>
      </c>
    </row>
    <row r="766" spans="1:3" x14ac:dyDescent="0.25">
      <c r="A766" t="s">
        <v>696</v>
      </c>
      <c r="B766" t="s">
        <v>696</v>
      </c>
      <c r="C766">
        <v>3</v>
      </c>
    </row>
    <row r="767" spans="1:3" x14ac:dyDescent="0.25">
      <c r="A767" t="s">
        <v>697</v>
      </c>
      <c r="B767" t="s">
        <v>697</v>
      </c>
      <c r="C767">
        <v>3</v>
      </c>
    </row>
    <row r="768" spans="1:3" x14ac:dyDescent="0.25">
      <c r="A768" t="s">
        <v>698</v>
      </c>
      <c r="B768" t="s">
        <v>698</v>
      </c>
      <c r="C768">
        <v>3</v>
      </c>
    </row>
    <row r="769" spans="1:3" x14ac:dyDescent="0.25">
      <c r="A769" t="s">
        <v>699</v>
      </c>
      <c r="B769" t="s">
        <v>699</v>
      </c>
      <c r="C769">
        <v>3</v>
      </c>
    </row>
    <row r="770" spans="1:3" x14ac:dyDescent="0.25">
      <c r="A770" t="s">
        <v>2843</v>
      </c>
      <c r="B770" t="s">
        <v>2843</v>
      </c>
      <c r="C770">
        <v>3</v>
      </c>
    </row>
    <row r="771" spans="1:3" x14ac:dyDescent="0.25">
      <c r="A771" t="s">
        <v>700</v>
      </c>
      <c r="B771" t="s">
        <v>700</v>
      </c>
      <c r="C771">
        <v>3</v>
      </c>
    </row>
    <row r="772" spans="1:3" x14ac:dyDescent="0.25">
      <c r="A772" t="s">
        <v>701</v>
      </c>
      <c r="B772" t="s">
        <v>701</v>
      </c>
      <c r="C772">
        <v>3</v>
      </c>
    </row>
    <row r="773" spans="1:3" x14ac:dyDescent="0.25">
      <c r="A773" t="s">
        <v>702</v>
      </c>
      <c r="B773" t="s">
        <v>702</v>
      </c>
      <c r="C773">
        <v>3</v>
      </c>
    </row>
    <row r="774" spans="1:3" x14ac:dyDescent="0.25">
      <c r="A774" t="s">
        <v>703</v>
      </c>
      <c r="B774" t="s">
        <v>703</v>
      </c>
      <c r="C774">
        <v>3</v>
      </c>
    </row>
    <row r="775" spans="1:3" x14ac:dyDescent="0.25">
      <c r="A775" t="s">
        <v>704</v>
      </c>
      <c r="B775" t="s">
        <v>704</v>
      </c>
      <c r="C775">
        <v>3</v>
      </c>
    </row>
    <row r="776" spans="1:3" x14ac:dyDescent="0.25">
      <c r="A776" t="s">
        <v>705</v>
      </c>
      <c r="B776" t="s">
        <v>705</v>
      </c>
      <c r="C776">
        <v>3</v>
      </c>
    </row>
    <row r="777" spans="1:3" x14ac:dyDescent="0.25">
      <c r="A777" t="s">
        <v>706</v>
      </c>
      <c r="B777" t="s">
        <v>706</v>
      </c>
      <c r="C777">
        <v>3</v>
      </c>
    </row>
    <row r="778" spans="1:3" x14ac:dyDescent="0.25">
      <c r="A778" t="s">
        <v>707</v>
      </c>
      <c r="B778" t="s">
        <v>707</v>
      </c>
      <c r="C778">
        <v>3</v>
      </c>
    </row>
    <row r="779" spans="1:3" x14ac:dyDescent="0.25">
      <c r="A779" t="s">
        <v>708</v>
      </c>
      <c r="B779" t="s">
        <v>708</v>
      </c>
      <c r="C779">
        <v>3</v>
      </c>
    </row>
    <row r="780" spans="1:3" x14ac:dyDescent="0.25">
      <c r="A780" t="s">
        <v>710</v>
      </c>
      <c r="B780" t="s">
        <v>710</v>
      </c>
      <c r="C780">
        <v>3</v>
      </c>
    </row>
    <row r="781" spans="1:3" x14ac:dyDescent="0.25">
      <c r="A781" t="s">
        <v>711</v>
      </c>
      <c r="B781" t="s">
        <v>711</v>
      </c>
      <c r="C781">
        <v>3</v>
      </c>
    </row>
    <row r="782" spans="1:3" x14ac:dyDescent="0.25">
      <c r="A782" t="s">
        <v>712</v>
      </c>
      <c r="B782" t="s">
        <v>712</v>
      </c>
      <c r="C782">
        <v>3</v>
      </c>
    </row>
    <row r="783" spans="1:3" x14ac:dyDescent="0.25">
      <c r="A783" t="s">
        <v>709</v>
      </c>
      <c r="B783" t="s">
        <v>709</v>
      </c>
      <c r="C783">
        <v>3</v>
      </c>
    </row>
    <row r="784" spans="1:3" x14ac:dyDescent="0.25">
      <c r="A784" t="s">
        <v>713</v>
      </c>
      <c r="B784" t="s">
        <v>713</v>
      </c>
      <c r="C784">
        <v>3</v>
      </c>
    </row>
    <row r="785" spans="1:3" x14ac:dyDescent="0.25">
      <c r="A785" t="s">
        <v>714</v>
      </c>
      <c r="B785" t="s">
        <v>714</v>
      </c>
      <c r="C785">
        <v>3</v>
      </c>
    </row>
    <row r="786" spans="1:3" x14ac:dyDescent="0.25">
      <c r="A786" t="s">
        <v>715</v>
      </c>
      <c r="B786" t="s">
        <v>715</v>
      </c>
      <c r="C786">
        <v>3</v>
      </c>
    </row>
    <row r="787" spans="1:3" x14ac:dyDescent="0.25">
      <c r="A787" t="s">
        <v>3028</v>
      </c>
      <c r="B787" t="s">
        <v>3028</v>
      </c>
      <c r="C787">
        <v>3</v>
      </c>
    </row>
    <row r="788" spans="1:3" x14ac:dyDescent="0.25">
      <c r="A788" t="s">
        <v>716</v>
      </c>
      <c r="B788" t="s">
        <v>716</v>
      </c>
      <c r="C788">
        <v>3</v>
      </c>
    </row>
    <row r="789" spans="1:3" x14ac:dyDescent="0.25">
      <c r="A789" t="s">
        <v>717</v>
      </c>
      <c r="B789" t="s">
        <v>717</v>
      </c>
      <c r="C789">
        <v>3</v>
      </c>
    </row>
    <row r="790" spans="1:3" x14ac:dyDescent="0.25">
      <c r="A790" t="s">
        <v>718</v>
      </c>
      <c r="B790" t="s">
        <v>718</v>
      </c>
      <c r="C790">
        <v>3</v>
      </c>
    </row>
    <row r="791" spans="1:3" x14ac:dyDescent="0.25">
      <c r="A791" t="s">
        <v>719</v>
      </c>
      <c r="B791" t="s">
        <v>719</v>
      </c>
      <c r="C791">
        <v>3</v>
      </c>
    </row>
    <row r="792" spans="1:3" x14ac:dyDescent="0.25">
      <c r="A792" t="s">
        <v>720</v>
      </c>
      <c r="B792" t="s">
        <v>720</v>
      </c>
      <c r="C792">
        <v>3</v>
      </c>
    </row>
    <row r="793" spans="1:3" x14ac:dyDescent="0.25">
      <c r="A793" t="s">
        <v>721</v>
      </c>
      <c r="B793" t="s">
        <v>721</v>
      </c>
      <c r="C793">
        <v>3</v>
      </c>
    </row>
    <row r="794" spans="1:3" x14ac:dyDescent="0.25">
      <c r="A794" t="s">
        <v>722</v>
      </c>
      <c r="B794" t="s">
        <v>722</v>
      </c>
      <c r="C794">
        <v>3</v>
      </c>
    </row>
    <row r="795" spans="1:3" x14ac:dyDescent="0.25">
      <c r="A795" t="s">
        <v>3029</v>
      </c>
      <c r="B795" t="s">
        <v>3029</v>
      </c>
      <c r="C795">
        <v>3</v>
      </c>
    </row>
    <row r="796" spans="1:3" x14ac:dyDescent="0.25">
      <c r="A796" t="s">
        <v>723</v>
      </c>
      <c r="B796" t="s">
        <v>723</v>
      </c>
      <c r="C796">
        <v>3</v>
      </c>
    </row>
    <row r="797" spans="1:3" x14ac:dyDescent="0.25">
      <c r="A797" t="s">
        <v>724</v>
      </c>
      <c r="B797" t="s">
        <v>724</v>
      </c>
      <c r="C797">
        <v>3</v>
      </c>
    </row>
    <row r="798" spans="1:3" x14ac:dyDescent="0.25">
      <c r="A798" t="s">
        <v>725</v>
      </c>
      <c r="B798" t="s">
        <v>725</v>
      </c>
      <c r="C798">
        <v>3</v>
      </c>
    </row>
    <row r="799" spans="1:3" x14ac:dyDescent="0.25">
      <c r="A799" t="s">
        <v>726</v>
      </c>
      <c r="B799" t="s">
        <v>726</v>
      </c>
      <c r="C799">
        <v>3</v>
      </c>
    </row>
    <row r="800" spans="1:3" x14ac:dyDescent="0.25">
      <c r="A800" t="s">
        <v>727</v>
      </c>
      <c r="B800" t="s">
        <v>727</v>
      </c>
      <c r="C800">
        <v>3</v>
      </c>
    </row>
    <row r="801" spans="1:3" x14ac:dyDescent="0.25">
      <c r="A801" t="s">
        <v>728</v>
      </c>
      <c r="B801" t="s">
        <v>728</v>
      </c>
      <c r="C801">
        <v>3</v>
      </c>
    </row>
    <row r="802" spans="1:3" x14ac:dyDescent="0.25">
      <c r="A802" t="s">
        <v>729</v>
      </c>
      <c r="B802" t="s">
        <v>729</v>
      </c>
      <c r="C802">
        <v>3</v>
      </c>
    </row>
    <row r="803" spans="1:3" x14ac:dyDescent="0.25">
      <c r="A803" t="s">
        <v>2787</v>
      </c>
      <c r="B803" t="s">
        <v>2787</v>
      </c>
      <c r="C803">
        <v>3</v>
      </c>
    </row>
    <row r="804" spans="1:3" x14ac:dyDescent="0.25">
      <c r="A804" t="s">
        <v>730</v>
      </c>
      <c r="B804" t="s">
        <v>730</v>
      </c>
      <c r="C804">
        <v>3</v>
      </c>
    </row>
    <row r="805" spans="1:3" x14ac:dyDescent="0.25">
      <c r="A805" t="s">
        <v>731</v>
      </c>
      <c r="B805" t="s">
        <v>731</v>
      </c>
      <c r="C805">
        <v>3</v>
      </c>
    </row>
    <row r="806" spans="1:3" x14ac:dyDescent="0.25">
      <c r="A806" t="s">
        <v>732</v>
      </c>
      <c r="B806" t="s">
        <v>732</v>
      </c>
      <c r="C806">
        <v>3</v>
      </c>
    </row>
    <row r="807" spans="1:3" x14ac:dyDescent="0.25">
      <c r="A807" t="s">
        <v>733</v>
      </c>
      <c r="B807" t="s">
        <v>733</v>
      </c>
      <c r="C807">
        <v>3</v>
      </c>
    </row>
    <row r="808" spans="1:3" x14ac:dyDescent="0.25">
      <c r="A808" t="s">
        <v>734</v>
      </c>
      <c r="B808" t="s">
        <v>734</v>
      </c>
      <c r="C808">
        <v>3</v>
      </c>
    </row>
    <row r="809" spans="1:3" x14ac:dyDescent="0.25">
      <c r="A809" t="s">
        <v>735</v>
      </c>
      <c r="B809" t="s">
        <v>735</v>
      </c>
      <c r="C809">
        <v>3</v>
      </c>
    </row>
    <row r="810" spans="1:3" x14ac:dyDescent="0.25">
      <c r="A810" t="s">
        <v>736</v>
      </c>
      <c r="B810" t="s">
        <v>736</v>
      </c>
      <c r="C810">
        <v>3</v>
      </c>
    </row>
    <row r="811" spans="1:3" x14ac:dyDescent="0.25">
      <c r="A811" t="s">
        <v>737</v>
      </c>
      <c r="B811" t="s">
        <v>737</v>
      </c>
      <c r="C811">
        <v>3</v>
      </c>
    </row>
    <row r="812" spans="1:3" x14ac:dyDescent="0.25">
      <c r="A812" t="s">
        <v>738</v>
      </c>
      <c r="B812" t="s">
        <v>738</v>
      </c>
      <c r="C812">
        <v>3</v>
      </c>
    </row>
    <row r="813" spans="1:3" x14ac:dyDescent="0.25">
      <c r="A813" t="s">
        <v>739</v>
      </c>
      <c r="B813" t="s">
        <v>739</v>
      </c>
      <c r="C813">
        <v>3</v>
      </c>
    </row>
    <row r="814" spans="1:3" x14ac:dyDescent="0.25">
      <c r="A814" t="s">
        <v>740</v>
      </c>
      <c r="B814" t="s">
        <v>740</v>
      </c>
      <c r="C814">
        <v>3</v>
      </c>
    </row>
    <row r="815" spans="1:3" x14ac:dyDescent="0.25">
      <c r="A815" t="s">
        <v>741</v>
      </c>
      <c r="B815" t="s">
        <v>741</v>
      </c>
      <c r="C815">
        <v>3</v>
      </c>
    </row>
    <row r="816" spans="1:3" x14ac:dyDescent="0.25">
      <c r="A816" t="s">
        <v>742</v>
      </c>
      <c r="B816" t="s">
        <v>742</v>
      </c>
      <c r="C816">
        <v>3</v>
      </c>
    </row>
    <row r="817" spans="1:3" x14ac:dyDescent="0.25">
      <c r="A817" t="s">
        <v>743</v>
      </c>
      <c r="B817" t="s">
        <v>743</v>
      </c>
      <c r="C817">
        <v>3</v>
      </c>
    </row>
    <row r="818" spans="1:3" x14ac:dyDescent="0.25">
      <c r="A818" t="s">
        <v>744</v>
      </c>
      <c r="B818" t="s">
        <v>744</v>
      </c>
      <c r="C818">
        <v>3</v>
      </c>
    </row>
    <row r="819" spans="1:3" x14ac:dyDescent="0.25">
      <c r="A819" t="s">
        <v>745</v>
      </c>
      <c r="B819" t="s">
        <v>745</v>
      </c>
      <c r="C819">
        <v>3</v>
      </c>
    </row>
    <row r="820" spans="1:3" x14ac:dyDescent="0.25">
      <c r="A820" t="s">
        <v>746</v>
      </c>
      <c r="B820" t="s">
        <v>746</v>
      </c>
      <c r="C820">
        <v>3</v>
      </c>
    </row>
    <row r="821" spans="1:3" x14ac:dyDescent="0.25">
      <c r="A821" t="s">
        <v>747</v>
      </c>
      <c r="B821" t="s">
        <v>747</v>
      </c>
      <c r="C821">
        <v>3</v>
      </c>
    </row>
    <row r="822" spans="1:3" x14ac:dyDescent="0.25">
      <c r="A822" t="s">
        <v>748</v>
      </c>
      <c r="B822" t="s">
        <v>748</v>
      </c>
      <c r="C822">
        <v>3</v>
      </c>
    </row>
    <row r="823" spans="1:3" x14ac:dyDescent="0.25">
      <c r="A823" t="s">
        <v>749</v>
      </c>
      <c r="B823" t="s">
        <v>749</v>
      </c>
      <c r="C823">
        <v>3</v>
      </c>
    </row>
    <row r="824" spans="1:3" x14ac:dyDescent="0.25">
      <c r="A824" t="s">
        <v>750</v>
      </c>
      <c r="B824" t="s">
        <v>750</v>
      </c>
      <c r="C824">
        <v>3</v>
      </c>
    </row>
    <row r="825" spans="1:3" x14ac:dyDescent="0.25">
      <c r="A825" t="s">
        <v>751</v>
      </c>
      <c r="B825" t="s">
        <v>751</v>
      </c>
      <c r="C825">
        <v>3</v>
      </c>
    </row>
    <row r="826" spans="1:3" x14ac:dyDescent="0.25">
      <c r="A826" t="s">
        <v>752</v>
      </c>
      <c r="B826" t="s">
        <v>752</v>
      </c>
      <c r="C826">
        <v>3</v>
      </c>
    </row>
    <row r="827" spans="1:3" x14ac:dyDescent="0.25">
      <c r="A827" t="s">
        <v>19645</v>
      </c>
      <c r="B827" t="s">
        <v>19645</v>
      </c>
      <c r="C827">
        <v>3</v>
      </c>
    </row>
    <row r="828" spans="1:3" x14ac:dyDescent="0.25">
      <c r="A828" t="s">
        <v>753</v>
      </c>
      <c r="B828" t="s">
        <v>753</v>
      </c>
      <c r="C828">
        <v>3</v>
      </c>
    </row>
    <row r="829" spans="1:3" x14ac:dyDescent="0.25">
      <c r="A829" t="s">
        <v>754</v>
      </c>
      <c r="B829" t="s">
        <v>754</v>
      </c>
      <c r="C829">
        <v>3</v>
      </c>
    </row>
    <row r="830" spans="1:3" x14ac:dyDescent="0.25">
      <c r="A830" t="s">
        <v>755</v>
      </c>
      <c r="B830" t="s">
        <v>755</v>
      </c>
      <c r="C830">
        <v>3</v>
      </c>
    </row>
    <row r="831" spans="1:3" x14ac:dyDescent="0.25">
      <c r="A831" t="s">
        <v>756</v>
      </c>
      <c r="B831" t="s">
        <v>756</v>
      </c>
      <c r="C831">
        <v>3</v>
      </c>
    </row>
    <row r="832" spans="1:3" x14ac:dyDescent="0.25">
      <c r="A832" t="s">
        <v>757</v>
      </c>
      <c r="B832" t="s">
        <v>757</v>
      </c>
      <c r="C832">
        <v>3</v>
      </c>
    </row>
    <row r="833" spans="1:3" x14ac:dyDescent="0.25">
      <c r="A833" t="s">
        <v>758</v>
      </c>
      <c r="B833" t="s">
        <v>758</v>
      </c>
      <c r="C833">
        <v>3</v>
      </c>
    </row>
    <row r="834" spans="1:3" x14ac:dyDescent="0.25">
      <c r="A834" t="s">
        <v>759</v>
      </c>
      <c r="B834" t="s">
        <v>759</v>
      </c>
      <c r="C834">
        <v>3</v>
      </c>
    </row>
    <row r="835" spans="1:3" x14ac:dyDescent="0.25">
      <c r="A835" t="s">
        <v>760</v>
      </c>
      <c r="B835" t="s">
        <v>760</v>
      </c>
      <c r="C835">
        <v>3</v>
      </c>
    </row>
    <row r="836" spans="1:3" x14ac:dyDescent="0.25">
      <c r="A836" t="s">
        <v>761</v>
      </c>
      <c r="B836" t="s">
        <v>761</v>
      </c>
      <c r="C836">
        <v>3</v>
      </c>
    </row>
    <row r="837" spans="1:3" x14ac:dyDescent="0.25">
      <c r="A837" t="s">
        <v>762</v>
      </c>
      <c r="B837" t="s">
        <v>762</v>
      </c>
      <c r="C837">
        <v>3</v>
      </c>
    </row>
    <row r="838" spans="1:3" x14ac:dyDescent="0.25">
      <c r="A838" t="s">
        <v>763</v>
      </c>
      <c r="B838" t="s">
        <v>763</v>
      </c>
      <c r="C838">
        <v>3</v>
      </c>
    </row>
    <row r="839" spans="1:3" x14ac:dyDescent="0.25">
      <c r="A839" t="s">
        <v>764</v>
      </c>
      <c r="B839" t="s">
        <v>764</v>
      </c>
      <c r="C839">
        <v>3</v>
      </c>
    </row>
    <row r="840" spans="1:3" x14ac:dyDescent="0.25">
      <c r="A840" t="s">
        <v>765</v>
      </c>
      <c r="B840" t="s">
        <v>765</v>
      </c>
      <c r="C840">
        <v>3</v>
      </c>
    </row>
    <row r="841" spans="1:3" x14ac:dyDescent="0.25">
      <c r="A841" t="s">
        <v>766</v>
      </c>
      <c r="B841" t="s">
        <v>766</v>
      </c>
      <c r="C841">
        <v>3</v>
      </c>
    </row>
    <row r="842" spans="1:3" x14ac:dyDescent="0.25">
      <c r="A842" t="s">
        <v>767</v>
      </c>
      <c r="B842" t="s">
        <v>767</v>
      </c>
      <c r="C842">
        <v>3</v>
      </c>
    </row>
    <row r="843" spans="1:3" x14ac:dyDescent="0.25">
      <c r="A843" t="s">
        <v>768</v>
      </c>
      <c r="B843" t="s">
        <v>768</v>
      </c>
      <c r="C843">
        <v>3</v>
      </c>
    </row>
    <row r="844" spans="1:3" x14ac:dyDescent="0.25">
      <c r="A844" t="s">
        <v>769</v>
      </c>
      <c r="B844" t="s">
        <v>769</v>
      </c>
      <c r="C844">
        <v>3</v>
      </c>
    </row>
    <row r="845" spans="1:3" x14ac:dyDescent="0.25">
      <c r="A845" t="s">
        <v>770</v>
      </c>
      <c r="B845" t="s">
        <v>770</v>
      </c>
      <c r="C845">
        <v>3</v>
      </c>
    </row>
    <row r="846" spans="1:3" x14ac:dyDescent="0.25">
      <c r="A846" t="s">
        <v>771</v>
      </c>
      <c r="B846" t="s">
        <v>771</v>
      </c>
      <c r="C846">
        <v>3</v>
      </c>
    </row>
    <row r="847" spans="1:3" x14ac:dyDescent="0.25">
      <c r="A847" t="s">
        <v>772</v>
      </c>
      <c r="B847" t="s">
        <v>772</v>
      </c>
      <c r="C847">
        <v>3</v>
      </c>
    </row>
    <row r="848" spans="1:3" x14ac:dyDescent="0.25">
      <c r="A848" t="s">
        <v>773</v>
      </c>
      <c r="B848" t="s">
        <v>773</v>
      </c>
      <c r="C848">
        <v>3</v>
      </c>
    </row>
    <row r="849" spans="1:3" x14ac:dyDescent="0.25">
      <c r="A849" t="s">
        <v>774</v>
      </c>
      <c r="B849" t="s">
        <v>774</v>
      </c>
      <c r="C849">
        <v>3</v>
      </c>
    </row>
    <row r="850" spans="1:3" x14ac:dyDescent="0.25">
      <c r="A850" t="s">
        <v>775</v>
      </c>
      <c r="B850" t="s">
        <v>775</v>
      </c>
      <c r="C850">
        <v>3</v>
      </c>
    </row>
    <row r="851" spans="1:3" x14ac:dyDescent="0.25">
      <c r="A851" t="s">
        <v>20207</v>
      </c>
      <c r="B851" t="s">
        <v>20207</v>
      </c>
      <c r="C851">
        <v>3</v>
      </c>
    </row>
    <row r="852" spans="1:3" x14ac:dyDescent="0.25">
      <c r="A852" t="s">
        <v>776</v>
      </c>
      <c r="B852" t="s">
        <v>776</v>
      </c>
      <c r="C852">
        <v>3</v>
      </c>
    </row>
    <row r="853" spans="1:3" x14ac:dyDescent="0.25">
      <c r="A853" t="s">
        <v>777</v>
      </c>
      <c r="B853" t="s">
        <v>777</v>
      </c>
      <c r="C853">
        <v>3</v>
      </c>
    </row>
    <row r="854" spans="1:3" x14ac:dyDescent="0.25">
      <c r="A854" t="s">
        <v>778</v>
      </c>
      <c r="B854" t="s">
        <v>778</v>
      </c>
      <c r="C854">
        <v>3</v>
      </c>
    </row>
    <row r="855" spans="1:3" x14ac:dyDescent="0.25">
      <c r="A855" t="s">
        <v>779</v>
      </c>
      <c r="B855" t="s">
        <v>779</v>
      </c>
      <c r="C855">
        <v>3</v>
      </c>
    </row>
    <row r="856" spans="1:3" x14ac:dyDescent="0.25">
      <c r="A856" t="s">
        <v>780</v>
      </c>
      <c r="B856" t="s">
        <v>780</v>
      </c>
      <c r="C856">
        <v>3</v>
      </c>
    </row>
    <row r="857" spans="1:3" x14ac:dyDescent="0.25">
      <c r="A857" t="s">
        <v>781</v>
      </c>
      <c r="B857" t="s">
        <v>781</v>
      </c>
      <c r="C857">
        <v>3</v>
      </c>
    </row>
    <row r="858" spans="1:3" x14ac:dyDescent="0.25">
      <c r="A858" t="s">
        <v>782</v>
      </c>
      <c r="B858" t="s">
        <v>782</v>
      </c>
      <c r="C858">
        <v>3</v>
      </c>
    </row>
    <row r="859" spans="1:3" x14ac:dyDescent="0.25">
      <c r="A859" t="s">
        <v>783</v>
      </c>
      <c r="B859" t="s">
        <v>783</v>
      </c>
      <c r="C859">
        <v>3</v>
      </c>
    </row>
    <row r="860" spans="1:3" x14ac:dyDescent="0.25">
      <c r="A860" t="s">
        <v>784</v>
      </c>
      <c r="B860" t="s">
        <v>784</v>
      </c>
      <c r="C860">
        <v>3</v>
      </c>
    </row>
    <row r="861" spans="1:3" x14ac:dyDescent="0.25">
      <c r="A861" t="s">
        <v>785</v>
      </c>
      <c r="B861" t="s">
        <v>785</v>
      </c>
      <c r="C861">
        <v>3</v>
      </c>
    </row>
    <row r="862" spans="1:3" x14ac:dyDescent="0.25">
      <c r="A862" t="s">
        <v>786</v>
      </c>
      <c r="B862" t="s">
        <v>786</v>
      </c>
      <c r="C862">
        <v>3</v>
      </c>
    </row>
    <row r="863" spans="1:3" x14ac:dyDescent="0.25">
      <c r="A863" t="s">
        <v>787</v>
      </c>
      <c r="B863" t="s">
        <v>787</v>
      </c>
      <c r="C863">
        <v>3</v>
      </c>
    </row>
    <row r="864" spans="1:3" x14ac:dyDescent="0.25">
      <c r="A864" t="s">
        <v>788</v>
      </c>
      <c r="B864" t="s">
        <v>788</v>
      </c>
      <c r="C864">
        <v>3</v>
      </c>
    </row>
    <row r="865" spans="1:3" x14ac:dyDescent="0.25">
      <c r="A865" t="s">
        <v>789</v>
      </c>
      <c r="B865" t="s">
        <v>789</v>
      </c>
      <c r="C865">
        <v>3</v>
      </c>
    </row>
    <row r="866" spans="1:3" x14ac:dyDescent="0.25">
      <c r="A866" t="s">
        <v>790</v>
      </c>
      <c r="B866" t="s">
        <v>790</v>
      </c>
      <c r="C866">
        <v>3</v>
      </c>
    </row>
    <row r="867" spans="1:3" x14ac:dyDescent="0.25">
      <c r="A867" t="s">
        <v>791</v>
      </c>
      <c r="B867" t="s">
        <v>791</v>
      </c>
      <c r="C867">
        <v>3</v>
      </c>
    </row>
    <row r="868" spans="1:3" x14ac:dyDescent="0.25">
      <c r="A868" t="s">
        <v>792</v>
      </c>
      <c r="B868" t="s">
        <v>792</v>
      </c>
      <c r="C868">
        <v>3</v>
      </c>
    </row>
    <row r="869" spans="1:3" x14ac:dyDescent="0.25">
      <c r="A869" t="s">
        <v>793</v>
      </c>
      <c r="B869" t="s">
        <v>793</v>
      </c>
      <c r="C869">
        <v>3</v>
      </c>
    </row>
    <row r="870" spans="1:3" x14ac:dyDescent="0.25">
      <c r="A870" t="s">
        <v>794</v>
      </c>
      <c r="B870" t="s">
        <v>794</v>
      </c>
      <c r="C870">
        <v>3</v>
      </c>
    </row>
    <row r="871" spans="1:3" x14ac:dyDescent="0.25">
      <c r="A871" t="s">
        <v>795</v>
      </c>
      <c r="B871" t="s">
        <v>795</v>
      </c>
      <c r="C871">
        <v>3</v>
      </c>
    </row>
    <row r="872" spans="1:3" x14ac:dyDescent="0.25">
      <c r="A872" t="s">
        <v>796</v>
      </c>
      <c r="B872" t="s">
        <v>796</v>
      </c>
      <c r="C872">
        <v>3</v>
      </c>
    </row>
    <row r="873" spans="1:3" x14ac:dyDescent="0.25">
      <c r="A873" t="s">
        <v>797</v>
      </c>
      <c r="B873" t="s">
        <v>797</v>
      </c>
      <c r="C873">
        <v>3</v>
      </c>
    </row>
    <row r="874" spans="1:3" x14ac:dyDescent="0.25">
      <c r="A874" t="s">
        <v>798</v>
      </c>
      <c r="B874" t="s">
        <v>798</v>
      </c>
      <c r="C874">
        <v>3</v>
      </c>
    </row>
    <row r="875" spans="1:3" x14ac:dyDescent="0.25">
      <c r="A875" t="s">
        <v>799</v>
      </c>
      <c r="B875" t="s">
        <v>799</v>
      </c>
      <c r="C875">
        <v>3</v>
      </c>
    </row>
    <row r="876" spans="1:3" x14ac:dyDescent="0.25">
      <c r="A876" t="s">
        <v>800</v>
      </c>
      <c r="B876" t="s">
        <v>800</v>
      </c>
      <c r="C876">
        <v>3</v>
      </c>
    </row>
    <row r="877" spans="1:3" x14ac:dyDescent="0.25">
      <c r="A877" t="s">
        <v>801</v>
      </c>
      <c r="B877" t="s">
        <v>801</v>
      </c>
      <c r="C877">
        <v>3</v>
      </c>
    </row>
    <row r="878" spans="1:3" x14ac:dyDescent="0.25">
      <c r="A878" t="s">
        <v>802</v>
      </c>
      <c r="B878" t="s">
        <v>802</v>
      </c>
      <c r="C878">
        <v>3</v>
      </c>
    </row>
    <row r="879" spans="1:3" x14ac:dyDescent="0.25">
      <c r="A879" t="s">
        <v>803</v>
      </c>
      <c r="B879" t="s">
        <v>803</v>
      </c>
      <c r="C879">
        <v>3</v>
      </c>
    </row>
    <row r="880" spans="1:3" x14ac:dyDescent="0.25">
      <c r="A880" t="s">
        <v>804</v>
      </c>
      <c r="B880" t="s">
        <v>804</v>
      </c>
      <c r="C880">
        <v>3</v>
      </c>
    </row>
    <row r="881" spans="1:3" x14ac:dyDescent="0.25">
      <c r="A881" t="s">
        <v>805</v>
      </c>
      <c r="B881" t="s">
        <v>805</v>
      </c>
      <c r="C881">
        <v>3</v>
      </c>
    </row>
    <row r="882" spans="1:3" x14ac:dyDescent="0.25">
      <c r="A882" t="s">
        <v>806</v>
      </c>
      <c r="B882" t="s">
        <v>806</v>
      </c>
      <c r="C882">
        <v>3</v>
      </c>
    </row>
    <row r="883" spans="1:3" x14ac:dyDescent="0.25">
      <c r="A883" t="s">
        <v>807</v>
      </c>
      <c r="B883" t="s">
        <v>807</v>
      </c>
      <c r="C883">
        <v>3</v>
      </c>
    </row>
    <row r="884" spans="1:3" x14ac:dyDescent="0.25">
      <c r="A884" t="s">
        <v>808</v>
      </c>
      <c r="B884" t="s">
        <v>808</v>
      </c>
      <c r="C884">
        <v>3</v>
      </c>
    </row>
    <row r="885" spans="1:3" x14ac:dyDescent="0.25">
      <c r="A885" t="s">
        <v>809</v>
      </c>
      <c r="B885" t="s">
        <v>809</v>
      </c>
      <c r="C885">
        <v>3</v>
      </c>
    </row>
    <row r="886" spans="1:3" x14ac:dyDescent="0.25">
      <c r="A886" t="s">
        <v>810</v>
      </c>
      <c r="B886" t="s">
        <v>810</v>
      </c>
      <c r="C886">
        <v>3</v>
      </c>
    </row>
    <row r="887" spans="1:3" x14ac:dyDescent="0.25">
      <c r="A887" t="s">
        <v>811</v>
      </c>
      <c r="B887" t="s">
        <v>811</v>
      </c>
      <c r="C887">
        <v>3</v>
      </c>
    </row>
    <row r="888" spans="1:3" x14ac:dyDescent="0.25">
      <c r="A888" t="s">
        <v>812</v>
      </c>
      <c r="B888" t="s">
        <v>812</v>
      </c>
      <c r="C888">
        <v>3</v>
      </c>
    </row>
    <row r="889" spans="1:3" x14ac:dyDescent="0.25">
      <c r="A889" t="s">
        <v>813</v>
      </c>
      <c r="B889" t="s">
        <v>813</v>
      </c>
      <c r="C889">
        <v>3</v>
      </c>
    </row>
    <row r="890" spans="1:3" x14ac:dyDescent="0.25">
      <c r="A890" t="s">
        <v>814</v>
      </c>
      <c r="B890" t="s">
        <v>814</v>
      </c>
      <c r="C890">
        <v>3</v>
      </c>
    </row>
    <row r="891" spans="1:3" x14ac:dyDescent="0.25">
      <c r="A891" t="s">
        <v>815</v>
      </c>
      <c r="B891" t="s">
        <v>815</v>
      </c>
      <c r="C891">
        <v>3</v>
      </c>
    </row>
    <row r="892" spans="1:3" x14ac:dyDescent="0.25">
      <c r="A892" t="s">
        <v>816</v>
      </c>
      <c r="B892" t="s">
        <v>816</v>
      </c>
      <c r="C892">
        <v>3</v>
      </c>
    </row>
    <row r="893" spans="1:3" x14ac:dyDescent="0.25">
      <c r="A893" t="s">
        <v>817</v>
      </c>
      <c r="B893" t="s">
        <v>817</v>
      </c>
      <c r="C893">
        <v>3</v>
      </c>
    </row>
    <row r="894" spans="1:3" x14ac:dyDescent="0.25">
      <c r="A894" t="s">
        <v>818</v>
      </c>
      <c r="B894" t="s">
        <v>818</v>
      </c>
      <c r="C894">
        <v>3</v>
      </c>
    </row>
    <row r="895" spans="1:3" x14ac:dyDescent="0.25">
      <c r="A895" t="s">
        <v>819</v>
      </c>
      <c r="B895" t="s">
        <v>819</v>
      </c>
      <c r="C895">
        <v>3</v>
      </c>
    </row>
    <row r="896" spans="1:3" x14ac:dyDescent="0.25">
      <c r="A896" t="s">
        <v>820</v>
      </c>
      <c r="B896" t="s">
        <v>820</v>
      </c>
      <c r="C896">
        <v>3</v>
      </c>
    </row>
    <row r="897" spans="1:3" x14ac:dyDescent="0.25">
      <c r="A897" t="s">
        <v>821</v>
      </c>
      <c r="B897" t="s">
        <v>821</v>
      </c>
      <c r="C897">
        <v>3</v>
      </c>
    </row>
    <row r="898" spans="1:3" x14ac:dyDescent="0.25">
      <c r="A898" t="s">
        <v>822</v>
      </c>
      <c r="B898" t="s">
        <v>822</v>
      </c>
      <c r="C898">
        <v>3</v>
      </c>
    </row>
    <row r="899" spans="1:3" x14ac:dyDescent="0.25">
      <c r="A899" t="s">
        <v>823</v>
      </c>
      <c r="B899" t="s">
        <v>823</v>
      </c>
      <c r="C899">
        <v>3</v>
      </c>
    </row>
    <row r="900" spans="1:3" x14ac:dyDescent="0.25">
      <c r="A900" t="s">
        <v>824</v>
      </c>
      <c r="B900" t="s">
        <v>824</v>
      </c>
      <c r="C900">
        <v>3</v>
      </c>
    </row>
    <row r="901" spans="1:3" x14ac:dyDescent="0.25">
      <c r="A901" t="s">
        <v>2727</v>
      </c>
      <c r="B901" t="s">
        <v>2727</v>
      </c>
      <c r="C901">
        <v>3</v>
      </c>
    </row>
    <row r="902" spans="1:3" x14ac:dyDescent="0.25">
      <c r="A902" t="s">
        <v>825</v>
      </c>
      <c r="B902" t="s">
        <v>825</v>
      </c>
      <c r="C902">
        <v>3</v>
      </c>
    </row>
    <row r="903" spans="1:3" x14ac:dyDescent="0.25">
      <c r="A903" t="s">
        <v>826</v>
      </c>
      <c r="B903" t="s">
        <v>826</v>
      </c>
      <c r="C903">
        <v>3</v>
      </c>
    </row>
    <row r="904" spans="1:3" x14ac:dyDescent="0.25">
      <c r="A904" t="s">
        <v>827</v>
      </c>
      <c r="B904" t="s">
        <v>827</v>
      </c>
      <c r="C904">
        <v>3</v>
      </c>
    </row>
    <row r="905" spans="1:3" x14ac:dyDescent="0.25">
      <c r="A905" t="s">
        <v>828</v>
      </c>
      <c r="B905" t="s">
        <v>828</v>
      </c>
      <c r="C905">
        <v>3</v>
      </c>
    </row>
    <row r="906" spans="1:3" x14ac:dyDescent="0.25">
      <c r="A906" t="s">
        <v>829</v>
      </c>
      <c r="B906" t="s">
        <v>829</v>
      </c>
      <c r="C906">
        <v>3</v>
      </c>
    </row>
    <row r="907" spans="1:3" x14ac:dyDescent="0.25">
      <c r="A907" t="s">
        <v>830</v>
      </c>
      <c r="B907" t="s">
        <v>830</v>
      </c>
      <c r="C907">
        <v>3</v>
      </c>
    </row>
    <row r="908" spans="1:3" x14ac:dyDescent="0.25">
      <c r="A908" t="s">
        <v>831</v>
      </c>
      <c r="B908" t="s">
        <v>831</v>
      </c>
      <c r="C908">
        <v>3</v>
      </c>
    </row>
    <row r="909" spans="1:3" x14ac:dyDescent="0.25">
      <c r="A909" t="s">
        <v>3030</v>
      </c>
      <c r="B909" t="s">
        <v>3030</v>
      </c>
      <c r="C909">
        <v>3</v>
      </c>
    </row>
    <row r="910" spans="1:3" x14ac:dyDescent="0.25">
      <c r="A910" t="s">
        <v>832</v>
      </c>
      <c r="B910" t="s">
        <v>832</v>
      </c>
      <c r="C910">
        <v>3</v>
      </c>
    </row>
    <row r="911" spans="1:3" x14ac:dyDescent="0.25">
      <c r="A911" t="s">
        <v>833</v>
      </c>
      <c r="B911" t="s">
        <v>833</v>
      </c>
      <c r="C911">
        <v>3</v>
      </c>
    </row>
    <row r="912" spans="1:3" x14ac:dyDescent="0.25">
      <c r="A912" t="s">
        <v>834</v>
      </c>
      <c r="B912" t="s">
        <v>834</v>
      </c>
      <c r="C912">
        <v>3</v>
      </c>
    </row>
    <row r="913" spans="1:3" x14ac:dyDescent="0.25">
      <c r="A913" t="s">
        <v>835</v>
      </c>
      <c r="B913" t="s">
        <v>835</v>
      </c>
      <c r="C913">
        <v>3</v>
      </c>
    </row>
    <row r="914" spans="1:3" x14ac:dyDescent="0.25">
      <c r="A914" t="s">
        <v>836</v>
      </c>
      <c r="B914" t="s">
        <v>836</v>
      </c>
      <c r="C914">
        <v>3</v>
      </c>
    </row>
    <row r="915" spans="1:3" x14ac:dyDescent="0.25">
      <c r="A915" t="s">
        <v>3031</v>
      </c>
      <c r="B915" t="s">
        <v>3031</v>
      </c>
      <c r="C915">
        <v>3</v>
      </c>
    </row>
    <row r="916" spans="1:3" x14ac:dyDescent="0.25">
      <c r="A916" t="s">
        <v>837</v>
      </c>
      <c r="B916" t="s">
        <v>837</v>
      </c>
      <c r="C916">
        <v>3</v>
      </c>
    </row>
    <row r="917" spans="1:3" x14ac:dyDescent="0.25">
      <c r="A917" t="s">
        <v>838</v>
      </c>
      <c r="B917" t="s">
        <v>838</v>
      </c>
      <c r="C917">
        <v>3</v>
      </c>
    </row>
    <row r="918" spans="1:3" x14ac:dyDescent="0.25">
      <c r="A918" t="s">
        <v>839</v>
      </c>
      <c r="B918" t="s">
        <v>839</v>
      </c>
      <c r="C918">
        <v>3</v>
      </c>
    </row>
    <row r="919" spans="1:3" x14ac:dyDescent="0.25">
      <c r="A919" t="s">
        <v>2748</v>
      </c>
      <c r="B919" t="s">
        <v>2748</v>
      </c>
      <c r="C919">
        <v>3</v>
      </c>
    </row>
    <row r="920" spans="1:3" x14ac:dyDescent="0.25">
      <c r="A920" t="s">
        <v>3032</v>
      </c>
      <c r="B920" t="s">
        <v>3032</v>
      </c>
      <c r="C920">
        <v>3</v>
      </c>
    </row>
    <row r="921" spans="1:3" x14ac:dyDescent="0.25">
      <c r="A921" t="s">
        <v>840</v>
      </c>
      <c r="B921" t="s">
        <v>840</v>
      </c>
      <c r="C921">
        <v>3</v>
      </c>
    </row>
    <row r="922" spans="1:3" x14ac:dyDescent="0.25">
      <c r="A922" t="s">
        <v>841</v>
      </c>
      <c r="B922" t="s">
        <v>841</v>
      </c>
      <c r="C922">
        <v>3</v>
      </c>
    </row>
    <row r="923" spans="1:3" x14ac:dyDescent="0.25">
      <c r="A923" t="s">
        <v>842</v>
      </c>
      <c r="B923" t="s">
        <v>842</v>
      </c>
      <c r="C923">
        <v>3</v>
      </c>
    </row>
    <row r="924" spans="1:3" x14ac:dyDescent="0.25">
      <c r="A924" t="s">
        <v>843</v>
      </c>
      <c r="B924" t="s">
        <v>843</v>
      </c>
      <c r="C924">
        <v>3</v>
      </c>
    </row>
    <row r="925" spans="1:3" x14ac:dyDescent="0.25">
      <c r="A925" t="s">
        <v>844</v>
      </c>
      <c r="B925" t="s">
        <v>844</v>
      </c>
      <c r="C925">
        <v>3</v>
      </c>
    </row>
    <row r="926" spans="1:3" x14ac:dyDescent="0.25">
      <c r="A926" t="s">
        <v>845</v>
      </c>
      <c r="B926" t="s">
        <v>845</v>
      </c>
      <c r="C926">
        <v>3</v>
      </c>
    </row>
    <row r="927" spans="1:3" x14ac:dyDescent="0.25">
      <c r="A927" t="s">
        <v>3033</v>
      </c>
      <c r="B927" t="s">
        <v>3033</v>
      </c>
      <c r="C927">
        <v>3</v>
      </c>
    </row>
    <row r="928" spans="1:3" x14ac:dyDescent="0.25">
      <c r="A928" t="s">
        <v>3034</v>
      </c>
      <c r="B928" t="s">
        <v>3034</v>
      </c>
      <c r="C928">
        <v>3</v>
      </c>
    </row>
    <row r="929" spans="1:3" x14ac:dyDescent="0.25">
      <c r="A929" t="s">
        <v>2788</v>
      </c>
      <c r="B929" t="s">
        <v>2788</v>
      </c>
      <c r="C929">
        <v>3</v>
      </c>
    </row>
    <row r="930" spans="1:3" x14ac:dyDescent="0.25">
      <c r="A930" t="s">
        <v>2817</v>
      </c>
      <c r="B930" t="s">
        <v>2817</v>
      </c>
      <c r="C930">
        <v>3</v>
      </c>
    </row>
    <row r="931" spans="1:3" x14ac:dyDescent="0.25">
      <c r="A931" t="s">
        <v>846</v>
      </c>
      <c r="B931" t="s">
        <v>846</v>
      </c>
      <c r="C931">
        <v>3</v>
      </c>
    </row>
    <row r="932" spans="1:3" x14ac:dyDescent="0.25">
      <c r="A932" t="s">
        <v>3035</v>
      </c>
      <c r="B932" t="s">
        <v>3035</v>
      </c>
      <c r="C932">
        <v>3</v>
      </c>
    </row>
    <row r="933" spans="1:3" x14ac:dyDescent="0.25">
      <c r="A933" t="s">
        <v>847</v>
      </c>
      <c r="B933" t="s">
        <v>847</v>
      </c>
      <c r="C933">
        <v>3</v>
      </c>
    </row>
    <row r="934" spans="1:3" x14ac:dyDescent="0.25">
      <c r="A934" t="s">
        <v>848</v>
      </c>
      <c r="B934" t="s">
        <v>848</v>
      </c>
      <c r="C934">
        <v>3</v>
      </c>
    </row>
    <row r="935" spans="1:3" x14ac:dyDescent="0.25">
      <c r="A935" t="s">
        <v>18698</v>
      </c>
      <c r="B935" t="s">
        <v>18698</v>
      </c>
      <c r="C935">
        <v>3</v>
      </c>
    </row>
    <row r="936" spans="1:3" x14ac:dyDescent="0.25">
      <c r="A936" t="s">
        <v>849</v>
      </c>
      <c r="B936" t="s">
        <v>849</v>
      </c>
      <c r="C936">
        <v>3</v>
      </c>
    </row>
    <row r="937" spans="1:3" x14ac:dyDescent="0.25">
      <c r="A937" t="s">
        <v>850</v>
      </c>
      <c r="B937" t="s">
        <v>850</v>
      </c>
      <c r="C937">
        <v>3</v>
      </c>
    </row>
    <row r="938" spans="1:3" x14ac:dyDescent="0.25">
      <c r="A938" t="s">
        <v>18996</v>
      </c>
      <c r="B938" t="s">
        <v>18996</v>
      </c>
      <c r="C938">
        <v>3</v>
      </c>
    </row>
    <row r="939" spans="1:3" x14ac:dyDescent="0.25">
      <c r="A939" t="s">
        <v>851</v>
      </c>
      <c r="B939" t="s">
        <v>851</v>
      </c>
      <c r="C939">
        <v>3</v>
      </c>
    </row>
    <row r="940" spans="1:3" x14ac:dyDescent="0.25">
      <c r="A940" t="s">
        <v>3036</v>
      </c>
      <c r="B940" t="s">
        <v>3036</v>
      </c>
      <c r="C940">
        <v>3</v>
      </c>
    </row>
    <row r="941" spans="1:3" x14ac:dyDescent="0.25">
      <c r="A941" t="s">
        <v>852</v>
      </c>
      <c r="B941" t="s">
        <v>852</v>
      </c>
      <c r="C941">
        <v>3</v>
      </c>
    </row>
    <row r="942" spans="1:3" x14ac:dyDescent="0.25">
      <c r="A942" t="s">
        <v>853</v>
      </c>
      <c r="B942" t="s">
        <v>853</v>
      </c>
      <c r="C942">
        <v>3</v>
      </c>
    </row>
    <row r="943" spans="1:3" x14ac:dyDescent="0.25">
      <c r="A943" t="s">
        <v>19646</v>
      </c>
      <c r="B943" t="s">
        <v>19646</v>
      </c>
      <c r="C943">
        <v>3</v>
      </c>
    </row>
    <row r="944" spans="1:3" x14ac:dyDescent="0.25">
      <c r="A944" t="s">
        <v>854</v>
      </c>
      <c r="B944" t="s">
        <v>854</v>
      </c>
      <c r="C944">
        <v>3</v>
      </c>
    </row>
    <row r="945" spans="1:3" x14ac:dyDescent="0.25">
      <c r="A945" t="s">
        <v>3037</v>
      </c>
      <c r="B945" t="s">
        <v>3037</v>
      </c>
      <c r="C945">
        <v>3</v>
      </c>
    </row>
    <row r="946" spans="1:3" x14ac:dyDescent="0.25">
      <c r="A946" t="s">
        <v>2844</v>
      </c>
      <c r="B946" t="s">
        <v>2844</v>
      </c>
      <c r="C946">
        <v>3</v>
      </c>
    </row>
    <row r="947" spans="1:3" x14ac:dyDescent="0.25">
      <c r="A947" t="s">
        <v>3038</v>
      </c>
      <c r="B947" t="s">
        <v>3038</v>
      </c>
      <c r="C947">
        <v>3</v>
      </c>
    </row>
    <row r="948" spans="1:3" x14ac:dyDescent="0.25">
      <c r="A948" t="s">
        <v>855</v>
      </c>
      <c r="B948" t="s">
        <v>855</v>
      </c>
      <c r="C948">
        <v>3</v>
      </c>
    </row>
    <row r="949" spans="1:3" x14ac:dyDescent="0.25">
      <c r="A949" t="s">
        <v>857</v>
      </c>
      <c r="B949" t="s">
        <v>857</v>
      </c>
      <c r="C949">
        <v>3</v>
      </c>
    </row>
    <row r="950" spans="1:3" x14ac:dyDescent="0.25">
      <c r="A950" t="s">
        <v>858</v>
      </c>
      <c r="B950" t="s">
        <v>858</v>
      </c>
      <c r="C950">
        <v>3</v>
      </c>
    </row>
    <row r="951" spans="1:3" x14ac:dyDescent="0.25">
      <c r="A951" t="s">
        <v>856</v>
      </c>
      <c r="B951" t="s">
        <v>856</v>
      </c>
      <c r="C951">
        <v>3</v>
      </c>
    </row>
    <row r="952" spans="1:3" x14ac:dyDescent="0.25">
      <c r="A952" t="s">
        <v>3039</v>
      </c>
      <c r="B952" t="s">
        <v>3039</v>
      </c>
      <c r="C952">
        <v>3</v>
      </c>
    </row>
    <row r="953" spans="1:3" x14ac:dyDescent="0.25">
      <c r="A953" t="s">
        <v>859</v>
      </c>
      <c r="B953" t="s">
        <v>859</v>
      </c>
      <c r="C953">
        <v>3</v>
      </c>
    </row>
    <row r="954" spans="1:3" x14ac:dyDescent="0.25">
      <c r="A954" t="s">
        <v>860</v>
      </c>
      <c r="B954" t="s">
        <v>860</v>
      </c>
      <c r="C954">
        <v>3</v>
      </c>
    </row>
    <row r="955" spans="1:3" x14ac:dyDescent="0.25">
      <c r="A955" t="s">
        <v>861</v>
      </c>
      <c r="B955" t="s">
        <v>861</v>
      </c>
      <c r="C955">
        <v>3</v>
      </c>
    </row>
    <row r="956" spans="1:3" x14ac:dyDescent="0.25">
      <c r="A956" t="s">
        <v>2749</v>
      </c>
      <c r="B956" t="s">
        <v>2749</v>
      </c>
      <c r="C956">
        <v>3</v>
      </c>
    </row>
    <row r="957" spans="1:3" x14ac:dyDescent="0.25">
      <c r="A957" t="s">
        <v>3040</v>
      </c>
      <c r="B957" t="s">
        <v>3040</v>
      </c>
      <c r="C957">
        <v>3</v>
      </c>
    </row>
    <row r="958" spans="1:3" x14ac:dyDescent="0.25">
      <c r="A958" t="s">
        <v>862</v>
      </c>
      <c r="B958" t="s">
        <v>862</v>
      </c>
      <c r="C958">
        <v>3</v>
      </c>
    </row>
    <row r="959" spans="1:3" x14ac:dyDescent="0.25">
      <c r="A959" t="s">
        <v>863</v>
      </c>
      <c r="B959" t="s">
        <v>863</v>
      </c>
      <c r="C959">
        <v>3</v>
      </c>
    </row>
    <row r="960" spans="1:3" x14ac:dyDescent="0.25">
      <c r="A960" t="s">
        <v>20208</v>
      </c>
      <c r="B960" t="s">
        <v>20208</v>
      </c>
      <c r="C960">
        <v>3</v>
      </c>
    </row>
    <row r="961" spans="1:3" x14ac:dyDescent="0.25">
      <c r="A961" t="s">
        <v>864</v>
      </c>
      <c r="B961" t="s">
        <v>864</v>
      </c>
      <c r="C961">
        <v>3</v>
      </c>
    </row>
    <row r="962" spans="1:3" x14ac:dyDescent="0.25">
      <c r="A962" t="s">
        <v>865</v>
      </c>
      <c r="B962" t="s">
        <v>865</v>
      </c>
      <c r="C962">
        <v>3</v>
      </c>
    </row>
    <row r="963" spans="1:3" x14ac:dyDescent="0.25">
      <c r="A963" t="s">
        <v>3041</v>
      </c>
      <c r="B963" t="s">
        <v>3041</v>
      </c>
      <c r="C963">
        <v>3</v>
      </c>
    </row>
    <row r="964" spans="1:3" x14ac:dyDescent="0.25">
      <c r="A964" t="s">
        <v>866</v>
      </c>
      <c r="B964" t="s">
        <v>866</v>
      </c>
      <c r="C964">
        <v>3</v>
      </c>
    </row>
    <row r="965" spans="1:3" x14ac:dyDescent="0.25">
      <c r="A965" t="s">
        <v>2750</v>
      </c>
      <c r="B965" t="s">
        <v>2750</v>
      </c>
      <c r="C965">
        <v>3</v>
      </c>
    </row>
    <row r="966" spans="1:3" x14ac:dyDescent="0.25">
      <c r="A966" t="s">
        <v>867</v>
      </c>
      <c r="B966" t="s">
        <v>867</v>
      </c>
      <c r="C966">
        <v>3</v>
      </c>
    </row>
    <row r="967" spans="1:3" x14ac:dyDescent="0.25">
      <c r="A967" t="s">
        <v>868</v>
      </c>
      <c r="B967" t="s">
        <v>868</v>
      </c>
      <c r="C967">
        <v>3</v>
      </c>
    </row>
    <row r="968" spans="1:3" x14ac:dyDescent="0.25">
      <c r="A968" t="s">
        <v>869</v>
      </c>
      <c r="B968" t="s">
        <v>869</v>
      </c>
      <c r="C968">
        <v>3</v>
      </c>
    </row>
    <row r="969" spans="1:3" x14ac:dyDescent="0.25">
      <c r="A969" t="s">
        <v>3042</v>
      </c>
      <c r="B969" t="s">
        <v>3042</v>
      </c>
      <c r="C969">
        <v>3</v>
      </c>
    </row>
    <row r="970" spans="1:3" x14ac:dyDescent="0.25">
      <c r="A970" t="s">
        <v>870</v>
      </c>
      <c r="B970" t="s">
        <v>870</v>
      </c>
      <c r="C970">
        <v>3</v>
      </c>
    </row>
    <row r="971" spans="1:3" x14ac:dyDescent="0.25">
      <c r="A971" t="s">
        <v>871</v>
      </c>
      <c r="B971" t="s">
        <v>871</v>
      </c>
      <c r="C971">
        <v>3</v>
      </c>
    </row>
    <row r="972" spans="1:3" x14ac:dyDescent="0.25">
      <c r="A972" t="s">
        <v>872</v>
      </c>
      <c r="B972" t="s">
        <v>872</v>
      </c>
      <c r="C972">
        <v>3</v>
      </c>
    </row>
    <row r="973" spans="1:3" x14ac:dyDescent="0.25">
      <c r="A973" t="s">
        <v>873</v>
      </c>
      <c r="B973" t="s">
        <v>873</v>
      </c>
      <c r="C973">
        <v>3</v>
      </c>
    </row>
    <row r="974" spans="1:3" x14ac:dyDescent="0.25">
      <c r="A974" t="s">
        <v>3043</v>
      </c>
      <c r="B974" t="s">
        <v>3043</v>
      </c>
      <c r="C974">
        <v>3</v>
      </c>
    </row>
    <row r="975" spans="1:3" x14ac:dyDescent="0.25">
      <c r="A975" t="s">
        <v>2751</v>
      </c>
      <c r="B975" t="s">
        <v>2751</v>
      </c>
      <c r="C975">
        <v>3</v>
      </c>
    </row>
    <row r="976" spans="1:3" x14ac:dyDescent="0.25">
      <c r="A976" t="s">
        <v>2752</v>
      </c>
      <c r="B976" t="s">
        <v>2752</v>
      </c>
      <c r="C976">
        <v>3</v>
      </c>
    </row>
    <row r="977" spans="1:3" x14ac:dyDescent="0.25">
      <c r="A977" t="s">
        <v>874</v>
      </c>
      <c r="B977" t="s">
        <v>874</v>
      </c>
      <c r="C977">
        <v>3</v>
      </c>
    </row>
    <row r="978" spans="1:3" x14ac:dyDescent="0.25">
      <c r="A978" t="s">
        <v>18997</v>
      </c>
      <c r="B978" t="s">
        <v>18997</v>
      </c>
      <c r="C978">
        <v>3</v>
      </c>
    </row>
    <row r="979" spans="1:3" x14ac:dyDescent="0.25">
      <c r="A979" t="s">
        <v>875</v>
      </c>
      <c r="B979" t="s">
        <v>875</v>
      </c>
      <c r="C979">
        <v>3</v>
      </c>
    </row>
    <row r="980" spans="1:3" x14ac:dyDescent="0.25">
      <c r="A980" t="s">
        <v>876</v>
      </c>
      <c r="B980" t="s">
        <v>876</v>
      </c>
      <c r="C980">
        <v>3</v>
      </c>
    </row>
    <row r="981" spans="1:3" x14ac:dyDescent="0.25">
      <c r="A981" t="s">
        <v>877</v>
      </c>
      <c r="B981" t="s">
        <v>877</v>
      </c>
      <c r="C981">
        <v>3</v>
      </c>
    </row>
    <row r="982" spans="1:3" x14ac:dyDescent="0.25">
      <c r="A982" t="s">
        <v>2753</v>
      </c>
      <c r="B982" t="s">
        <v>2753</v>
      </c>
      <c r="C982">
        <v>3</v>
      </c>
    </row>
    <row r="983" spans="1:3" x14ac:dyDescent="0.25">
      <c r="A983" t="s">
        <v>878</v>
      </c>
      <c r="B983" t="s">
        <v>878</v>
      </c>
      <c r="C983">
        <v>3</v>
      </c>
    </row>
    <row r="984" spans="1:3" x14ac:dyDescent="0.25">
      <c r="A984" t="s">
        <v>879</v>
      </c>
      <c r="B984" t="s">
        <v>879</v>
      </c>
      <c r="C984">
        <v>3</v>
      </c>
    </row>
    <row r="985" spans="1:3" x14ac:dyDescent="0.25">
      <c r="A985" t="s">
        <v>880</v>
      </c>
      <c r="B985" t="s">
        <v>880</v>
      </c>
      <c r="C985">
        <v>3</v>
      </c>
    </row>
    <row r="986" spans="1:3" x14ac:dyDescent="0.25">
      <c r="A986" t="s">
        <v>18539</v>
      </c>
      <c r="B986" t="s">
        <v>18539</v>
      </c>
      <c r="C986">
        <v>3</v>
      </c>
    </row>
    <row r="987" spans="1:3" x14ac:dyDescent="0.25">
      <c r="A987" t="s">
        <v>3044</v>
      </c>
      <c r="B987" t="s">
        <v>3044</v>
      </c>
      <c r="C987">
        <v>3</v>
      </c>
    </row>
    <row r="988" spans="1:3" x14ac:dyDescent="0.25">
      <c r="A988" t="s">
        <v>881</v>
      </c>
      <c r="B988" t="s">
        <v>881</v>
      </c>
      <c r="C988">
        <v>3</v>
      </c>
    </row>
    <row r="989" spans="1:3" x14ac:dyDescent="0.25">
      <c r="A989" t="s">
        <v>3045</v>
      </c>
      <c r="B989" t="s">
        <v>3045</v>
      </c>
      <c r="C989">
        <v>3</v>
      </c>
    </row>
    <row r="990" spans="1:3" x14ac:dyDescent="0.25">
      <c r="A990" t="s">
        <v>3046</v>
      </c>
      <c r="B990" t="s">
        <v>3046</v>
      </c>
      <c r="C990">
        <v>3</v>
      </c>
    </row>
    <row r="991" spans="1:3" x14ac:dyDescent="0.25">
      <c r="A991" t="s">
        <v>882</v>
      </c>
      <c r="B991" t="s">
        <v>882</v>
      </c>
      <c r="C991">
        <v>3</v>
      </c>
    </row>
    <row r="992" spans="1:3" x14ac:dyDescent="0.25">
      <c r="A992" t="s">
        <v>20209</v>
      </c>
      <c r="B992" t="s">
        <v>20209</v>
      </c>
      <c r="C992">
        <v>3</v>
      </c>
    </row>
    <row r="993" spans="1:3" x14ac:dyDescent="0.25">
      <c r="A993" t="s">
        <v>883</v>
      </c>
      <c r="B993" t="s">
        <v>883</v>
      </c>
      <c r="C993">
        <v>3</v>
      </c>
    </row>
    <row r="994" spans="1:3" x14ac:dyDescent="0.25">
      <c r="A994" t="s">
        <v>884</v>
      </c>
      <c r="B994" t="s">
        <v>884</v>
      </c>
      <c r="C994">
        <v>3</v>
      </c>
    </row>
    <row r="995" spans="1:3" x14ac:dyDescent="0.25">
      <c r="A995" t="s">
        <v>2754</v>
      </c>
      <c r="B995" t="s">
        <v>2754</v>
      </c>
      <c r="C995">
        <v>3</v>
      </c>
    </row>
    <row r="996" spans="1:3" x14ac:dyDescent="0.25">
      <c r="A996" t="s">
        <v>885</v>
      </c>
      <c r="B996" t="s">
        <v>885</v>
      </c>
      <c r="C996">
        <v>3</v>
      </c>
    </row>
    <row r="997" spans="1:3" x14ac:dyDescent="0.25">
      <c r="A997" t="s">
        <v>886</v>
      </c>
      <c r="B997" t="s">
        <v>886</v>
      </c>
      <c r="C997">
        <v>3</v>
      </c>
    </row>
    <row r="998" spans="1:3" x14ac:dyDescent="0.25">
      <c r="A998" t="s">
        <v>887</v>
      </c>
      <c r="B998" t="s">
        <v>887</v>
      </c>
      <c r="C998">
        <v>3</v>
      </c>
    </row>
    <row r="999" spans="1:3" x14ac:dyDescent="0.25">
      <c r="A999" t="s">
        <v>888</v>
      </c>
      <c r="B999" t="s">
        <v>888</v>
      </c>
      <c r="C999">
        <v>3</v>
      </c>
    </row>
    <row r="1000" spans="1:3" x14ac:dyDescent="0.25">
      <c r="A1000" t="s">
        <v>889</v>
      </c>
      <c r="B1000" t="s">
        <v>889</v>
      </c>
      <c r="C1000">
        <v>3</v>
      </c>
    </row>
    <row r="1001" spans="1:3" x14ac:dyDescent="0.25">
      <c r="A1001" t="s">
        <v>890</v>
      </c>
      <c r="B1001" t="s">
        <v>890</v>
      </c>
      <c r="C1001">
        <v>3</v>
      </c>
    </row>
    <row r="1002" spans="1:3" x14ac:dyDescent="0.25">
      <c r="A1002" t="s">
        <v>891</v>
      </c>
      <c r="B1002" t="s">
        <v>891</v>
      </c>
      <c r="C1002">
        <v>3</v>
      </c>
    </row>
    <row r="1003" spans="1:3" x14ac:dyDescent="0.25">
      <c r="A1003" t="s">
        <v>892</v>
      </c>
      <c r="B1003" t="s">
        <v>892</v>
      </c>
      <c r="C1003">
        <v>3</v>
      </c>
    </row>
    <row r="1004" spans="1:3" x14ac:dyDescent="0.25">
      <c r="A1004" t="s">
        <v>893</v>
      </c>
      <c r="B1004" t="s">
        <v>893</v>
      </c>
      <c r="C1004">
        <v>3</v>
      </c>
    </row>
    <row r="1005" spans="1:3" x14ac:dyDescent="0.25">
      <c r="A1005" t="s">
        <v>894</v>
      </c>
      <c r="B1005" t="s">
        <v>894</v>
      </c>
      <c r="C1005">
        <v>3</v>
      </c>
    </row>
    <row r="1006" spans="1:3" x14ac:dyDescent="0.25">
      <c r="A1006" t="s">
        <v>895</v>
      </c>
      <c r="B1006" t="s">
        <v>895</v>
      </c>
      <c r="C1006">
        <v>3</v>
      </c>
    </row>
    <row r="1007" spans="1:3" x14ac:dyDescent="0.25">
      <c r="A1007" t="s">
        <v>896</v>
      </c>
      <c r="B1007" t="s">
        <v>896</v>
      </c>
      <c r="C1007">
        <v>3</v>
      </c>
    </row>
    <row r="1008" spans="1:3" x14ac:dyDescent="0.25">
      <c r="A1008" t="s">
        <v>897</v>
      </c>
      <c r="B1008" t="s">
        <v>897</v>
      </c>
      <c r="C1008">
        <v>3</v>
      </c>
    </row>
    <row r="1009" spans="1:3" x14ac:dyDescent="0.25">
      <c r="A1009" t="s">
        <v>898</v>
      </c>
      <c r="B1009" t="s">
        <v>898</v>
      </c>
      <c r="C1009">
        <v>3</v>
      </c>
    </row>
    <row r="1010" spans="1:3" x14ac:dyDescent="0.25">
      <c r="A1010" t="s">
        <v>899</v>
      </c>
      <c r="B1010" t="s">
        <v>899</v>
      </c>
      <c r="C1010">
        <v>3</v>
      </c>
    </row>
    <row r="1011" spans="1:3" x14ac:dyDescent="0.25">
      <c r="A1011" t="s">
        <v>900</v>
      </c>
      <c r="B1011" t="s">
        <v>900</v>
      </c>
      <c r="C1011">
        <v>3</v>
      </c>
    </row>
    <row r="1012" spans="1:3" x14ac:dyDescent="0.25">
      <c r="A1012" t="s">
        <v>901</v>
      </c>
      <c r="B1012" t="s">
        <v>901</v>
      </c>
      <c r="C1012">
        <v>3</v>
      </c>
    </row>
    <row r="1013" spans="1:3" x14ac:dyDescent="0.25">
      <c r="A1013" t="s">
        <v>902</v>
      </c>
      <c r="B1013" t="s">
        <v>902</v>
      </c>
      <c r="C1013">
        <v>3</v>
      </c>
    </row>
    <row r="1014" spans="1:3" x14ac:dyDescent="0.25">
      <c r="A1014" t="s">
        <v>903</v>
      </c>
      <c r="B1014" t="s">
        <v>903</v>
      </c>
      <c r="C1014">
        <v>3</v>
      </c>
    </row>
    <row r="1015" spans="1:3" x14ac:dyDescent="0.25">
      <c r="A1015" t="s">
        <v>904</v>
      </c>
      <c r="B1015" t="s">
        <v>904</v>
      </c>
      <c r="C1015">
        <v>3</v>
      </c>
    </row>
    <row r="1016" spans="1:3" x14ac:dyDescent="0.25">
      <c r="A1016" t="s">
        <v>905</v>
      </c>
      <c r="B1016" t="s">
        <v>905</v>
      </c>
      <c r="C1016">
        <v>3</v>
      </c>
    </row>
    <row r="1017" spans="1:3" x14ac:dyDescent="0.25">
      <c r="A1017" t="s">
        <v>906</v>
      </c>
      <c r="B1017" t="s">
        <v>906</v>
      </c>
      <c r="C1017">
        <v>3</v>
      </c>
    </row>
    <row r="1018" spans="1:3" x14ac:dyDescent="0.25">
      <c r="A1018" t="s">
        <v>907</v>
      </c>
      <c r="B1018" t="s">
        <v>907</v>
      </c>
      <c r="C1018">
        <v>3</v>
      </c>
    </row>
    <row r="1019" spans="1:3" x14ac:dyDescent="0.25">
      <c r="A1019" t="s">
        <v>908</v>
      </c>
      <c r="B1019" t="s">
        <v>908</v>
      </c>
      <c r="C1019">
        <v>3</v>
      </c>
    </row>
    <row r="1020" spans="1:3" x14ac:dyDescent="0.25">
      <c r="A1020" t="s">
        <v>909</v>
      </c>
      <c r="B1020" t="s">
        <v>909</v>
      </c>
      <c r="C1020">
        <v>3</v>
      </c>
    </row>
    <row r="1021" spans="1:3" x14ac:dyDescent="0.25">
      <c r="A1021" t="s">
        <v>910</v>
      </c>
      <c r="B1021" t="s">
        <v>910</v>
      </c>
      <c r="C1021">
        <v>3</v>
      </c>
    </row>
    <row r="1022" spans="1:3" x14ac:dyDescent="0.25">
      <c r="A1022" t="s">
        <v>911</v>
      </c>
      <c r="B1022" t="s">
        <v>911</v>
      </c>
      <c r="C1022">
        <v>3</v>
      </c>
    </row>
    <row r="1023" spans="1:3" x14ac:dyDescent="0.25">
      <c r="A1023" t="s">
        <v>912</v>
      </c>
      <c r="B1023" t="s">
        <v>912</v>
      </c>
      <c r="C1023">
        <v>3</v>
      </c>
    </row>
    <row r="1024" spans="1:3" x14ac:dyDescent="0.25">
      <c r="A1024" t="s">
        <v>913</v>
      </c>
      <c r="B1024" t="s">
        <v>913</v>
      </c>
      <c r="C1024">
        <v>3</v>
      </c>
    </row>
    <row r="1025" spans="1:3" x14ac:dyDescent="0.25">
      <c r="A1025" t="s">
        <v>914</v>
      </c>
      <c r="B1025" t="s">
        <v>914</v>
      </c>
      <c r="C1025">
        <v>3</v>
      </c>
    </row>
    <row r="1026" spans="1:3" x14ac:dyDescent="0.25">
      <c r="A1026" t="s">
        <v>915</v>
      </c>
      <c r="B1026" t="s">
        <v>915</v>
      </c>
      <c r="C1026">
        <v>3</v>
      </c>
    </row>
    <row r="1027" spans="1:3" x14ac:dyDescent="0.25">
      <c r="A1027" t="s">
        <v>916</v>
      </c>
      <c r="B1027" t="s">
        <v>916</v>
      </c>
      <c r="C1027">
        <v>3</v>
      </c>
    </row>
    <row r="1028" spans="1:3" x14ac:dyDescent="0.25">
      <c r="A1028" t="s">
        <v>917</v>
      </c>
      <c r="B1028" t="s">
        <v>917</v>
      </c>
      <c r="C1028">
        <v>3</v>
      </c>
    </row>
    <row r="1029" spans="1:3" x14ac:dyDescent="0.25">
      <c r="A1029" t="s">
        <v>918</v>
      </c>
      <c r="B1029" t="s">
        <v>918</v>
      </c>
      <c r="C1029">
        <v>3</v>
      </c>
    </row>
    <row r="1030" spans="1:3" x14ac:dyDescent="0.25">
      <c r="A1030" t="s">
        <v>919</v>
      </c>
      <c r="B1030" t="s">
        <v>919</v>
      </c>
      <c r="C1030">
        <v>3</v>
      </c>
    </row>
    <row r="1031" spans="1:3" x14ac:dyDescent="0.25">
      <c r="A1031" t="s">
        <v>920</v>
      </c>
      <c r="B1031" t="s">
        <v>920</v>
      </c>
      <c r="C1031">
        <v>3</v>
      </c>
    </row>
    <row r="1032" spans="1:3" x14ac:dyDescent="0.25">
      <c r="A1032" t="s">
        <v>921</v>
      </c>
      <c r="B1032" t="s">
        <v>921</v>
      </c>
      <c r="C1032">
        <v>3</v>
      </c>
    </row>
    <row r="1033" spans="1:3" x14ac:dyDescent="0.25">
      <c r="A1033" t="s">
        <v>922</v>
      </c>
      <c r="B1033" t="s">
        <v>922</v>
      </c>
      <c r="C1033">
        <v>3</v>
      </c>
    </row>
    <row r="1034" spans="1:3" x14ac:dyDescent="0.25">
      <c r="A1034" t="s">
        <v>923</v>
      </c>
      <c r="B1034" t="s">
        <v>923</v>
      </c>
      <c r="C1034">
        <v>3</v>
      </c>
    </row>
    <row r="1035" spans="1:3" x14ac:dyDescent="0.25">
      <c r="A1035" t="s">
        <v>924</v>
      </c>
      <c r="B1035" t="s">
        <v>924</v>
      </c>
      <c r="C1035">
        <v>3</v>
      </c>
    </row>
    <row r="1036" spans="1:3" x14ac:dyDescent="0.25">
      <c r="A1036" t="s">
        <v>925</v>
      </c>
      <c r="B1036" t="s">
        <v>925</v>
      </c>
      <c r="C1036">
        <v>3</v>
      </c>
    </row>
    <row r="1037" spans="1:3" x14ac:dyDescent="0.25">
      <c r="A1037" t="s">
        <v>926</v>
      </c>
      <c r="B1037" t="s">
        <v>926</v>
      </c>
      <c r="C1037">
        <v>3</v>
      </c>
    </row>
    <row r="1038" spans="1:3" x14ac:dyDescent="0.25">
      <c r="A1038" t="s">
        <v>927</v>
      </c>
      <c r="B1038" t="s">
        <v>927</v>
      </c>
      <c r="C1038">
        <v>3</v>
      </c>
    </row>
    <row r="1039" spans="1:3" x14ac:dyDescent="0.25">
      <c r="A1039" t="s">
        <v>928</v>
      </c>
      <c r="B1039" t="s">
        <v>928</v>
      </c>
      <c r="C1039">
        <v>3</v>
      </c>
    </row>
    <row r="1040" spans="1:3" x14ac:dyDescent="0.25">
      <c r="A1040" t="s">
        <v>929</v>
      </c>
      <c r="B1040" t="s">
        <v>929</v>
      </c>
      <c r="C1040">
        <v>3</v>
      </c>
    </row>
    <row r="1041" spans="1:3" x14ac:dyDescent="0.25">
      <c r="A1041" t="s">
        <v>930</v>
      </c>
      <c r="B1041" t="s">
        <v>930</v>
      </c>
      <c r="C1041">
        <v>3</v>
      </c>
    </row>
    <row r="1042" spans="1:3" x14ac:dyDescent="0.25">
      <c r="A1042" t="s">
        <v>931</v>
      </c>
      <c r="B1042" t="s">
        <v>931</v>
      </c>
      <c r="C1042">
        <v>3</v>
      </c>
    </row>
    <row r="1043" spans="1:3" x14ac:dyDescent="0.25">
      <c r="A1043" t="s">
        <v>932</v>
      </c>
      <c r="B1043" t="s">
        <v>932</v>
      </c>
      <c r="C1043">
        <v>3</v>
      </c>
    </row>
    <row r="1044" spans="1:3" x14ac:dyDescent="0.25">
      <c r="A1044" t="s">
        <v>933</v>
      </c>
      <c r="B1044" t="s">
        <v>933</v>
      </c>
      <c r="C1044">
        <v>3</v>
      </c>
    </row>
    <row r="1045" spans="1:3" x14ac:dyDescent="0.25">
      <c r="A1045" t="s">
        <v>934</v>
      </c>
      <c r="B1045" t="s">
        <v>934</v>
      </c>
      <c r="C1045">
        <v>3</v>
      </c>
    </row>
    <row r="1046" spans="1:3" x14ac:dyDescent="0.25">
      <c r="A1046" t="s">
        <v>935</v>
      </c>
      <c r="B1046" t="s">
        <v>935</v>
      </c>
      <c r="C1046">
        <v>3</v>
      </c>
    </row>
    <row r="1047" spans="1:3" x14ac:dyDescent="0.25">
      <c r="A1047" t="s">
        <v>936</v>
      </c>
      <c r="B1047" t="s">
        <v>936</v>
      </c>
      <c r="C1047">
        <v>3</v>
      </c>
    </row>
    <row r="1048" spans="1:3" x14ac:dyDescent="0.25">
      <c r="A1048" t="s">
        <v>937</v>
      </c>
      <c r="B1048" t="s">
        <v>937</v>
      </c>
      <c r="C1048">
        <v>3</v>
      </c>
    </row>
    <row r="1049" spans="1:3" x14ac:dyDescent="0.25">
      <c r="A1049" t="s">
        <v>938</v>
      </c>
      <c r="B1049" t="s">
        <v>938</v>
      </c>
      <c r="C1049">
        <v>3</v>
      </c>
    </row>
    <row r="1050" spans="1:3" x14ac:dyDescent="0.25">
      <c r="A1050" t="s">
        <v>939</v>
      </c>
      <c r="B1050" t="s">
        <v>939</v>
      </c>
      <c r="C1050">
        <v>3</v>
      </c>
    </row>
    <row r="1051" spans="1:3" x14ac:dyDescent="0.25">
      <c r="A1051" t="s">
        <v>940</v>
      </c>
      <c r="B1051" t="s">
        <v>940</v>
      </c>
      <c r="C1051">
        <v>3</v>
      </c>
    </row>
    <row r="1052" spans="1:3" x14ac:dyDescent="0.25">
      <c r="A1052" t="s">
        <v>941</v>
      </c>
      <c r="B1052" t="s">
        <v>941</v>
      </c>
      <c r="C1052">
        <v>3</v>
      </c>
    </row>
    <row r="1053" spans="1:3" x14ac:dyDescent="0.25">
      <c r="A1053" t="s">
        <v>942</v>
      </c>
      <c r="B1053" t="s">
        <v>942</v>
      </c>
      <c r="C1053">
        <v>3</v>
      </c>
    </row>
    <row r="1054" spans="1:3" x14ac:dyDescent="0.25">
      <c r="A1054" t="s">
        <v>943</v>
      </c>
      <c r="B1054" t="s">
        <v>943</v>
      </c>
      <c r="C1054">
        <v>3</v>
      </c>
    </row>
    <row r="1055" spans="1:3" x14ac:dyDescent="0.25">
      <c r="A1055" t="s">
        <v>944</v>
      </c>
      <c r="B1055" t="s">
        <v>944</v>
      </c>
      <c r="C1055">
        <v>3</v>
      </c>
    </row>
    <row r="1056" spans="1:3" x14ac:dyDescent="0.25">
      <c r="A1056" t="s">
        <v>945</v>
      </c>
      <c r="B1056" t="s">
        <v>945</v>
      </c>
      <c r="C1056">
        <v>3</v>
      </c>
    </row>
    <row r="1057" spans="1:3" x14ac:dyDescent="0.25">
      <c r="A1057" t="s">
        <v>946</v>
      </c>
      <c r="B1057" t="s">
        <v>946</v>
      </c>
      <c r="C1057">
        <v>3</v>
      </c>
    </row>
    <row r="1058" spans="1:3" x14ac:dyDescent="0.25">
      <c r="A1058" t="s">
        <v>947</v>
      </c>
      <c r="B1058" t="s">
        <v>947</v>
      </c>
      <c r="C1058">
        <v>3</v>
      </c>
    </row>
    <row r="1059" spans="1:3" x14ac:dyDescent="0.25">
      <c r="A1059" t="s">
        <v>948</v>
      </c>
      <c r="B1059" t="s">
        <v>948</v>
      </c>
      <c r="C1059">
        <v>3</v>
      </c>
    </row>
    <row r="1060" spans="1:3" x14ac:dyDescent="0.25">
      <c r="A1060" t="s">
        <v>949</v>
      </c>
      <c r="B1060" t="s">
        <v>949</v>
      </c>
      <c r="C1060">
        <v>3</v>
      </c>
    </row>
    <row r="1061" spans="1:3" x14ac:dyDescent="0.25">
      <c r="A1061" t="s">
        <v>950</v>
      </c>
      <c r="B1061" t="s">
        <v>950</v>
      </c>
      <c r="C1061">
        <v>3</v>
      </c>
    </row>
    <row r="1062" spans="1:3" x14ac:dyDescent="0.25">
      <c r="A1062" t="s">
        <v>951</v>
      </c>
      <c r="B1062" t="s">
        <v>951</v>
      </c>
      <c r="C1062">
        <v>3</v>
      </c>
    </row>
    <row r="1063" spans="1:3" x14ac:dyDescent="0.25">
      <c r="A1063" t="s">
        <v>952</v>
      </c>
      <c r="B1063" t="s">
        <v>952</v>
      </c>
      <c r="C1063">
        <v>3</v>
      </c>
    </row>
    <row r="1064" spans="1:3" x14ac:dyDescent="0.25">
      <c r="A1064" t="s">
        <v>953</v>
      </c>
      <c r="B1064" t="s">
        <v>953</v>
      </c>
      <c r="C1064">
        <v>3</v>
      </c>
    </row>
    <row r="1065" spans="1:3" x14ac:dyDescent="0.25">
      <c r="A1065" t="s">
        <v>954</v>
      </c>
      <c r="B1065" t="s">
        <v>954</v>
      </c>
      <c r="C1065">
        <v>3</v>
      </c>
    </row>
    <row r="1066" spans="1:3" x14ac:dyDescent="0.25">
      <c r="A1066" t="s">
        <v>955</v>
      </c>
      <c r="B1066" t="s">
        <v>955</v>
      </c>
      <c r="C1066">
        <v>3</v>
      </c>
    </row>
    <row r="1067" spans="1:3" x14ac:dyDescent="0.25">
      <c r="A1067" t="s">
        <v>956</v>
      </c>
      <c r="B1067" t="s">
        <v>956</v>
      </c>
      <c r="C1067">
        <v>3</v>
      </c>
    </row>
    <row r="1068" spans="1:3" x14ac:dyDescent="0.25">
      <c r="A1068" t="s">
        <v>957</v>
      </c>
      <c r="B1068" t="s">
        <v>957</v>
      </c>
      <c r="C1068">
        <v>3</v>
      </c>
    </row>
    <row r="1069" spans="1:3" x14ac:dyDescent="0.25">
      <c r="A1069" t="s">
        <v>961</v>
      </c>
      <c r="B1069" t="s">
        <v>961</v>
      </c>
      <c r="C1069">
        <v>3</v>
      </c>
    </row>
    <row r="1070" spans="1:3" x14ac:dyDescent="0.25">
      <c r="A1070" t="s">
        <v>962</v>
      </c>
      <c r="B1070" t="s">
        <v>962</v>
      </c>
      <c r="C1070">
        <v>3</v>
      </c>
    </row>
    <row r="1071" spans="1:3" x14ac:dyDescent="0.25">
      <c r="A1071" t="s">
        <v>963</v>
      </c>
      <c r="B1071" t="s">
        <v>963</v>
      </c>
      <c r="C1071">
        <v>3</v>
      </c>
    </row>
    <row r="1072" spans="1:3" x14ac:dyDescent="0.25">
      <c r="A1072" t="s">
        <v>964</v>
      </c>
      <c r="B1072" t="s">
        <v>964</v>
      </c>
      <c r="C1072">
        <v>3</v>
      </c>
    </row>
    <row r="1073" spans="1:3" x14ac:dyDescent="0.25">
      <c r="A1073" t="s">
        <v>965</v>
      </c>
      <c r="B1073" t="s">
        <v>965</v>
      </c>
      <c r="C1073">
        <v>3</v>
      </c>
    </row>
    <row r="1074" spans="1:3" x14ac:dyDescent="0.25">
      <c r="A1074" t="s">
        <v>966</v>
      </c>
      <c r="B1074" t="s">
        <v>966</v>
      </c>
      <c r="C1074">
        <v>3</v>
      </c>
    </row>
    <row r="1075" spans="1:3" x14ac:dyDescent="0.25">
      <c r="A1075" t="s">
        <v>958</v>
      </c>
      <c r="B1075" t="s">
        <v>958</v>
      </c>
      <c r="C1075">
        <v>3</v>
      </c>
    </row>
    <row r="1076" spans="1:3" x14ac:dyDescent="0.25">
      <c r="A1076" t="s">
        <v>959</v>
      </c>
      <c r="B1076" t="s">
        <v>959</v>
      </c>
      <c r="C1076">
        <v>3</v>
      </c>
    </row>
    <row r="1077" spans="1:3" x14ac:dyDescent="0.25">
      <c r="A1077" t="s">
        <v>960</v>
      </c>
      <c r="B1077" t="s">
        <v>960</v>
      </c>
      <c r="C1077">
        <v>3</v>
      </c>
    </row>
    <row r="1078" spans="1:3" x14ac:dyDescent="0.25">
      <c r="A1078" t="s">
        <v>967</v>
      </c>
      <c r="B1078" t="s">
        <v>967</v>
      </c>
      <c r="C1078">
        <v>3</v>
      </c>
    </row>
    <row r="1079" spans="1:3" x14ac:dyDescent="0.25">
      <c r="A1079" t="s">
        <v>968</v>
      </c>
      <c r="B1079" t="s">
        <v>968</v>
      </c>
      <c r="C1079">
        <v>3</v>
      </c>
    </row>
    <row r="1080" spans="1:3" x14ac:dyDescent="0.25">
      <c r="A1080" t="s">
        <v>969</v>
      </c>
      <c r="B1080" t="s">
        <v>969</v>
      </c>
      <c r="C1080">
        <v>3</v>
      </c>
    </row>
    <row r="1081" spans="1:3" x14ac:dyDescent="0.25">
      <c r="A1081" t="s">
        <v>970</v>
      </c>
      <c r="B1081" t="s">
        <v>970</v>
      </c>
      <c r="C1081">
        <v>3</v>
      </c>
    </row>
    <row r="1082" spans="1:3" x14ac:dyDescent="0.25">
      <c r="A1082" t="s">
        <v>971</v>
      </c>
      <c r="B1082" t="s">
        <v>971</v>
      </c>
      <c r="C1082">
        <v>3</v>
      </c>
    </row>
    <row r="1083" spans="1:3" x14ac:dyDescent="0.25">
      <c r="A1083" t="s">
        <v>972</v>
      </c>
      <c r="B1083" t="s">
        <v>972</v>
      </c>
      <c r="C1083">
        <v>3</v>
      </c>
    </row>
    <row r="1084" spans="1:3" x14ac:dyDescent="0.25">
      <c r="A1084" t="s">
        <v>973</v>
      </c>
      <c r="B1084" t="s">
        <v>973</v>
      </c>
      <c r="C1084">
        <v>3</v>
      </c>
    </row>
    <row r="1085" spans="1:3" x14ac:dyDescent="0.25">
      <c r="A1085" t="s">
        <v>974</v>
      </c>
      <c r="B1085" t="s">
        <v>974</v>
      </c>
      <c r="C1085">
        <v>3</v>
      </c>
    </row>
    <row r="1086" spans="1:3" x14ac:dyDescent="0.25">
      <c r="A1086" t="s">
        <v>975</v>
      </c>
      <c r="B1086" t="s">
        <v>975</v>
      </c>
      <c r="C1086">
        <v>3</v>
      </c>
    </row>
    <row r="1087" spans="1:3" x14ac:dyDescent="0.25">
      <c r="A1087" t="s">
        <v>976</v>
      </c>
      <c r="B1087" t="s">
        <v>976</v>
      </c>
      <c r="C1087">
        <v>3</v>
      </c>
    </row>
    <row r="1088" spans="1:3" x14ac:dyDescent="0.25">
      <c r="A1088" t="s">
        <v>977</v>
      </c>
      <c r="B1088" t="s">
        <v>977</v>
      </c>
      <c r="C1088">
        <v>3</v>
      </c>
    </row>
    <row r="1089" spans="1:3" x14ac:dyDescent="0.25">
      <c r="A1089" t="s">
        <v>978</v>
      </c>
      <c r="B1089" t="s">
        <v>978</v>
      </c>
      <c r="C1089">
        <v>3</v>
      </c>
    </row>
    <row r="1090" spans="1:3" x14ac:dyDescent="0.25">
      <c r="A1090" t="s">
        <v>979</v>
      </c>
      <c r="B1090" t="s">
        <v>979</v>
      </c>
      <c r="C1090">
        <v>3</v>
      </c>
    </row>
    <row r="1091" spans="1:3" x14ac:dyDescent="0.25">
      <c r="A1091" t="s">
        <v>2755</v>
      </c>
      <c r="B1091" t="s">
        <v>2755</v>
      </c>
      <c r="C1091">
        <v>3</v>
      </c>
    </row>
    <row r="1092" spans="1:3" x14ac:dyDescent="0.25">
      <c r="A1092" t="s">
        <v>980</v>
      </c>
      <c r="B1092" t="s">
        <v>980</v>
      </c>
      <c r="C1092">
        <v>3</v>
      </c>
    </row>
    <row r="1093" spans="1:3" x14ac:dyDescent="0.25">
      <c r="A1093" t="s">
        <v>981</v>
      </c>
      <c r="B1093" t="s">
        <v>981</v>
      </c>
      <c r="C1093">
        <v>3</v>
      </c>
    </row>
    <row r="1094" spans="1:3" x14ac:dyDescent="0.25">
      <c r="A1094" t="s">
        <v>982</v>
      </c>
      <c r="B1094" t="s">
        <v>982</v>
      </c>
      <c r="C1094">
        <v>3</v>
      </c>
    </row>
    <row r="1095" spans="1:3" x14ac:dyDescent="0.25">
      <c r="A1095" t="s">
        <v>983</v>
      </c>
      <c r="B1095" t="s">
        <v>983</v>
      </c>
      <c r="C1095">
        <v>3</v>
      </c>
    </row>
    <row r="1096" spans="1:3" x14ac:dyDescent="0.25">
      <c r="A1096" t="s">
        <v>984</v>
      </c>
      <c r="B1096" t="s">
        <v>984</v>
      </c>
      <c r="C1096">
        <v>3</v>
      </c>
    </row>
    <row r="1097" spans="1:3" x14ac:dyDescent="0.25">
      <c r="A1097" t="s">
        <v>985</v>
      </c>
      <c r="B1097" t="s">
        <v>985</v>
      </c>
      <c r="C1097">
        <v>3</v>
      </c>
    </row>
    <row r="1098" spans="1:3" x14ac:dyDescent="0.25">
      <c r="A1098" t="s">
        <v>986</v>
      </c>
      <c r="B1098" t="s">
        <v>986</v>
      </c>
      <c r="C1098">
        <v>3</v>
      </c>
    </row>
    <row r="1099" spans="1:3" x14ac:dyDescent="0.25">
      <c r="A1099" t="s">
        <v>987</v>
      </c>
      <c r="B1099" t="s">
        <v>987</v>
      </c>
      <c r="C1099">
        <v>3</v>
      </c>
    </row>
    <row r="1100" spans="1:3" x14ac:dyDescent="0.25">
      <c r="A1100" t="s">
        <v>988</v>
      </c>
      <c r="B1100" t="s">
        <v>988</v>
      </c>
      <c r="C1100">
        <v>3</v>
      </c>
    </row>
    <row r="1101" spans="1:3" x14ac:dyDescent="0.25">
      <c r="A1101" t="s">
        <v>989</v>
      </c>
      <c r="B1101" t="s">
        <v>989</v>
      </c>
      <c r="C1101">
        <v>3</v>
      </c>
    </row>
    <row r="1102" spans="1:3" x14ac:dyDescent="0.25">
      <c r="A1102" t="s">
        <v>990</v>
      </c>
      <c r="B1102" t="s">
        <v>990</v>
      </c>
      <c r="C1102">
        <v>3</v>
      </c>
    </row>
    <row r="1103" spans="1:3" x14ac:dyDescent="0.25">
      <c r="A1103" t="s">
        <v>991</v>
      </c>
      <c r="B1103" t="s">
        <v>991</v>
      </c>
      <c r="C1103">
        <v>3</v>
      </c>
    </row>
    <row r="1104" spans="1:3" x14ac:dyDescent="0.25">
      <c r="A1104" t="s">
        <v>992</v>
      </c>
      <c r="B1104" t="s">
        <v>992</v>
      </c>
      <c r="C1104">
        <v>3</v>
      </c>
    </row>
    <row r="1105" spans="1:3" x14ac:dyDescent="0.25">
      <c r="A1105" t="s">
        <v>993</v>
      </c>
      <c r="B1105" t="s">
        <v>993</v>
      </c>
      <c r="C1105">
        <v>3</v>
      </c>
    </row>
    <row r="1106" spans="1:3" x14ac:dyDescent="0.25">
      <c r="A1106" t="s">
        <v>994</v>
      </c>
      <c r="B1106" t="s">
        <v>994</v>
      </c>
      <c r="C1106">
        <v>3</v>
      </c>
    </row>
    <row r="1107" spans="1:3" x14ac:dyDescent="0.25">
      <c r="A1107" t="s">
        <v>995</v>
      </c>
      <c r="B1107" t="s">
        <v>995</v>
      </c>
      <c r="C1107">
        <v>3</v>
      </c>
    </row>
    <row r="1108" spans="1:3" x14ac:dyDescent="0.25">
      <c r="A1108" t="s">
        <v>996</v>
      </c>
      <c r="B1108" t="s">
        <v>996</v>
      </c>
      <c r="C1108">
        <v>3</v>
      </c>
    </row>
    <row r="1109" spans="1:3" x14ac:dyDescent="0.25">
      <c r="A1109" t="s">
        <v>997</v>
      </c>
      <c r="B1109" t="s">
        <v>997</v>
      </c>
      <c r="C1109">
        <v>3</v>
      </c>
    </row>
    <row r="1110" spans="1:3" x14ac:dyDescent="0.25">
      <c r="A1110" t="s">
        <v>998</v>
      </c>
      <c r="B1110" t="s">
        <v>998</v>
      </c>
      <c r="C1110">
        <v>3</v>
      </c>
    </row>
    <row r="1111" spans="1:3" x14ac:dyDescent="0.25">
      <c r="A1111" t="s">
        <v>999</v>
      </c>
      <c r="B1111" t="s">
        <v>999</v>
      </c>
      <c r="C1111">
        <v>3</v>
      </c>
    </row>
    <row r="1112" spans="1:3" x14ac:dyDescent="0.25">
      <c r="A1112" t="s">
        <v>1000</v>
      </c>
      <c r="B1112" t="s">
        <v>1000</v>
      </c>
      <c r="C1112">
        <v>3</v>
      </c>
    </row>
    <row r="1113" spans="1:3" x14ac:dyDescent="0.25">
      <c r="A1113" t="s">
        <v>1001</v>
      </c>
      <c r="B1113" t="s">
        <v>1001</v>
      </c>
      <c r="C1113">
        <v>3</v>
      </c>
    </row>
    <row r="1114" spans="1:3" x14ac:dyDescent="0.25">
      <c r="A1114" t="s">
        <v>1002</v>
      </c>
      <c r="B1114" t="s">
        <v>1002</v>
      </c>
      <c r="C1114">
        <v>3</v>
      </c>
    </row>
    <row r="1115" spans="1:3" x14ac:dyDescent="0.25">
      <c r="A1115" t="s">
        <v>1003</v>
      </c>
      <c r="B1115" t="s">
        <v>1003</v>
      </c>
      <c r="C1115">
        <v>3</v>
      </c>
    </row>
    <row r="1116" spans="1:3" x14ac:dyDescent="0.25">
      <c r="A1116" t="s">
        <v>1004</v>
      </c>
      <c r="B1116" t="s">
        <v>1004</v>
      </c>
      <c r="C1116">
        <v>3</v>
      </c>
    </row>
    <row r="1117" spans="1:3" x14ac:dyDescent="0.25">
      <c r="A1117" t="s">
        <v>1005</v>
      </c>
      <c r="B1117" t="s">
        <v>1005</v>
      </c>
      <c r="C1117">
        <v>3</v>
      </c>
    </row>
    <row r="1118" spans="1:3" x14ac:dyDescent="0.25">
      <c r="A1118" t="s">
        <v>1006</v>
      </c>
      <c r="B1118" t="s">
        <v>1006</v>
      </c>
      <c r="C1118">
        <v>3</v>
      </c>
    </row>
    <row r="1119" spans="1:3" x14ac:dyDescent="0.25">
      <c r="A1119" t="s">
        <v>1007</v>
      </c>
      <c r="B1119" t="s">
        <v>1007</v>
      </c>
      <c r="C1119">
        <v>3</v>
      </c>
    </row>
    <row r="1120" spans="1:3" x14ac:dyDescent="0.25">
      <c r="A1120" t="s">
        <v>1008</v>
      </c>
      <c r="B1120" t="s">
        <v>1008</v>
      </c>
      <c r="C1120">
        <v>3</v>
      </c>
    </row>
    <row r="1121" spans="1:3" x14ac:dyDescent="0.25">
      <c r="A1121" t="s">
        <v>1009</v>
      </c>
      <c r="B1121" t="s">
        <v>1009</v>
      </c>
      <c r="C1121">
        <v>3</v>
      </c>
    </row>
    <row r="1122" spans="1:3" x14ac:dyDescent="0.25">
      <c r="A1122" t="s">
        <v>1010</v>
      </c>
      <c r="B1122" t="s">
        <v>1010</v>
      </c>
      <c r="C1122">
        <v>3</v>
      </c>
    </row>
    <row r="1123" spans="1:3" x14ac:dyDescent="0.25">
      <c r="A1123" t="s">
        <v>1011</v>
      </c>
      <c r="B1123" t="s">
        <v>1011</v>
      </c>
      <c r="C1123">
        <v>3</v>
      </c>
    </row>
    <row r="1124" spans="1:3" x14ac:dyDescent="0.25">
      <c r="A1124" t="s">
        <v>1012</v>
      </c>
      <c r="B1124" t="s">
        <v>1012</v>
      </c>
      <c r="C1124">
        <v>3</v>
      </c>
    </row>
    <row r="1125" spans="1:3" x14ac:dyDescent="0.25">
      <c r="A1125" t="s">
        <v>1013</v>
      </c>
      <c r="B1125" t="s">
        <v>1013</v>
      </c>
      <c r="C1125">
        <v>3</v>
      </c>
    </row>
    <row r="1126" spans="1:3" x14ac:dyDescent="0.25">
      <c r="A1126" t="s">
        <v>1014</v>
      </c>
      <c r="B1126" t="s">
        <v>1014</v>
      </c>
      <c r="C1126">
        <v>3</v>
      </c>
    </row>
    <row r="1127" spans="1:3" x14ac:dyDescent="0.25">
      <c r="A1127" t="s">
        <v>1015</v>
      </c>
      <c r="B1127" t="s">
        <v>1015</v>
      </c>
      <c r="C1127">
        <v>3</v>
      </c>
    </row>
    <row r="1128" spans="1:3" x14ac:dyDescent="0.25">
      <c r="A1128" t="s">
        <v>1016</v>
      </c>
      <c r="B1128" t="s">
        <v>1016</v>
      </c>
      <c r="C1128">
        <v>3</v>
      </c>
    </row>
    <row r="1129" spans="1:3" x14ac:dyDescent="0.25">
      <c r="A1129" t="s">
        <v>1017</v>
      </c>
      <c r="B1129" t="s">
        <v>1017</v>
      </c>
      <c r="C1129">
        <v>3</v>
      </c>
    </row>
    <row r="1130" spans="1:3" x14ac:dyDescent="0.25">
      <c r="A1130" t="s">
        <v>1018</v>
      </c>
      <c r="B1130" t="s">
        <v>1018</v>
      </c>
      <c r="C1130">
        <v>3</v>
      </c>
    </row>
    <row r="1131" spans="1:3" x14ac:dyDescent="0.25">
      <c r="A1131" t="s">
        <v>1019</v>
      </c>
      <c r="B1131" t="s">
        <v>1019</v>
      </c>
      <c r="C1131">
        <v>3</v>
      </c>
    </row>
    <row r="1132" spans="1:3" x14ac:dyDescent="0.25">
      <c r="A1132" t="s">
        <v>2756</v>
      </c>
      <c r="B1132" t="s">
        <v>2756</v>
      </c>
      <c r="C1132">
        <v>3</v>
      </c>
    </row>
    <row r="1133" spans="1:3" x14ac:dyDescent="0.25">
      <c r="A1133" t="s">
        <v>1020</v>
      </c>
      <c r="B1133" t="s">
        <v>1020</v>
      </c>
      <c r="C1133">
        <v>3</v>
      </c>
    </row>
    <row r="1134" spans="1:3" x14ac:dyDescent="0.25">
      <c r="A1134" t="s">
        <v>1021</v>
      </c>
      <c r="B1134" t="s">
        <v>1021</v>
      </c>
      <c r="C1134">
        <v>3</v>
      </c>
    </row>
    <row r="1135" spans="1:3" x14ac:dyDescent="0.25">
      <c r="A1135" t="s">
        <v>1022</v>
      </c>
      <c r="B1135" t="s">
        <v>1022</v>
      </c>
      <c r="C1135">
        <v>3</v>
      </c>
    </row>
    <row r="1136" spans="1:3" x14ac:dyDescent="0.25">
      <c r="A1136" t="s">
        <v>1023</v>
      </c>
      <c r="B1136" t="s">
        <v>1023</v>
      </c>
      <c r="C1136">
        <v>3</v>
      </c>
    </row>
    <row r="1137" spans="1:3" x14ac:dyDescent="0.25">
      <c r="A1137" t="s">
        <v>1024</v>
      </c>
      <c r="B1137" t="s">
        <v>1024</v>
      </c>
      <c r="C1137">
        <v>3</v>
      </c>
    </row>
    <row r="1138" spans="1:3" x14ac:dyDescent="0.25">
      <c r="A1138" t="s">
        <v>1025</v>
      </c>
      <c r="B1138" t="s">
        <v>1025</v>
      </c>
      <c r="C1138">
        <v>3</v>
      </c>
    </row>
    <row r="1139" spans="1:3" x14ac:dyDescent="0.25">
      <c r="A1139" t="s">
        <v>1026</v>
      </c>
      <c r="B1139" t="s">
        <v>1026</v>
      </c>
      <c r="C1139">
        <v>3</v>
      </c>
    </row>
    <row r="1140" spans="1:3" x14ac:dyDescent="0.25">
      <c r="A1140" t="s">
        <v>1027</v>
      </c>
      <c r="B1140" t="s">
        <v>1027</v>
      </c>
      <c r="C1140">
        <v>3</v>
      </c>
    </row>
    <row r="1141" spans="1:3" x14ac:dyDescent="0.25">
      <c r="A1141" t="s">
        <v>1028</v>
      </c>
      <c r="B1141" t="s">
        <v>1028</v>
      </c>
      <c r="C1141">
        <v>3</v>
      </c>
    </row>
    <row r="1142" spans="1:3" x14ac:dyDescent="0.25">
      <c r="A1142" t="s">
        <v>1031</v>
      </c>
      <c r="B1142" t="s">
        <v>1031</v>
      </c>
      <c r="C1142">
        <v>3</v>
      </c>
    </row>
    <row r="1143" spans="1:3" x14ac:dyDescent="0.25">
      <c r="A1143" t="s">
        <v>1029</v>
      </c>
      <c r="B1143" t="s">
        <v>1029</v>
      </c>
      <c r="C1143">
        <v>3</v>
      </c>
    </row>
    <row r="1144" spans="1:3" x14ac:dyDescent="0.25">
      <c r="A1144" t="s">
        <v>1030</v>
      </c>
      <c r="B1144" t="s">
        <v>1030</v>
      </c>
      <c r="C1144">
        <v>3</v>
      </c>
    </row>
    <row r="1145" spans="1:3" x14ac:dyDescent="0.25">
      <c r="A1145" t="s">
        <v>1032</v>
      </c>
      <c r="B1145" t="s">
        <v>1032</v>
      </c>
      <c r="C1145">
        <v>3</v>
      </c>
    </row>
    <row r="1146" spans="1:3" x14ac:dyDescent="0.25">
      <c r="A1146" t="s">
        <v>1033</v>
      </c>
      <c r="B1146" t="s">
        <v>1033</v>
      </c>
      <c r="C1146">
        <v>3</v>
      </c>
    </row>
    <row r="1147" spans="1:3" x14ac:dyDescent="0.25">
      <c r="A1147" t="s">
        <v>1034</v>
      </c>
      <c r="B1147" t="s">
        <v>1034</v>
      </c>
      <c r="C1147">
        <v>3</v>
      </c>
    </row>
    <row r="1148" spans="1:3" x14ac:dyDescent="0.25">
      <c r="A1148" t="s">
        <v>1035</v>
      </c>
      <c r="B1148" t="s">
        <v>1035</v>
      </c>
      <c r="C1148">
        <v>3</v>
      </c>
    </row>
    <row r="1149" spans="1:3" x14ac:dyDescent="0.25">
      <c r="A1149" t="s">
        <v>1036</v>
      </c>
      <c r="B1149" t="s">
        <v>1036</v>
      </c>
      <c r="C1149">
        <v>3</v>
      </c>
    </row>
    <row r="1150" spans="1:3" x14ac:dyDescent="0.25">
      <c r="A1150" t="s">
        <v>1037</v>
      </c>
      <c r="B1150" t="s">
        <v>1037</v>
      </c>
      <c r="C1150">
        <v>3</v>
      </c>
    </row>
    <row r="1151" spans="1:3" x14ac:dyDescent="0.25">
      <c r="A1151" t="s">
        <v>1038</v>
      </c>
      <c r="B1151" t="s">
        <v>1038</v>
      </c>
      <c r="C1151">
        <v>3</v>
      </c>
    </row>
    <row r="1152" spans="1:3" x14ac:dyDescent="0.25">
      <c r="A1152" t="s">
        <v>1039</v>
      </c>
      <c r="B1152" t="s">
        <v>1039</v>
      </c>
      <c r="C1152">
        <v>3</v>
      </c>
    </row>
    <row r="1153" spans="1:3" x14ac:dyDescent="0.25">
      <c r="A1153" t="s">
        <v>1040</v>
      </c>
      <c r="B1153" t="s">
        <v>1040</v>
      </c>
      <c r="C1153">
        <v>3</v>
      </c>
    </row>
    <row r="1154" spans="1:3" x14ac:dyDescent="0.25">
      <c r="A1154" t="s">
        <v>1041</v>
      </c>
      <c r="B1154" t="s">
        <v>1041</v>
      </c>
      <c r="C1154">
        <v>3</v>
      </c>
    </row>
    <row r="1155" spans="1:3" x14ac:dyDescent="0.25">
      <c r="A1155" t="s">
        <v>1042</v>
      </c>
      <c r="B1155" t="s">
        <v>1042</v>
      </c>
      <c r="C1155">
        <v>3</v>
      </c>
    </row>
    <row r="1156" spans="1:3" x14ac:dyDescent="0.25">
      <c r="A1156" t="s">
        <v>1043</v>
      </c>
      <c r="B1156" t="s">
        <v>1043</v>
      </c>
      <c r="C1156">
        <v>3</v>
      </c>
    </row>
    <row r="1157" spans="1:3" x14ac:dyDescent="0.25">
      <c r="A1157" t="s">
        <v>1044</v>
      </c>
      <c r="B1157" t="s">
        <v>1044</v>
      </c>
      <c r="C1157">
        <v>3</v>
      </c>
    </row>
    <row r="1158" spans="1:3" x14ac:dyDescent="0.25">
      <c r="A1158" t="s">
        <v>2936</v>
      </c>
      <c r="B1158" t="s">
        <v>2936</v>
      </c>
      <c r="C1158">
        <v>3</v>
      </c>
    </row>
    <row r="1159" spans="1:3" x14ac:dyDescent="0.25">
      <c r="A1159" t="s">
        <v>1045</v>
      </c>
      <c r="B1159" t="s">
        <v>1045</v>
      </c>
      <c r="C1159">
        <v>3</v>
      </c>
    </row>
    <row r="1160" spans="1:3" x14ac:dyDescent="0.25">
      <c r="A1160" t="s">
        <v>2937</v>
      </c>
      <c r="B1160" t="s">
        <v>2937</v>
      </c>
      <c r="C1160">
        <v>3</v>
      </c>
    </row>
    <row r="1161" spans="1:3" x14ac:dyDescent="0.25">
      <c r="A1161" t="s">
        <v>1046</v>
      </c>
      <c r="B1161" t="s">
        <v>1046</v>
      </c>
      <c r="C1161">
        <v>3</v>
      </c>
    </row>
    <row r="1162" spans="1:3" x14ac:dyDescent="0.25">
      <c r="A1162" t="s">
        <v>1047</v>
      </c>
      <c r="B1162" t="s">
        <v>1047</v>
      </c>
      <c r="C1162">
        <v>3</v>
      </c>
    </row>
    <row r="1163" spans="1:3" x14ac:dyDescent="0.25">
      <c r="A1163" t="s">
        <v>1048</v>
      </c>
      <c r="B1163" t="s">
        <v>1048</v>
      </c>
      <c r="C1163">
        <v>3</v>
      </c>
    </row>
    <row r="1164" spans="1:3" x14ac:dyDescent="0.25">
      <c r="A1164" t="s">
        <v>1049</v>
      </c>
      <c r="B1164" t="s">
        <v>1049</v>
      </c>
      <c r="C1164">
        <v>3</v>
      </c>
    </row>
    <row r="1165" spans="1:3" x14ac:dyDescent="0.25">
      <c r="A1165" t="s">
        <v>1050</v>
      </c>
      <c r="B1165" t="s">
        <v>1050</v>
      </c>
      <c r="C1165">
        <v>3</v>
      </c>
    </row>
    <row r="1166" spans="1:3" x14ac:dyDescent="0.25">
      <c r="A1166" t="s">
        <v>1051</v>
      </c>
      <c r="B1166" t="s">
        <v>1051</v>
      </c>
      <c r="C1166">
        <v>3</v>
      </c>
    </row>
    <row r="1167" spans="1:3" x14ac:dyDescent="0.25">
      <c r="A1167" t="s">
        <v>1052</v>
      </c>
      <c r="B1167" t="s">
        <v>1052</v>
      </c>
      <c r="C1167">
        <v>3</v>
      </c>
    </row>
    <row r="1168" spans="1:3" x14ac:dyDescent="0.25">
      <c r="A1168" t="s">
        <v>2845</v>
      </c>
      <c r="B1168" t="s">
        <v>2845</v>
      </c>
      <c r="C1168">
        <v>3</v>
      </c>
    </row>
    <row r="1169" spans="1:3" x14ac:dyDescent="0.25">
      <c r="A1169" t="s">
        <v>1053</v>
      </c>
      <c r="B1169" t="s">
        <v>1053</v>
      </c>
      <c r="C1169">
        <v>3</v>
      </c>
    </row>
    <row r="1170" spans="1:3" x14ac:dyDescent="0.25">
      <c r="A1170" t="s">
        <v>1054</v>
      </c>
      <c r="B1170" t="s">
        <v>1054</v>
      </c>
      <c r="C1170">
        <v>3</v>
      </c>
    </row>
    <row r="1171" spans="1:3" x14ac:dyDescent="0.25">
      <c r="A1171" t="s">
        <v>1055</v>
      </c>
      <c r="B1171" t="s">
        <v>1055</v>
      </c>
      <c r="C1171">
        <v>3</v>
      </c>
    </row>
    <row r="1172" spans="1:3" x14ac:dyDescent="0.25">
      <c r="A1172" t="s">
        <v>1056</v>
      </c>
      <c r="B1172" t="s">
        <v>1056</v>
      </c>
      <c r="C1172">
        <v>3</v>
      </c>
    </row>
    <row r="1173" spans="1:3" x14ac:dyDescent="0.25">
      <c r="A1173" t="s">
        <v>1057</v>
      </c>
      <c r="B1173" t="s">
        <v>1057</v>
      </c>
      <c r="C1173">
        <v>3</v>
      </c>
    </row>
    <row r="1174" spans="1:3" x14ac:dyDescent="0.25">
      <c r="A1174" t="s">
        <v>1058</v>
      </c>
      <c r="B1174" t="s">
        <v>1058</v>
      </c>
      <c r="C1174">
        <v>3</v>
      </c>
    </row>
    <row r="1175" spans="1:3" x14ac:dyDescent="0.25">
      <c r="A1175" t="s">
        <v>1059</v>
      </c>
      <c r="B1175" t="s">
        <v>1059</v>
      </c>
      <c r="C1175">
        <v>3</v>
      </c>
    </row>
    <row r="1176" spans="1:3" x14ac:dyDescent="0.25">
      <c r="A1176" t="s">
        <v>1060</v>
      </c>
      <c r="B1176" t="s">
        <v>1060</v>
      </c>
      <c r="C1176">
        <v>3</v>
      </c>
    </row>
    <row r="1177" spans="1:3" x14ac:dyDescent="0.25">
      <c r="A1177" t="s">
        <v>1061</v>
      </c>
      <c r="B1177" t="s">
        <v>1061</v>
      </c>
      <c r="C1177">
        <v>3</v>
      </c>
    </row>
    <row r="1178" spans="1:3" x14ac:dyDescent="0.25">
      <c r="A1178" t="s">
        <v>1062</v>
      </c>
      <c r="B1178" t="s">
        <v>1062</v>
      </c>
      <c r="C1178">
        <v>3</v>
      </c>
    </row>
    <row r="1179" spans="1:3" x14ac:dyDescent="0.25">
      <c r="A1179" t="s">
        <v>1063</v>
      </c>
      <c r="B1179" t="s">
        <v>1063</v>
      </c>
      <c r="C1179">
        <v>3</v>
      </c>
    </row>
    <row r="1180" spans="1:3" x14ac:dyDescent="0.25">
      <c r="A1180" t="s">
        <v>1064</v>
      </c>
      <c r="B1180" t="s">
        <v>1064</v>
      </c>
      <c r="C1180">
        <v>3</v>
      </c>
    </row>
    <row r="1181" spans="1:3" x14ac:dyDescent="0.25">
      <c r="A1181" t="s">
        <v>1065</v>
      </c>
      <c r="B1181" t="s">
        <v>1065</v>
      </c>
      <c r="C1181">
        <v>3</v>
      </c>
    </row>
    <row r="1182" spans="1:3" x14ac:dyDescent="0.25">
      <c r="A1182" t="s">
        <v>1066</v>
      </c>
      <c r="B1182" t="s">
        <v>1066</v>
      </c>
      <c r="C1182">
        <v>3</v>
      </c>
    </row>
    <row r="1183" spans="1:3" x14ac:dyDescent="0.25">
      <c r="A1183" t="s">
        <v>1067</v>
      </c>
      <c r="B1183" t="s">
        <v>1067</v>
      </c>
      <c r="C1183">
        <v>3</v>
      </c>
    </row>
    <row r="1184" spans="1:3" x14ac:dyDescent="0.25">
      <c r="A1184" t="s">
        <v>1068</v>
      </c>
      <c r="B1184" t="s">
        <v>1068</v>
      </c>
      <c r="C1184">
        <v>3</v>
      </c>
    </row>
    <row r="1185" spans="1:3" x14ac:dyDescent="0.25">
      <c r="A1185" t="s">
        <v>1069</v>
      </c>
      <c r="B1185" t="s">
        <v>1069</v>
      </c>
      <c r="C1185">
        <v>3</v>
      </c>
    </row>
    <row r="1186" spans="1:3" x14ac:dyDescent="0.25">
      <c r="A1186" t="s">
        <v>1070</v>
      </c>
      <c r="B1186" t="s">
        <v>1070</v>
      </c>
      <c r="C1186">
        <v>3</v>
      </c>
    </row>
    <row r="1187" spans="1:3" x14ac:dyDescent="0.25">
      <c r="A1187" t="s">
        <v>1071</v>
      </c>
      <c r="B1187" t="s">
        <v>1071</v>
      </c>
      <c r="C1187">
        <v>3</v>
      </c>
    </row>
    <row r="1188" spans="1:3" x14ac:dyDescent="0.25">
      <c r="A1188" t="s">
        <v>1072</v>
      </c>
      <c r="B1188" t="s">
        <v>1072</v>
      </c>
      <c r="C1188">
        <v>3</v>
      </c>
    </row>
    <row r="1189" spans="1:3" x14ac:dyDescent="0.25">
      <c r="A1189" t="s">
        <v>1073</v>
      </c>
      <c r="B1189" t="s">
        <v>1073</v>
      </c>
      <c r="C1189">
        <v>3</v>
      </c>
    </row>
    <row r="1190" spans="1:3" x14ac:dyDescent="0.25">
      <c r="A1190" t="s">
        <v>1074</v>
      </c>
      <c r="B1190" t="s">
        <v>1074</v>
      </c>
      <c r="C1190">
        <v>3</v>
      </c>
    </row>
    <row r="1191" spans="1:3" x14ac:dyDescent="0.25">
      <c r="A1191" t="s">
        <v>1075</v>
      </c>
      <c r="B1191" t="s">
        <v>1075</v>
      </c>
      <c r="C1191">
        <v>3</v>
      </c>
    </row>
    <row r="1192" spans="1:3" x14ac:dyDescent="0.25">
      <c r="A1192" t="s">
        <v>1076</v>
      </c>
      <c r="B1192" t="s">
        <v>1076</v>
      </c>
      <c r="C1192">
        <v>3</v>
      </c>
    </row>
    <row r="1193" spans="1:3" x14ac:dyDescent="0.25">
      <c r="A1193" t="s">
        <v>1077</v>
      </c>
      <c r="B1193" t="s">
        <v>1077</v>
      </c>
      <c r="C1193">
        <v>3</v>
      </c>
    </row>
    <row r="1194" spans="1:3" x14ac:dyDescent="0.25">
      <c r="A1194" t="s">
        <v>1078</v>
      </c>
      <c r="B1194" t="s">
        <v>1078</v>
      </c>
      <c r="C1194">
        <v>3</v>
      </c>
    </row>
    <row r="1195" spans="1:3" x14ac:dyDescent="0.25">
      <c r="A1195" t="s">
        <v>1079</v>
      </c>
      <c r="B1195" t="s">
        <v>1079</v>
      </c>
      <c r="C1195">
        <v>3</v>
      </c>
    </row>
    <row r="1196" spans="1:3" x14ac:dyDescent="0.25">
      <c r="A1196" t="s">
        <v>1080</v>
      </c>
      <c r="B1196" t="s">
        <v>1080</v>
      </c>
      <c r="C1196">
        <v>3</v>
      </c>
    </row>
    <row r="1197" spans="1:3" x14ac:dyDescent="0.25">
      <c r="A1197" t="s">
        <v>1081</v>
      </c>
      <c r="B1197" t="s">
        <v>1081</v>
      </c>
      <c r="C1197">
        <v>3</v>
      </c>
    </row>
    <row r="1198" spans="1:3" x14ac:dyDescent="0.25">
      <c r="A1198" t="s">
        <v>1082</v>
      </c>
      <c r="B1198" t="s">
        <v>1082</v>
      </c>
      <c r="C1198">
        <v>3</v>
      </c>
    </row>
    <row r="1199" spans="1:3" x14ac:dyDescent="0.25">
      <c r="A1199" t="s">
        <v>1083</v>
      </c>
      <c r="B1199" t="s">
        <v>1083</v>
      </c>
      <c r="C1199">
        <v>3</v>
      </c>
    </row>
    <row r="1200" spans="1:3" x14ac:dyDescent="0.25">
      <c r="A1200" t="s">
        <v>1084</v>
      </c>
      <c r="B1200" t="s">
        <v>1084</v>
      </c>
      <c r="C1200">
        <v>3</v>
      </c>
    </row>
    <row r="1201" spans="1:3" x14ac:dyDescent="0.25">
      <c r="A1201" t="s">
        <v>1085</v>
      </c>
      <c r="B1201" t="s">
        <v>1085</v>
      </c>
      <c r="C1201">
        <v>3</v>
      </c>
    </row>
    <row r="1202" spans="1:3" x14ac:dyDescent="0.25">
      <c r="A1202" t="s">
        <v>1086</v>
      </c>
      <c r="B1202" t="s">
        <v>1086</v>
      </c>
      <c r="C1202">
        <v>3</v>
      </c>
    </row>
    <row r="1203" spans="1:3" x14ac:dyDescent="0.25">
      <c r="A1203" t="s">
        <v>1087</v>
      </c>
      <c r="B1203" t="s">
        <v>1087</v>
      </c>
      <c r="C1203">
        <v>3</v>
      </c>
    </row>
    <row r="1204" spans="1:3" x14ac:dyDescent="0.25">
      <c r="A1204" t="s">
        <v>1088</v>
      </c>
      <c r="B1204" t="s">
        <v>1088</v>
      </c>
      <c r="C1204">
        <v>3</v>
      </c>
    </row>
    <row r="1205" spans="1:3" x14ac:dyDescent="0.25">
      <c r="A1205" t="s">
        <v>1089</v>
      </c>
      <c r="B1205" t="s">
        <v>1089</v>
      </c>
      <c r="C1205">
        <v>3</v>
      </c>
    </row>
    <row r="1206" spans="1:3" x14ac:dyDescent="0.25">
      <c r="A1206" t="s">
        <v>1090</v>
      </c>
      <c r="B1206" t="s">
        <v>1090</v>
      </c>
      <c r="C1206">
        <v>3</v>
      </c>
    </row>
    <row r="1207" spans="1:3" x14ac:dyDescent="0.25">
      <c r="A1207" t="s">
        <v>1091</v>
      </c>
      <c r="B1207" t="s">
        <v>1091</v>
      </c>
      <c r="C1207">
        <v>3</v>
      </c>
    </row>
    <row r="1208" spans="1:3" x14ac:dyDescent="0.25">
      <c r="A1208" t="s">
        <v>1092</v>
      </c>
      <c r="B1208" t="s">
        <v>1092</v>
      </c>
      <c r="C1208">
        <v>3</v>
      </c>
    </row>
    <row r="1209" spans="1:3" x14ac:dyDescent="0.25">
      <c r="A1209" t="s">
        <v>1093</v>
      </c>
      <c r="B1209" t="s">
        <v>1093</v>
      </c>
      <c r="C1209">
        <v>3</v>
      </c>
    </row>
    <row r="1210" spans="1:3" x14ac:dyDescent="0.25">
      <c r="A1210" t="s">
        <v>1094</v>
      </c>
      <c r="B1210" t="s">
        <v>1094</v>
      </c>
      <c r="C1210">
        <v>3</v>
      </c>
    </row>
    <row r="1211" spans="1:3" x14ac:dyDescent="0.25">
      <c r="A1211" t="s">
        <v>1095</v>
      </c>
      <c r="B1211" t="s">
        <v>1095</v>
      </c>
      <c r="C1211">
        <v>3</v>
      </c>
    </row>
    <row r="1212" spans="1:3" x14ac:dyDescent="0.25">
      <c r="A1212" t="s">
        <v>1096</v>
      </c>
      <c r="B1212" t="s">
        <v>1096</v>
      </c>
      <c r="C1212">
        <v>3</v>
      </c>
    </row>
    <row r="1213" spans="1:3" x14ac:dyDescent="0.25">
      <c r="A1213" t="s">
        <v>1098</v>
      </c>
      <c r="B1213" t="s">
        <v>1098</v>
      </c>
      <c r="C1213">
        <v>3</v>
      </c>
    </row>
    <row r="1214" spans="1:3" x14ac:dyDescent="0.25">
      <c r="A1214" t="s">
        <v>1097</v>
      </c>
      <c r="B1214" t="s">
        <v>1097</v>
      </c>
      <c r="C1214">
        <v>3</v>
      </c>
    </row>
    <row r="1215" spans="1:3" x14ac:dyDescent="0.25">
      <c r="A1215" t="s">
        <v>1099</v>
      </c>
      <c r="B1215" t="s">
        <v>1099</v>
      </c>
      <c r="C1215">
        <v>3</v>
      </c>
    </row>
    <row r="1216" spans="1:3" x14ac:dyDescent="0.25">
      <c r="A1216" t="s">
        <v>1100</v>
      </c>
      <c r="B1216" t="s">
        <v>1100</v>
      </c>
      <c r="C1216">
        <v>3</v>
      </c>
    </row>
    <row r="1217" spans="1:3" x14ac:dyDescent="0.25">
      <c r="A1217" t="s">
        <v>1101</v>
      </c>
      <c r="B1217" t="s">
        <v>1101</v>
      </c>
      <c r="C1217">
        <v>3</v>
      </c>
    </row>
    <row r="1218" spans="1:3" x14ac:dyDescent="0.25">
      <c r="A1218" t="s">
        <v>1102</v>
      </c>
      <c r="B1218" t="s">
        <v>1102</v>
      </c>
      <c r="C1218">
        <v>3</v>
      </c>
    </row>
    <row r="1219" spans="1:3" x14ac:dyDescent="0.25">
      <c r="A1219" t="s">
        <v>1103</v>
      </c>
      <c r="B1219" t="s">
        <v>1103</v>
      </c>
      <c r="C1219">
        <v>3</v>
      </c>
    </row>
    <row r="1220" spans="1:3" x14ac:dyDescent="0.25">
      <c r="A1220" t="s">
        <v>1104</v>
      </c>
      <c r="B1220" t="s">
        <v>1104</v>
      </c>
      <c r="C1220">
        <v>3</v>
      </c>
    </row>
    <row r="1221" spans="1:3" x14ac:dyDescent="0.25">
      <c r="A1221" t="s">
        <v>1105</v>
      </c>
      <c r="B1221" t="s">
        <v>1105</v>
      </c>
      <c r="C1221">
        <v>3</v>
      </c>
    </row>
    <row r="1222" spans="1:3" x14ac:dyDescent="0.25">
      <c r="A1222" t="s">
        <v>1106</v>
      </c>
      <c r="B1222" t="s">
        <v>1106</v>
      </c>
      <c r="C1222">
        <v>3</v>
      </c>
    </row>
    <row r="1223" spans="1:3" x14ac:dyDescent="0.25">
      <c r="A1223" t="s">
        <v>1107</v>
      </c>
      <c r="B1223" t="s">
        <v>1107</v>
      </c>
      <c r="C1223">
        <v>3</v>
      </c>
    </row>
    <row r="1224" spans="1:3" x14ac:dyDescent="0.25">
      <c r="A1224" t="s">
        <v>1108</v>
      </c>
      <c r="B1224" t="s">
        <v>1108</v>
      </c>
      <c r="C1224">
        <v>3</v>
      </c>
    </row>
    <row r="1225" spans="1:3" x14ac:dyDescent="0.25">
      <c r="A1225" t="s">
        <v>1109</v>
      </c>
      <c r="B1225" t="s">
        <v>1109</v>
      </c>
      <c r="C1225">
        <v>3</v>
      </c>
    </row>
    <row r="1226" spans="1:3" x14ac:dyDescent="0.25">
      <c r="A1226" t="s">
        <v>1110</v>
      </c>
      <c r="B1226" t="s">
        <v>1110</v>
      </c>
      <c r="C1226">
        <v>3</v>
      </c>
    </row>
    <row r="1227" spans="1:3" x14ac:dyDescent="0.25">
      <c r="A1227" t="s">
        <v>1111</v>
      </c>
      <c r="B1227" t="s">
        <v>1111</v>
      </c>
      <c r="C1227">
        <v>3</v>
      </c>
    </row>
    <row r="1228" spans="1:3" x14ac:dyDescent="0.25">
      <c r="A1228" t="s">
        <v>2757</v>
      </c>
      <c r="B1228" t="s">
        <v>2757</v>
      </c>
      <c r="C1228">
        <v>3</v>
      </c>
    </row>
    <row r="1229" spans="1:3" x14ac:dyDescent="0.25">
      <c r="A1229" t="s">
        <v>1112</v>
      </c>
      <c r="B1229" t="s">
        <v>1112</v>
      </c>
      <c r="C1229">
        <v>3</v>
      </c>
    </row>
    <row r="1230" spans="1:3" x14ac:dyDescent="0.25">
      <c r="A1230" t="s">
        <v>1113</v>
      </c>
      <c r="B1230" t="s">
        <v>1113</v>
      </c>
      <c r="C1230">
        <v>3</v>
      </c>
    </row>
    <row r="1231" spans="1:3" x14ac:dyDescent="0.25">
      <c r="A1231" t="s">
        <v>1114</v>
      </c>
      <c r="B1231" t="s">
        <v>1114</v>
      </c>
      <c r="C1231">
        <v>3</v>
      </c>
    </row>
    <row r="1232" spans="1:3" x14ac:dyDescent="0.25">
      <c r="A1232" t="s">
        <v>1115</v>
      </c>
      <c r="B1232" t="s">
        <v>1115</v>
      </c>
      <c r="C1232">
        <v>3</v>
      </c>
    </row>
    <row r="1233" spans="1:3" x14ac:dyDescent="0.25">
      <c r="A1233" t="s">
        <v>1116</v>
      </c>
      <c r="B1233" t="s">
        <v>1116</v>
      </c>
      <c r="C1233">
        <v>3</v>
      </c>
    </row>
    <row r="1234" spans="1:3" x14ac:dyDescent="0.25">
      <c r="A1234" t="s">
        <v>1117</v>
      </c>
      <c r="B1234" t="s">
        <v>1117</v>
      </c>
      <c r="C1234">
        <v>3</v>
      </c>
    </row>
    <row r="1235" spans="1:3" x14ac:dyDescent="0.25">
      <c r="A1235" t="s">
        <v>1118</v>
      </c>
      <c r="B1235" t="s">
        <v>1118</v>
      </c>
      <c r="C1235">
        <v>3</v>
      </c>
    </row>
    <row r="1236" spans="1:3" x14ac:dyDescent="0.25">
      <c r="A1236" t="s">
        <v>1119</v>
      </c>
      <c r="B1236" t="s">
        <v>1119</v>
      </c>
      <c r="C1236">
        <v>3</v>
      </c>
    </row>
    <row r="1237" spans="1:3" x14ac:dyDescent="0.25">
      <c r="A1237" t="s">
        <v>1120</v>
      </c>
      <c r="B1237" t="s">
        <v>1120</v>
      </c>
      <c r="C1237">
        <v>3</v>
      </c>
    </row>
    <row r="1238" spans="1:3" x14ac:dyDescent="0.25">
      <c r="A1238" t="s">
        <v>1121</v>
      </c>
      <c r="B1238" t="s">
        <v>1121</v>
      </c>
      <c r="C1238">
        <v>3</v>
      </c>
    </row>
    <row r="1239" spans="1:3" x14ac:dyDescent="0.25">
      <c r="A1239" t="s">
        <v>1122</v>
      </c>
      <c r="B1239" t="s">
        <v>1122</v>
      </c>
      <c r="C1239">
        <v>3</v>
      </c>
    </row>
    <row r="1240" spans="1:3" x14ac:dyDescent="0.25">
      <c r="A1240" t="s">
        <v>1123</v>
      </c>
      <c r="B1240" t="s">
        <v>1123</v>
      </c>
      <c r="C1240">
        <v>3</v>
      </c>
    </row>
    <row r="1241" spans="1:3" x14ac:dyDescent="0.25">
      <c r="A1241" t="s">
        <v>1124</v>
      </c>
      <c r="B1241" t="s">
        <v>1124</v>
      </c>
      <c r="C1241">
        <v>3</v>
      </c>
    </row>
    <row r="1242" spans="1:3" x14ac:dyDescent="0.25">
      <c r="A1242" t="s">
        <v>1125</v>
      </c>
      <c r="B1242" t="s">
        <v>1125</v>
      </c>
      <c r="C1242">
        <v>3</v>
      </c>
    </row>
    <row r="1243" spans="1:3" x14ac:dyDescent="0.25">
      <c r="A1243" t="s">
        <v>1126</v>
      </c>
      <c r="B1243" t="s">
        <v>1126</v>
      </c>
      <c r="C1243">
        <v>3</v>
      </c>
    </row>
    <row r="1244" spans="1:3" x14ac:dyDescent="0.25">
      <c r="A1244" t="s">
        <v>1127</v>
      </c>
      <c r="B1244" t="s">
        <v>1127</v>
      </c>
      <c r="C1244">
        <v>3</v>
      </c>
    </row>
    <row r="1245" spans="1:3" x14ac:dyDescent="0.25">
      <c r="A1245" t="s">
        <v>1128</v>
      </c>
      <c r="B1245" t="s">
        <v>1128</v>
      </c>
      <c r="C1245">
        <v>3</v>
      </c>
    </row>
    <row r="1246" spans="1:3" x14ac:dyDescent="0.25">
      <c r="A1246" t="s">
        <v>1129</v>
      </c>
      <c r="B1246" t="s">
        <v>1129</v>
      </c>
      <c r="C1246">
        <v>3</v>
      </c>
    </row>
    <row r="1247" spans="1:3" x14ac:dyDescent="0.25">
      <c r="A1247" t="s">
        <v>1130</v>
      </c>
      <c r="B1247" t="s">
        <v>1130</v>
      </c>
      <c r="C1247">
        <v>3</v>
      </c>
    </row>
    <row r="1248" spans="1:3" x14ac:dyDescent="0.25">
      <c r="A1248" t="s">
        <v>1131</v>
      </c>
      <c r="B1248" t="s">
        <v>1131</v>
      </c>
      <c r="C1248">
        <v>3</v>
      </c>
    </row>
    <row r="1249" spans="1:3" x14ac:dyDescent="0.25">
      <c r="A1249" t="s">
        <v>1132</v>
      </c>
      <c r="B1249" t="s">
        <v>1132</v>
      </c>
      <c r="C1249">
        <v>3</v>
      </c>
    </row>
    <row r="1250" spans="1:3" x14ac:dyDescent="0.25">
      <c r="A1250" t="s">
        <v>1133</v>
      </c>
      <c r="B1250" t="s">
        <v>1133</v>
      </c>
      <c r="C1250">
        <v>3</v>
      </c>
    </row>
    <row r="1251" spans="1:3" x14ac:dyDescent="0.25">
      <c r="A1251" t="s">
        <v>1134</v>
      </c>
      <c r="B1251" t="s">
        <v>1134</v>
      </c>
      <c r="C1251">
        <v>3</v>
      </c>
    </row>
    <row r="1252" spans="1:3" x14ac:dyDescent="0.25">
      <c r="A1252" t="s">
        <v>1135</v>
      </c>
      <c r="B1252" t="s">
        <v>1135</v>
      </c>
      <c r="C1252">
        <v>3</v>
      </c>
    </row>
    <row r="1253" spans="1:3" x14ac:dyDescent="0.25">
      <c r="A1253" t="s">
        <v>1136</v>
      </c>
      <c r="B1253" t="s">
        <v>1136</v>
      </c>
      <c r="C1253">
        <v>3</v>
      </c>
    </row>
    <row r="1254" spans="1:3" x14ac:dyDescent="0.25">
      <c r="A1254" t="s">
        <v>1137</v>
      </c>
      <c r="B1254" t="s">
        <v>1137</v>
      </c>
      <c r="C1254">
        <v>3</v>
      </c>
    </row>
    <row r="1255" spans="1:3" x14ac:dyDescent="0.25">
      <c r="A1255" t="s">
        <v>1138</v>
      </c>
      <c r="B1255" t="s">
        <v>1138</v>
      </c>
      <c r="C1255">
        <v>3</v>
      </c>
    </row>
    <row r="1256" spans="1:3" x14ac:dyDescent="0.25">
      <c r="A1256" t="s">
        <v>1139</v>
      </c>
      <c r="B1256" t="s">
        <v>1139</v>
      </c>
      <c r="C1256">
        <v>3</v>
      </c>
    </row>
    <row r="1257" spans="1:3" x14ac:dyDescent="0.25">
      <c r="A1257" t="s">
        <v>1140</v>
      </c>
      <c r="B1257" t="s">
        <v>1140</v>
      </c>
      <c r="C1257">
        <v>3</v>
      </c>
    </row>
    <row r="1258" spans="1:3" x14ac:dyDescent="0.25">
      <c r="A1258" t="s">
        <v>1141</v>
      </c>
      <c r="B1258" t="s">
        <v>1141</v>
      </c>
      <c r="C1258">
        <v>3</v>
      </c>
    </row>
    <row r="1259" spans="1:3" x14ac:dyDescent="0.25">
      <c r="A1259" t="s">
        <v>1142</v>
      </c>
      <c r="B1259" t="s">
        <v>1142</v>
      </c>
      <c r="C1259">
        <v>3</v>
      </c>
    </row>
    <row r="1260" spans="1:3" x14ac:dyDescent="0.25">
      <c r="A1260" t="s">
        <v>1143</v>
      </c>
      <c r="B1260" t="s">
        <v>1143</v>
      </c>
      <c r="C1260">
        <v>3</v>
      </c>
    </row>
    <row r="1261" spans="1:3" x14ac:dyDescent="0.25">
      <c r="A1261" t="s">
        <v>1144</v>
      </c>
      <c r="B1261" t="s">
        <v>1144</v>
      </c>
      <c r="C1261">
        <v>3</v>
      </c>
    </row>
    <row r="1262" spans="1:3" x14ac:dyDescent="0.25">
      <c r="A1262" t="s">
        <v>1145</v>
      </c>
      <c r="B1262" t="s">
        <v>1145</v>
      </c>
      <c r="C1262">
        <v>3</v>
      </c>
    </row>
    <row r="1263" spans="1:3" x14ac:dyDescent="0.25">
      <c r="A1263" t="s">
        <v>1146</v>
      </c>
      <c r="B1263" t="s">
        <v>1146</v>
      </c>
      <c r="C1263">
        <v>3</v>
      </c>
    </row>
    <row r="1264" spans="1:3" x14ac:dyDescent="0.25">
      <c r="A1264" t="s">
        <v>1147</v>
      </c>
      <c r="B1264" t="s">
        <v>1147</v>
      </c>
      <c r="C1264">
        <v>3</v>
      </c>
    </row>
    <row r="1265" spans="1:3" x14ac:dyDescent="0.25">
      <c r="A1265" t="s">
        <v>1148</v>
      </c>
      <c r="B1265" t="s">
        <v>1148</v>
      </c>
      <c r="C1265">
        <v>3</v>
      </c>
    </row>
    <row r="1266" spans="1:3" x14ac:dyDescent="0.25">
      <c r="A1266" t="s">
        <v>1149</v>
      </c>
      <c r="B1266" t="s">
        <v>1149</v>
      </c>
      <c r="C1266">
        <v>3</v>
      </c>
    </row>
    <row r="1267" spans="1:3" x14ac:dyDescent="0.25">
      <c r="A1267" t="s">
        <v>1150</v>
      </c>
      <c r="B1267" t="s">
        <v>1150</v>
      </c>
      <c r="C1267">
        <v>3</v>
      </c>
    </row>
    <row r="1268" spans="1:3" x14ac:dyDescent="0.25">
      <c r="A1268" t="s">
        <v>3047</v>
      </c>
      <c r="B1268" t="s">
        <v>3047</v>
      </c>
      <c r="C1268">
        <v>3</v>
      </c>
    </row>
    <row r="1269" spans="1:3" x14ac:dyDescent="0.25">
      <c r="A1269" t="s">
        <v>1151</v>
      </c>
      <c r="B1269" t="s">
        <v>1151</v>
      </c>
      <c r="C1269">
        <v>3</v>
      </c>
    </row>
    <row r="1270" spans="1:3" x14ac:dyDescent="0.25">
      <c r="A1270" t="s">
        <v>1152</v>
      </c>
      <c r="B1270" t="s">
        <v>1152</v>
      </c>
      <c r="C1270">
        <v>3</v>
      </c>
    </row>
    <row r="1271" spans="1:3" x14ac:dyDescent="0.25">
      <c r="A1271" t="s">
        <v>1153</v>
      </c>
      <c r="B1271" t="s">
        <v>1153</v>
      </c>
      <c r="C1271">
        <v>3</v>
      </c>
    </row>
    <row r="1272" spans="1:3" x14ac:dyDescent="0.25">
      <c r="A1272" t="s">
        <v>1154</v>
      </c>
      <c r="B1272" t="s">
        <v>1154</v>
      </c>
      <c r="C1272">
        <v>3</v>
      </c>
    </row>
    <row r="1273" spans="1:3" x14ac:dyDescent="0.25">
      <c r="A1273" t="s">
        <v>1155</v>
      </c>
      <c r="B1273" t="s">
        <v>1155</v>
      </c>
      <c r="C1273">
        <v>3</v>
      </c>
    </row>
    <row r="1274" spans="1:3" x14ac:dyDescent="0.25">
      <c r="A1274" t="s">
        <v>2938</v>
      </c>
      <c r="B1274" t="s">
        <v>2938</v>
      </c>
      <c r="C1274">
        <v>3</v>
      </c>
    </row>
    <row r="1275" spans="1:3" x14ac:dyDescent="0.25">
      <c r="A1275" t="s">
        <v>1156</v>
      </c>
      <c r="B1275" t="s">
        <v>1156</v>
      </c>
      <c r="C1275">
        <v>3</v>
      </c>
    </row>
    <row r="1276" spans="1:3" x14ac:dyDescent="0.25">
      <c r="A1276" t="s">
        <v>1157</v>
      </c>
      <c r="B1276" t="s">
        <v>1157</v>
      </c>
      <c r="C1276">
        <v>3</v>
      </c>
    </row>
    <row r="1277" spans="1:3" x14ac:dyDescent="0.25">
      <c r="A1277" t="s">
        <v>1158</v>
      </c>
      <c r="B1277" t="s">
        <v>1158</v>
      </c>
      <c r="C1277">
        <v>3</v>
      </c>
    </row>
    <row r="1278" spans="1:3" x14ac:dyDescent="0.25">
      <c r="A1278" t="s">
        <v>1159</v>
      </c>
      <c r="B1278" t="s">
        <v>1159</v>
      </c>
      <c r="C1278">
        <v>3</v>
      </c>
    </row>
    <row r="1279" spans="1:3" x14ac:dyDescent="0.25">
      <c r="A1279" t="s">
        <v>1160</v>
      </c>
      <c r="B1279" t="s">
        <v>1160</v>
      </c>
      <c r="C1279">
        <v>3</v>
      </c>
    </row>
    <row r="1280" spans="1:3" x14ac:dyDescent="0.25">
      <c r="A1280" t="s">
        <v>2846</v>
      </c>
      <c r="B1280" t="s">
        <v>2846</v>
      </c>
      <c r="C1280">
        <v>3</v>
      </c>
    </row>
    <row r="1281" spans="1:3" x14ac:dyDescent="0.25">
      <c r="A1281" t="s">
        <v>1161</v>
      </c>
      <c r="B1281" t="s">
        <v>1161</v>
      </c>
      <c r="C1281">
        <v>3</v>
      </c>
    </row>
    <row r="1282" spans="1:3" x14ac:dyDescent="0.25">
      <c r="A1282" t="s">
        <v>1162</v>
      </c>
      <c r="B1282" t="s">
        <v>1162</v>
      </c>
      <c r="C1282">
        <v>3</v>
      </c>
    </row>
    <row r="1283" spans="1:3" x14ac:dyDescent="0.25">
      <c r="A1283" t="s">
        <v>1163</v>
      </c>
      <c r="B1283" t="s">
        <v>1163</v>
      </c>
      <c r="C1283">
        <v>3</v>
      </c>
    </row>
    <row r="1284" spans="1:3" x14ac:dyDescent="0.25">
      <c r="A1284" t="s">
        <v>1164</v>
      </c>
      <c r="B1284" t="s">
        <v>1164</v>
      </c>
      <c r="C1284">
        <v>3</v>
      </c>
    </row>
    <row r="1285" spans="1:3" x14ac:dyDescent="0.25">
      <c r="A1285" t="s">
        <v>1165</v>
      </c>
      <c r="B1285" t="s">
        <v>1165</v>
      </c>
      <c r="C1285">
        <v>3</v>
      </c>
    </row>
    <row r="1286" spans="1:3" x14ac:dyDescent="0.25">
      <c r="A1286" t="s">
        <v>1166</v>
      </c>
      <c r="B1286" t="s">
        <v>1166</v>
      </c>
      <c r="C1286">
        <v>3</v>
      </c>
    </row>
    <row r="1287" spans="1:3" x14ac:dyDescent="0.25">
      <c r="A1287" t="s">
        <v>1167</v>
      </c>
      <c r="B1287" t="s">
        <v>1167</v>
      </c>
      <c r="C1287">
        <v>3</v>
      </c>
    </row>
    <row r="1288" spans="1:3" x14ac:dyDescent="0.25">
      <c r="A1288" t="s">
        <v>1168</v>
      </c>
      <c r="B1288" t="s">
        <v>1168</v>
      </c>
      <c r="C1288">
        <v>3</v>
      </c>
    </row>
    <row r="1289" spans="1:3" x14ac:dyDescent="0.25">
      <c r="A1289" t="s">
        <v>1169</v>
      </c>
      <c r="B1289" t="s">
        <v>1169</v>
      </c>
      <c r="C1289">
        <v>3</v>
      </c>
    </row>
    <row r="1290" spans="1:3" x14ac:dyDescent="0.25">
      <c r="A1290" t="s">
        <v>1170</v>
      </c>
      <c r="B1290" t="s">
        <v>1170</v>
      </c>
      <c r="C1290">
        <v>3</v>
      </c>
    </row>
    <row r="1291" spans="1:3" x14ac:dyDescent="0.25">
      <c r="A1291" t="s">
        <v>1171</v>
      </c>
      <c r="B1291" t="s">
        <v>1171</v>
      </c>
      <c r="C1291">
        <v>3</v>
      </c>
    </row>
    <row r="1292" spans="1:3" x14ac:dyDescent="0.25">
      <c r="A1292" t="s">
        <v>1172</v>
      </c>
      <c r="B1292" t="s">
        <v>1172</v>
      </c>
      <c r="C1292">
        <v>3</v>
      </c>
    </row>
    <row r="1293" spans="1:3" x14ac:dyDescent="0.25">
      <c r="A1293" t="s">
        <v>1173</v>
      </c>
      <c r="B1293" t="s">
        <v>1173</v>
      </c>
      <c r="C1293">
        <v>3</v>
      </c>
    </row>
    <row r="1294" spans="1:3" x14ac:dyDescent="0.25">
      <c r="A1294" t="s">
        <v>1174</v>
      </c>
      <c r="B1294" t="s">
        <v>1174</v>
      </c>
      <c r="C1294">
        <v>3</v>
      </c>
    </row>
    <row r="1295" spans="1:3" x14ac:dyDescent="0.25">
      <c r="A1295" t="s">
        <v>1175</v>
      </c>
      <c r="B1295" t="s">
        <v>1175</v>
      </c>
      <c r="C1295">
        <v>3</v>
      </c>
    </row>
    <row r="1296" spans="1:3" x14ac:dyDescent="0.25">
      <c r="A1296" t="s">
        <v>1176</v>
      </c>
      <c r="B1296" t="s">
        <v>1176</v>
      </c>
      <c r="C1296">
        <v>3</v>
      </c>
    </row>
    <row r="1297" spans="1:3" x14ac:dyDescent="0.25">
      <c r="A1297" t="s">
        <v>1177</v>
      </c>
      <c r="B1297" t="s">
        <v>1177</v>
      </c>
      <c r="C1297">
        <v>3</v>
      </c>
    </row>
    <row r="1298" spans="1:3" x14ac:dyDescent="0.25">
      <c r="A1298" t="s">
        <v>1178</v>
      </c>
      <c r="B1298" t="s">
        <v>1178</v>
      </c>
      <c r="C1298">
        <v>3</v>
      </c>
    </row>
    <row r="1299" spans="1:3" x14ac:dyDescent="0.25">
      <c r="A1299" t="s">
        <v>1179</v>
      </c>
      <c r="B1299" t="s">
        <v>1179</v>
      </c>
      <c r="C1299">
        <v>3</v>
      </c>
    </row>
    <row r="1300" spans="1:3" x14ac:dyDescent="0.25">
      <c r="A1300" t="s">
        <v>1180</v>
      </c>
      <c r="B1300" t="s">
        <v>1180</v>
      </c>
      <c r="C1300">
        <v>3</v>
      </c>
    </row>
    <row r="1301" spans="1:3" x14ac:dyDescent="0.25">
      <c r="A1301" t="s">
        <v>1181</v>
      </c>
      <c r="B1301" t="s">
        <v>1181</v>
      </c>
      <c r="C1301">
        <v>3</v>
      </c>
    </row>
    <row r="1302" spans="1:3" x14ac:dyDescent="0.25">
      <c r="A1302" t="s">
        <v>1182</v>
      </c>
      <c r="B1302" t="s">
        <v>1182</v>
      </c>
      <c r="C1302">
        <v>3</v>
      </c>
    </row>
    <row r="1303" spans="1:3" x14ac:dyDescent="0.25">
      <c r="A1303" t="s">
        <v>1183</v>
      </c>
      <c r="B1303" t="s">
        <v>1183</v>
      </c>
      <c r="C1303">
        <v>3</v>
      </c>
    </row>
    <row r="1304" spans="1:3" x14ac:dyDescent="0.25">
      <c r="A1304" t="s">
        <v>1184</v>
      </c>
      <c r="B1304" t="s">
        <v>1184</v>
      </c>
      <c r="C1304">
        <v>3</v>
      </c>
    </row>
    <row r="1305" spans="1:3" x14ac:dyDescent="0.25">
      <c r="A1305" t="s">
        <v>1185</v>
      </c>
      <c r="B1305" t="s">
        <v>1185</v>
      </c>
      <c r="C1305">
        <v>3</v>
      </c>
    </row>
    <row r="1306" spans="1:3" x14ac:dyDescent="0.25">
      <c r="A1306" t="s">
        <v>1188</v>
      </c>
      <c r="B1306" t="s">
        <v>1188</v>
      </c>
      <c r="C1306">
        <v>3</v>
      </c>
    </row>
    <row r="1307" spans="1:3" x14ac:dyDescent="0.25">
      <c r="A1307" t="s">
        <v>1189</v>
      </c>
      <c r="B1307" t="s">
        <v>1189</v>
      </c>
      <c r="C1307">
        <v>3</v>
      </c>
    </row>
    <row r="1308" spans="1:3" x14ac:dyDescent="0.25">
      <c r="A1308" t="s">
        <v>1190</v>
      </c>
      <c r="B1308" t="s">
        <v>1190</v>
      </c>
      <c r="C1308">
        <v>3</v>
      </c>
    </row>
    <row r="1309" spans="1:3" x14ac:dyDescent="0.25">
      <c r="A1309" t="s">
        <v>1186</v>
      </c>
      <c r="B1309" t="s">
        <v>1186</v>
      </c>
      <c r="C1309">
        <v>3</v>
      </c>
    </row>
    <row r="1310" spans="1:3" x14ac:dyDescent="0.25">
      <c r="A1310" t="s">
        <v>1187</v>
      </c>
      <c r="B1310" t="s">
        <v>1187</v>
      </c>
      <c r="C1310">
        <v>3</v>
      </c>
    </row>
    <row r="1311" spans="1:3" x14ac:dyDescent="0.25">
      <c r="A1311" t="s">
        <v>1191</v>
      </c>
      <c r="B1311" t="s">
        <v>1191</v>
      </c>
      <c r="C1311">
        <v>3</v>
      </c>
    </row>
    <row r="1312" spans="1:3" x14ac:dyDescent="0.25">
      <c r="A1312" t="s">
        <v>1192</v>
      </c>
      <c r="B1312" t="s">
        <v>1192</v>
      </c>
      <c r="C1312">
        <v>3</v>
      </c>
    </row>
    <row r="1313" spans="1:3" x14ac:dyDescent="0.25">
      <c r="A1313" t="s">
        <v>1193</v>
      </c>
      <c r="B1313" t="s">
        <v>1193</v>
      </c>
      <c r="C1313">
        <v>3</v>
      </c>
    </row>
    <row r="1314" spans="1:3" x14ac:dyDescent="0.25">
      <c r="A1314" t="s">
        <v>1194</v>
      </c>
      <c r="B1314" t="s">
        <v>1194</v>
      </c>
      <c r="C1314">
        <v>3</v>
      </c>
    </row>
    <row r="1315" spans="1:3" x14ac:dyDescent="0.25">
      <c r="A1315" t="s">
        <v>1195</v>
      </c>
      <c r="B1315" t="s">
        <v>1195</v>
      </c>
      <c r="C1315">
        <v>3</v>
      </c>
    </row>
    <row r="1316" spans="1:3" x14ac:dyDescent="0.25">
      <c r="A1316" t="s">
        <v>1196</v>
      </c>
      <c r="B1316" t="s">
        <v>1196</v>
      </c>
      <c r="C1316">
        <v>3</v>
      </c>
    </row>
    <row r="1317" spans="1:3" x14ac:dyDescent="0.25">
      <c r="A1317" t="s">
        <v>1197</v>
      </c>
      <c r="B1317" t="s">
        <v>1197</v>
      </c>
      <c r="C1317">
        <v>3</v>
      </c>
    </row>
    <row r="1318" spans="1:3" x14ac:dyDescent="0.25">
      <c r="A1318" t="s">
        <v>1198</v>
      </c>
      <c r="B1318" t="s">
        <v>1198</v>
      </c>
      <c r="C1318">
        <v>3</v>
      </c>
    </row>
    <row r="1319" spans="1:3" x14ac:dyDescent="0.25">
      <c r="A1319" t="s">
        <v>1199</v>
      </c>
      <c r="B1319" t="s">
        <v>1199</v>
      </c>
      <c r="C1319">
        <v>3</v>
      </c>
    </row>
    <row r="1320" spans="1:3" x14ac:dyDescent="0.25">
      <c r="A1320" t="s">
        <v>1200</v>
      </c>
      <c r="B1320" t="s">
        <v>1200</v>
      </c>
      <c r="C1320">
        <v>3</v>
      </c>
    </row>
    <row r="1321" spans="1:3" x14ac:dyDescent="0.25">
      <c r="A1321" t="s">
        <v>1201</v>
      </c>
      <c r="B1321" t="s">
        <v>1201</v>
      </c>
      <c r="C1321">
        <v>3</v>
      </c>
    </row>
    <row r="1322" spans="1:3" x14ac:dyDescent="0.25">
      <c r="A1322" t="s">
        <v>1202</v>
      </c>
      <c r="B1322" t="s">
        <v>1202</v>
      </c>
      <c r="C1322">
        <v>3</v>
      </c>
    </row>
    <row r="1323" spans="1:3" x14ac:dyDescent="0.25">
      <c r="A1323" t="s">
        <v>1203</v>
      </c>
      <c r="B1323" t="s">
        <v>1203</v>
      </c>
      <c r="C1323">
        <v>3</v>
      </c>
    </row>
    <row r="1324" spans="1:3" x14ac:dyDescent="0.25">
      <c r="A1324" t="s">
        <v>1204</v>
      </c>
      <c r="B1324" t="s">
        <v>1204</v>
      </c>
      <c r="C1324">
        <v>3</v>
      </c>
    </row>
    <row r="1325" spans="1:3" x14ac:dyDescent="0.25">
      <c r="A1325" t="s">
        <v>1205</v>
      </c>
      <c r="B1325" t="s">
        <v>1205</v>
      </c>
      <c r="C1325">
        <v>3</v>
      </c>
    </row>
    <row r="1326" spans="1:3" x14ac:dyDescent="0.25">
      <c r="A1326" t="s">
        <v>1206</v>
      </c>
      <c r="B1326" t="s">
        <v>1206</v>
      </c>
      <c r="C1326">
        <v>3</v>
      </c>
    </row>
    <row r="1327" spans="1:3" x14ac:dyDescent="0.25">
      <c r="A1327" t="s">
        <v>1207</v>
      </c>
      <c r="B1327" t="s">
        <v>1207</v>
      </c>
      <c r="C1327">
        <v>3</v>
      </c>
    </row>
    <row r="1328" spans="1:3" x14ac:dyDescent="0.25">
      <c r="A1328" t="s">
        <v>1208</v>
      </c>
      <c r="B1328" t="s">
        <v>1208</v>
      </c>
      <c r="C1328">
        <v>3</v>
      </c>
    </row>
    <row r="1329" spans="1:3" x14ac:dyDescent="0.25">
      <c r="A1329" t="s">
        <v>1209</v>
      </c>
      <c r="B1329" t="s">
        <v>1209</v>
      </c>
      <c r="C1329">
        <v>3</v>
      </c>
    </row>
    <row r="1330" spans="1:3" x14ac:dyDescent="0.25">
      <c r="A1330" t="s">
        <v>1210</v>
      </c>
      <c r="B1330" t="s">
        <v>1210</v>
      </c>
      <c r="C1330">
        <v>3</v>
      </c>
    </row>
    <row r="1331" spans="1:3" x14ac:dyDescent="0.25">
      <c r="A1331" t="s">
        <v>1211</v>
      </c>
      <c r="B1331" t="s">
        <v>1211</v>
      </c>
      <c r="C1331">
        <v>3</v>
      </c>
    </row>
    <row r="1332" spans="1:3" x14ac:dyDescent="0.25">
      <c r="A1332" t="s">
        <v>1212</v>
      </c>
      <c r="B1332" t="s">
        <v>1212</v>
      </c>
      <c r="C1332">
        <v>3</v>
      </c>
    </row>
    <row r="1333" spans="1:3" x14ac:dyDescent="0.25">
      <c r="A1333" t="s">
        <v>1213</v>
      </c>
      <c r="B1333" t="s">
        <v>1213</v>
      </c>
      <c r="C1333">
        <v>3</v>
      </c>
    </row>
    <row r="1334" spans="1:3" x14ac:dyDescent="0.25">
      <c r="A1334" t="s">
        <v>1214</v>
      </c>
      <c r="B1334" t="s">
        <v>1214</v>
      </c>
      <c r="C1334">
        <v>3</v>
      </c>
    </row>
    <row r="1335" spans="1:3" x14ac:dyDescent="0.25">
      <c r="A1335" t="s">
        <v>1215</v>
      </c>
      <c r="B1335" t="s">
        <v>1215</v>
      </c>
      <c r="C1335">
        <v>3</v>
      </c>
    </row>
    <row r="1336" spans="1:3" x14ac:dyDescent="0.25">
      <c r="A1336" t="s">
        <v>1216</v>
      </c>
      <c r="B1336" t="s">
        <v>1216</v>
      </c>
      <c r="C1336">
        <v>3</v>
      </c>
    </row>
    <row r="1337" spans="1:3" x14ac:dyDescent="0.25">
      <c r="A1337" t="s">
        <v>1217</v>
      </c>
      <c r="B1337" t="s">
        <v>1217</v>
      </c>
      <c r="C1337">
        <v>3</v>
      </c>
    </row>
    <row r="1338" spans="1:3" x14ac:dyDescent="0.25">
      <c r="A1338" t="s">
        <v>1218</v>
      </c>
      <c r="B1338" t="s">
        <v>1218</v>
      </c>
      <c r="C1338">
        <v>3</v>
      </c>
    </row>
    <row r="1339" spans="1:3" x14ac:dyDescent="0.25">
      <c r="A1339" t="s">
        <v>1219</v>
      </c>
      <c r="B1339" t="s">
        <v>1219</v>
      </c>
      <c r="C1339">
        <v>3</v>
      </c>
    </row>
    <row r="1340" spans="1:3" x14ac:dyDescent="0.25">
      <c r="A1340" t="s">
        <v>1220</v>
      </c>
      <c r="B1340" t="s">
        <v>1220</v>
      </c>
      <c r="C1340">
        <v>3</v>
      </c>
    </row>
    <row r="1341" spans="1:3" x14ac:dyDescent="0.25">
      <c r="A1341" t="s">
        <v>1221</v>
      </c>
      <c r="B1341" t="s">
        <v>1221</v>
      </c>
      <c r="C1341">
        <v>3</v>
      </c>
    </row>
    <row r="1342" spans="1:3" x14ac:dyDescent="0.25">
      <c r="A1342" t="s">
        <v>1222</v>
      </c>
      <c r="B1342" t="s">
        <v>1222</v>
      </c>
      <c r="C1342">
        <v>3</v>
      </c>
    </row>
    <row r="1343" spans="1:3" x14ac:dyDescent="0.25">
      <c r="A1343" t="s">
        <v>1223</v>
      </c>
      <c r="B1343" t="s">
        <v>1223</v>
      </c>
      <c r="C1343">
        <v>3</v>
      </c>
    </row>
    <row r="1344" spans="1:3" x14ac:dyDescent="0.25">
      <c r="A1344" t="s">
        <v>1224</v>
      </c>
      <c r="B1344" t="s">
        <v>1224</v>
      </c>
      <c r="C1344">
        <v>3</v>
      </c>
    </row>
    <row r="1345" spans="1:3" x14ac:dyDescent="0.25">
      <c r="A1345" t="s">
        <v>1225</v>
      </c>
      <c r="B1345" t="s">
        <v>1225</v>
      </c>
      <c r="C1345">
        <v>3</v>
      </c>
    </row>
    <row r="1346" spans="1:3" x14ac:dyDescent="0.25">
      <c r="A1346" t="s">
        <v>1226</v>
      </c>
      <c r="B1346" t="s">
        <v>1226</v>
      </c>
      <c r="C1346">
        <v>3</v>
      </c>
    </row>
    <row r="1347" spans="1:3" x14ac:dyDescent="0.25">
      <c r="A1347" t="s">
        <v>3048</v>
      </c>
      <c r="B1347" t="s">
        <v>3048</v>
      </c>
      <c r="C1347">
        <v>3</v>
      </c>
    </row>
    <row r="1348" spans="1:3" x14ac:dyDescent="0.25">
      <c r="A1348" t="s">
        <v>1227</v>
      </c>
      <c r="B1348" t="s">
        <v>1227</v>
      </c>
      <c r="C1348">
        <v>3</v>
      </c>
    </row>
    <row r="1349" spans="1:3" x14ac:dyDescent="0.25">
      <c r="A1349" t="s">
        <v>2789</v>
      </c>
      <c r="B1349" t="s">
        <v>2789</v>
      </c>
      <c r="C1349">
        <v>3</v>
      </c>
    </row>
    <row r="1350" spans="1:3" x14ac:dyDescent="0.25">
      <c r="A1350" t="s">
        <v>1228</v>
      </c>
      <c r="B1350" t="s">
        <v>1228</v>
      </c>
      <c r="C1350">
        <v>3</v>
      </c>
    </row>
    <row r="1351" spans="1:3" x14ac:dyDescent="0.25">
      <c r="A1351" t="s">
        <v>1229</v>
      </c>
      <c r="B1351" t="s">
        <v>1229</v>
      </c>
      <c r="C1351">
        <v>3</v>
      </c>
    </row>
    <row r="1352" spans="1:3" x14ac:dyDescent="0.25">
      <c r="A1352" t="s">
        <v>1230</v>
      </c>
      <c r="B1352" t="s">
        <v>1230</v>
      </c>
      <c r="C1352">
        <v>3</v>
      </c>
    </row>
    <row r="1353" spans="1:3" x14ac:dyDescent="0.25">
      <c r="A1353" t="s">
        <v>1231</v>
      </c>
      <c r="B1353" t="s">
        <v>1231</v>
      </c>
      <c r="C1353">
        <v>3</v>
      </c>
    </row>
    <row r="1354" spans="1:3" x14ac:dyDescent="0.25">
      <c r="A1354" t="s">
        <v>1233</v>
      </c>
      <c r="B1354" t="s">
        <v>1233</v>
      </c>
      <c r="C1354">
        <v>3</v>
      </c>
    </row>
    <row r="1355" spans="1:3" x14ac:dyDescent="0.25">
      <c r="A1355" t="s">
        <v>1234</v>
      </c>
      <c r="B1355" t="s">
        <v>1234</v>
      </c>
      <c r="C1355">
        <v>3</v>
      </c>
    </row>
    <row r="1356" spans="1:3" x14ac:dyDescent="0.25">
      <c r="A1356" t="s">
        <v>1232</v>
      </c>
      <c r="B1356" t="s">
        <v>1232</v>
      </c>
      <c r="C1356">
        <v>3</v>
      </c>
    </row>
    <row r="1357" spans="1:3" x14ac:dyDescent="0.25">
      <c r="A1357" t="s">
        <v>1235</v>
      </c>
      <c r="B1357" t="s">
        <v>1235</v>
      </c>
      <c r="C1357">
        <v>3</v>
      </c>
    </row>
    <row r="1358" spans="1:3" x14ac:dyDescent="0.25">
      <c r="A1358" t="s">
        <v>1236</v>
      </c>
      <c r="B1358" t="s">
        <v>1236</v>
      </c>
      <c r="C1358">
        <v>3</v>
      </c>
    </row>
    <row r="1359" spans="1:3" x14ac:dyDescent="0.25">
      <c r="A1359" t="s">
        <v>1237</v>
      </c>
      <c r="B1359" t="s">
        <v>1237</v>
      </c>
      <c r="C1359">
        <v>3</v>
      </c>
    </row>
    <row r="1360" spans="1:3" x14ac:dyDescent="0.25">
      <c r="A1360" t="s">
        <v>1238</v>
      </c>
      <c r="B1360" t="s">
        <v>1238</v>
      </c>
      <c r="C1360">
        <v>3</v>
      </c>
    </row>
    <row r="1361" spans="1:3" x14ac:dyDescent="0.25">
      <c r="A1361" t="s">
        <v>1239</v>
      </c>
      <c r="B1361" t="s">
        <v>1239</v>
      </c>
      <c r="C1361">
        <v>3</v>
      </c>
    </row>
    <row r="1362" spans="1:3" x14ac:dyDescent="0.25">
      <c r="A1362" t="s">
        <v>1240</v>
      </c>
      <c r="B1362" t="s">
        <v>1240</v>
      </c>
      <c r="C1362">
        <v>3</v>
      </c>
    </row>
    <row r="1363" spans="1:3" x14ac:dyDescent="0.25">
      <c r="A1363" t="s">
        <v>1241</v>
      </c>
      <c r="B1363" t="s">
        <v>1241</v>
      </c>
      <c r="C1363">
        <v>3</v>
      </c>
    </row>
    <row r="1364" spans="1:3" x14ac:dyDescent="0.25">
      <c r="A1364" t="s">
        <v>1242</v>
      </c>
      <c r="B1364" t="s">
        <v>1242</v>
      </c>
      <c r="C1364">
        <v>3</v>
      </c>
    </row>
    <row r="1365" spans="1:3" x14ac:dyDescent="0.25">
      <c r="A1365" t="s">
        <v>1243</v>
      </c>
      <c r="B1365" t="s">
        <v>1243</v>
      </c>
      <c r="C1365">
        <v>3</v>
      </c>
    </row>
    <row r="1366" spans="1:3" x14ac:dyDescent="0.25">
      <c r="A1366" t="s">
        <v>1244</v>
      </c>
      <c r="B1366" t="s">
        <v>1244</v>
      </c>
      <c r="C1366">
        <v>3</v>
      </c>
    </row>
    <row r="1367" spans="1:3" x14ac:dyDescent="0.25">
      <c r="A1367" t="s">
        <v>1245</v>
      </c>
      <c r="B1367" t="s">
        <v>1245</v>
      </c>
      <c r="C1367">
        <v>3</v>
      </c>
    </row>
    <row r="1368" spans="1:3" x14ac:dyDescent="0.25">
      <c r="A1368" t="s">
        <v>1246</v>
      </c>
      <c r="B1368" t="s">
        <v>1246</v>
      </c>
      <c r="C1368">
        <v>3</v>
      </c>
    </row>
    <row r="1369" spans="1:3" x14ac:dyDescent="0.25">
      <c r="A1369" t="s">
        <v>1247</v>
      </c>
      <c r="B1369" t="s">
        <v>1247</v>
      </c>
      <c r="C1369">
        <v>3</v>
      </c>
    </row>
    <row r="1370" spans="1:3" x14ac:dyDescent="0.25">
      <c r="A1370" t="s">
        <v>1248</v>
      </c>
      <c r="B1370" t="s">
        <v>1248</v>
      </c>
      <c r="C1370">
        <v>3</v>
      </c>
    </row>
    <row r="1371" spans="1:3" x14ac:dyDescent="0.25">
      <c r="A1371" t="s">
        <v>1249</v>
      </c>
      <c r="B1371" t="s">
        <v>1249</v>
      </c>
      <c r="C1371">
        <v>3</v>
      </c>
    </row>
    <row r="1372" spans="1:3" x14ac:dyDescent="0.25">
      <c r="A1372" t="s">
        <v>1250</v>
      </c>
      <c r="B1372" t="s">
        <v>1250</v>
      </c>
      <c r="C1372">
        <v>3</v>
      </c>
    </row>
    <row r="1373" spans="1:3" x14ac:dyDescent="0.25">
      <c r="A1373" t="s">
        <v>1251</v>
      </c>
      <c r="B1373" t="s">
        <v>1251</v>
      </c>
      <c r="C1373">
        <v>3</v>
      </c>
    </row>
    <row r="1374" spans="1:3" x14ac:dyDescent="0.25">
      <c r="A1374" t="s">
        <v>1252</v>
      </c>
      <c r="B1374" t="s">
        <v>1252</v>
      </c>
      <c r="C1374">
        <v>3</v>
      </c>
    </row>
    <row r="1375" spans="1:3" x14ac:dyDescent="0.25">
      <c r="A1375" t="s">
        <v>1253</v>
      </c>
      <c r="B1375" t="s">
        <v>1253</v>
      </c>
      <c r="C1375">
        <v>3</v>
      </c>
    </row>
    <row r="1376" spans="1:3" x14ac:dyDescent="0.25">
      <c r="A1376" t="s">
        <v>1254</v>
      </c>
      <c r="B1376" t="s">
        <v>1254</v>
      </c>
      <c r="C1376">
        <v>3</v>
      </c>
    </row>
    <row r="1377" spans="1:3" x14ac:dyDescent="0.25">
      <c r="A1377" t="s">
        <v>1255</v>
      </c>
      <c r="B1377" t="s">
        <v>1255</v>
      </c>
      <c r="C1377">
        <v>3</v>
      </c>
    </row>
    <row r="1378" spans="1:3" x14ac:dyDescent="0.25">
      <c r="A1378" t="s">
        <v>1257</v>
      </c>
      <c r="B1378" t="s">
        <v>1257</v>
      </c>
      <c r="C1378">
        <v>3</v>
      </c>
    </row>
    <row r="1379" spans="1:3" x14ac:dyDescent="0.25">
      <c r="A1379" t="s">
        <v>1258</v>
      </c>
      <c r="B1379" t="s">
        <v>1258</v>
      </c>
      <c r="C1379">
        <v>3</v>
      </c>
    </row>
    <row r="1380" spans="1:3" x14ac:dyDescent="0.25">
      <c r="A1380" t="s">
        <v>1259</v>
      </c>
      <c r="B1380" t="s">
        <v>1259</v>
      </c>
      <c r="C1380">
        <v>3</v>
      </c>
    </row>
    <row r="1381" spans="1:3" x14ac:dyDescent="0.25">
      <c r="A1381" t="s">
        <v>1256</v>
      </c>
      <c r="B1381" t="s">
        <v>1256</v>
      </c>
      <c r="C1381">
        <v>3</v>
      </c>
    </row>
    <row r="1382" spans="1:3" x14ac:dyDescent="0.25">
      <c r="A1382" t="s">
        <v>1260</v>
      </c>
      <c r="B1382" t="s">
        <v>1260</v>
      </c>
      <c r="C1382">
        <v>3</v>
      </c>
    </row>
    <row r="1383" spans="1:3" x14ac:dyDescent="0.25">
      <c r="A1383" t="s">
        <v>1261</v>
      </c>
      <c r="B1383" t="s">
        <v>1261</v>
      </c>
      <c r="C1383">
        <v>3</v>
      </c>
    </row>
    <row r="1384" spans="1:3" x14ac:dyDescent="0.25">
      <c r="A1384" t="s">
        <v>1262</v>
      </c>
      <c r="B1384" t="s">
        <v>1262</v>
      </c>
      <c r="C1384">
        <v>3</v>
      </c>
    </row>
    <row r="1385" spans="1:3" x14ac:dyDescent="0.25">
      <c r="A1385" t="s">
        <v>1263</v>
      </c>
      <c r="B1385" t="s">
        <v>1263</v>
      </c>
      <c r="C1385">
        <v>3</v>
      </c>
    </row>
    <row r="1386" spans="1:3" x14ac:dyDescent="0.25">
      <c r="A1386" t="s">
        <v>1264</v>
      </c>
      <c r="B1386" t="s">
        <v>1264</v>
      </c>
      <c r="C1386">
        <v>3</v>
      </c>
    </row>
    <row r="1387" spans="1:3" x14ac:dyDescent="0.25">
      <c r="A1387" t="s">
        <v>2758</v>
      </c>
      <c r="B1387" t="s">
        <v>2758</v>
      </c>
      <c r="C1387">
        <v>3</v>
      </c>
    </row>
    <row r="1388" spans="1:3" x14ac:dyDescent="0.25">
      <c r="A1388" t="s">
        <v>1265</v>
      </c>
      <c r="B1388" t="s">
        <v>1265</v>
      </c>
      <c r="C1388">
        <v>3</v>
      </c>
    </row>
    <row r="1389" spans="1:3" x14ac:dyDescent="0.25">
      <c r="A1389" t="s">
        <v>1266</v>
      </c>
      <c r="B1389" t="s">
        <v>1266</v>
      </c>
      <c r="C1389">
        <v>3</v>
      </c>
    </row>
    <row r="1390" spans="1:3" x14ac:dyDescent="0.25">
      <c r="A1390" t="s">
        <v>1267</v>
      </c>
      <c r="B1390" t="s">
        <v>1267</v>
      </c>
      <c r="C1390">
        <v>3</v>
      </c>
    </row>
    <row r="1391" spans="1:3" x14ac:dyDescent="0.25">
      <c r="A1391" t="s">
        <v>1268</v>
      </c>
      <c r="B1391" t="s">
        <v>1268</v>
      </c>
      <c r="C1391">
        <v>3</v>
      </c>
    </row>
    <row r="1392" spans="1:3" x14ac:dyDescent="0.25">
      <c r="A1392" t="s">
        <v>1269</v>
      </c>
      <c r="B1392" t="s">
        <v>1269</v>
      </c>
      <c r="C1392">
        <v>3</v>
      </c>
    </row>
    <row r="1393" spans="1:3" x14ac:dyDescent="0.25">
      <c r="A1393" t="s">
        <v>1270</v>
      </c>
      <c r="B1393" t="s">
        <v>1270</v>
      </c>
      <c r="C1393">
        <v>3</v>
      </c>
    </row>
    <row r="1394" spans="1:3" x14ac:dyDescent="0.25">
      <c r="A1394" t="s">
        <v>1271</v>
      </c>
      <c r="B1394" t="s">
        <v>1271</v>
      </c>
      <c r="C1394">
        <v>3</v>
      </c>
    </row>
    <row r="1395" spans="1:3" x14ac:dyDescent="0.25">
      <c r="A1395" t="s">
        <v>1272</v>
      </c>
      <c r="B1395" t="s">
        <v>1272</v>
      </c>
      <c r="C1395">
        <v>3</v>
      </c>
    </row>
    <row r="1396" spans="1:3" x14ac:dyDescent="0.25">
      <c r="A1396" t="s">
        <v>1273</v>
      </c>
      <c r="B1396" t="s">
        <v>1273</v>
      </c>
      <c r="C1396">
        <v>3</v>
      </c>
    </row>
    <row r="1397" spans="1:3" x14ac:dyDescent="0.25">
      <c r="A1397" t="s">
        <v>1274</v>
      </c>
      <c r="B1397" t="s">
        <v>1274</v>
      </c>
      <c r="C1397">
        <v>3</v>
      </c>
    </row>
    <row r="1398" spans="1:3" x14ac:dyDescent="0.25">
      <c r="A1398" t="s">
        <v>1275</v>
      </c>
      <c r="B1398" t="s">
        <v>1275</v>
      </c>
      <c r="C1398">
        <v>3</v>
      </c>
    </row>
    <row r="1399" spans="1:3" x14ac:dyDescent="0.25">
      <c r="A1399" t="s">
        <v>1276</v>
      </c>
      <c r="B1399" t="s">
        <v>1276</v>
      </c>
      <c r="C1399">
        <v>3</v>
      </c>
    </row>
    <row r="1400" spans="1:3" x14ac:dyDescent="0.25">
      <c r="A1400" t="s">
        <v>1277</v>
      </c>
      <c r="B1400" t="s">
        <v>1277</v>
      </c>
      <c r="C1400">
        <v>3</v>
      </c>
    </row>
    <row r="1401" spans="1:3" x14ac:dyDescent="0.25">
      <c r="A1401" t="s">
        <v>1278</v>
      </c>
      <c r="B1401" t="s">
        <v>1278</v>
      </c>
      <c r="C1401">
        <v>3</v>
      </c>
    </row>
    <row r="1402" spans="1:3" x14ac:dyDescent="0.25">
      <c r="A1402" t="s">
        <v>1279</v>
      </c>
      <c r="B1402" t="s">
        <v>1279</v>
      </c>
      <c r="C1402">
        <v>3</v>
      </c>
    </row>
    <row r="1403" spans="1:3" x14ac:dyDescent="0.25">
      <c r="A1403" t="s">
        <v>1280</v>
      </c>
      <c r="B1403" t="s">
        <v>1280</v>
      </c>
      <c r="C1403">
        <v>3</v>
      </c>
    </row>
    <row r="1404" spans="1:3" x14ac:dyDescent="0.25">
      <c r="A1404" t="s">
        <v>1281</v>
      </c>
      <c r="B1404" t="s">
        <v>1281</v>
      </c>
      <c r="C1404">
        <v>3</v>
      </c>
    </row>
    <row r="1405" spans="1:3" x14ac:dyDescent="0.25">
      <c r="A1405" t="s">
        <v>1282</v>
      </c>
      <c r="B1405" t="s">
        <v>1282</v>
      </c>
      <c r="C1405">
        <v>3</v>
      </c>
    </row>
    <row r="1406" spans="1:3" x14ac:dyDescent="0.25">
      <c r="A1406" t="s">
        <v>1283</v>
      </c>
      <c r="B1406" t="s">
        <v>1283</v>
      </c>
      <c r="C1406">
        <v>3</v>
      </c>
    </row>
    <row r="1407" spans="1:3" x14ac:dyDescent="0.25">
      <c r="A1407" t="s">
        <v>1284</v>
      </c>
      <c r="B1407" t="s">
        <v>1284</v>
      </c>
      <c r="C1407">
        <v>3</v>
      </c>
    </row>
    <row r="1408" spans="1:3" x14ac:dyDescent="0.25">
      <c r="A1408" t="s">
        <v>1285</v>
      </c>
      <c r="B1408" t="s">
        <v>1285</v>
      </c>
      <c r="C1408">
        <v>3</v>
      </c>
    </row>
    <row r="1409" spans="1:3" x14ac:dyDescent="0.25">
      <c r="A1409" t="s">
        <v>1286</v>
      </c>
      <c r="B1409" t="s">
        <v>1286</v>
      </c>
      <c r="C1409">
        <v>3</v>
      </c>
    </row>
    <row r="1410" spans="1:3" x14ac:dyDescent="0.25">
      <c r="A1410" t="s">
        <v>1287</v>
      </c>
      <c r="B1410" t="s">
        <v>1287</v>
      </c>
      <c r="C1410">
        <v>3</v>
      </c>
    </row>
    <row r="1411" spans="1:3" x14ac:dyDescent="0.25">
      <c r="A1411" t="s">
        <v>1288</v>
      </c>
      <c r="B1411" t="s">
        <v>1288</v>
      </c>
      <c r="C1411">
        <v>3</v>
      </c>
    </row>
    <row r="1412" spans="1:3" x14ac:dyDescent="0.25">
      <c r="A1412" t="s">
        <v>1289</v>
      </c>
      <c r="B1412" t="s">
        <v>1289</v>
      </c>
      <c r="C1412">
        <v>3</v>
      </c>
    </row>
    <row r="1413" spans="1:3" x14ac:dyDescent="0.25">
      <c r="A1413" t="s">
        <v>1290</v>
      </c>
      <c r="B1413" t="s">
        <v>1290</v>
      </c>
      <c r="C1413">
        <v>3</v>
      </c>
    </row>
    <row r="1414" spans="1:3" x14ac:dyDescent="0.25">
      <c r="A1414" t="s">
        <v>1291</v>
      </c>
      <c r="B1414" t="s">
        <v>1291</v>
      </c>
      <c r="C1414">
        <v>3</v>
      </c>
    </row>
    <row r="1415" spans="1:3" x14ac:dyDescent="0.25">
      <c r="A1415" t="s">
        <v>1292</v>
      </c>
      <c r="B1415" t="s">
        <v>1292</v>
      </c>
      <c r="C1415">
        <v>3</v>
      </c>
    </row>
    <row r="1416" spans="1:3" x14ac:dyDescent="0.25">
      <c r="A1416" t="s">
        <v>1293</v>
      </c>
      <c r="B1416" t="s">
        <v>1293</v>
      </c>
      <c r="C1416">
        <v>3</v>
      </c>
    </row>
    <row r="1417" spans="1:3" x14ac:dyDescent="0.25">
      <c r="A1417" t="s">
        <v>1294</v>
      </c>
      <c r="B1417" t="s">
        <v>1294</v>
      </c>
      <c r="C1417">
        <v>3</v>
      </c>
    </row>
    <row r="1418" spans="1:3" x14ac:dyDescent="0.25">
      <c r="A1418" t="s">
        <v>1295</v>
      </c>
      <c r="B1418" t="s">
        <v>1295</v>
      </c>
      <c r="C1418">
        <v>3</v>
      </c>
    </row>
    <row r="1419" spans="1:3" x14ac:dyDescent="0.25">
      <c r="A1419" t="s">
        <v>1296</v>
      </c>
      <c r="B1419" t="s">
        <v>1296</v>
      </c>
      <c r="C1419">
        <v>3</v>
      </c>
    </row>
    <row r="1420" spans="1:3" x14ac:dyDescent="0.25">
      <c r="A1420" t="s">
        <v>1297</v>
      </c>
      <c r="B1420" t="s">
        <v>1297</v>
      </c>
      <c r="C1420">
        <v>3</v>
      </c>
    </row>
    <row r="1421" spans="1:3" x14ac:dyDescent="0.25">
      <c r="A1421" t="s">
        <v>1298</v>
      </c>
      <c r="B1421" t="s">
        <v>1298</v>
      </c>
      <c r="C1421">
        <v>3</v>
      </c>
    </row>
    <row r="1422" spans="1:3" x14ac:dyDescent="0.25">
      <c r="A1422" t="s">
        <v>1299</v>
      </c>
      <c r="B1422" t="s">
        <v>1299</v>
      </c>
      <c r="C1422">
        <v>3</v>
      </c>
    </row>
    <row r="1423" spans="1:3" x14ac:dyDescent="0.25">
      <c r="A1423" t="s">
        <v>3049</v>
      </c>
      <c r="B1423" t="s">
        <v>3049</v>
      </c>
      <c r="C1423">
        <v>3</v>
      </c>
    </row>
    <row r="1424" spans="1:3" x14ac:dyDescent="0.25">
      <c r="A1424" t="s">
        <v>1300</v>
      </c>
      <c r="B1424" t="s">
        <v>1300</v>
      </c>
      <c r="C1424">
        <v>3</v>
      </c>
    </row>
    <row r="1425" spans="1:3" x14ac:dyDescent="0.25">
      <c r="A1425" t="s">
        <v>1301</v>
      </c>
      <c r="B1425" t="s">
        <v>1301</v>
      </c>
      <c r="C1425">
        <v>3</v>
      </c>
    </row>
    <row r="1426" spans="1:3" x14ac:dyDescent="0.25">
      <c r="A1426" t="s">
        <v>1302</v>
      </c>
      <c r="B1426" t="s">
        <v>1302</v>
      </c>
      <c r="C1426">
        <v>3</v>
      </c>
    </row>
    <row r="1427" spans="1:3" x14ac:dyDescent="0.25">
      <c r="A1427" t="s">
        <v>2728</v>
      </c>
      <c r="B1427" t="s">
        <v>2728</v>
      </c>
      <c r="C1427">
        <v>3</v>
      </c>
    </row>
    <row r="1428" spans="1:3" x14ac:dyDescent="0.25">
      <c r="A1428" t="s">
        <v>1303</v>
      </c>
      <c r="B1428" t="s">
        <v>1303</v>
      </c>
      <c r="C1428">
        <v>3</v>
      </c>
    </row>
    <row r="1429" spans="1:3" x14ac:dyDescent="0.25">
      <c r="A1429" t="s">
        <v>1304</v>
      </c>
      <c r="B1429" t="s">
        <v>1304</v>
      </c>
      <c r="C1429">
        <v>3</v>
      </c>
    </row>
    <row r="1430" spans="1:3" x14ac:dyDescent="0.25">
      <c r="A1430" t="s">
        <v>1305</v>
      </c>
      <c r="B1430" t="s">
        <v>1305</v>
      </c>
      <c r="C1430">
        <v>3</v>
      </c>
    </row>
    <row r="1431" spans="1:3" x14ac:dyDescent="0.25">
      <c r="A1431" t="s">
        <v>1306</v>
      </c>
      <c r="B1431" t="s">
        <v>1306</v>
      </c>
      <c r="C1431">
        <v>3</v>
      </c>
    </row>
    <row r="1432" spans="1:3" x14ac:dyDescent="0.25">
      <c r="A1432" t="s">
        <v>1307</v>
      </c>
      <c r="B1432" t="s">
        <v>1307</v>
      </c>
      <c r="C1432">
        <v>3</v>
      </c>
    </row>
    <row r="1433" spans="1:3" x14ac:dyDescent="0.25">
      <c r="A1433" t="s">
        <v>1308</v>
      </c>
      <c r="B1433" t="s">
        <v>1308</v>
      </c>
      <c r="C1433">
        <v>3</v>
      </c>
    </row>
    <row r="1434" spans="1:3" x14ac:dyDescent="0.25">
      <c r="A1434" t="s">
        <v>1309</v>
      </c>
      <c r="B1434" t="s">
        <v>1309</v>
      </c>
      <c r="C1434">
        <v>3</v>
      </c>
    </row>
    <row r="1435" spans="1:3" x14ac:dyDescent="0.25">
      <c r="A1435" t="s">
        <v>1310</v>
      </c>
      <c r="B1435" t="s">
        <v>1310</v>
      </c>
      <c r="C1435">
        <v>3</v>
      </c>
    </row>
    <row r="1436" spans="1:3" x14ac:dyDescent="0.25">
      <c r="A1436" t="s">
        <v>1311</v>
      </c>
      <c r="B1436" t="s">
        <v>1311</v>
      </c>
      <c r="C1436">
        <v>3</v>
      </c>
    </row>
    <row r="1437" spans="1:3" x14ac:dyDescent="0.25">
      <c r="A1437" t="s">
        <v>1312</v>
      </c>
      <c r="B1437" t="s">
        <v>1312</v>
      </c>
      <c r="C1437">
        <v>3</v>
      </c>
    </row>
    <row r="1438" spans="1:3" x14ac:dyDescent="0.25">
      <c r="A1438" t="s">
        <v>1313</v>
      </c>
      <c r="B1438" t="s">
        <v>1313</v>
      </c>
      <c r="C1438">
        <v>3</v>
      </c>
    </row>
    <row r="1439" spans="1:3" x14ac:dyDescent="0.25">
      <c r="A1439" t="s">
        <v>1314</v>
      </c>
      <c r="B1439" t="s">
        <v>1314</v>
      </c>
      <c r="C1439">
        <v>3</v>
      </c>
    </row>
    <row r="1440" spans="1:3" x14ac:dyDescent="0.25">
      <c r="A1440" t="s">
        <v>1315</v>
      </c>
      <c r="B1440" t="s">
        <v>1315</v>
      </c>
      <c r="C1440">
        <v>3</v>
      </c>
    </row>
    <row r="1441" spans="1:3" x14ac:dyDescent="0.25">
      <c r="A1441" t="s">
        <v>1316</v>
      </c>
      <c r="B1441" t="s">
        <v>1316</v>
      </c>
      <c r="C1441">
        <v>3</v>
      </c>
    </row>
    <row r="1442" spans="1:3" x14ac:dyDescent="0.25">
      <c r="A1442" t="s">
        <v>1317</v>
      </c>
      <c r="B1442" t="s">
        <v>1317</v>
      </c>
      <c r="C1442">
        <v>3</v>
      </c>
    </row>
    <row r="1443" spans="1:3" x14ac:dyDescent="0.25">
      <c r="A1443" t="s">
        <v>1318</v>
      </c>
      <c r="B1443" t="s">
        <v>1318</v>
      </c>
      <c r="C1443">
        <v>3</v>
      </c>
    </row>
    <row r="1444" spans="1:3" x14ac:dyDescent="0.25">
      <c r="A1444" t="s">
        <v>1319</v>
      </c>
      <c r="B1444" t="s">
        <v>1319</v>
      </c>
      <c r="C1444">
        <v>3</v>
      </c>
    </row>
    <row r="1445" spans="1:3" x14ac:dyDescent="0.25">
      <c r="A1445" t="s">
        <v>1320</v>
      </c>
      <c r="B1445" t="s">
        <v>1320</v>
      </c>
      <c r="C1445">
        <v>3</v>
      </c>
    </row>
    <row r="1446" spans="1:3" x14ac:dyDescent="0.25">
      <c r="A1446" t="s">
        <v>1321</v>
      </c>
      <c r="B1446" t="s">
        <v>1321</v>
      </c>
      <c r="C1446">
        <v>3</v>
      </c>
    </row>
    <row r="1447" spans="1:3" x14ac:dyDescent="0.25">
      <c r="A1447" t="s">
        <v>1322</v>
      </c>
      <c r="B1447" t="s">
        <v>1322</v>
      </c>
      <c r="C1447">
        <v>3</v>
      </c>
    </row>
    <row r="1448" spans="1:3" x14ac:dyDescent="0.25">
      <c r="A1448" t="s">
        <v>1323</v>
      </c>
      <c r="B1448" t="s">
        <v>1323</v>
      </c>
      <c r="C1448">
        <v>3</v>
      </c>
    </row>
    <row r="1449" spans="1:3" x14ac:dyDescent="0.25">
      <c r="A1449" t="s">
        <v>1324</v>
      </c>
      <c r="B1449" t="s">
        <v>1324</v>
      </c>
      <c r="C1449">
        <v>3</v>
      </c>
    </row>
    <row r="1450" spans="1:3" x14ac:dyDescent="0.25">
      <c r="A1450" t="s">
        <v>1325</v>
      </c>
      <c r="B1450" t="s">
        <v>1325</v>
      </c>
      <c r="C1450">
        <v>3</v>
      </c>
    </row>
    <row r="1451" spans="1:3" x14ac:dyDescent="0.25">
      <c r="A1451" t="s">
        <v>1326</v>
      </c>
      <c r="B1451" t="s">
        <v>1326</v>
      </c>
      <c r="C1451">
        <v>3</v>
      </c>
    </row>
    <row r="1452" spans="1:3" x14ac:dyDescent="0.25">
      <c r="A1452" t="s">
        <v>1327</v>
      </c>
      <c r="B1452" t="s">
        <v>1327</v>
      </c>
      <c r="C1452">
        <v>3</v>
      </c>
    </row>
    <row r="1453" spans="1:3" x14ac:dyDescent="0.25">
      <c r="A1453" t="s">
        <v>1328</v>
      </c>
      <c r="B1453" t="s">
        <v>1328</v>
      </c>
      <c r="C1453">
        <v>3</v>
      </c>
    </row>
    <row r="1454" spans="1:3" x14ac:dyDescent="0.25">
      <c r="A1454" t="s">
        <v>1329</v>
      </c>
      <c r="B1454" t="s">
        <v>1329</v>
      </c>
      <c r="C1454">
        <v>3</v>
      </c>
    </row>
    <row r="1455" spans="1:3" x14ac:dyDescent="0.25">
      <c r="A1455" t="s">
        <v>1330</v>
      </c>
      <c r="B1455" t="s">
        <v>1330</v>
      </c>
      <c r="C1455">
        <v>3</v>
      </c>
    </row>
    <row r="1456" spans="1:3" x14ac:dyDescent="0.25">
      <c r="A1456" t="s">
        <v>1331</v>
      </c>
      <c r="B1456" t="s">
        <v>1331</v>
      </c>
      <c r="C1456">
        <v>3</v>
      </c>
    </row>
    <row r="1457" spans="1:3" x14ac:dyDescent="0.25">
      <c r="A1457" t="s">
        <v>1332</v>
      </c>
      <c r="B1457" t="s">
        <v>1332</v>
      </c>
      <c r="C1457">
        <v>3</v>
      </c>
    </row>
    <row r="1458" spans="1:3" x14ac:dyDescent="0.25">
      <c r="A1458" t="s">
        <v>3050</v>
      </c>
      <c r="B1458" t="s">
        <v>3050</v>
      </c>
      <c r="C1458">
        <v>3</v>
      </c>
    </row>
    <row r="1459" spans="1:3" x14ac:dyDescent="0.25">
      <c r="A1459" t="s">
        <v>1333</v>
      </c>
      <c r="B1459" t="s">
        <v>1333</v>
      </c>
      <c r="C1459">
        <v>3</v>
      </c>
    </row>
    <row r="1460" spans="1:3" x14ac:dyDescent="0.25">
      <c r="A1460" t="s">
        <v>1334</v>
      </c>
      <c r="B1460" t="s">
        <v>1334</v>
      </c>
      <c r="C1460">
        <v>3</v>
      </c>
    </row>
    <row r="1461" spans="1:3" x14ac:dyDescent="0.25">
      <c r="A1461" t="s">
        <v>1335</v>
      </c>
      <c r="B1461" t="s">
        <v>1335</v>
      </c>
      <c r="C1461">
        <v>3</v>
      </c>
    </row>
    <row r="1462" spans="1:3" x14ac:dyDescent="0.25">
      <c r="A1462" t="s">
        <v>1336</v>
      </c>
      <c r="B1462" t="s">
        <v>1336</v>
      </c>
      <c r="C1462">
        <v>3</v>
      </c>
    </row>
    <row r="1463" spans="1:3" x14ac:dyDescent="0.25">
      <c r="A1463" t="s">
        <v>1337</v>
      </c>
      <c r="B1463" t="s">
        <v>1337</v>
      </c>
      <c r="C1463">
        <v>3</v>
      </c>
    </row>
    <row r="1464" spans="1:3" x14ac:dyDescent="0.25">
      <c r="A1464" t="s">
        <v>1338</v>
      </c>
      <c r="B1464" t="s">
        <v>1338</v>
      </c>
      <c r="C1464">
        <v>3</v>
      </c>
    </row>
    <row r="1465" spans="1:3" x14ac:dyDescent="0.25">
      <c r="A1465" t="s">
        <v>1339</v>
      </c>
      <c r="B1465" t="s">
        <v>1339</v>
      </c>
      <c r="C1465">
        <v>3</v>
      </c>
    </row>
    <row r="1466" spans="1:3" x14ac:dyDescent="0.25">
      <c r="A1466" t="s">
        <v>1340</v>
      </c>
      <c r="B1466" t="s">
        <v>1340</v>
      </c>
      <c r="C1466">
        <v>3</v>
      </c>
    </row>
    <row r="1467" spans="1:3" x14ac:dyDescent="0.25">
      <c r="A1467" t="s">
        <v>1341</v>
      </c>
      <c r="B1467" t="s">
        <v>1341</v>
      </c>
      <c r="C1467">
        <v>3</v>
      </c>
    </row>
    <row r="1468" spans="1:3" x14ac:dyDescent="0.25">
      <c r="A1468" t="s">
        <v>1342</v>
      </c>
      <c r="B1468" t="s">
        <v>1342</v>
      </c>
      <c r="C1468">
        <v>3</v>
      </c>
    </row>
    <row r="1469" spans="1:3" x14ac:dyDescent="0.25">
      <c r="A1469" t="s">
        <v>1343</v>
      </c>
      <c r="B1469" t="s">
        <v>1343</v>
      </c>
      <c r="C1469">
        <v>3</v>
      </c>
    </row>
    <row r="1470" spans="1:3" x14ac:dyDescent="0.25">
      <c r="A1470" t="s">
        <v>1344</v>
      </c>
      <c r="B1470" t="s">
        <v>1344</v>
      </c>
      <c r="C1470">
        <v>3</v>
      </c>
    </row>
    <row r="1471" spans="1:3" x14ac:dyDescent="0.25">
      <c r="A1471" t="s">
        <v>1345</v>
      </c>
      <c r="B1471" t="s">
        <v>1345</v>
      </c>
      <c r="C1471">
        <v>3</v>
      </c>
    </row>
    <row r="1472" spans="1:3" x14ac:dyDescent="0.25">
      <c r="A1472" t="s">
        <v>1346</v>
      </c>
      <c r="B1472" t="s">
        <v>1346</v>
      </c>
      <c r="C1472">
        <v>3</v>
      </c>
    </row>
    <row r="1473" spans="1:3" x14ac:dyDescent="0.25">
      <c r="A1473" t="s">
        <v>1347</v>
      </c>
      <c r="B1473" t="s">
        <v>1347</v>
      </c>
      <c r="C1473">
        <v>3</v>
      </c>
    </row>
    <row r="1474" spans="1:3" x14ac:dyDescent="0.25">
      <c r="A1474" t="s">
        <v>1348</v>
      </c>
      <c r="B1474" t="s">
        <v>1348</v>
      </c>
      <c r="C1474">
        <v>3</v>
      </c>
    </row>
    <row r="1475" spans="1:3" x14ac:dyDescent="0.25">
      <c r="A1475" t="s">
        <v>1349</v>
      </c>
      <c r="B1475" t="s">
        <v>1349</v>
      </c>
      <c r="C1475">
        <v>3</v>
      </c>
    </row>
    <row r="1476" spans="1:3" x14ac:dyDescent="0.25">
      <c r="A1476" t="s">
        <v>1350</v>
      </c>
      <c r="B1476" t="s">
        <v>1350</v>
      </c>
      <c r="C1476">
        <v>3</v>
      </c>
    </row>
    <row r="1477" spans="1:3" x14ac:dyDescent="0.25">
      <c r="A1477" t="s">
        <v>1351</v>
      </c>
      <c r="B1477" t="s">
        <v>1351</v>
      </c>
      <c r="C1477">
        <v>3</v>
      </c>
    </row>
    <row r="1478" spans="1:3" x14ac:dyDescent="0.25">
      <c r="A1478" t="s">
        <v>1352</v>
      </c>
      <c r="B1478" t="s">
        <v>1352</v>
      </c>
      <c r="C1478">
        <v>3</v>
      </c>
    </row>
    <row r="1479" spans="1:3" x14ac:dyDescent="0.25">
      <c r="A1479" t="s">
        <v>1353</v>
      </c>
      <c r="B1479" t="s">
        <v>1353</v>
      </c>
      <c r="C1479">
        <v>3</v>
      </c>
    </row>
    <row r="1480" spans="1:3" x14ac:dyDescent="0.25">
      <c r="A1480" t="s">
        <v>1354</v>
      </c>
      <c r="B1480" t="s">
        <v>1354</v>
      </c>
      <c r="C1480">
        <v>3</v>
      </c>
    </row>
    <row r="1481" spans="1:3" x14ac:dyDescent="0.25">
      <c r="A1481" t="s">
        <v>1355</v>
      </c>
      <c r="B1481" t="s">
        <v>1355</v>
      </c>
      <c r="C1481">
        <v>3</v>
      </c>
    </row>
    <row r="1482" spans="1:3" x14ac:dyDescent="0.25">
      <c r="A1482" t="s">
        <v>1356</v>
      </c>
      <c r="B1482" t="s">
        <v>1356</v>
      </c>
      <c r="C1482">
        <v>3</v>
      </c>
    </row>
    <row r="1483" spans="1:3" x14ac:dyDescent="0.25">
      <c r="A1483" t="s">
        <v>1357</v>
      </c>
      <c r="B1483" t="s">
        <v>1357</v>
      </c>
      <c r="C1483">
        <v>3</v>
      </c>
    </row>
    <row r="1484" spans="1:3" x14ac:dyDescent="0.25">
      <c r="A1484" t="s">
        <v>1358</v>
      </c>
      <c r="B1484" t="s">
        <v>1358</v>
      </c>
      <c r="C1484">
        <v>3</v>
      </c>
    </row>
    <row r="1485" spans="1:3" x14ac:dyDescent="0.25">
      <c r="A1485" t="s">
        <v>1359</v>
      </c>
      <c r="B1485" t="s">
        <v>1359</v>
      </c>
      <c r="C1485">
        <v>3</v>
      </c>
    </row>
    <row r="1486" spans="1:3" x14ac:dyDescent="0.25">
      <c r="A1486" t="s">
        <v>1360</v>
      </c>
      <c r="B1486" t="s">
        <v>1360</v>
      </c>
      <c r="C1486">
        <v>3</v>
      </c>
    </row>
    <row r="1487" spans="1:3" x14ac:dyDescent="0.25">
      <c r="A1487" t="s">
        <v>1361</v>
      </c>
      <c r="B1487" t="s">
        <v>1361</v>
      </c>
      <c r="C1487">
        <v>3</v>
      </c>
    </row>
    <row r="1488" spans="1:3" x14ac:dyDescent="0.25">
      <c r="A1488" t="s">
        <v>1362</v>
      </c>
      <c r="B1488" t="s">
        <v>1362</v>
      </c>
      <c r="C1488">
        <v>3</v>
      </c>
    </row>
    <row r="1489" spans="1:3" x14ac:dyDescent="0.25">
      <c r="A1489" t="s">
        <v>1363</v>
      </c>
      <c r="B1489" t="s">
        <v>1363</v>
      </c>
      <c r="C1489">
        <v>3</v>
      </c>
    </row>
    <row r="1490" spans="1:3" x14ac:dyDescent="0.25">
      <c r="A1490" t="s">
        <v>1364</v>
      </c>
      <c r="B1490" t="s">
        <v>1364</v>
      </c>
      <c r="C1490">
        <v>3</v>
      </c>
    </row>
    <row r="1491" spans="1:3" x14ac:dyDescent="0.25">
      <c r="A1491" t="s">
        <v>1365</v>
      </c>
      <c r="B1491" t="s">
        <v>1365</v>
      </c>
      <c r="C1491">
        <v>3</v>
      </c>
    </row>
    <row r="1492" spans="1:3" x14ac:dyDescent="0.25">
      <c r="A1492" t="s">
        <v>1366</v>
      </c>
      <c r="B1492" t="s">
        <v>1366</v>
      </c>
      <c r="C1492">
        <v>3</v>
      </c>
    </row>
    <row r="1493" spans="1:3" x14ac:dyDescent="0.25">
      <c r="A1493" t="s">
        <v>1367</v>
      </c>
      <c r="B1493" t="s">
        <v>1367</v>
      </c>
      <c r="C1493">
        <v>3</v>
      </c>
    </row>
    <row r="1494" spans="1:3" x14ac:dyDescent="0.25">
      <c r="A1494" t="s">
        <v>1368</v>
      </c>
      <c r="B1494" t="s">
        <v>1368</v>
      </c>
      <c r="C1494">
        <v>3</v>
      </c>
    </row>
    <row r="1495" spans="1:3" x14ac:dyDescent="0.25">
      <c r="A1495" t="s">
        <v>1369</v>
      </c>
      <c r="B1495" t="s">
        <v>1369</v>
      </c>
      <c r="C1495">
        <v>3</v>
      </c>
    </row>
    <row r="1496" spans="1:3" x14ac:dyDescent="0.25">
      <c r="A1496" t="s">
        <v>1370</v>
      </c>
      <c r="B1496" t="s">
        <v>1370</v>
      </c>
      <c r="C1496">
        <v>3</v>
      </c>
    </row>
    <row r="1497" spans="1:3" x14ac:dyDescent="0.25">
      <c r="A1497" t="s">
        <v>1371</v>
      </c>
      <c r="B1497" t="s">
        <v>1371</v>
      </c>
      <c r="C1497">
        <v>3</v>
      </c>
    </row>
    <row r="1498" spans="1:3" x14ac:dyDescent="0.25">
      <c r="A1498" t="s">
        <v>2729</v>
      </c>
      <c r="B1498" t="s">
        <v>2729</v>
      </c>
      <c r="C1498">
        <v>3</v>
      </c>
    </row>
    <row r="1499" spans="1:3" x14ac:dyDescent="0.25">
      <c r="A1499" t="s">
        <v>1372</v>
      </c>
      <c r="B1499" t="s">
        <v>1372</v>
      </c>
      <c r="C1499">
        <v>3</v>
      </c>
    </row>
    <row r="1500" spans="1:3" x14ac:dyDescent="0.25">
      <c r="A1500" t="s">
        <v>1373</v>
      </c>
      <c r="B1500" t="s">
        <v>1373</v>
      </c>
      <c r="C1500">
        <v>3</v>
      </c>
    </row>
    <row r="1501" spans="1:3" x14ac:dyDescent="0.25">
      <c r="A1501" t="s">
        <v>1374</v>
      </c>
      <c r="B1501" t="s">
        <v>1374</v>
      </c>
      <c r="C1501">
        <v>3</v>
      </c>
    </row>
    <row r="1502" spans="1:3" x14ac:dyDescent="0.25">
      <c r="A1502" t="s">
        <v>1375</v>
      </c>
      <c r="B1502" t="s">
        <v>1375</v>
      </c>
      <c r="C1502">
        <v>3</v>
      </c>
    </row>
    <row r="1503" spans="1:3" x14ac:dyDescent="0.25">
      <c r="A1503" t="s">
        <v>1376</v>
      </c>
      <c r="B1503" t="s">
        <v>1376</v>
      </c>
      <c r="C1503">
        <v>3</v>
      </c>
    </row>
    <row r="1504" spans="1:3" x14ac:dyDescent="0.25">
      <c r="A1504" t="s">
        <v>1377</v>
      </c>
      <c r="B1504" t="s">
        <v>1377</v>
      </c>
      <c r="C1504">
        <v>3</v>
      </c>
    </row>
    <row r="1505" spans="1:3" x14ac:dyDescent="0.25">
      <c r="A1505" t="s">
        <v>1378</v>
      </c>
      <c r="B1505" t="s">
        <v>1378</v>
      </c>
      <c r="C1505">
        <v>3</v>
      </c>
    </row>
    <row r="1506" spans="1:3" x14ac:dyDescent="0.25">
      <c r="A1506" t="s">
        <v>3051</v>
      </c>
      <c r="B1506" t="s">
        <v>3051</v>
      </c>
      <c r="C1506">
        <v>3</v>
      </c>
    </row>
    <row r="1507" spans="1:3" x14ac:dyDescent="0.25">
      <c r="A1507" t="s">
        <v>1379</v>
      </c>
      <c r="B1507" t="s">
        <v>1379</v>
      </c>
      <c r="C1507">
        <v>3</v>
      </c>
    </row>
    <row r="1508" spans="1:3" x14ac:dyDescent="0.25">
      <c r="A1508" t="s">
        <v>1380</v>
      </c>
      <c r="B1508" t="s">
        <v>1380</v>
      </c>
      <c r="C1508">
        <v>3</v>
      </c>
    </row>
    <row r="1509" spans="1:3" x14ac:dyDescent="0.25">
      <c r="A1509" t="s">
        <v>1381</v>
      </c>
      <c r="B1509" t="s">
        <v>1381</v>
      </c>
      <c r="C1509">
        <v>3</v>
      </c>
    </row>
    <row r="1510" spans="1:3" x14ac:dyDescent="0.25">
      <c r="A1510" t="s">
        <v>1382</v>
      </c>
      <c r="B1510" t="s">
        <v>1382</v>
      </c>
      <c r="C1510">
        <v>3</v>
      </c>
    </row>
    <row r="1511" spans="1:3" x14ac:dyDescent="0.25">
      <c r="A1511" t="s">
        <v>1383</v>
      </c>
      <c r="B1511" t="s">
        <v>1383</v>
      </c>
      <c r="C1511">
        <v>3</v>
      </c>
    </row>
    <row r="1512" spans="1:3" x14ac:dyDescent="0.25">
      <c r="A1512" t="s">
        <v>1384</v>
      </c>
      <c r="B1512" t="s">
        <v>1384</v>
      </c>
      <c r="C1512">
        <v>3</v>
      </c>
    </row>
    <row r="1513" spans="1:3" x14ac:dyDescent="0.25">
      <c r="A1513" t="s">
        <v>1385</v>
      </c>
      <c r="B1513" t="s">
        <v>1385</v>
      </c>
      <c r="C1513">
        <v>3</v>
      </c>
    </row>
    <row r="1514" spans="1:3" x14ac:dyDescent="0.25">
      <c r="A1514" t="s">
        <v>1386</v>
      </c>
      <c r="B1514" t="s">
        <v>1386</v>
      </c>
      <c r="C1514">
        <v>3</v>
      </c>
    </row>
    <row r="1515" spans="1:3" x14ac:dyDescent="0.25">
      <c r="A1515" t="s">
        <v>1387</v>
      </c>
      <c r="B1515" t="s">
        <v>1387</v>
      </c>
      <c r="C1515">
        <v>3</v>
      </c>
    </row>
    <row r="1516" spans="1:3" x14ac:dyDescent="0.25">
      <c r="A1516" t="s">
        <v>1388</v>
      </c>
      <c r="B1516" t="s">
        <v>1388</v>
      </c>
      <c r="C1516">
        <v>3</v>
      </c>
    </row>
    <row r="1517" spans="1:3" x14ac:dyDescent="0.25">
      <c r="A1517" t="s">
        <v>1389</v>
      </c>
      <c r="B1517" t="s">
        <v>1389</v>
      </c>
      <c r="C1517">
        <v>3</v>
      </c>
    </row>
    <row r="1518" spans="1:3" x14ac:dyDescent="0.25">
      <c r="A1518" t="s">
        <v>1390</v>
      </c>
      <c r="B1518" t="s">
        <v>1390</v>
      </c>
      <c r="C1518">
        <v>3</v>
      </c>
    </row>
    <row r="1519" spans="1:3" x14ac:dyDescent="0.25">
      <c r="A1519" t="s">
        <v>1391</v>
      </c>
      <c r="B1519" t="s">
        <v>1391</v>
      </c>
      <c r="C1519">
        <v>3</v>
      </c>
    </row>
    <row r="1520" spans="1:3" x14ac:dyDescent="0.25">
      <c r="A1520" t="s">
        <v>1392</v>
      </c>
      <c r="B1520" t="s">
        <v>1392</v>
      </c>
      <c r="C1520">
        <v>3</v>
      </c>
    </row>
    <row r="1521" spans="1:3" x14ac:dyDescent="0.25">
      <c r="A1521" t="s">
        <v>3052</v>
      </c>
      <c r="B1521" t="s">
        <v>3052</v>
      </c>
      <c r="C1521">
        <v>3</v>
      </c>
    </row>
    <row r="1522" spans="1:3" x14ac:dyDescent="0.25">
      <c r="A1522" t="s">
        <v>1393</v>
      </c>
      <c r="B1522" t="s">
        <v>1393</v>
      </c>
      <c r="C1522">
        <v>3</v>
      </c>
    </row>
    <row r="1523" spans="1:3" x14ac:dyDescent="0.25">
      <c r="A1523" t="s">
        <v>1394</v>
      </c>
      <c r="B1523" t="s">
        <v>1394</v>
      </c>
      <c r="C1523">
        <v>3</v>
      </c>
    </row>
    <row r="1524" spans="1:3" x14ac:dyDescent="0.25">
      <c r="A1524" t="s">
        <v>1395</v>
      </c>
      <c r="B1524" t="s">
        <v>1395</v>
      </c>
      <c r="C1524">
        <v>3</v>
      </c>
    </row>
    <row r="1525" spans="1:3" x14ac:dyDescent="0.25">
      <c r="A1525" t="s">
        <v>1396</v>
      </c>
      <c r="B1525" t="s">
        <v>1396</v>
      </c>
      <c r="C1525">
        <v>3</v>
      </c>
    </row>
    <row r="1526" spans="1:3" x14ac:dyDescent="0.25">
      <c r="A1526" t="s">
        <v>1397</v>
      </c>
      <c r="B1526" t="s">
        <v>1397</v>
      </c>
      <c r="C1526">
        <v>3</v>
      </c>
    </row>
    <row r="1527" spans="1:3" x14ac:dyDescent="0.25">
      <c r="A1527" t="s">
        <v>1398</v>
      </c>
      <c r="B1527" t="s">
        <v>1398</v>
      </c>
      <c r="C1527">
        <v>3</v>
      </c>
    </row>
    <row r="1528" spans="1:3" x14ac:dyDescent="0.25">
      <c r="A1528" t="s">
        <v>1399</v>
      </c>
      <c r="B1528" t="s">
        <v>1399</v>
      </c>
      <c r="C1528">
        <v>3</v>
      </c>
    </row>
    <row r="1529" spans="1:3" x14ac:dyDescent="0.25">
      <c r="A1529" t="s">
        <v>3053</v>
      </c>
      <c r="B1529" t="s">
        <v>3053</v>
      </c>
      <c r="C1529">
        <v>3</v>
      </c>
    </row>
    <row r="1530" spans="1:3" x14ac:dyDescent="0.25">
      <c r="A1530" t="s">
        <v>1400</v>
      </c>
      <c r="B1530" t="s">
        <v>1400</v>
      </c>
      <c r="C1530">
        <v>3</v>
      </c>
    </row>
    <row r="1531" spans="1:3" x14ac:dyDescent="0.25">
      <c r="A1531" t="s">
        <v>1401</v>
      </c>
      <c r="B1531" t="s">
        <v>1401</v>
      </c>
      <c r="C1531">
        <v>3</v>
      </c>
    </row>
    <row r="1532" spans="1:3" x14ac:dyDescent="0.25">
      <c r="A1532" t="s">
        <v>1402</v>
      </c>
      <c r="B1532" t="s">
        <v>1402</v>
      </c>
      <c r="C1532">
        <v>3</v>
      </c>
    </row>
    <row r="1533" spans="1:3" x14ac:dyDescent="0.25">
      <c r="A1533" t="s">
        <v>1403</v>
      </c>
      <c r="B1533" t="s">
        <v>1403</v>
      </c>
      <c r="C1533">
        <v>3</v>
      </c>
    </row>
    <row r="1534" spans="1:3" x14ac:dyDescent="0.25">
      <c r="A1534" t="s">
        <v>1404</v>
      </c>
      <c r="B1534" t="s">
        <v>1404</v>
      </c>
      <c r="C1534">
        <v>3</v>
      </c>
    </row>
    <row r="1535" spans="1:3" x14ac:dyDescent="0.25">
      <c r="A1535" t="s">
        <v>1405</v>
      </c>
      <c r="B1535" t="s">
        <v>1405</v>
      </c>
      <c r="C1535">
        <v>3</v>
      </c>
    </row>
    <row r="1536" spans="1:3" x14ac:dyDescent="0.25">
      <c r="A1536" t="s">
        <v>1406</v>
      </c>
      <c r="B1536" t="s">
        <v>1406</v>
      </c>
      <c r="C1536">
        <v>3</v>
      </c>
    </row>
    <row r="1537" spans="1:3" x14ac:dyDescent="0.25">
      <c r="A1537" t="s">
        <v>1408</v>
      </c>
      <c r="B1537" t="s">
        <v>1408</v>
      </c>
      <c r="C1537">
        <v>3</v>
      </c>
    </row>
    <row r="1538" spans="1:3" x14ac:dyDescent="0.25">
      <c r="A1538" t="s">
        <v>1409</v>
      </c>
      <c r="B1538" t="s">
        <v>1409</v>
      </c>
      <c r="C1538">
        <v>3</v>
      </c>
    </row>
    <row r="1539" spans="1:3" x14ac:dyDescent="0.25">
      <c r="A1539" t="s">
        <v>1410</v>
      </c>
      <c r="B1539" t="s">
        <v>1410</v>
      </c>
      <c r="C1539">
        <v>3</v>
      </c>
    </row>
    <row r="1540" spans="1:3" x14ac:dyDescent="0.25">
      <c r="A1540" t="s">
        <v>1411</v>
      </c>
      <c r="B1540" t="s">
        <v>1411</v>
      </c>
      <c r="C1540">
        <v>3</v>
      </c>
    </row>
    <row r="1541" spans="1:3" x14ac:dyDescent="0.25">
      <c r="A1541" t="s">
        <v>1407</v>
      </c>
      <c r="B1541" t="s">
        <v>1407</v>
      </c>
      <c r="C1541">
        <v>3</v>
      </c>
    </row>
    <row r="1542" spans="1:3" x14ac:dyDescent="0.25">
      <c r="A1542" t="s">
        <v>1412</v>
      </c>
      <c r="B1542" t="s">
        <v>1412</v>
      </c>
      <c r="C1542">
        <v>3</v>
      </c>
    </row>
    <row r="1543" spans="1:3" x14ac:dyDescent="0.25">
      <c r="A1543" t="s">
        <v>1413</v>
      </c>
      <c r="B1543" t="s">
        <v>1413</v>
      </c>
      <c r="C1543">
        <v>3</v>
      </c>
    </row>
    <row r="1544" spans="1:3" x14ac:dyDescent="0.25">
      <c r="A1544" t="s">
        <v>1414</v>
      </c>
      <c r="B1544" t="s">
        <v>1414</v>
      </c>
      <c r="C1544">
        <v>3</v>
      </c>
    </row>
    <row r="1545" spans="1:3" x14ac:dyDescent="0.25">
      <c r="A1545" t="s">
        <v>1415</v>
      </c>
      <c r="B1545" t="s">
        <v>1415</v>
      </c>
      <c r="C1545">
        <v>3</v>
      </c>
    </row>
    <row r="1546" spans="1:3" x14ac:dyDescent="0.25">
      <c r="A1546" t="s">
        <v>1416</v>
      </c>
      <c r="B1546" t="s">
        <v>1416</v>
      </c>
      <c r="C1546">
        <v>3</v>
      </c>
    </row>
    <row r="1547" spans="1:3" x14ac:dyDescent="0.25">
      <c r="A1547" t="s">
        <v>1417</v>
      </c>
      <c r="B1547" t="s">
        <v>1417</v>
      </c>
      <c r="C1547">
        <v>3</v>
      </c>
    </row>
    <row r="1548" spans="1:3" x14ac:dyDescent="0.25">
      <c r="A1548" t="s">
        <v>1418</v>
      </c>
      <c r="B1548" t="s">
        <v>1418</v>
      </c>
      <c r="C1548">
        <v>3</v>
      </c>
    </row>
    <row r="1549" spans="1:3" x14ac:dyDescent="0.25">
      <c r="A1549" t="s">
        <v>1419</v>
      </c>
      <c r="B1549" t="s">
        <v>1419</v>
      </c>
      <c r="C1549">
        <v>3</v>
      </c>
    </row>
    <row r="1550" spans="1:3" x14ac:dyDescent="0.25">
      <c r="A1550" t="s">
        <v>1420</v>
      </c>
      <c r="B1550" t="s">
        <v>1420</v>
      </c>
      <c r="C1550">
        <v>3</v>
      </c>
    </row>
    <row r="1551" spans="1:3" x14ac:dyDescent="0.25">
      <c r="A1551" t="s">
        <v>1421</v>
      </c>
      <c r="B1551" t="s">
        <v>1421</v>
      </c>
      <c r="C1551">
        <v>3</v>
      </c>
    </row>
    <row r="1552" spans="1:3" x14ac:dyDescent="0.25">
      <c r="A1552" t="s">
        <v>1422</v>
      </c>
      <c r="B1552" t="s">
        <v>1422</v>
      </c>
      <c r="C1552">
        <v>3</v>
      </c>
    </row>
    <row r="1553" spans="1:3" x14ac:dyDescent="0.25">
      <c r="A1553" t="s">
        <v>1423</v>
      </c>
      <c r="B1553" t="s">
        <v>1423</v>
      </c>
      <c r="C1553">
        <v>3</v>
      </c>
    </row>
    <row r="1554" spans="1:3" x14ac:dyDescent="0.25">
      <c r="A1554" t="s">
        <v>1424</v>
      </c>
      <c r="B1554" t="s">
        <v>1424</v>
      </c>
      <c r="C1554">
        <v>3</v>
      </c>
    </row>
    <row r="1555" spans="1:3" x14ac:dyDescent="0.25">
      <c r="A1555" t="s">
        <v>1425</v>
      </c>
      <c r="B1555" t="s">
        <v>1425</v>
      </c>
      <c r="C1555">
        <v>3</v>
      </c>
    </row>
    <row r="1556" spans="1:3" x14ac:dyDescent="0.25">
      <c r="A1556" t="s">
        <v>1426</v>
      </c>
      <c r="B1556" t="s">
        <v>1426</v>
      </c>
      <c r="C1556">
        <v>3</v>
      </c>
    </row>
    <row r="1557" spans="1:3" x14ac:dyDescent="0.25">
      <c r="A1557" t="s">
        <v>1427</v>
      </c>
      <c r="B1557" t="s">
        <v>1427</v>
      </c>
      <c r="C1557">
        <v>3</v>
      </c>
    </row>
    <row r="1558" spans="1:3" x14ac:dyDescent="0.25">
      <c r="A1558" t="s">
        <v>1428</v>
      </c>
      <c r="B1558" t="s">
        <v>1428</v>
      </c>
      <c r="C1558">
        <v>3</v>
      </c>
    </row>
    <row r="1559" spans="1:3" x14ac:dyDescent="0.25">
      <c r="A1559" t="s">
        <v>1429</v>
      </c>
      <c r="B1559" t="s">
        <v>1429</v>
      </c>
      <c r="C1559">
        <v>3</v>
      </c>
    </row>
    <row r="1560" spans="1:3" x14ac:dyDescent="0.25">
      <c r="A1560" t="s">
        <v>1430</v>
      </c>
      <c r="B1560" t="s">
        <v>1430</v>
      </c>
      <c r="C1560">
        <v>3</v>
      </c>
    </row>
    <row r="1561" spans="1:3" x14ac:dyDescent="0.25">
      <c r="A1561" t="s">
        <v>1431</v>
      </c>
      <c r="B1561" t="s">
        <v>1431</v>
      </c>
      <c r="C1561">
        <v>3</v>
      </c>
    </row>
    <row r="1562" spans="1:3" x14ac:dyDescent="0.25">
      <c r="A1562" t="s">
        <v>1432</v>
      </c>
      <c r="B1562" t="s">
        <v>1432</v>
      </c>
      <c r="C1562">
        <v>3</v>
      </c>
    </row>
    <row r="1563" spans="1:3" x14ac:dyDescent="0.25">
      <c r="A1563" t="s">
        <v>1433</v>
      </c>
      <c r="B1563" t="s">
        <v>1433</v>
      </c>
      <c r="C1563">
        <v>3</v>
      </c>
    </row>
    <row r="1564" spans="1:3" x14ac:dyDescent="0.25">
      <c r="A1564" t="s">
        <v>1434</v>
      </c>
      <c r="B1564" t="s">
        <v>1434</v>
      </c>
      <c r="C1564">
        <v>3</v>
      </c>
    </row>
    <row r="1565" spans="1:3" x14ac:dyDescent="0.25">
      <c r="A1565" t="s">
        <v>1435</v>
      </c>
      <c r="B1565" t="s">
        <v>1435</v>
      </c>
      <c r="C1565">
        <v>3</v>
      </c>
    </row>
    <row r="1566" spans="1:3" x14ac:dyDescent="0.25">
      <c r="A1566" t="s">
        <v>1436</v>
      </c>
      <c r="B1566" t="s">
        <v>1436</v>
      </c>
      <c r="C1566">
        <v>3</v>
      </c>
    </row>
    <row r="1567" spans="1:3" x14ac:dyDescent="0.25">
      <c r="A1567" t="s">
        <v>2730</v>
      </c>
      <c r="B1567" t="s">
        <v>2730</v>
      </c>
      <c r="C1567">
        <v>3</v>
      </c>
    </row>
    <row r="1568" spans="1:3" x14ac:dyDescent="0.25">
      <c r="A1568" t="s">
        <v>1437</v>
      </c>
      <c r="B1568" t="s">
        <v>1437</v>
      </c>
      <c r="C1568">
        <v>3</v>
      </c>
    </row>
    <row r="1569" spans="1:3" x14ac:dyDescent="0.25">
      <c r="A1569" t="s">
        <v>1444</v>
      </c>
      <c r="B1569" t="s">
        <v>1444</v>
      </c>
      <c r="C1569">
        <v>3</v>
      </c>
    </row>
    <row r="1570" spans="1:3" x14ac:dyDescent="0.25">
      <c r="A1570" t="s">
        <v>3054</v>
      </c>
      <c r="B1570" t="s">
        <v>3054</v>
      </c>
      <c r="C1570">
        <v>3</v>
      </c>
    </row>
    <row r="1571" spans="1:3" x14ac:dyDescent="0.25">
      <c r="A1571" t="s">
        <v>3055</v>
      </c>
      <c r="B1571" t="s">
        <v>3055</v>
      </c>
      <c r="C1571">
        <v>3</v>
      </c>
    </row>
    <row r="1572" spans="1:3" x14ac:dyDescent="0.25">
      <c r="A1572" t="s">
        <v>1445</v>
      </c>
      <c r="B1572" t="s">
        <v>1445</v>
      </c>
      <c r="C1572">
        <v>3</v>
      </c>
    </row>
    <row r="1573" spans="1:3" x14ac:dyDescent="0.25">
      <c r="A1573" t="s">
        <v>1446</v>
      </c>
      <c r="B1573" t="s">
        <v>1446</v>
      </c>
      <c r="C1573">
        <v>3</v>
      </c>
    </row>
    <row r="1574" spans="1:3" x14ac:dyDescent="0.25">
      <c r="A1574" t="s">
        <v>1447</v>
      </c>
      <c r="B1574" t="s">
        <v>1447</v>
      </c>
      <c r="C1574">
        <v>3</v>
      </c>
    </row>
    <row r="1575" spans="1:3" x14ac:dyDescent="0.25">
      <c r="A1575" t="s">
        <v>1438</v>
      </c>
      <c r="B1575" t="s">
        <v>1438</v>
      </c>
      <c r="C1575">
        <v>3</v>
      </c>
    </row>
    <row r="1576" spans="1:3" x14ac:dyDescent="0.25">
      <c r="A1576" t="s">
        <v>1439</v>
      </c>
      <c r="B1576" t="s">
        <v>1439</v>
      </c>
      <c r="C1576">
        <v>3</v>
      </c>
    </row>
    <row r="1577" spans="1:3" x14ac:dyDescent="0.25">
      <c r="A1577" t="s">
        <v>1440</v>
      </c>
      <c r="B1577" t="s">
        <v>1440</v>
      </c>
      <c r="C1577">
        <v>3</v>
      </c>
    </row>
    <row r="1578" spans="1:3" x14ac:dyDescent="0.25">
      <c r="A1578" t="s">
        <v>1441</v>
      </c>
      <c r="B1578" t="s">
        <v>1441</v>
      </c>
      <c r="C1578">
        <v>3</v>
      </c>
    </row>
    <row r="1579" spans="1:3" x14ac:dyDescent="0.25">
      <c r="A1579" t="s">
        <v>1442</v>
      </c>
      <c r="B1579" t="s">
        <v>1442</v>
      </c>
      <c r="C1579">
        <v>3</v>
      </c>
    </row>
    <row r="1580" spans="1:3" x14ac:dyDescent="0.25">
      <c r="A1580" t="s">
        <v>1443</v>
      </c>
      <c r="B1580" t="s">
        <v>1443</v>
      </c>
      <c r="C1580">
        <v>3</v>
      </c>
    </row>
    <row r="1581" spans="1:3" x14ac:dyDescent="0.25">
      <c r="A1581" t="s">
        <v>1448</v>
      </c>
      <c r="B1581" t="s">
        <v>1448</v>
      </c>
      <c r="C1581">
        <v>3</v>
      </c>
    </row>
    <row r="1582" spans="1:3" x14ac:dyDescent="0.25">
      <c r="A1582" t="s">
        <v>1449</v>
      </c>
      <c r="B1582" t="s">
        <v>1449</v>
      </c>
      <c r="C1582">
        <v>3</v>
      </c>
    </row>
    <row r="1583" spans="1:3" x14ac:dyDescent="0.25">
      <c r="A1583" t="s">
        <v>3056</v>
      </c>
      <c r="B1583" t="s">
        <v>3056</v>
      </c>
      <c r="C1583">
        <v>3</v>
      </c>
    </row>
    <row r="1584" spans="1:3" x14ac:dyDescent="0.25">
      <c r="A1584" t="s">
        <v>1450</v>
      </c>
      <c r="B1584" t="s">
        <v>1450</v>
      </c>
      <c r="C1584">
        <v>3</v>
      </c>
    </row>
    <row r="1585" spans="1:3" x14ac:dyDescent="0.25">
      <c r="A1585" t="s">
        <v>1451</v>
      </c>
      <c r="B1585" t="s">
        <v>1451</v>
      </c>
      <c r="C1585">
        <v>3</v>
      </c>
    </row>
    <row r="1586" spans="1:3" x14ac:dyDescent="0.25">
      <c r="A1586" t="s">
        <v>1452</v>
      </c>
      <c r="B1586" t="s">
        <v>1452</v>
      </c>
      <c r="C1586">
        <v>3</v>
      </c>
    </row>
    <row r="1587" spans="1:3" x14ac:dyDescent="0.25">
      <c r="A1587" t="s">
        <v>1453</v>
      </c>
      <c r="B1587" t="s">
        <v>1453</v>
      </c>
      <c r="C1587">
        <v>3</v>
      </c>
    </row>
    <row r="1588" spans="1:3" x14ac:dyDescent="0.25">
      <c r="A1588" t="s">
        <v>1454</v>
      </c>
      <c r="B1588" t="s">
        <v>1454</v>
      </c>
      <c r="C1588">
        <v>3</v>
      </c>
    </row>
    <row r="1589" spans="1:3" x14ac:dyDescent="0.25">
      <c r="A1589" t="s">
        <v>1455</v>
      </c>
      <c r="B1589" t="s">
        <v>1455</v>
      </c>
      <c r="C1589">
        <v>3</v>
      </c>
    </row>
    <row r="1590" spans="1:3" x14ac:dyDescent="0.25">
      <c r="A1590" t="s">
        <v>1456</v>
      </c>
      <c r="B1590" t="s">
        <v>1456</v>
      </c>
      <c r="C1590">
        <v>3</v>
      </c>
    </row>
    <row r="1591" spans="1:3" x14ac:dyDescent="0.25">
      <c r="A1591" t="s">
        <v>3057</v>
      </c>
      <c r="B1591" t="s">
        <v>3057</v>
      </c>
      <c r="C1591">
        <v>3</v>
      </c>
    </row>
    <row r="1592" spans="1:3" x14ac:dyDescent="0.25">
      <c r="A1592" t="s">
        <v>1457</v>
      </c>
      <c r="B1592" t="s">
        <v>1457</v>
      </c>
      <c r="C1592">
        <v>3</v>
      </c>
    </row>
    <row r="1593" spans="1:3" x14ac:dyDescent="0.25">
      <c r="A1593" t="s">
        <v>1458</v>
      </c>
      <c r="B1593" t="s">
        <v>1458</v>
      </c>
      <c r="C1593">
        <v>3</v>
      </c>
    </row>
    <row r="1594" spans="1:3" x14ac:dyDescent="0.25">
      <c r="A1594" t="s">
        <v>1459</v>
      </c>
      <c r="B1594" t="s">
        <v>1459</v>
      </c>
      <c r="C1594">
        <v>3</v>
      </c>
    </row>
    <row r="1595" spans="1:3" x14ac:dyDescent="0.25">
      <c r="A1595" t="s">
        <v>1460</v>
      </c>
      <c r="B1595" t="s">
        <v>1460</v>
      </c>
      <c r="C1595">
        <v>3</v>
      </c>
    </row>
    <row r="1596" spans="1:3" x14ac:dyDescent="0.25">
      <c r="A1596" t="s">
        <v>1461</v>
      </c>
      <c r="B1596" t="s">
        <v>1461</v>
      </c>
      <c r="C1596">
        <v>3</v>
      </c>
    </row>
    <row r="1597" spans="1:3" x14ac:dyDescent="0.25">
      <c r="A1597" t="s">
        <v>20210</v>
      </c>
      <c r="B1597" t="s">
        <v>20210</v>
      </c>
      <c r="C1597">
        <v>3</v>
      </c>
    </row>
    <row r="1598" spans="1:3" x14ac:dyDescent="0.25">
      <c r="A1598" t="s">
        <v>1462</v>
      </c>
      <c r="B1598" t="s">
        <v>1462</v>
      </c>
      <c r="C1598">
        <v>3</v>
      </c>
    </row>
    <row r="1599" spans="1:3" x14ac:dyDescent="0.25">
      <c r="A1599" t="s">
        <v>1463</v>
      </c>
      <c r="B1599" t="s">
        <v>1463</v>
      </c>
      <c r="C1599">
        <v>3</v>
      </c>
    </row>
    <row r="1600" spans="1:3" x14ac:dyDescent="0.25">
      <c r="A1600" t="s">
        <v>1464</v>
      </c>
      <c r="B1600" t="s">
        <v>1464</v>
      </c>
      <c r="C1600">
        <v>3</v>
      </c>
    </row>
    <row r="1601" spans="1:3" x14ac:dyDescent="0.25">
      <c r="A1601" t="s">
        <v>1465</v>
      </c>
      <c r="B1601" t="s">
        <v>1465</v>
      </c>
      <c r="C1601">
        <v>3</v>
      </c>
    </row>
    <row r="1602" spans="1:3" x14ac:dyDescent="0.25">
      <c r="A1602" t="s">
        <v>1466</v>
      </c>
      <c r="B1602" t="s">
        <v>1466</v>
      </c>
      <c r="C1602">
        <v>3</v>
      </c>
    </row>
    <row r="1603" spans="1:3" x14ac:dyDescent="0.25">
      <c r="A1603" t="s">
        <v>1467</v>
      </c>
      <c r="B1603" t="s">
        <v>1467</v>
      </c>
      <c r="C1603">
        <v>3</v>
      </c>
    </row>
    <row r="1604" spans="1:3" x14ac:dyDescent="0.25">
      <c r="A1604" t="s">
        <v>1468</v>
      </c>
      <c r="B1604" t="s">
        <v>1468</v>
      </c>
      <c r="C1604">
        <v>3</v>
      </c>
    </row>
    <row r="1605" spans="1:3" x14ac:dyDescent="0.25">
      <c r="A1605" t="s">
        <v>1469</v>
      </c>
      <c r="B1605" t="s">
        <v>1469</v>
      </c>
      <c r="C1605">
        <v>3</v>
      </c>
    </row>
    <row r="1606" spans="1:3" x14ac:dyDescent="0.25">
      <c r="A1606" t="s">
        <v>1470</v>
      </c>
      <c r="B1606" t="s">
        <v>1470</v>
      </c>
      <c r="C1606">
        <v>3</v>
      </c>
    </row>
    <row r="1607" spans="1:3" x14ac:dyDescent="0.25">
      <c r="A1607" t="s">
        <v>1471</v>
      </c>
      <c r="B1607" t="s">
        <v>1471</v>
      </c>
      <c r="C1607">
        <v>3</v>
      </c>
    </row>
    <row r="1608" spans="1:3" x14ac:dyDescent="0.25">
      <c r="A1608" t="s">
        <v>1472</v>
      </c>
      <c r="B1608" t="s">
        <v>1472</v>
      </c>
      <c r="C1608">
        <v>3</v>
      </c>
    </row>
    <row r="1609" spans="1:3" x14ac:dyDescent="0.25">
      <c r="A1609" t="s">
        <v>1473</v>
      </c>
      <c r="B1609" t="s">
        <v>1473</v>
      </c>
      <c r="C1609">
        <v>3</v>
      </c>
    </row>
    <row r="1610" spans="1:3" x14ac:dyDescent="0.25">
      <c r="A1610" t="s">
        <v>1474</v>
      </c>
      <c r="B1610" t="s">
        <v>1474</v>
      </c>
      <c r="C1610">
        <v>3</v>
      </c>
    </row>
    <row r="1611" spans="1:3" x14ac:dyDescent="0.25">
      <c r="A1611" t="s">
        <v>1475</v>
      </c>
      <c r="B1611" t="s">
        <v>1475</v>
      </c>
      <c r="C1611">
        <v>3</v>
      </c>
    </row>
    <row r="1612" spans="1:3" x14ac:dyDescent="0.25">
      <c r="A1612" t="s">
        <v>1476</v>
      </c>
      <c r="B1612" t="s">
        <v>1476</v>
      </c>
      <c r="C1612">
        <v>3</v>
      </c>
    </row>
    <row r="1613" spans="1:3" x14ac:dyDescent="0.25">
      <c r="A1613" t="s">
        <v>1477</v>
      </c>
      <c r="B1613" t="s">
        <v>1477</v>
      </c>
      <c r="C1613">
        <v>3</v>
      </c>
    </row>
    <row r="1614" spans="1:3" x14ac:dyDescent="0.25">
      <c r="A1614" t="s">
        <v>1478</v>
      </c>
      <c r="B1614" t="s">
        <v>1478</v>
      </c>
      <c r="C1614">
        <v>3</v>
      </c>
    </row>
    <row r="1615" spans="1:3" x14ac:dyDescent="0.25">
      <c r="A1615" t="s">
        <v>1479</v>
      </c>
      <c r="B1615" t="s">
        <v>1479</v>
      </c>
      <c r="C1615">
        <v>3</v>
      </c>
    </row>
    <row r="1616" spans="1:3" x14ac:dyDescent="0.25">
      <c r="A1616" t="s">
        <v>2790</v>
      </c>
      <c r="B1616" t="s">
        <v>2790</v>
      </c>
      <c r="C1616">
        <v>3</v>
      </c>
    </row>
    <row r="1617" spans="1:3" x14ac:dyDescent="0.25">
      <c r="A1617" t="s">
        <v>1480</v>
      </c>
      <c r="B1617" t="s">
        <v>1480</v>
      </c>
      <c r="C1617">
        <v>3</v>
      </c>
    </row>
    <row r="1618" spans="1:3" x14ac:dyDescent="0.25">
      <c r="A1618" t="s">
        <v>1481</v>
      </c>
      <c r="B1618" t="s">
        <v>1481</v>
      </c>
      <c r="C1618">
        <v>3</v>
      </c>
    </row>
    <row r="1619" spans="1:3" x14ac:dyDescent="0.25">
      <c r="A1619" t="s">
        <v>1482</v>
      </c>
      <c r="B1619" t="s">
        <v>1482</v>
      </c>
      <c r="C1619">
        <v>3</v>
      </c>
    </row>
    <row r="1620" spans="1:3" x14ac:dyDescent="0.25">
      <c r="A1620" t="s">
        <v>1483</v>
      </c>
      <c r="B1620" t="s">
        <v>1483</v>
      </c>
      <c r="C1620">
        <v>3</v>
      </c>
    </row>
    <row r="1621" spans="1:3" x14ac:dyDescent="0.25">
      <c r="A1621" t="s">
        <v>1484</v>
      </c>
      <c r="B1621" t="s">
        <v>1484</v>
      </c>
      <c r="C1621">
        <v>3</v>
      </c>
    </row>
    <row r="1622" spans="1:3" x14ac:dyDescent="0.25">
      <c r="A1622" t="s">
        <v>1485</v>
      </c>
      <c r="B1622" t="s">
        <v>1485</v>
      </c>
      <c r="C1622">
        <v>3</v>
      </c>
    </row>
    <row r="1623" spans="1:3" x14ac:dyDescent="0.25">
      <c r="A1623" t="s">
        <v>18998</v>
      </c>
      <c r="B1623" t="s">
        <v>18998</v>
      </c>
      <c r="C1623">
        <v>3</v>
      </c>
    </row>
    <row r="1624" spans="1:3" x14ac:dyDescent="0.25">
      <c r="A1624" t="s">
        <v>1486</v>
      </c>
      <c r="B1624" t="s">
        <v>1486</v>
      </c>
      <c r="C1624">
        <v>3</v>
      </c>
    </row>
    <row r="1625" spans="1:3" x14ac:dyDescent="0.25">
      <c r="A1625" t="s">
        <v>1487</v>
      </c>
      <c r="B1625" t="s">
        <v>1487</v>
      </c>
      <c r="C1625">
        <v>3</v>
      </c>
    </row>
    <row r="1626" spans="1:3" x14ac:dyDescent="0.25">
      <c r="A1626" t="s">
        <v>1488</v>
      </c>
      <c r="B1626" t="s">
        <v>1488</v>
      </c>
      <c r="C1626">
        <v>3</v>
      </c>
    </row>
    <row r="1627" spans="1:3" x14ac:dyDescent="0.25">
      <c r="A1627" t="s">
        <v>1489</v>
      </c>
      <c r="B1627" t="s">
        <v>1489</v>
      </c>
      <c r="C1627">
        <v>3</v>
      </c>
    </row>
    <row r="1628" spans="1:3" x14ac:dyDescent="0.25">
      <c r="A1628" t="s">
        <v>1490</v>
      </c>
      <c r="B1628" t="s">
        <v>1490</v>
      </c>
      <c r="C1628">
        <v>3</v>
      </c>
    </row>
    <row r="1629" spans="1:3" x14ac:dyDescent="0.25">
      <c r="A1629" t="s">
        <v>2791</v>
      </c>
      <c r="B1629" t="s">
        <v>2791</v>
      </c>
      <c r="C1629">
        <v>3</v>
      </c>
    </row>
    <row r="1630" spans="1:3" x14ac:dyDescent="0.25">
      <c r="A1630" t="s">
        <v>2759</v>
      </c>
      <c r="B1630" t="s">
        <v>2759</v>
      </c>
      <c r="C1630">
        <v>3</v>
      </c>
    </row>
    <row r="1631" spans="1:3" x14ac:dyDescent="0.25">
      <c r="A1631" t="s">
        <v>3058</v>
      </c>
      <c r="B1631" t="s">
        <v>3058</v>
      </c>
      <c r="C1631">
        <v>3</v>
      </c>
    </row>
    <row r="1632" spans="1:3" x14ac:dyDescent="0.25">
      <c r="A1632" t="s">
        <v>1491</v>
      </c>
      <c r="B1632" t="s">
        <v>1491</v>
      </c>
      <c r="C1632">
        <v>3</v>
      </c>
    </row>
    <row r="1633" spans="1:3" x14ac:dyDescent="0.25">
      <c r="A1633" t="s">
        <v>1492</v>
      </c>
      <c r="B1633" t="s">
        <v>1492</v>
      </c>
      <c r="C1633">
        <v>3</v>
      </c>
    </row>
    <row r="1634" spans="1:3" x14ac:dyDescent="0.25">
      <c r="A1634" t="s">
        <v>1493</v>
      </c>
      <c r="B1634" t="s">
        <v>1493</v>
      </c>
      <c r="C1634">
        <v>3</v>
      </c>
    </row>
    <row r="1635" spans="1:3" x14ac:dyDescent="0.25">
      <c r="A1635" t="s">
        <v>1494</v>
      </c>
      <c r="B1635" t="s">
        <v>1494</v>
      </c>
      <c r="C1635">
        <v>3</v>
      </c>
    </row>
    <row r="1636" spans="1:3" x14ac:dyDescent="0.25">
      <c r="A1636" t="s">
        <v>1495</v>
      </c>
      <c r="B1636" t="s">
        <v>1495</v>
      </c>
      <c r="C1636">
        <v>3</v>
      </c>
    </row>
    <row r="1637" spans="1:3" x14ac:dyDescent="0.25">
      <c r="A1637" t="s">
        <v>1496</v>
      </c>
      <c r="B1637" t="s">
        <v>1496</v>
      </c>
      <c r="C1637">
        <v>3</v>
      </c>
    </row>
    <row r="1638" spans="1:3" x14ac:dyDescent="0.25">
      <c r="A1638" t="s">
        <v>1497</v>
      </c>
      <c r="B1638" t="s">
        <v>1497</v>
      </c>
      <c r="C1638">
        <v>3</v>
      </c>
    </row>
    <row r="1639" spans="1:3" x14ac:dyDescent="0.25">
      <c r="A1639" t="s">
        <v>1498</v>
      </c>
      <c r="B1639" t="s">
        <v>1498</v>
      </c>
      <c r="C1639">
        <v>3</v>
      </c>
    </row>
    <row r="1640" spans="1:3" x14ac:dyDescent="0.25">
      <c r="A1640" t="s">
        <v>1499</v>
      </c>
      <c r="B1640" t="s">
        <v>1499</v>
      </c>
      <c r="C1640">
        <v>3</v>
      </c>
    </row>
    <row r="1641" spans="1:3" x14ac:dyDescent="0.25">
      <c r="A1641" t="s">
        <v>1500</v>
      </c>
      <c r="B1641" t="s">
        <v>1500</v>
      </c>
      <c r="C1641">
        <v>3</v>
      </c>
    </row>
    <row r="1642" spans="1:3" x14ac:dyDescent="0.25">
      <c r="A1642" t="s">
        <v>1501</v>
      </c>
      <c r="B1642" t="s">
        <v>1501</v>
      </c>
      <c r="C1642">
        <v>3</v>
      </c>
    </row>
    <row r="1643" spans="1:3" x14ac:dyDescent="0.25">
      <c r="A1643" t="s">
        <v>1502</v>
      </c>
      <c r="B1643" t="s">
        <v>1502</v>
      </c>
      <c r="C1643">
        <v>3</v>
      </c>
    </row>
    <row r="1644" spans="1:3" x14ac:dyDescent="0.25">
      <c r="A1644" t="s">
        <v>1503</v>
      </c>
      <c r="B1644" t="s">
        <v>1503</v>
      </c>
      <c r="C1644">
        <v>3</v>
      </c>
    </row>
    <row r="1645" spans="1:3" x14ac:dyDescent="0.25">
      <c r="A1645" t="s">
        <v>1504</v>
      </c>
      <c r="B1645" t="s">
        <v>1504</v>
      </c>
      <c r="C1645">
        <v>3</v>
      </c>
    </row>
    <row r="1646" spans="1:3" x14ac:dyDescent="0.25">
      <c r="A1646" t="s">
        <v>3059</v>
      </c>
      <c r="B1646" t="s">
        <v>3059</v>
      </c>
      <c r="C1646">
        <v>3</v>
      </c>
    </row>
    <row r="1647" spans="1:3" x14ac:dyDescent="0.25">
      <c r="A1647" t="s">
        <v>3060</v>
      </c>
      <c r="B1647" t="s">
        <v>3060</v>
      </c>
      <c r="C1647">
        <v>3</v>
      </c>
    </row>
    <row r="1648" spans="1:3" x14ac:dyDescent="0.25">
      <c r="A1648" t="s">
        <v>1505</v>
      </c>
      <c r="B1648" t="s">
        <v>1505</v>
      </c>
      <c r="C1648">
        <v>3</v>
      </c>
    </row>
    <row r="1649" spans="1:3" x14ac:dyDescent="0.25">
      <c r="A1649" t="s">
        <v>1506</v>
      </c>
      <c r="B1649" t="s">
        <v>1506</v>
      </c>
      <c r="C1649">
        <v>3</v>
      </c>
    </row>
    <row r="1650" spans="1:3" x14ac:dyDescent="0.25">
      <c r="A1650" t="s">
        <v>1507</v>
      </c>
      <c r="B1650" t="s">
        <v>1507</v>
      </c>
      <c r="C1650">
        <v>3</v>
      </c>
    </row>
    <row r="1651" spans="1:3" x14ac:dyDescent="0.25">
      <c r="A1651" t="s">
        <v>3061</v>
      </c>
      <c r="B1651" t="s">
        <v>3061</v>
      </c>
      <c r="C1651">
        <v>3</v>
      </c>
    </row>
    <row r="1652" spans="1:3" x14ac:dyDescent="0.25">
      <c r="A1652" t="s">
        <v>1508</v>
      </c>
      <c r="B1652" t="s">
        <v>1508</v>
      </c>
      <c r="C1652">
        <v>3</v>
      </c>
    </row>
    <row r="1653" spans="1:3" x14ac:dyDescent="0.25">
      <c r="A1653" t="s">
        <v>1509</v>
      </c>
      <c r="B1653" t="s">
        <v>1509</v>
      </c>
      <c r="C1653">
        <v>3</v>
      </c>
    </row>
    <row r="1654" spans="1:3" x14ac:dyDescent="0.25">
      <c r="A1654" t="s">
        <v>1510</v>
      </c>
      <c r="B1654" t="s">
        <v>1510</v>
      </c>
      <c r="C1654">
        <v>3</v>
      </c>
    </row>
    <row r="1655" spans="1:3" x14ac:dyDescent="0.25">
      <c r="A1655" t="s">
        <v>1511</v>
      </c>
      <c r="B1655" t="s">
        <v>1511</v>
      </c>
      <c r="C1655">
        <v>3</v>
      </c>
    </row>
    <row r="1656" spans="1:3" x14ac:dyDescent="0.25">
      <c r="A1656" t="s">
        <v>1512</v>
      </c>
      <c r="B1656" t="s">
        <v>1512</v>
      </c>
      <c r="C1656">
        <v>3</v>
      </c>
    </row>
    <row r="1657" spans="1:3" x14ac:dyDescent="0.25">
      <c r="A1657" t="s">
        <v>3062</v>
      </c>
      <c r="B1657" t="s">
        <v>3062</v>
      </c>
      <c r="C1657">
        <v>3</v>
      </c>
    </row>
    <row r="1658" spans="1:3" x14ac:dyDescent="0.25">
      <c r="A1658" t="s">
        <v>1513</v>
      </c>
      <c r="B1658" t="s">
        <v>1513</v>
      </c>
      <c r="C1658">
        <v>3</v>
      </c>
    </row>
    <row r="1659" spans="1:3" x14ac:dyDescent="0.25">
      <c r="A1659" t="s">
        <v>1514</v>
      </c>
      <c r="B1659" t="s">
        <v>1514</v>
      </c>
      <c r="C1659">
        <v>3</v>
      </c>
    </row>
    <row r="1660" spans="1:3" x14ac:dyDescent="0.25">
      <c r="A1660" t="s">
        <v>1515</v>
      </c>
      <c r="B1660" t="s">
        <v>1515</v>
      </c>
      <c r="C1660">
        <v>3</v>
      </c>
    </row>
    <row r="1661" spans="1:3" x14ac:dyDescent="0.25">
      <c r="A1661" t="s">
        <v>1516</v>
      </c>
      <c r="B1661" t="s">
        <v>1516</v>
      </c>
      <c r="C1661">
        <v>3</v>
      </c>
    </row>
    <row r="1662" spans="1:3" x14ac:dyDescent="0.25">
      <c r="A1662" t="s">
        <v>1517</v>
      </c>
      <c r="B1662" t="s">
        <v>1517</v>
      </c>
      <c r="C1662">
        <v>3</v>
      </c>
    </row>
    <row r="1663" spans="1:3" x14ac:dyDescent="0.25">
      <c r="A1663" t="s">
        <v>1518</v>
      </c>
      <c r="B1663" t="s">
        <v>1518</v>
      </c>
      <c r="C1663">
        <v>3</v>
      </c>
    </row>
    <row r="1664" spans="1:3" x14ac:dyDescent="0.25">
      <c r="A1664" t="s">
        <v>1519</v>
      </c>
      <c r="B1664" t="s">
        <v>1519</v>
      </c>
      <c r="C1664">
        <v>3</v>
      </c>
    </row>
    <row r="1665" spans="1:3" x14ac:dyDescent="0.25">
      <c r="A1665" t="s">
        <v>1520</v>
      </c>
      <c r="B1665" t="s">
        <v>1520</v>
      </c>
      <c r="C1665">
        <v>3</v>
      </c>
    </row>
    <row r="1666" spans="1:3" x14ac:dyDescent="0.25">
      <c r="A1666" t="s">
        <v>1521</v>
      </c>
      <c r="B1666" t="s">
        <v>1521</v>
      </c>
      <c r="C1666">
        <v>3</v>
      </c>
    </row>
    <row r="1667" spans="1:3" x14ac:dyDescent="0.25">
      <c r="A1667" t="s">
        <v>1522</v>
      </c>
      <c r="B1667" t="s">
        <v>1522</v>
      </c>
      <c r="C1667">
        <v>3</v>
      </c>
    </row>
    <row r="1668" spans="1:3" x14ac:dyDescent="0.25">
      <c r="A1668" t="s">
        <v>1523</v>
      </c>
      <c r="B1668" t="s">
        <v>1523</v>
      </c>
      <c r="C1668">
        <v>3</v>
      </c>
    </row>
    <row r="1669" spans="1:3" x14ac:dyDescent="0.25">
      <c r="A1669" t="s">
        <v>1524</v>
      </c>
      <c r="B1669" t="s">
        <v>1524</v>
      </c>
      <c r="C1669">
        <v>3</v>
      </c>
    </row>
    <row r="1670" spans="1:3" x14ac:dyDescent="0.25">
      <c r="A1670" t="s">
        <v>1525</v>
      </c>
      <c r="B1670" t="s">
        <v>1525</v>
      </c>
      <c r="C1670">
        <v>3</v>
      </c>
    </row>
    <row r="1671" spans="1:3" x14ac:dyDescent="0.25">
      <c r="A1671" t="s">
        <v>1526</v>
      </c>
      <c r="B1671" t="s">
        <v>1526</v>
      </c>
      <c r="C1671">
        <v>3</v>
      </c>
    </row>
    <row r="1672" spans="1:3" x14ac:dyDescent="0.25">
      <c r="A1672" t="s">
        <v>1527</v>
      </c>
      <c r="B1672" t="s">
        <v>1527</v>
      </c>
      <c r="C1672">
        <v>3</v>
      </c>
    </row>
    <row r="1673" spans="1:3" x14ac:dyDescent="0.25">
      <c r="A1673" t="s">
        <v>1528</v>
      </c>
      <c r="B1673" t="s">
        <v>1528</v>
      </c>
      <c r="C1673">
        <v>3</v>
      </c>
    </row>
    <row r="1674" spans="1:3" x14ac:dyDescent="0.25">
      <c r="A1674" t="s">
        <v>1529</v>
      </c>
      <c r="B1674" t="s">
        <v>1529</v>
      </c>
      <c r="C1674">
        <v>3</v>
      </c>
    </row>
    <row r="1675" spans="1:3" x14ac:dyDescent="0.25">
      <c r="A1675" t="s">
        <v>1530</v>
      </c>
      <c r="B1675" t="s">
        <v>1530</v>
      </c>
      <c r="C1675">
        <v>3</v>
      </c>
    </row>
    <row r="1676" spans="1:3" x14ac:dyDescent="0.25">
      <c r="A1676" t="s">
        <v>1531</v>
      </c>
      <c r="B1676" t="s">
        <v>1531</v>
      </c>
      <c r="C1676">
        <v>3</v>
      </c>
    </row>
    <row r="1677" spans="1:3" x14ac:dyDescent="0.25">
      <c r="A1677" t="s">
        <v>1532</v>
      </c>
      <c r="B1677" t="s">
        <v>1532</v>
      </c>
      <c r="C1677">
        <v>3</v>
      </c>
    </row>
    <row r="1678" spans="1:3" x14ac:dyDescent="0.25">
      <c r="A1678" t="s">
        <v>1533</v>
      </c>
      <c r="B1678" t="s">
        <v>1533</v>
      </c>
      <c r="C1678">
        <v>3</v>
      </c>
    </row>
    <row r="1679" spans="1:3" x14ac:dyDescent="0.25">
      <c r="A1679" t="s">
        <v>1534</v>
      </c>
      <c r="B1679" t="s">
        <v>1534</v>
      </c>
      <c r="C1679">
        <v>3</v>
      </c>
    </row>
    <row r="1680" spans="1:3" x14ac:dyDescent="0.25">
      <c r="A1680" t="s">
        <v>2731</v>
      </c>
      <c r="B1680" t="s">
        <v>2731</v>
      </c>
      <c r="C1680">
        <v>3</v>
      </c>
    </row>
    <row r="1681" spans="1:3" x14ac:dyDescent="0.25">
      <c r="A1681" t="s">
        <v>2792</v>
      </c>
      <c r="B1681" t="s">
        <v>2792</v>
      </c>
      <c r="C1681">
        <v>3</v>
      </c>
    </row>
    <row r="1682" spans="1:3" x14ac:dyDescent="0.25">
      <c r="A1682" t="s">
        <v>18999</v>
      </c>
      <c r="B1682" t="s">
        <v>18999</v>
      </c>
      <c r="C1682">
        <v>3</v>
      </c>
    </row>
    <row r="1683" spans="1:3" x14ac:dyDescent="0.25">
      <c r="A1683" t="s">
        <v>2793</v>
      </c>
      <c r="B1683" t="s">
        <v>2793</v>
      </c>
      <c r="C1683">
        <v>3</v>
      </c>
    </row>
    <row r="1684" spans="1:3" x14ac:dyDescent="0.25">
      <c r="A1684" t="s">
        <v>1535</v>
      </c>
      <c r="B1684" t="s">
        <v>1535</v>
      </c>
      <c r="C1684">
        <v>3</v>
      </c>
    </row>
    <row r="1685" spans="1:3" x14ac:dyDescent="0.25">
      <c r="A1685" t="s">
        <v>1536</v>
      </c>
      <c r="B1685" t="s">
        <v>1536</v>
      </c>
      <c r="C1685">
        <v>3</v>
      </c>
    </row>
    <row r="1686" spans="1:3" x14ac:dyDescent="0.25">
      <c r="A1686" t="s">
        <v>1537</v>
      </c>
      <c r="B1686" t="s">
        <v>1537</v>
      </c>
      <c r="C1686">
        <v>3</v>
      </c>
    </row>
    <row r="1687" spans="1:3" x14ac:dyDescent="0.25">
      <c r="A1687" t="s">
        <v>1538</v>
      </c>
      <c r="B1687" t="s">
        <v>1538</v>
      </c>
      <c r="C1687">
        <v>3</v>
      </c>
    </row>
    <row r="1688" spans="1:3" x14ac:dyDescent="0.25">
      <c r="A1688" t="s">
        <v>1539</v>
      </c>
      <c r="B1688" t="s">
        <v>1539</v>
      </c>
      <c r="C1688">
        <v>3</v>
      </c>
    </row>
    <row r="1689" spans="1:3" x14ac:dyDescent="0.25">
      <c r="A1689" t="s">
        <v>1544</v>
      </c>
      <c r="B1689" t="s">
        <v>1544</v>
      </c>
      <c r="C1689">
        <v>3</v>
      </c>
    </row>
    <row r="1690" spans="1:3" x14ac:dyDescent="0.25">
      <c r="A1690" t="s">
        <v>1540</v>
      </c>
      <c r="B1690" t="s">
        <v>1540</v>
      </c>
      <c r="C1690">
        <v>3</v>
      </c>
    </row>
    <row r="1691" spans="1:3" x14ac:dyDescent="0.25">
      <c r="A1691" t="s">
        <v>1541</v>
      </c>
      <c r="B1691" t="s">
        <v>1541</v>
      </c>
      <c r="C1691">
        <v>3</v>
      </c>
    </row>
    <row r="1692" spans="1:3" x14ac:dyDescent="0.25">
      <c r="A1692" t="s">
        <v>1542</v>
      </c>
      <c r="B1692" t="s">
        <v>1542</v>
      </c>
      <c r="C1692">
        <v>3</v>
      </c>
    </row>
    <row r="1693" spans="1:3" x14ac:dyDescent="0.25">
      <c r="A1693" t="s">
        <v>2760</v>
      </c>
      <c r="B1693" t="s">
        <v>2760</v>
      </c>
      <c r="C1693">
        <v>3</v>
      </c>
    </row>
    <row r="1694" spans="1:3" x14ac:dyDescent="0.25">
      <c r="A1694" t="s">
        <v>20211</v>
      </c>
      <c r="B1694" t="s">
        <v>20211</v>
      </c>
      <c r="C1694">
        <v>3</v>
      </c>
    </row>
    <row r="1695" spans="1:3" x14ac:dyDescent="0.25">
      <c r="A1695" t="s">
        <v>2761</v>
      </c>
      <c r="B1695" t="s">
        <v>2761</v>
      </c>
      <c r="C1695">
        <v>3</v>
      </c>
    </row>
    <row r="1696" spans="1:3" x14ac:dyDescent="0.25">
      <c r="A1696" t="s">
        <v>19914</v>
      </c>
      <c r="B1696" t="s">
        <v>19914</v>
      </c>
      <c r="C1696">
        <v>3</v>
      </c>
    </row>
    <row r="1697" spans="1:3" x14ac:dyDescent="0.25">
      <c r="A1697" t="s">
        <v>2847</v>
      </c>
      <c r="B1697" t="s">
        <v>2847</v>
      </c>
      <c r="C1697">
        <v>3</v>
      </c>
    </row>
    <row r="1698" spans="1:3" x14ac:dyDescent="0.25">
      <c r="A1698" t="s">
        <v>1543</v>
      </c>
      <c r="B1698" t="s">
        <v>1543</v>
      </c>
      <c r="C1698">
        <v>3</v>
      </c>
    </row>
    <row r="1699" spans="1:3" x14ac:dyDescent="0.25">
      <c r="A1699" t="s">
        <v>1545</v>
      </c>
      <c r="B1699" t="s">
        <v>1545</v>
      </c>
      <c r="C1699">
        <v>3</v>
      </c>
    </row>
    <row r="1700" spans="1:3" x14ac:dyDescent="0.25">
      <c r="A1700" t="s">
        <v>3063</v>
      </c>
      <c r="B1700" t="s">
        <v>3063</v>
      </c>
      <c r="C1700">
        <v>3</v>
      </c>
    </row>
    <row r="1701" spans="1:3" x14ac:dyDescent="0.25">
      <c r="A1701" t="s">
        <v>1546</v>
      </c>
      <c r="B1701" t="s">
        <v>1546</v>
      </c>
      <c r="C1701">
        <v>3</v>
      </c>
    </row>
    <row r="1702" spans="1:3" x14ac:dyDescent="0.25">
      <c r="A1702" t="s">
        <v>1547</v>
      </c>
      <c r="B1702" t="s">
        <v>1547</v>
      </c>
      <c r="C1702">
        <v>3</v>
      </c>
    </row>
    <row r="1703" spans="1:3" x14ac:dyDescent="0.25">
      <c r="A1703" t="s">
        <v>1548</v>
      </c>
      <c r="B1703" t="s">
        <v>1548</v>
      </c>
      <c r="C1703">
        <v>3</v>
      </c>
    </row>
    <row r="1704" spans="1:3" x14ac:dyDescent="0.25">
      <c r="A1704" t="s">
        <v>1549</v>
      </c>
      <c r="B1704" t="s">
        <v>1549</v>
      </c>
      <c r="C1704">
        <v>3</v>
      </c>
    </row>
    <row r="1705" spans="1:3" x14ac:dyDescent="0.25">
      <c r="A1705" t="s">
        <v>1550</v>
      </c>
      <c r="B1705" t="s">
        <v>1550</v>
      </c>
      <c r="C1705">
        <v>3</v>
      </c>
    </row>
    <row r="1706" spans="1:3" x14ac:dyDescent="0.25">
      <c r="A1706" t="s">
        <v>1551</v>
      </c>
      <c r="B1706" t="s">
        <v>1551</v>
      </c>
      <c r="C1706">
        <v>3</v>
      </c>
    </row>
    <row r="1707" spans="1:3" x14ac:dyDescent="0.25">
      <c r="A1707" t="s">
        <v>1552</v>
      </c>
      <c r="B1707" t="s">
        <v>1552</v>
      </c>
      <c r="C1707">
        <v>3</v>
      </c>
    </row>
    <row r="1708" spans="1:3" x14ac:dyDescent="0.25">
      <c r="A1708" t="s">
        <v>1553</v>
      </c>
      <c r="B1708" t="s">
        <v>1553</v>
      </c>
      <c r="C1708">
        <v>3</v>
      </c>
    </row>
    <row r="1709" spans="1:3" x14ac:dyDescent="0.25">
      <c r="A1709" t="s">
        <v>1554</v>
      </c>
      <c r="B1709" t="s">
        <v>1554</v>
      </c>
      <c r="C1709">
        <v>3</v>
      </c>
    </row>
    <row r="1710" spans="1:3" x14ac:dyDescent="0.25">
      <c r="A1710" t="s">
        <v>1555</v>
      </c>
      <c r="B1710" t="s">
        <v>1555</v>
      </c>
      <c r="C1710">
        <v>3</v>
      </c>
    </row>
    <row r="1711" spans="1:3" x14ac:dyDescent="0.25">
      <c r="A1711" t="s">
        <v>1556</v>
      </c>
      <c r="B1711" t="s">
        <v>1556</v>
      </c>
      <c r="C1711">
        <v>3</v>
      </c>
    </row>
    <row r="1712" spans="1:3" x14ac:dyDescent="0.25">
      <c r="A1712" t="s">
        <v>1557</v>
      </c>
      <c r="B1712" t="s">
        <v>1557</v>
      </c>
      <c r="C1712">
        <v>3</v>
      </c>
    </row>
    <row r="1713" spans="1:3" x14ac:dyDescent="0.25">
      <c r="A1713" t="s">
        <v>1558</v>
      </c>
      <c r="B1713" t="s">
        <v>1558</v>
      </c>
      <c r="C1713">
        <v>3</v>
      </c>
    </row>
    <row r="1714" spans="1:3" x14ac:dyDescent="0.25">
      <c r="A1714" t="s">
        <v>1559</v>
      </c>
      <c r="B1714" t="s">
        <v>1559</v>
      </c>
      <c r="C1714">
        <v>3</v>
      </c>
    </row>
    <row r="1715" spans="1:3" x14ac:dyDescent="0.25">
      <c r="A1715" t="s">
        <v>1560</v>
      </c>
      <c r="B1715" t="s">
        <v>1560</v>
      </c>
      <c r="C1715">
        <v>3</v>
      </c>
    </row>
    <row r="1716" spans="1:3" x14ac:dyDescent="0.25">
      <c r="A1716" t="s">
        <v>1561</v>
      </c>
      <c r="B1716" t="s">
        <v>1561</v>
      </c>
      <c r="C1716">
        <v>3</v>
      </c>
    </row>
    <row r="1717" spans="1:3" x14ac:dyDescent="0.25">
      <c r="A1717" t="s">
        <v>1562</v>
      </c>
      <c r="B1717" t="s">
        <v>1562</v>
      </c>
      <c r="C1717">
        <v>3</v>
      </c>
    </row>
    <row r="1718" spans="1:3" x14ac:dyDescent="0.25">
      <c r="A1718" t="s">
        <v>1563</v>
      </c>
      <c r="B1718" t="s">
        <v>1563</v>
      </c>
      <c r="C1718">
        <v>3</v>
      </c>
    </row>
    <row r="1719" spans="1:3" x14ac:dyDescent="0.25">
      <c r="A1719" t="s">
        <v>1564</v>
      </c>
      <c r="B1719" t="s">
        <v>1564</v>
      </c>
      <c r="C1719">
        <v>3</v>
      </c>
    </row>
    <row r="1720" spans="1:3" x14ac:dyDescent="0.25">
      <c r="A1720" t="s">
        <v>1565</v>
      </c>
      <c r="B1720" t="s">
        <v>1565</v>
      </c>
      <c r="C1720">
        <v>3</v>
      </c>
    </row>
    <row r="1721" spans="1:3" x14ac:dyDescent="0.25">
      <c r="A1721" t="s">
        <v>1566</v>
      </c>
      <c r="B1721" t="s">
        <v>1566</v>
      </c>
      <c r="C1721">
        <v>3</v>
      </c>
    </row>
    <row r="1722" spans="1:3" x14ac:dyDescent="0.25">
      <c r="A1722" t="s">
        <v>1567</v>
      </c>
      <c r="B1722" t="s">
        <v>1567</v>
      </c>
      <c r="C1722">
        <v>3</v>
      </c>
    </row>
    <row r="1723" spans="1:3" x14ac:dyDescent="0.25">
      <c r="A1723" t="s">
        <v>1568</v>
      </c>
      <c r="B1723" t="s">
        <v>1568</v>
      </c>
      <c r="C1723">
        <v>3</v>
      </c>
    </row>
    <row r="1724" spans="1:3" x14ac:dyDescent="0.25">
      <c r="A1724" t="s">
        <v>1569</v>
      </c>
      <c r="B1724" t="s">
        <v>1569</v>
      </c>
      <c r="C1724">
        <v>3</v>
      </c>
    </row>
    <row r="1725" spans="1:3" x14ac:dyDescent="0.25">
      <c r="A1725" t="s">
        <v>1570</v>
      </c>
      <c r="B1725" t="s">
        <v>1570</v>
      </c>
      <c r="C1725">
        <v>3</v>
      </c>
    </row>
    <row r="1726" spans="1:3" x14ac:dyDescent="0.25">
      <c r="A1726" t="s">
        <v>1571</v>
      </c>
      <c r="B1726" t="s">
        <v>1571</v>
      </c>
      <c r="C1726">
        <v>3</v>
      </c>
    </row>
    <row r="1727" spans="1:3" x14ac:dyDescent="0.25">
      <c r="A1727" t="s">
        <v>1572</v>
      </c>
      <c r="B1727" t="s">
        <v>1572</v>
      </c>
      <c r="C1727">
        <v>3</v>
      </c>
    </row>
    <row r="1728" spans="1:3" x14ac:dyDescent="0.25">
      <c r="A1728" t="s">
        <v>1573</v>
      </c>
      <c r="B1728" t="s">
        <v>1573</v>
      </c>
      <c r="C1728">
        <v>3</v>
      </c>
    </row>
    <row r="1729" spans="1:3" x14ac:dyDescent="0.25">
      <c r="A1729" t="s">
        <v>1574</v>
      </c>
      <c r="B1729" t="s">
        <v>1574</v>
      </c>
      <c r="C1729">
        <v>3</v>
      </c>
    </row>
    <row r="1730" spans="1:3" x14ac:dyDescent="0.25">
      <c r="A1730" t="s">
        <v>1575</v>
      </c>
      <c r="B1730" t="s">
        <v>1575</v>
      </c>
      <c r="C1730">
        <v>3</v>
      </c>
    </row>
    <row r="1731" spans="1:3" x14ac:dyDescent="0.25">
      <c r="A1731" t="s">
        <v>1576</v>
      </c>
      <c r="B1731" t="s">
        <v>1576</v>
      </c>
      <c r="C1731">
        <v>3</v>
      </c>
    </row>
    <row r="1732" spans="1:3" x14ac:dyDescent="0.25">
      <c r="A1732" t="s">
        <v>1577</v>
      </c>
      <c r="B1732" t="s">
        <v>1577</v>
      </c>
      <c r="C1732">
        <v>3</v>
      </c>
    </row>
    <row r="1733" spans="1:3" x14ac:dyDescent="0.25">
      <c r="A1733" t="s">
        <v>1578</v>
      </c>
      <c r="B1733" t="s">
        <v>1578</v>
      </c>
      <c r="C1733">
        <v>3</v>
      </c>
    </row>
    <row r="1734" spans="1:3" x14ac:dyDescent="0.25">
      <c r="A1734" t="s">
        <v>1579</v>
      </c>
      <c r="B1734" t="s">
        <v>1579</v>
      </c>
      <c r="C1734">
        <v>3</v>
      </c>
    </row>
    <row r="1735" spans="1:3" x14ac:dyDescent="0.25">
      <c r="A1735" t="s">
        <v>1580</v>
      </c>
      <c r="B1735" t="s">
        <v>1580</v>
      </c>
      <c r="C1735">
        <v>3</v>
      </c>
    </row>
    <row r="1736" spans="1:3" x14ac:dyDescent="0.25">
      <c r="A1736" t="s">
        <v>1581</v>
      </c>
      <c r="B1736" t="s">
        <v>1581</v>
      </c>
      <c r="C1736">
        <v>3</v>
      </c>
    </row>
    <row r="1737" spans="1:3" x14ac:dyDescent="0.25">
      <c r="A1737" t="s">
        <v>1582</v>
      </c>
      <c r="B1737" t="s">
        <v>1582</v>
      </c>
      <c r="C1737">
        <v>3</v>
      </c>
    </row>
    <row r="1738" spans="1:3" x14ac:dyDescent="0.25">
      <c r="A1738" t="s">
        <v>1583</v>
      </c>
      <c r="B1738" t="s">
        <v>1583</v>
      </c>
      <c r="C1738">
        <v>3</v>
      </c>
    </row>
    <row r="1739" spans="1:3" x14ac:dyDescent="0.25">
      <c r="A1739" t="s">
        <v>3064</v>
      </c>
      <c r="B1739" t="s">
        <v>3064</v>
      </c>
      <c r="C1739">
        <v>3</v>
      </c>
    </row>
    <row r="1740" spans="1:3" x14ac:dyDescent="0.25">
      <c r="A1740" t="s">
        <v>1584</v>
      </c>
      <c r="B1740" t="s">
        <v>1584</v>
      </c>
      <c r="C1740">
        <v>3</v>
      </c>
    </row>
    <row r="1741" spans="1:3" x14ac:dyDescent="0.25">
      <c r="A1741" t="s">
        <v>2848</v>
      </c>
      <c r="B1741" t="s">
        <v>2848</v>
      </c>
      <c r="C1741">
        <v>3</v>
      </c>
    </row>
    <row r="1742" spans="1:3" x14ac:dyDescent="0.25">
      <c r="A1742" t="s">
        <v>1585</v>
      </c>
      <c r="B1742" t="s">
        <v>1585</v>
      </c>
      <c r="C1742">
        <v>3</v>
      </c>
    </row>
    <row r="1743" spans="1:3" x14ac:dyDescent="0.25">
      <c r="A1743" t="s">
        <v>1586</v>
      </c>
      <c r="B1743" t="s">
        <v>1586</v>
      </c>
      <c r="C1743">
        <v>3</v>
      </c>
    </row>
    <row r="1744" spans="1:3" x14ac:dyDescent="0.25">
      <c r="A1744" t="s">
        <v>1587</v>
      </c>
      <c r="B1744" t="s">
        <v>1587</v>
      </c>
      <c r="C1744">
        <v>3</v>
      </c>
    </row>
    <row r="1745" spans="1:3" x14ac:dyDescent="0.25">
      <c r="A1745" t="s">
        <v>1588</v>
      </c>
      <c r="B1745" t="s">
        <v>1588</v>
      </c>
      <c r="C1745">
        <v>3</v>
      </c>
    </row>
    <row r="1746" spans="1:3" x14ac:dyDescent="0.25">
      <c r="A1746" t="s">
        <v>1589</v>
      </c>
      <c r="B1746" t="s">
        <v>1589</v>
      </c>
      <c r="C1746">
        <v>3</v>
      </c>
    </row>
    <row r="1747" spans="1:3" x14ac:dyDescent="0.25">
      <c r="A1747" t="s">
        <v>2849</v>
      </c>
      <c r="B1747" t="s">
        <v>2849</v>
      </c>
      <c r="C1747">
        <v>3</v>
      </c>
    </row>
    <row r="1748" spans="1:3" x14ac:dyDescent="0.25">
      <c r="A1748" t="s">
        <v>1590</v>
      </c>
      <c r="B1748" t="s">
        <v>1590</v>
      </c>
      <c r="C1748">
        <v>3</v>
      </c>
    </row>
    <row r="1749" spans="1:3" x14ac:dyDescent="0.25">
      <c r="A1749" t="s">
        <v>1592</v>
      </c>
      <c r="B1749" t="s">
        <v>1592</v>
      </c>
      <c r="C1749">
        <v>3</v>
      </c>
    </row>
    <row r="1750" spans="1:3" x14ac:dyDescent="0.25">
      <c r="A1750" t="s">
        <v>1593</v>
      </c>
      <c r="B1750" t="s">
        <v>1593</v>
      </c>
      <c r="C1750">
        <v>3</v>
      </c>
    </row>
    <row r="1751" spans="1:3" x14ac:dyDescent="0.25">
      <c r="A1751" t="s">
        <v>1591</v>
      </c>
      <c r="B1751" t="s">
        <v>1591</v>
      </c>
      <c r="C1751">
        <v>3</v>
      </c>
    </row>
    <row r="1752" spans="1:3" x14ac:dyDescent="0.25">
      <c r="A1752" t="s">
        <v>1594</v>
      </c>
      <c r="B1752" t="s">
        <v>1594</v>
      </c>
      <c r="C1752">
        <v>3</v>
      </c>
    </row>
    <row r="1753" spans="1:3" x14ac:dyDescent="0.25">
      <c r="A1753" t="s">
        <v>1595</v>
      </c>
      <c r="B1753" t="s">
        <v>1595</v>
      </c>
      <c r="C1753">
        <v>3</v>
      </c>
    </row>
    <row r="1754" spans="1:3" x14ac:dyDescent="0.25">
      <c r="A1754" t="s">
        <v>1596</v>
      </c>
      <c r="B1754" t="s">
        <v>1596</v>
      </c>
      <c r="C1754">
        <v>3</v>
      </c>
    </row>
    <row r="1755" spans="1:3" x14ac:dyDescent="0.25">
      <c r="A1755" t="s">
        <v>1597</v>
      </c>
      <c r="B1755" t="s">
        <v>1597</v>
      </c>
      <c r="C1755">
        <v>3</v>
      </c>
    </row>
    <row r="1756" spans="1:3" x14ac:dyDescent="0.25">
      <c r="A1756" t="s">
        <v>2939</v>
      </c>
      <c r="B1756" t="s">
        <v>2939</v>
      </c>
      <c r="C1756">
        <v>3</v>
      </c>
    </row>
    <row r="1757" spans="1:3" x14ac:dyDescent="0.25">
      <c r="A1757" t="s">
        <v>20212</v>
      </c>
      <c r="B1757" t="s">
        <v>20212</v>
      </c>
      <c r="C1757">
        <v>3</v>
      </c>
    </row>
    <row r="1758" spans="1:3" x14ac:dyDescent="0.25">
      <c r="A1758" t="s">
        <v>1598</v>
      </c>
      <c r="B1758" t="s">
        <v>1598</v>
      </c>
      <c r="C1758">
        <v>3</v>
      </c>
    </row>
    <row r="1759" spans="1:3" x14ac:dyDescent="0.25">
      <c r="A1759" t="s">
        <v>1599</v>
      </c>
      <c r="B1759" t="s">
        <v>1599</v>
      </c>
      <c r="C1759">
        <v>3</v>
      </c>
    </row>
    <row r="1760" spans="1:3" x14ac:dyDescent="0.25">
      <c r="A1760" t="s">
        <v>1600</v>
      </c>
      <c r="B1760" t="s">
        <v>1600</v>
      </c>
      <c r="C1760">
        <v>3</v>
      </c>
    </row>
    <row r="1761" spans="1:3" x14ac:dyDescent="0.25">
      <c r="A1761" t="s">
        <v>1601</v>
      </c>
      <c r="B1761" t="s">
        <v>1601</v>
      </c>
      <c r="C1761">
        <v>3</v>
      </c>
    </row>
    <row r="1762" spans="1:3" x14ac:dyDescent="0.25">
      <c r="A1762" t="s">
        <v>1602</v>
      </c>
      <c r="B1762" t="s">
        <v>1602</v>
      </c>
      <c r="C1762">
        <v>3</v>
      </c>
    </row>
    <row r="1763" spans="1:3" x14ac:dyDescent="0.25">
      <c r="A1763" t="s">
        <v>1603</v>
      </c>
      <c r="B1763" t="s">
        <v>1603</v>
      </c>
      <c r="C1763">
        <v>3</v>
      </c>
    </row>
    <row r="1764" spans="1:3" x14ac:dyDescent="0.25">
      <c r="A1764" t="s">
        <v>1604</v>
      </c>
      <c r="B1764" t="s">
        <v>1604</v>
      </c>
      <c r="C1764">
        <v>3</v>
      </c>
    </row>
    <row r="1765" spans="1:3" x14ac:dyDescent="0.25">
      <c r="A1765" t="s">
        <v>1605</v>
      </c>
      <c r="B1765" t="s">
        <v>1605</v>
      </c>
      <c r="C1765">
        <v>3</v>
      </c>
    </row>
    <row r="1766" spans="1:3" x14ac:dyDescent="0.25">
      <c r="A1766" t="s">
        <v>1606</v>
      </c>
      <c r="B1766" t="s">
        <v>1606</v>
      </c>
      <c r="C1766">
        <v>3</v>
      </c>
    </row>
    <row r="1767" spans="1:3" x14ac:dyDescent="0.25">
      <c r="A1767" t="s">
        <v>1607</v>
      </c>
      <c r="B1767" t="s">
        <v>1607</v>
      </c>
      <c r="C1767">
        <v>3</v>
      </c>
    </row>
    <row r="1768" spans="1:3" x14ac:dyDescent="0.25">
      <c r="A1768" t="s">
        <v>1608</v>
      </c>
      <c r="B1768" t="s">
        <v>1608</v>
      </c>
      <c r="C1768">
        <v>3</v>
      </c>
    </row>
    <row r="1769" spans="1:3" x14ac:dyDescent="0.25">
      <c r="A1769" t="s">
        <v>1609</v>
      </c>
      <c r="B1769" t="s">
        <v>1609</v>
      </c>
      <c r="C1769">
        <v>3</v>
      </c>
    </row>
    <row r="1770" spans="1:3" x14ac:dyDescent="0.25">
      <c r="A1770" t="s">
        <v>1610</v>
      </c>
      <c r="B1770" t="s">
        <v>1610</v>
      </c>
      <c r="C1770">
        <v>3</v>
      </c>
    </row>
    <row r="1771" spans="1:3" x14ac:dyDescent="0.25">
      <c r="A1771" t="s">
        <v>1611</v>
      </c>
      <c r="B1771" t="s">
        <v>1611</v>
      </c>
      <c r="C1771">
        <v>3</v>
      </c>
    </row>
    <row r="1772" spans="1:3" x14ac:dyDescent="0.25">
      <c r="A1772" t="s">
        <v>1612</v>
      </c>
      <c r="B1772" t="s">
        <v>1612</v>
      </c>
      <c r="C1772">
        <v>3</v>
      </c>
    </row>
    <row r="1773" spans="1:3" x14ac:dyDescent="0.25">
      <c r="A1773" t="s">
        <v>1613</v>
      </c>
      <c r="B1773" t="s">
        <v>1613</v>
      </c>
      <c r="C1773">
        <v>3</v>
      </c>
    </row>
    <row r="1774" spans="1:3" x14ac:dyDescent="0.25">
      <c r="A1774" t="s">
        <v>1614</v>
      </c>
      <c r="B1774" t="s">
        <v>1614</v>
      </c>
      <c r="C1774">
        <v>3</v>
      </c>
    </row>
    <row r="1775" spans="1:3" x14ac:dyDescent="0.25">
      <c r="A1775" t="s">
        <v>1615</v>
      </c>
      <c r="B1775" t="s">
        <v>1615</v>
      </c>
      <c r="C1775">
        <v>3</v>
      </c>
    </row>
    <row r="1776" spans="1:3" x14ac:dyDescent="0.25">
      <c r="A1776" t="s">
        <v>1616</v>
      </c>
      <c r="B1776" t="s">
        <v>1616</v>
      </c>
      <c r="C1776">
        <v>3</v>
      </c>
    </row>
    <row r="1777" spans="1:3" x14ac:dyDescent="0.25">
      <c r="A1777" t="s">
        <v>1617</v>
      </c>
      <c r="B1777" t="s">
        <v>1617</v>
      </c>
      <c r="C1777">
        <v>3</v>
      </c>
    </row>
    <row r="1778" spans="1:3" x14ac:dyDescent="0.25">
      <c r="A1778" t="s">
        <v>1618</v>
      </c>
      <c r="B1778" t="s">
        <v>1618</v>
      </c>
      <c r="C1778">
        <v>3</v>
      </c>
    </row>
    <row r="1779" spans="1:3" x14ac:dyDescent="0.25">
      <c r="A1779" t="s">
        <v>2850</v>
      </c>
      <c r="B1779" t="s">
        <v>2850</v>
      </c>
      <c r="C1779">
        <v>3</v>
      </c>
    </row>
    <row r="1780" spans="1:3" x14ac:dyDescent="0.25">
      <c r="A1780" t="s">
        <v>1619</v>
      </c>
      <c r="B1780" t="s">
        <v>1619</v>
      </c>
      <c r="C1780">
        <v>3</v>
      </c>
    </row>
    <row r="1781" spans="1:3" x14ac:dyDescent="0.25">
      <c r="A1781" t="s">
        <v>1620</v>
      </c>
      <c r="B1781" t="s">
        <v>1620</v>
      </c>
      <c r="C1781">
        <v>3</v>
      </c>
    </row>
    <row r="1782" spans="1:3" x14ac:dyDescent="0.25">
      <c r="A1782" t="s">
        <v>1621</v>
      </c>
      <c r="B1782" t="s">
        <v>1621</v>
      </c>
      <c r="C1782">
        <v>3</v>
      </c>
    </row>
    <row r="1783" spans="1:3" x14ac:dyDescent="0.25">
      <c r="A1783" t="s">
        <v>1622</v>
      </c>
      <c r="B1783" t="s">
        <v>1622</v>
      </c>
      <c r="C1783">
        <v>3</v>
      </c>
    </row>
    <row r="1784" spans="1:3" x14ac:dyDescent="0.25">
      <c r="A1784" t="s">
        <v>1623</v>
      </c>
      <c r="B1784" t="s">
        <v>1623</v>
      </c>
      <c r="C1784">
        <v>3</v>
      </c>
    </row>
    <row r="1785" spans="1:3" x14ac:dyDescent="0.25">
      <c r="A1785" t="s">
        <v>1624</v>
      </c>
      <c r="B1785" t="s">
        <v>1624</v>
      </c>
      <c r="C1785">
        <v>3</v>
      </c>
    </row>
    <row r="1786" spans="1:3" x14ac:dyDescent="0.25">
      <c r="A1786" t="s">
        <v>1625</v>
      </c>
      <c r="B1786" t="s">
        <v>1625</v>
      </c>
      <c r="C1786">
        <v>3</v>
      </c>
    </row>
    <row r="1787" spans="1:3" x14ac:dyDescent="0.25">
      <c r="A1787" t="s">
        <v>1626</v>
      </c>
      <c r="B1787" t="s">
        <v>1626</v>
      </c>
      <c r="C1787">
        <v>3</v>
      </c>
    </row>
    <row r="1788" spans="1:3" x14ac:dyDescent="0.25">
      <c r="A1788" t="s">
        <v>1627</v>
      </c>
      <c r="B1788" t="s">
        <v>1627</v>
      </c>
      <c r="C1788">
        <v>3</v>
      </c>
    </row>
    <row r="1789" spans="1:3" x14ac:dyDescent="0.25">
      <c r="A1789" t="s">
        <v>1628</v>
      </c>
      <c r="B1789" t="s">
        <v>1628</v>
      </c>
      <c r="C1789">
        <v>3</v>
      </c>
    </row>
    <row r="1790" spans="1:3" x14ac:dyDescent="0.25">
      <c r="A1790" t="s">
        <v>1629</v>
      </c>
      <c r="B1790" t="s">
        <v>1629</v>
      </c>
      <c r="C1790">
        <v>3</v>
      </c>
    </row>
    <row r="1791" spans="1:3" x14ac:dyDescent="0.25">
      <c r="A1791" t="s">
        <v>1630</v>
      </c>
      <c r="B1791" t="s">
        <v>1630</v>
      </c>
      <c r="C1791">
        <v>3</v>
      </c>
    </row>
    <row r="1792" spans="1:3" x14ac:dyDescent="0.25">
      <c r="A1792" t="s">
        <v>1631</v>
      </c>
      <c r="B1792" t="s">
        <v>1631</v>
      </c>
      <c r="C1792">
        <v>3</v>
      </c>
    </row>
    <row r="1793" spans="1:3" x14ac:dyDescent="0.25">
      <c r="A1793" t="s">
        <v>1632</v>
      </c>
      <c r="B1793" t="s">
        <v>1632</v>
      </c>
      <c r="C1793">
        <v>3</v>
      </c>
    </row>
    <row r="1794" spans="1:3" x14ac:dyDescent="0.25">
      <c r="A1794" t="s">
        <v>1633</v>
      </c>
      <c r="B1794" t="s">
        <v>1633</v>
      </c>
      <c r="C1794">
        <v>3</v>
      </c>
    </row>
    <row r="1795" spans="1:3" x14ac:dyDescent="0.25">
      <c r="A1795" t="s">
        <v>1634</v>
      </c>
      <c r="B1795" t="s">
        <v>1634</v>
      </c>
      <c r="C1795">
        <v>3</v>
      </c>
    </row>
    <row r="1796" spans="1:3" x14ac:dyDescent="0.25">
      <c r="A1796" t="s">
        <v>1635</v>
      </c>
      <c r="B1796" t="s">
        <v>1635</v>
      </c>
      <c r="C1796">
        <v>3</v>
      </c>
    </row>
    <row r="1797" spans="1:3" x14ac:dyDescent="0.25">
      <c r="A1797" t="s">
        <v>1636</v>
      </c>
      <c r="B1797" t="s">
        <v>1636</v>
      </c>
      <c r="C1797">
        <v>3</v>
      </c>
    </row>
    <row r="1798" spans="1:3" x14ac:dyDescent="0.25">
      <c r="A1798" t="s">
        <v>1637</v>
      </c>
      <c r="B1798" t="s">
        <v>1637</v>
      </c>
      <c r="C1798">
        <v>3</v>
      </c>
    </row>
    <row r="1799" spans="1:3" x14ac:dyDescent="0.25">
      <c r="A1799" t="s">
        <v>1638</v>
      </c>
      <c r="B1799" t="s">
        <v>1638</v>
      </c>
      <c r="C1799">
        <v>3</v>
      </c>
    </row>
    <row r="1800" spans="1:3" x14ac:dyDescent="0.25">
      <c r="A1800" t="s">
        <v>1639</v>
      </c>
      <c r="B1800" t="s">
        <v>1639</v>
      </c>
      <c r="C1800">
        <v>3</v>
      </c>
    </row>
    <row r="1801" spans="1:3" x14ac:dyDescent="0.25">
      <c r="A1801" t="s">
        <v>1640</v>
      </c>
      <c r="B1801" t="s">
        <v>1640</v>
      </c>
      <c r="C1801">
        <v>3</v>
      </c>
    </row>
    <row r="1802" spans="1:3" x14ac:dyDescent="0.25">
      <c r="A1802" t="s">
        <v>1641</v>
      </c>
      <c r="B1802" t="s">
        <v>1641</v>
      </c>
      <c r="C1802">
        <v>3</v>
      </c>
    </row>
    <row r="1803" spans="1:3" x14ac:dyDescent="0.25">
      <c r="A1803" t="s">
        <v>1643</v>
      </c>
      <c r="B1803" t="s">
        <v>1643</v>
      </c>
      <c r="C1803">
        <v>3</v>
      </c>
    </row>
    <row r="1804" spans="1:3" x14ac:dyDescent="0.25">
      <c r="A1804" t="s">
        <v>1644</v>
      </c>
      <c r="B1804" t="s">
        <v>1644</v>
      </c>
      <c r="C1804">
        <v>3</v>
      </c>
    </row>
    <row r="1805" spans="1:3" x14ac:dyDescent="0.25">
      <c r="A1805" t="s">
        <v>2851</v>
      </c>
      <c r="B1805" t="s">
        <v>2851</v>
      </c>
      <c r="C1805">
        <v>3</v>
      </c>
    </row>
    <row r="1806" spans="1:3" x14ac:dyDescent="0.25">
      <c r="A1806" t="s">
        <v>1645</v>
      </c>
      <c r="B1806" t="s">
        <v>1645</v>
      </c>
      <c r="C1806">
        <v>3</v>
      </c>
    </row>
    <row r="1807" spans="1:3" x14ac:dyDescent="0.25">
      <c r="A1807" t="s">
        <v>1646</v>
      </c>
      <c r="B1807" t="s">
        <v>1646</v>
      </c>
      <c r="C1807">
        <v>3</v>
      </c>
    </row>
    <row r="1808" spans="1:3" x14ac:dyDescent="0.25">
      <c r="A1808" t="s">
        <v>1642</v>
      </c>
      <c r="B1808" t="s">
        <v>1642</v>
      </c>
      <c r="C1808">
        <v>3</v>
      </c>
    </row>
    <row r="1809" spans="1:3" x14ac:dyDescent="0.25">
      <c r="A1809" t="s">
        <v>1647</v>
      </c>
      <c r="B1809" t="s">
        <v>1647</v>
      </c>
      <c r="C1809">
        <v>3</v>
      </c>
    </row>
    <row r="1810" spans="1:3" x14ac:dyDescent="0.25">
      <c r="A1810" t="s">
        <v>1648</v>
      </c>
      <c r="B1810" t="s">
        <v>1648</v>
      </c>
      <c r="C1810">
        <v>3</v>
      </c>
    </row>
    <row r="1811" spans="1:3" x14ac:dyDescent="0.25">
      <c r="A1811" t="s">
        <v>1649</v>
      </c>
      <c r="B1811" t="s">
        <v>1649</v>
      </c>
      <c r="C1811">
        <v>3</v>
      </c>
    </row>
    <row r="1812" spans="1:3" x14ac:dyDescent="0.25">
      <c r="A1812" t="s">
        <v>1650</v>
      </c>
      <c r="B1812" t="s">
        <v>1650</v>
      </c>
      <c r="C1812">
        <v>3</v>
      </c>
    </row>
    <row r="1813" spans="1:3" x14ac:dyDescent="0.25">
      <c r="A1813" t="s">
        <v>1651</v>
      </c>
      <c r="B1813" t="s">
        <v>1651</v>
      </c>
      <c r="C1813">
        <v>3</v>
      </c>
    </row>
    <row r="1814" spans="1:3" x14ac:dyDescent="0.25">
      <c r="A1814" t="s">
        <v>1652</v>
      </c>
      <c r="B1814" t="s">
        <v>1652</v>
      </c>
      <c r="C1814">
        <v>3</v>
      </c>
    </row>
    <row r="1815" spans="1:3" x14ac:dyDescent="0.25">
      <c r="A1815" t="s">
        <v>1653</v>
      </c>
      <c r="B1815" t="s">
        <v>1653</v>
      </c>
      <c r="C1815">
        <v>3</v>
      </c>
    </row>
    <row r="1816" spans="1:3" x14ac:dyDescent="0.25">
      <c r="A1816" t="s">
        <v>1654</v>
      </c>
      <c r="B1816" t="s">
        <v>1654</v>
      </c>
      <c r="C1816">
        <v>3</v>
      </c>
    </row>
    <row r="1817" spans="1:3" x14ac:dyDescent="0.25">
      <c r="A1817" t="s">
        <v>1655</v>
      </c>
      <c r="B1817" t="s">
        <v>1655</v>
      </c>
      <c r="C1817">
        <v>3</v>
      </c>
    </row>
    <row r="1818" spans="1:3" x14ac:dyDescent="0.25">
      <c r="A1818" t="s">
        <v>1656</v>
      </c>
      <c r="B1818" t="s">
        <v>1656</v>
      </c>
      <c r="C1818">
        <v>3</v>
      </c>
    </row>
    <row r="1819" spans="1:3" x14ac:dyDescent="0.25">
      <c r="A1819" t="s">
        <v>1657</v>
      </c>
      <c r="B1819" t="s">
        <v>1657</v>
      </c>
      <c r="C1819">
        <v>3</v>
      </c>
    </row>
    <row r="1820" spans="1:3" x14ac:dyDescent="0.25">
      <c r="A1820" t="s">
        <v>1658</v>
      </c>
      <c r="B1820" t="s">
        <v>1658</v>
      </c>
      <c r="C1820">
        <v>3</v>
      </c>
    </row>
    <row r="1821" spans="1:3" x14ac:dyDescent="0.25">
      <c r="A1821" t="s">
        <v>1659</v>
      </c>
      <c r="B1821" t="s">
        <v>1659</v>
      </c>
      <c r="C1821">
        <v>3</v>
      </c>
    </row>
    <row r="1822" spans="1:3" x14ac:dyDescent="0.25">
      <c r="A1822" t="s">
        <v>1660</v>
      </c>
      <c r="B1822" t="s">
        <v>1660</v>
      </c>
      <c r="C1822">
        <v>3</v>
      </c>
    </row>
    <row r="1823" spans="1:3" x14ac:dyDescent="0.25">
      <c r="A1823" t="s">
        <v>1661</v>
      </c>
      <c r="B1823" t="s">
        <v>1661</v>
      </c>
      <c r="C1823">
        <v>3</v>
      </c>
    </row>
    <row r="1824" spans="1:3" x14ac:dyDescent="0.25">
      <c r="A1824" t="s">
        <v>1662</v>
      </c>
      <c r="B1824" t="s">
        <v>1662</v>
      </c>
      <c r="C1824">
        <v>3</v>
      </c>
    </row>
    <row r="1825" spans="1:3" x14ac:dyDescent="0.25">
      <c r="A1825" t="s">
        <v>1663</v>
      </c>
      <c r="B1825" t="s">
        <v>1663</v>
      </c>
      <c r="C1825">
        <v>3</v>
      </c>
    </row>
    <row r="1826" spans="1:3" x14ac:dyDescent="0.25">
      <c r="A1826" t="s">
        <v>1664</v>
      </c>
      <c r="B1826" t="s">
        <v>1664</v>
      </c>
      <c r="C1826">
        <v>3</v>
      </c>
    </row>
    <row r="1827" spans="1:3" x14ac:dyDescent="0.25">
      <c r="A1827" t="s">
        <v>1665</v>
      </c>
      <c r="B1827" t="s">
        <v>1665</v>
      </c>
      <c r="C1827">
        <v>3</v>
      </c>
    </row>
    <row r="1828" spans="1:3" x14ac:dyDescent="0.25">
      <c r="A1828" t="s">
        <v>1666</v>
      </c>
      <c r="B1828" t="s">
        <v>1666</v>
      </c>
      <c r="C1828">
        <v>3</v>
      </c>
    </row>
    <row r="1829" spans="1:3" x14ac:dyDescent="0.25">
      <c r="A1829" t="s">
        <v>1667</v>
      </c>
      <c r="B1829" t="s">
        <v>1667</v>
      </c>
      <c r="C1829">
        <v>3</v>
      </c>
    </row>
    <row r="1830" spans="1:3" x14ac:dyDescent="0.25">
      <c r="A1830" t="s">
        <v>1668</v>
      </c>
      <c r="B1830" t="s">
        <v>1668</v>
      </c>
      <c r="C1830">
        <v>3</v>
      </c>
    </row>
    <row r="1831" spans="1:3" x14ac:dyDescent="0.25">
      <c r="A1831" t="s">
        <v>1669</v>
      </c>
      <c r="B1831" t="s">
        <v>1669</v>
      </c>
      <c r="C1831">
        <v>3</v>
      </c>
    </row>
    <row r="1832" spans="1:3" x14ac:dyDescent="0.25">
      <c r="A1832" t="s">
        <v>1670</v>
      </c>
      <c r="B1832" t="s">
        <v>1670</v>
      </c>
      <c r="C1832">
        <v>3</v>
      </c>
    </row>
    <row r="1833" spans="1:3" x14ac:dyDescent="0.25">
      <c r="A1833" t="s">
        <v>1671</v>
      </c>
      <c r="B1833" t="s">
        <v>1671</v>
      </c>
      <c r="C1833">
        <v>3</v>
      </c>
    </row>
    <row r="1834" spans="1:3" x14ac:dyDescent="0.25">
      <c r="A1834" t="s">
        <v>1672</v>
      </c>
      <c r="B1834" t="s">
        <v>1672</v>
      </c>
      <c r="C1834">
        <v>3</v>
      </c>
    </row>
    <row r="1835" spans="1:3" x14ac:dyDescent="0.25">
      <c r="A1835" t="s">
        <v>2852</v>
      </c>
      <c r="B1835" t="s">
        <v>2852</v>
      </c>
      <c r="C1835">
        <v>3</v>
      </c>
    </row>
    <row r="1836" spans="1:3" x14ac:dyDescent="0.25">
      <c r="A1836" t="s">
        <v>1673</v>
      </c>
      <c r="B1836" t="s">
        <v>1673</v>
      </c>
      <c r="C1836">
        <v>3</v>
      </c>
    </row>
    <row r="1837" spans="1:3" x14ac:dyDescent="0.25">
      <c r="A1837" t="s">
        <v>1674</v>
      </c>
      <c r="B1837" t="s">
        <v>1674</v>
      </c>
      <c r="C1837">
        <v>3</v>
      </c>
    </row>
    <row r="1838" spans="1:3" x14ac:dyDescent="0.25">
      <c r="A1838" t="s">
        <v>1675</v>
      </c>
      <c r="B1838" t="s">
        <v>1675</v>
      </c>
      <c r="C1838">
        <v>3</v>
      </c>
    </row>
    <row r="1839" spans="1:3" x14ac:dyDescent="0.25">
      <c r="A1839" t="s">
        <v>1676</v>
      </c>
      <c r="B1839" t="s">
        <v>1676</v>
      </c>
      <c r="C1839">
        <v>3</v>
      </c>
    </row>
    <row r="1840" spans="1:3" x14ac:dyDescent="0.25">
      <c r="A1840" t="s">
        <v>1677</v>
      </c>
      <c r="B1840" t="s">
        <v>1677</v>
      </c>
      <c r="C1840">
        <v>3</v>
      </c>
    </row>
    <row r="1841" spans="1:3" x14ac:dyDescent="0.25">
      <c r="A1841" t="s">
        <v>1678</v>
      </c>
      <c r="B1841" t="s">
        <v>1678</v>
      </c>
      <c r="C1841">
        <v>3</v>
      </c>
    </row>
    <row r="1842" spans="1:3" x14ac:dyDescent="0.25">
      <c r="A1842" t="s">
        <v>1679</v>
      </c>
      <c r="B1842" t="s">
        <v>1679</v>
      </c>
      <c r="C1842">
        <v>3</v>
      </c>
    </row>
    <row r="1843" spans="1:3" x14ac:dyDescent="0.25">
      <c r="A1843" t="s">
        <v>1680</v>
      </c>
      <c r="B1843" t="s">
        <v>1680</v>
      </c>
      <c r="C1843">
        <v>3</v>
      </c>
    </row>
    <row r="1844" spans="1:3" x14ac:dyDescent="0.25">
      <c r="A1844" t="s">
        <v>1681</v>
      </c>
      <c r="B1844" t="s">
        <v>1681</v>
      </c>
      <c r="C1844">
        <v>3</v>
      </c>
    </row>
    <row r="1845" spans="1:3" x14ac:dyDescent="0.25">
      <c r="A1845" t="s">
        <v>1682</v>
      </c>
      <c r="B1845" t="s">
        <v>1682</v>
      </c>
      <c r="C1845">
        <v>3</v>
      </c>
    </row>
    <row r="1846" spans="1:3" x14ac:dyDescent="0.25">
      <c r="A1846" t="s">
        <v>1683</v>
      </c>
      <c r="B1846" t="s">
        <v>1683</v>
      </c>
      <c r="C1846">
        <v>3</v>
      </c>
    </row>
    <row r="1847" spans="1:3" x14ac:dyDescent="0.25">
      <c r="A1847" t="s">
        <v>1684</v>
      </c>
      <c r="B1847" t="s">
        <v>1684</v>
      </c>
      <c r="C1847">
        <v>3</v>
      </c>
    </row>
    <row r="1848" spans="1:3" x14ac:dyDescent="0.25">
      <c r="A1848" t="s">
        <v>1685</v>
      </c>
      <c r="B1848" t="s">
        <v>1685</v>
      </c>
      <c r="C1848">
        <v>3</v>
      </c>
    </row>
    <row r="1849" spans="1:3" x14ac:dyDescent="0.25">
      <c r="A1849" t="s">
        <v>1686</v>
      </c>
      <c r="B1849" t="s">
        <v>1686</v>
      </c>
      <c r="C1849">
        <v>3</v>
      </c>
    </row>
    <row r="1850" spans="1:3" x14ac:dyDescent="0.25">
      <c r="A1850" t="s">
        <v>1687</v>
      </c>
      <c r="B1850" t="s">
        <v>1687</v>
      </c>
      <c r="C1850">
        <v>3</v>
      </c>
    </row>
    <row r="1851" spans="1:3" x14ac:dyDescent="0.25">
      <c r="A1851" t="s">
        <v>1688</v>
      </c>
      <c r="B1851" t="s">
        <v>1688</v>
      </c>
      <c r="C1851">
        <v>3</v>
      </c>
    </row>
    <row r="1852" spans="1:3" x14ac:dyDescent="0.25">
      <c r="A1852" t="s">
        <v>1689</v>
      </c>
      <c r="B1852" t="s">
        <v>1689</v>
      </c>
      <c r="C1852">
        <v>3</v>
      </c>
    </row>
    <row r="1853" spans="1:3" x14ac:dyDescent="0.25">
      <c r="A1853" t="s">
        <v>1690</v>
      </c>
      <c r="B1853" t="s">
        <v>1690</v>
      </c>
      <c r="C1853">
        <v>3</v>
      </c>
    </row>
    <row r="1854" spans="1:3" x14ac:dyDescent="0.25">
      <c r="A1854" t="s">
        <v>1691</v>
      </c>
      <c r="B1854" t="s">
        <v>1691</v>
      </c>
      <c r="C1854">
        <v>3</v>
      </c>
    </row>
    <row r="1855" spans="1:3" x14ac:dyDescent="0.25">
      <c r="A1855" t="s">
        <v>1692</v>
      </c>
      <c r="B1855" t="s">
        <v>1692</v>
      </c>
      <c r="C1855">
        <v>3</v>
      </c>
    </row>
    <row r="1856" spans="1:3" x14ac:dyDescent="0.25">
      <c r="A1856" t="s">
        <v>1693</v>
      </c>
      <c r="B1856" t="s">
        <v>1693</v>
      </c>
      <c r="C1856">
        <v>3</v>
      </c>
    </row>
    <row r="1857" spans="1:3" x14ac:dyDescent="0.25">
      <c r="A1857" t="s">
        <v>1694</v>
      </c>
      <c r="B1857" t="s">
        <v>1694</v>
      </c>
      <c r="C1857">
        <v>3</v>
      </c>
    </row>
    <row r="1858" spans="1:3" x14ac:dyDescent="0.25">
      <c r="A1858" t="s">
        <v>1695</v>
      </c>
      <c r="B1858" t="s">
        <v>1695</v>
      </c>
      <c r="C1858">
        <v>3</v>
      </c>
    </row>
    <row r="1859" spans="1:3" x14ac:dyDescent="0.25">
      <c r="A1859" t="s">
        <v>1696</v>
      </c>
      <c r="B1859" t="s">
        <v>1696</v>
      </c>
      <c r="C1859">
        <v>3</v>
      </c>
    </row>
    <row r="1860" spans="1:3" x14ac:dyDescent="0.25">
      <c r="A1860" t="s">
        <v>1697</v>
      </c>
      <c r="B1860" t="s">
        <v>1697</v>
      </c>
      <c r="C1860">
        <v>3</v>
      </c>
    </row>
    <row r="1861" spans="1:3" x14ac:dyDescent="0.25">
      <c r="A1861" t="s">
        <v>1698</v>
      </c>
      <c r="B1861" t="s">
        <v>1698</v>
      </c>
      <c r="C1861">
        <v>3</v>
      </c>
    </row>
    <row r="1862" spans="1:3" x14ac:dyDescent="0.25">
      <c r="A1862" t="s">
        <v>1699</v>
      </c>
      <c r="B1862" t="s">
        <v>1699</v>
      </c>
      <c r="C1862">
        <v>3</v>
      </c>
    </row>
    <row r="1863" spans="1:3" x14ac:dyDescent="0.25">
      <c r="A1863" t="s">
        <v>1700</v>
      </c>
      <c r="B1863" t="s">
        <v>1700</v>
      </c>
      <c r="C1863">
        <v>3</v>
      </c>
    </row>
    <row r="1864" spans="1:3" x14ac:dyDescent="0.25">
      <c r="A1864" t="s">
        <v>1701</v>
      </c>
      <c r="B1864" t="s">
        <v>1701</v>
      </c>
      <c r="C1864">
        <v>3</v>
      </c>
    </row>
    <row r="1865" spans="1:3" x14ac:dyDescent="0.25">
      <c r="A1865" t="s">
        <v>1702</v>
      </c>
      <c r="B1865" t="s">
        <v>1702</v>
      </c>
      <c r="C1865">
        <v>3</v>
      </c>
    </row>
    <row r="1866" spans="1:3" x14ac:dyDescent="0.25">
      <c r="A1866" t="s">
        <v>1703</v>
      </c>
      <c r="B1866" t="s">
        <v>1703</v>
      </c>
      <c r="C1866">
        <v>3</v>
      </c>
    </row>
    <row r="1867" spans="1:3" x14ac:dyDescent="0.25">
      <c r="A1867" t="s">
        <v>1704</v>
      </c>
      <c r="B1867" t="s">
        <v>1704</v>
      </c>
      <c r="C1867">
        <v>3</v>
      </c>
    </row>
    <row r="1868" spans="1:3" x14ac:dyDescent="0.25">
      <c r="A1868" t="s">
        <v>1705</v>
      </c>
      <c r="B1868" t="s">
        <v>1705</v>
      </c>
      <c r="C1868">
        <v>3</v>
      </c>
    </row>
    <row r="1869" spans="1:3" x14ac:dyDescent="0.25">
      <c r="A1869" t="s">
        <v>1706</v>
      </c>
      <c r="B1869" t="s">
        <v>1706</v>
      </c>
      <c r="C1869">
        <v>3</v>
      </c>
    </row>
    <row r="1870" spans="1:3" x14ac:dyDescent="0.25">
      <c r="A1870" t="s">
        <v>1707</v>
      </c>
      <c r="B1870" t="s">
        <v>1707</v>
      </c>
      <c r="C1870">
        <v>3</v>
      </c>
    </row>
    <row r="1871" spans="1:3" x14ac:dyDescent="0.25">
      <c r="A1871" t="s">
        <v>1708</v>
      </c>
      <c r="B1871" t="s">
        <v>1708</v>
      </c>
      <c r="C1871">
        <v>3</v>
      </c>
    </row>
    <row r="1872" spans="1:3" x14ac:dyDescent="0.25">
      <c r="A1872" t="s">
        <v>1709</v>
      </c>
      <c r="B1872" t="s">
        <v>1709</v>
      </c>
      <c r="C1872">
        <v>3</v>
      </c>
    </row>
    <row r="1873" spans="1:3" x14ac:dyDescent="0.25">
      <c r="A1873" t="s">
        <v>1710</v>
      </c>
      <c r="B1873" t="s">
        <v>1710</v>
      </c>
      <c r="C1873">
        <v>3</v>
      </c>
    </row>
    <row r="1874" spans="1:3" x14ac:dyDescent="0.25">
      <c r="A1874" t="s">
        <v>1711</v>
      </c>
      <c r="B1874" t="s">
        <v>1711</v>
      </c>
      <c r="C1874">
        <v>3</v>
      </c>
    </row>
    <row r="1875" spans="1:3" x14ac:dyDescent="0.25">
      <c r="A1875" t="s">
        <v>1712</v>
      </c>
      <c r="B1875" t="s">
        <v>1712</v>
      </c>
      <c r="C1875">
        <v>3</v>
      </c>
    </row>
    <row r="1876" spans="1:3" x14ac:dyDescent="0.25">
      <c r="A1876" t="s">
        <v>1714</v>
      </c>
      <c r="B1876" t="s">
        <v>1714</v>
      </c>
      <c r="C1876">
        <v>3</v>
      </c>
    </row>
    <row r="1877" spans="1:3" x14ac:dyDescent="0.25">
      <c r="A1877" t="s">
        <v>1715</v>
      </c>
      <c r="B1877" t="s">
        <v>1715</v>
      </c>
      <c r="C1877">
        <v>3</v>
      </c>
    </row>
    <row r="1878" spans="1:3" x14ac:dyDescent="0.25">
      <c r="A1878" t="s">
        <v>1716</v>
      </c>
      <c r="B1878" t="s">
        <v>1716</v>
      </c>
      <c r="C1878">
        <v>3</v>
      </c>
    </row>
    <row r="1879" spans="1:3" x14ac:dyDescent="0.25">
      <c r="A1879" t="s">
        <v>1713</v>
      </c>
      <c r="B1879" t="s">
        <v>1713</v>
      </c>
      <c r="C1879">
        <v>3</v>
      </c>
    </row>
    <row r="1880" spans="1:3" x14ac:dyDescent="0.25">
      <c r="A1880" t="s">
        <v>1717</v>
      </c>
      <c r="B1880" t="s">
        <v>1717</v>
      </c>
      <c r="C1880">
        <v>3</v>
      </c>
    </row>
    <row r="1881" spans="1:3" x14ac:dyDescent="0.25">
      <c r="A1881" t="s">
        <v>1718</v>
      </c>
      <c r="B1881" t="s">
        <v>1718</v>
      </c>
      <c r="C1881">
        <v>3</v>
      </c>
    </row>
    <row r="1882" spans="1:3" x14ac:dyDescent="0.25">
      <c r="A1882" t="s">
        <v>1719</v>
      </c>
      <c r="B1882" t="s">
        <v>1719</v>
      </c>
      <c r="C1882">
        <v>3</v>
      </c>
    </row>
    <row r="1883" spans="1:3" x14ac:dyDescent="0.25">
      <c r="A1883" t="s">
        <v>1720</v>
      </c>
      <c r="B1883" t="s">
        <v>1720</v>
      </c>
      <c r="C1883">
        <v>3</v>
      </c>
    </row>
    <row r="1884" spans="1:3" x14ac:dyDescent="0.25">
      <c r="A1884" t="s">
        <v>1721</v>
      </c>
      <c r="B1884" t="s">
        <v>1721</v>
      </c>
      <c r="C1884">
        <v>3</v>
      </c>
    </row>
    <row r="1885" spans="1:3" x14ac:dyDescent="0.25">
      <c r="A1885" t="s">
        <v>1722</v>
      </c>
      <c r="B1885" t="s">
        <v>1722</v>
      </c>
      <c r="C1885">
        <v>3</v>
      </c>
    </row>
    <row r="1886" spans="1:3" x14ac:dyDescent="0.25">
      <c r="A1886" t="s">
        <v>1723</v>
      </c>
      <c r="B1886" t="s">
        <v>1723</v>
      </c>
      <c r="C1886">
        <v>3</v>
      </c>
    </row>
    <row r="1887" spans="1:3" x14ac:dyDescent="0.25">
      <c r="A1887" t="s">
        <v>1724</v>
      </c>
      <c r="B1887" t="s">
        <v>1724</v>
      </c>
      <c r="C1887">
        <v>3</v>
      </c>
    </row>
    <row r="1888" spans="1:3" x14ac:dyDescent="0.25">
      <c r="A1888" t="s">
        <v>1725</v>
      </c>
      <c r="B1888" t="s">
        <v>1725</v>
      </c>
      <c r="C1888">
        <v>3</v>
      </c>
    </row>
    <row r="1889" spans="1:3" x14ac:dyDescent="0.25">
      <c r="A1889" t="s">
        <v>1726</v>
      </c>
      <c r="B1889" t="s">
        <v>1726</v>
      </c>
      <c r="C1889">
        <v>3</v>
      </c>
    </row>
    <row r="1890" spans="1:3" x14ac:dyDescent="0.25">
      <c r="A1890" t="s">
        <v>1727</v>
      </c>
      <c r="B1890" t="s">
        <v>1727</v>
      </c>
      <c r="C1890">
        <v>3</v>
      </c>
    </row>
    <row r="1891" spans="1:3" x14ac:dyDescent="0.25">
      <c r="A1891" t="s">
        <v>1728</v>
      </c>
      <c r="B1891" t="s">
        <v>1728</v>
      </c>
      <c r="C1891">
        <v>3</v>
      </c>
    </row>
    <row r="1892" spans="1:3" x14ac:dyDescent="0.25">
      <c r="A1892" t="s">
        <v>1729</v>
      </c>
      <c r="B1892" t="s">
        <v>1729</v>
      </c>
      <c r="C1892">
        <v>3</v>
      </c>
    </row>
    <row r="1893" spans="1:3" x14ac:dyDescent="0.25">
      <c r="A1893" t="s">
        <v>1730</v>
      </c>
      <c r="B1893" t="s">
        <v>1730</v>
      </c>
      <c r="C1893">
        <v>3</v>
      </c>
    </row>
    <row r="1894" spans="1:3" x14ac:dyDescent="0.25">
      <c r="A1894" t="s">
        <v>1731</v>
      </c>
      <c r="B1894" t="s">
        <v>1731</v>
      </c>
      <c r="C1894">
        <v>3</v>
      </c>
    </row>
    <row r="1895" spans="1:3" x14ac:dyDescent="0.25">
      <c r="A1895" t="s">
        <v>1732</v>
      </c>
      <c r="B1895" t="s">
        <v>1732</v>
      </c>
      <c r="C1895">
        <v>3</v>
      </c>
    </row>
    <row r="1896" spans="1:3" x14ac:dyDescent="0.25">
      <c r="A1896" t="s">
        <v>1733</v>
      </c>
      <c r="B1896" t="s">
        <v>1733</v>
      </c>
      <c r="C1896">
        <v>3</v>
      </c>
    </row>
    <row r="1897" spans="1:3" x14ac:dyDescent="0.25">
      <c r="A1897" t="s">
        <v>1734</v>
      </c>
      <c r="B1897" t="s">
        <v>1734</v>
      </c>
      <c r="C1897">
        <v>3</v>
      </c>
    </row>
    <row r="1898" spans="1:3" x14ac:dyDescent="0.25">
      <c r="A1898" t="s">
        <v>1735</v>
      </c>
      <c r="B1898" t="s">
        <v>1735</v>
      </c>
      <c r="C1898">
        <v>3</v>
      </c>
    </row>
    <row r="1899" spans="1:3" x14ac:dyDescent="0.25">
      <c r="A1899" t="s">
        <v>1736</v>
      </c>
      <c r="B1899" t="s">
        <v>1736</v>
      </c>
      <c r="C1899">
        <v>3</v>
      </c>
    </row>
    <row r="1900" spans="1:3" x14ac:dyDescent="0.25">
      <c r="A1900" t="s">
        <v>1737</v>
      </c>
      <c r="B1900" t="s">
        <v>1737</v>
      </c>
      <c r="C1900">
        <v>3</v>
      </c>
    </row>
    <row r="1901" spans="1:3" x14ac:dyDescent="0.25">
      <c r="A1901" t="s">
        <v>1738</v>
      </c>
      <c r="B1901" t="s">
        <v>1738</v>
      </c>
      <c r="C1901">
        <v>3</v>
      </c>
    </row>
    <row r="1902" spans="1:3" x14ac:dyDescent="0.25">
      <c r="A1902" t="s">
        <v>1739</v>
      </c>
      <c r="B1902" t="s">
        <v>1739</v>
      </c>
      <c r="C1902">
        <v>3</v>
      </c>
    </row>
    <row r="1903" spans="1:3" x14ac:dyDescent="0.25">
      <c r="A1903" t="s">
        <v>1740</v>
      </c>
      <c r="B1903" t="s">
        <v>1740</v>
      </c>
      <c r="C1903">
        <v>3</v>
      </c>
    </row>
    <row r="1904" spans="1:3" x14ac:dyDescent="0.25">
      <c r="A1904" t="s">
        <v>1741</v>
      </c>
      <c r="B1904" t="s">
        <v>1741</v>
      </c>
      <c r="C1904">
        <v>3</v>
      </c>
    </row>
    <row r="1905" spans="1:3" x14ac:dyDescent="0.25">
      <c r="A1905" t="s">
        <v>1742</v>
      </c>
      <c r="B1905" t="s">
        <v>1742</v>
      </c>
      <c r="C1905">
        <v>3</v>
      </c>
    </row>
    <row r="1906" spans="1:3" x14ac:dyDescent="0.25">
      <c r="A1906" t="s">
        <v>1743</v>
      </c>
      <c r="B1906" t="s">
        <v>1743</v>
      </c>
      <c r="C1906">
        <v>3</v>
      </c>
    </row>
    <row r="1907" spans="1:3" x14ac:dyDescent="0.25">
      <c r="A1907" t="s">
        <v>1744</v>
      </c>
      <c r="B1907" t="s">
        <v>1744</v>
      </c>
      <c r="C1907">
        <v>3</v>
      </c>
    </row>
    <row r="1908" spans="1:3" x14ac:dyDescent="0.25">
      <c r="A1908" t="s">
        <v>1745</v>
      </c>
      <c r="B1908" t="s">
        <v>1745</v>
      </c>
      <c r="C1908">
        <v>3</v>
      </c>
    </row>
    <row r="1909" spans="1:3" x14ac:dyDescent="0.25">
      <c r="A1909" t="s">
        <v>2940</v>
      </c>
      <c r="B1909" t="s">
        <v>2940</v>
      </c>
      <c r="C1909">
        <v>3</v>
      </c>
    </row>
    <row r="1910" spans="1:3" x14ac:dyDescent="0.25">
      <c r="A1910" t="s">
        <v>1746</v>
      </c>
      <c r="B1910" t="s">
        <v>1746</v>
      </c>
      <c r="C1910">
        <v>3</v>
      </c>
    </row>
    <row r="1911" spans="1:3" x14ac:dyDescent="0.25">
      <c r="A1911" t="s">
        <v>1747</v>
      </c>
      <c r="B1911" t="s">
        <v>1747</v>
      </c>
      <c r="C1911">
        <v>3</v>
      </c>
    </row>
    <row r="1912" spans="1:3" x14ac:dyDescent="0.25">
      <c r="A1912" t="s">
        <v>1748</v>
      </c>
      <c r="B1912" t="s">
        <v>1748</v>
      </c>
      <c r="C1912">
        <v>3</v>
      </c>
    </row>
    <row r="1913" spans="1:3" x14ac:dyDescent="0.25">
      <c r="A1913" t="s">
        <v>1749</v>
      </c>
      <c r="B1913" t="s">
        <v>1749</v>
      </c>
      <c r="C1913">
        <v>3</v>
      </c>
    </row>
    <row r="1914" spans="1:3" x14ac:dyDescent="0.25">
      <c r="A1914" t="s">
        <v>1750</v>
      </c>
      <c r="B1914" t="s">
        <v>1750</v>
      </c>
      <c r="C1914">
        <v>3</v>
      </c>
    </row>
    <row r="1915" spans="1:3" x14ac:dyDescent="0.25">
      <c r="A1915" t="s">
        <v>1751</v>
      </c>
      <c r="B1915" t="s">
        <v>1751</v>
      </c>
      <c r="C1915">
        <v>3</v>
      </c>
    </row>
    <row r="1916" spans="1:3" x14ac:dyDescent="0.25">
      <c r="A1916" t="s">
        <v>1752</v>
      </c>
      <c r="B1916" t="s">
        <v>1752</v>
      </c>
      <c r="C1916">
        <v>3</v>
      </c>
    </row>
    <row r="1917" spans="1:3" x14ac:dyDescent="0.25">
      <c r="A1917" t="s">
        <v>1753</v>
      </c>
      <c r="B1917" t="s">
        <v>1753</v>
      </c>
      <c r="C1917">
        <v>3</v>
      </c>
    </row>
    <row r="1918" spans="1:3" x14ac:dyDescent="0.25">
      <c r="A1918" t="s">
        <v>1754</v>
      </c>
      <c r="B1918" t="s">
        <v>1754</v>
      </c>
      <c r="C1918">
        <v>3</v>
      </c>
    </row>
    <row r="1919" spans="1:3" x14ac:dyDescent="0.25">
      <c r="A1919" t="s">
        <v>1755</v>
      </c>
      <c r="B1919" t="s">
        <v>1755</v>
      </c>
      <c r="C1919">
        <v>3</v>
      </c>
    </row>
    <row r="1920" spans="1:3" x14ac:dyDescent="0.25">
      <c r="A1920" t="s">
        <v>1756</v>
      </c>
      <c r="B1920" t="s">
        <v>1756</v>
      </c>
      <c r="C1920">
        <v>3</v>
      </c>
    </row>
    <row r="1921" spans="1:3" x14ac:dyDescent="0.25">
      <c r="A1921" t="s">
        <v>1757</v>
      </c>
      <c r="B1921" t="s">
        <v>1757</v>
      </c>
      <c r="C1921">
        <v>3</v>
      </c>
    </row>
    <row r="1922" spans="1:3" x14ac:dyDescent="0.25">
      <c r="A1922" t="s">
        <v>3065</v>
      </c>
      <c r="B1922" t="s">
        <v>3065</v>
      </c>
      <c r="C1922">
        <v>3</v>
      </c>
    </row>
    <row r="1923" spans="1:3" x14ac:dyDescent="0.25">
      <c r="A1923" t="s">
        <v>1758</v>
      </c>
      <c r="B1923" t="s">
        <v>1758</v>
      </c>
      <c r="C1923">
        <v>3</v>
      </c>
    </row>
    <row r="1924" spans="1:3" x14ac:dyDescent="0.25">
      <c r="A1924" t="s">
        <v>1759</v>
      </c>
      <c r="B1924" t="s">
        <v>1759</v>
      </c>
      <c r="C1924">
        <v>3</v>
      </c>
    </row>
    <row r="1925" spans="1:3" x14ac:dyDescent="0.25">
      <c r="A1925" t="s">
        <v>3066</v>
      </c>
      <c r="B1925" t="s">
        <v>3066</v>
      </c>
      <c r="C1925">
        <v>3</v>
      </c>
    </row>
    <row r="1926" spans="1:3" x14ac:dyDescent="0.25">
      <c r="A1926" t="s">
        <v>3067</v>
      </c>
      <c r="B1926" t="s">
        <v>3067</v>
      </c>
      <c r="C1926">
        <v>3</v>
      </c>
    </row>
    <row r="1927" spans="1:3" x14ac:dyDescent="0.25">
      <c r="A1927" t="s">
        <v>1760</v>
      </c>
      <c r="B1927" t="s">
        <v>1760</v>
      </c>
      <c r="C1927">
        <v>3</v>
      </c>
    </row>
    <row r="1928" spans="1:3" x14ac:dyDescent="0.25">
      <c r="A1928" t="s">
        <v>1761</v>
      </c>
      <c r="B1928" t="s">
        <v>1761</v>
      </c>
      <c r="C1928">
        <v>3</v>
      </c>
    </row>
    <row r="1929" spans="1:3" x14ac:dyDescent="0.25">
      <c r="A1929" t="s">
        <v>18699</v>
      </c>
      <c r="B1929" t="s">
        <v>18699</v>
      </c>
      <c r="C1929">
        <v>3</v>
      </c>
    </row>
    <row r="1930" spans="1:3" x14ac:dyDescent="0.25">
      <c r="A1930" t="s">
        <v>3068</v>
      </c>
      <c r="B1930" t="s">
        <v>3068</v>
      </c>
      <c r="C1930">
        <v>3</v>
      </c>
    </row>
    <row r="1931" spans="1:3" x14ac:dyDescent="0.25">
      <c r="A1931" t="s">
        <v>1762</v>
      </c>
      <c r="B1931" t="s">
        <v>1762</v>
      </c>
      <c r="C1931">
        <v>3</v>
      </c>
    </row>
    <row r="1932" spans="1:3" x14ac:dyDescent="0.25">
      <c r="A1932" t="s">
        <v>3069</v>
      </c>
      <c r="B1932" t="s">
        <v>3069</v>
      </c>
      <c r="C1932">
        <v>3</v>
      </c>
    </row>
    <row r="1933" spans="1:3" x14ac:dyDescent="0.25">
      <c r="A1933" t="s">
        <v>1763</v>
      </c>
      <c r="B1933" t="s">
        <v>1763</v>
      </c>
      <c r="C1933">
        <v>3</v>
      </c>
    </row>
    <row r="1934" spans="1:3" x14ac:dyDescent="0.25">
      <c r="A1934" t="s">
        <v>1764</v>
      </c>
      <c r="B1934" t="s">
        <v>1764</v>
      </c>
      <c r="C1934">
        <v>3</v>
      </c>
    </row>
    <row r="1935" spans="1:3" x14ac:dyDescent="0.25">
      <c r="A1935" t="s">
        <v>1765</v>
      </c>
      <c r="B1935" t="s">
        <v>1765</v>
      </c>
      <c r="C1935">
        <v>3</v>
      </c>
    </row>
    <row r="1936" spans="1:3" x14ac:dyDescent="0.25">
      <c r="A1936" t="s">
        <v>1766</v>
      </c>
      <c r="B1936" t="s">
        <v>1766</v>
      </c>
      <c r="C1936">
        <v>3</v>
      </c>
    </row>
    <row r="1937" spans="1:3" x14ac:dyDescent="0.25">
      <c r="A1937" t="s">
        <v>2762</v>
      </c>
      <c r="B1937" t="s">
        <v>2762</v>
      </c>
      <c r="C1937">
        <v>3</v>
      </c>
    </row>
    <row r="1938" spans="1:3" x14ac:dyDescent="0.25">
      <c r="A1938" t="s">
        <v>2732</v>
      </c>
      <c r="B1938" t="s">
        <v>2732</v>
      </c>
      <c r="C1938">
        <v>3</v>
      </c>
    </row>
    <row r="1939" spans="1:3" x14ac:dyDescent="0.25">
      <c r="A1939" t="s">
        <v>1767</v>
      </c>
      <c r="B1939" t="s">
        <v>1767</v>
      </c>
      <c r="C1939">
        <v>3</v>
      </c>
    </row>
    <row r="1940" spans="1:3" x14ac:dyDescent="0.25">
      <c r="A1940" t="s">
        <v>20213</v>
      </c>
      <c r="B1940" t="s">
        <v>20213</v>
      </c>
      <c r="C1940">
        <v>3</v>
      </c>
    </row>
    <row r="1941" spans="1:3" x14ac:dyDescent="0.25">
      <c r="A1941" t="s">
        <v>1768</v>
      </c>
      <c r="B1941" t="s">
        <v>1768</v>
      </c>
      <c r="C1941">
        <v>3</v>
      </c>
    </row>
    <row r="1942" spans="1:3" x14ac:dyDescent="0.25">
      <c r="A1942" t="s">
        <v>1769</v>
      </c>
      <c r="B1942" t="s">
        <v>1769</v>
      </c>
      <c r="C1942">
        <v>3</v>
      </c>
    </row>
    <row r="1943" spans="1:3" x14ac:dyDescent="0.25">
      <c r="A1943" t="s">
        <v>1770</v>
      </c>
      <c r="B1943" t="s">
        <v>1770</v>
      </c>
      <c r="C1943">
        <v>3</v>
      </c>
    </row>
    <row r="1944" spans="1:3" x14ac:dyDescent="0.25">
      <c r="A1944" t="s">
        <v>1771</v>
      </c>
      <c r="B1944" t="s">
        <v>1771</v>
      </c>
      <c r="C1944">
        <v>3</v>
      </c>
    </row>
    <row r="1945" spans="1:3" x14ac:dyDescent="0.25">
      <c r="A1945" t="s">
        <v>2763</v>
      </c>
      <c r="B1945" t="s">
        <v>2763</v>
      </c>
      <c r="C1945">
        <v>3</v>
      </c>
    </row>
    <row r="1946" spans="1:3" x14ac:dyDescent="0.25">
      <c r="A1946" t="s">
        <v>1772</v>
      </c>
      <c r="B1946" t="s">
        <v>1772</v>
      </c>
      <c r="C1946">
        <v>3</v>
      </c>
    </row>
    <row r="1947" spans="1:3" x14ac:dyDescent="0.25">
      <c r="A1947" t="s">
        <v>1773</v>
      </c>
      <c r="B1947" t="s">
        <v>1773</v>
      </c>
      <c r="C1947">
        <v>3</v>
      </c>
    </row>
    <row r="1948" spans="1:3" x14ac:dyDescent="0.25">
      <c r="A1948" t="s">
        <v>1774</v>
      </c>
      <c r="B1948" t="s">
        <v>1774</v>
      </c>
      <c r="C1948">
        <v>3</v>
      </c>
    </row>
    <row r="1949" spans="1:3" x14ac:dyDescent="0.25">
      <c r="A1949" t="s">
        <v>1775</v>
      </c>
      <c r="B1949" t="s">
        <v>1775</v>
      </c>
      <c r="C1949">
        <v>3</v>
      </c>
    </row>
    <row r="1950" spans="1:3" x14ac:dyDescent="0.25">
      <c r="A1950" t="s">
        <v>1776</v>
      </c>
      <c r="B1950" t="s">
        <v>1776</v>
      </c>
      <c r="C1950">
        <v>3</v>
      </c>
    </row>
    <row r="1951" spans="1:3" x14ac:dyDescent="0.25">
      <c r="A1951" t="s">
        <v>1777</v>
      </c>
      <c r="B1951" t="s">
        <v>1777</v>
      </c>
      <c r="C1951">
        <v>3</v>
      </c>
    </row>
    <row r="1952" spans="1:3" x14ac:dyDescent="0.25">
      <c r="A1952" t="s">
        <v>1778</v>
      </c>
      <c r="B1952" t="s">
        <v>1778</v>
      </c>
      <c r="C1952">
        <v>3</v>
      </c>
    </row>
    <row r="1953" spans="1:3" x14ac:dyDescent="0.25">
      <c r="A1953" t="s">
        <v>1779</v>
      </c>
      <c r="B1953" t="s">
        <v>1779</v>
      </c>
      <c r="C1953">
        <v>3</v>
      </c>
    </row>
    <row r="1954" spans="1:3" x14ac:dyDescent="0.25">
      <c r="A1954" t="s">
        <v>1780</v>
      </c>
      <c r="B1954" t="s">
        <v>1780</v>
      </c>
      <c r="C1954">
        <v>3</v>
      </c>
    </row>
    <row r="1955" spans="1:3" x14ac:dyDescent="0.25">
      <c r="A1955" t="s">
        <v>1781</v>
      </c>
      <c r="B1955" t="s">
        <v>1781</v>
      </c>
      <c r="C1955">
        <v>3</v>
      </c>
    </row>
    <row r="1956" spans="1:3" x14ac:dyDescent="0.25">
      <c r="A1956" t="s">
        <v>1782</v>
      </c>
      <c r="B1956" t="s">
        <v>1782</v>
      </c>
      <c r="C1956">
        <v>3</v>
      </c>
    </row>
    <row r="1957" spans="1:3" x14ac:dyDescent="0.25">
      <c r="A1957" t="s">
        <v>1783</v>
      </c>
      <c r="B1957" t="s">
        <v>1783</v>
      </c>
      <c r="C1957">
        <v>3</v>
      </c>
    </row>
    <row r="1958" spans="1:3" x14ac:dyDescent="0.25">
      <c r="A1958" t="s">
        <v>1784</v>
      </c>
      <c r="B1958" t="s">
        <v>1784</v>
      </c>
      <c r="C1958">
        <v>3</v>
      </c>
    </row>
    <row r="1959" spans="1:3" x14ac:dyDescent="0.25">
      <c r="A1959" t="s">
        <v>1785</v>
      </c>
      <c r="B1959" t="s">
        <v>1785</v>
      </c>
      <c r="C1959">
        <v>3</v>
      </c>
    </row>
    <row r="1960" spans="1:3" x14ac:dyDescent="0.25">
      <c r="A1960" t="s">
        <v>1786</v>
      </c>
      <c r="B1960" t="s">
        <v>1786</v>
      </c>
      <c r="C1960">
        <v>3</v>
      </c>
    </row>
    <row r="1961" spans="1:3" x14ac:dyDescent="0.25">
      <c r="A1961" t="s">
        <v>1787</v>
      </c>
      <c r="B1961" t="s">
        <v>1787</v>
      </c>
      <c r="C1961">
        <v>3</v>
      </c>
    </row>
    <row r="1962" spans="1:3" x14ac:dyDescent="0.25">
      <c r="A1962" t="s">
        <v>1788</v>
      </c>
      <c r="B1962" t="s">
        <v>1788</v>
      </c>
      <c r="C1962">
        <v>3</v>
      </c>
    </row>
    <row r="1963" spans="1:3" x14ac:dyDescent="0.25">
      <c r="A1963" t="s">
        <v>1789</v>
      </c>
      <c r="B1963" t="s">
        <v>1789</v>
      </c>
      <c r="C1963">
        <v>3</v>
      </c>
    </row>
    <row r="1964" spans="1:3" x14ac:dyDescent="0.25">
      <c r="A1964" t="s">
        <v>1790</v>
      </c>
      <c r="B1964" t="s">
        <v>1790</v>
      </c>
      <c r="C1964">
        <v>3</v>
      </c>
    </row>
    <row r="1965" spans="1:3" x14ac:dyDescent="0.25">
      <c r="A1965" t="s">
        <v>1791</v>
      </c>
      <c r="B1965" t="s">
        <v>1791</v>
      </c>
      <c r="C1965">
        <v>3</v>
      </c>
    </row>
    <row r="1966" spans="1:3" x14ac:dyDescent="0.25">
      <c r="A1966" t="s">
        <v>1792</v>
      </c>
      <c r="B1966" t="s">
        <v>1792</v>
      </c>
      <c r="C1966">
        <v>3</v>
      </c>
    </row>
    <row r="1967" spans="1:3" x14ac:dyDescent="0.25">
      <c r="A1967" t="s">
        <v>1793</v>
      </c>
      <c r="B1967" t="s">
        <v>1793</v>
      </c>
      <c r="C1967">
        <v>3</v>
      </c>
    </row>
    <row r="1968" spans="1:3" x14ac:dyDescent="0.25">
      <c r="A1968" t="s">
        <v>1794</v>
      </c>
      <c r="B1968" t="s">
        <v>1794</v>
      </c>
      <c r="C1968">
        <v>3</v>
      </c>
    </row>
    <row r="1969" spans="1:3" x14ac:dyDescent="0.25">
      <c r="A1969" t="s">
        <v>1795</v>
      </c>
      <c r="B1969" t="s">
        <v>1795</v>
      </c>
      <c r="C1969">
        <v>3</v>
      </c>
    </row>
    <row r="1970" spans="1:3" x14ac:dyDescent="0.25">
      <c r="A1970" t="s">
        <v>1796</v>
      </c>
      <c r="B1970" t="s">
        <v>1796</v>
      </c>
      <c r="C1970">
        <v>3</v>
      </c>
    </row>
    <row r="1971" spans="1:3" x14ac:dyDescent="0.25">
      <c r="A1971" t="s">
        <v>1797</v>
      </c>
      <c r="B1971" t="s">
        <v>1797</v>
      </c>
      <c r="C1971">
        <v>3</v>
      </c>
    </row>
    <row r="1972" spans="1:3" x14ac:dyDescent="0.25">
      <c r="A1972" t="s">
        <v>1798</v>
      </c>
      <c r="B1972" t="s">
        <v>1798</v>
      </c>
      <c r="C1972">
        <v>3</v>
      </c>
    </row>
    <row r="1973" spans="1:3" x14ac:dyDescent="0.25">
      <c r="A1973" t="s">
        <v>1799</v>
      </c>
      <c r="B1973" t="s">
        <v>1799</v>
      </c>
      <c r="C1973">
        <v>3</v>
      </c>
    </row>
    <row r="1974" spans="1:3" x14ac:dyDescent="0.25">
      <c r="A1974" t="s">
        <v>1800</v>
      </c>
      <c r="B1974" t="s">
        <v>1800</v>
      </c>
      <c r="C1974">
        <v>3</v>
      </c>
    </row>
    <row r="1975" spans="1:3" x14ac:dyDescent="0.25">
      <c r="A1975" t="s">
        <v>1801</v>
      </c>
      <c r="B1975" t="s">
        <v>1801</v>
      </c>
      <c r="C1975">
        <v>3</v>
      </c>
    </row>
    <row r="1976" spans="1:3" x14ac:dyDescent="0.25">
      <c r="A1976" t="s">
        <v>1802</v>
      </c>
      <c r="B1976" t="s">
        <v>1802</v>
      </c>
      <c r="C1976">
        <v>3</v>
      </c>
    </row>
    <row r="1977" spans="1:3" x14ac:dyDescent="0.25">
      <c r="A1977" t="s">
        <v>1803</v>
      </c>
      <c r="B1977" t="s">
        <v>1803</v>
      </c>
      <c r="C1977">
        <v>3</v>
      </c>
    </row>
    <row r="1978" spans="1:3" x14ac:dyDescent="0.25">
      <c r="A1978" t="s">
        <v>1804</v>
      </c>
      <c r="B1978" t="s">
        <v>1804</v>
      </c>
      <c r="C1978">
        <v>3</v>
      </c>
    </row>
    <row r="1979" spans="1:3" x14ac:dyDescent="0.25">
      <c r="A1979" t="s">
        <v>1805</v>
      </c>
      <c r="B1979" t="s">
        <v>1805</v>
      </c>
      <c r="C1979">
        <v>3</v>
      </c>
    </row>
    <row r="1980" spans="1:3" x14ac:dyDescent="0.25">
      <c r="A1980" t="s">
        <v>1806</v>
      </c>
      <c r="B1980" t="s">
        <v>1806</v>
      </c>
      <c r="C1980">
        <v>3</v>
      </c>
    </row>
    <row r="1981" spans="1:3" x14ac:dyDescent="0.25">
      <c r="A1981" t="s">
        <v>1807</v>
      </c>
      <c r="B1981" t="s">
        <v>1807</v>
      </c>
      <c r="C1981">
        <v>3</v>
      </c>
    </row>
    <row r="1982" spans="1:3" x14ac:dyDescent="0.25">
      <c r="A1982" t="s">
        <v>1808</v>
      </c>
      <c r="B1982" t="s">
        <v>1808</v>
      </c>
      <c r="C1982">
        <v>3</v>
      </c>
    </row>
    <row r="1983" spans="1:3" x14ac:dyDescent="0.25">
      <c r="A1983" t="s">
        <v>1809</v>
      </c>
      <c r="B1983" t="s">
        <v>1809</v>
      </c>
      <c r="C1983">
        <v>3</v>
      </c>
    </row>
    <row r="1984" spans="1:3" x14ac:dyDescent="0.25">
      <c r="A1984" t="s">
        <v>1810</v>
      </c>
      <c r="B1984" t="s">
        <v>1810</v>
      </c>
      <c r="C1984">
        <v>3</v>
      </c>
    </row>
    <row r="1985" spans="1:3" x14ac:dyDescent="0.25">
      <c r="A1985" t="s">
        <v>1811</v>
      </c>
      <c r="B1985" t="s">
        <v>1811</v>
      </c>
      <c r="C1985">
        <v>3</v>
      </c>
    </row>
    <row r="1986" spans="1:3" x14ac:dyDescent="0.25">
      <c r="A1986" t="s">
        <v>1812</v>
      </c>
      <c r="B1986" t="s">
        <v>1812</v>
      </c>
      <c r="C1986">
        <v>3</v>
      </c>
    </row>
    <row r="1987" spans="1:3" x14ac:dyDescent="0.25">
      <c r="A1987" t="s">
        <v>1813</v>
      </c>
      <c r="B1987" t="s">
        <v>1813</v>
      </c>
      <c r="C1987">
        <v>3</v>
      </c>
    </row>
    <row r="1988" spans="1:3" x14ac:dyDescent="0.25">
      <c r="A1988" t="s">
        <v>1814</v>
      </c>
      <c r="B1988" t="s">
        <v>1814</v>
      </c>
      <c r="C1988">
        <v>3</v>
      </c>
    </row>
    <row r="1989" spans="1:3" x14ac:dyDescent="0.25">
      <c r="A1989" t="s">
        <v>1815</v>
      </c>
      <c r="B1989" t="s">
        <v>1815</v>
      </c>
      <c r="C1989">
        <v>3</v>
      </c>
    </row>
    <row r="1990" spans="1:3" x14ac:dyDescent="0.25">
      <c r="A1990" t="s">
        <v>1816</v>
      </c>
      <c r="B1990" t="s">
        <v>1816</v>
      </c>
      <c r="C1990">
        <v>3</v>
      </c>
    </row>
    <row r="1991" spans="1:3" x14ac:dyDescent="0.25">
      <c r="A1991" t="s">
        <v>1817</v>
      </c>
      <c r="B1991" t="s">
        <v>1817</v>
      </c>
      <c r="C1991">
        <v>3</v>
      </c>
    </row>
    <row r="1992" spans="1:3" x14ac:dyDescent="0.25">
      <c r="A1992" t="s">
        <v>1818</v>
      </c>
      <c r="B1992" t="s">
        <v>1818</v>
      </c>
      <c r="C1992">
        <v>3</v>
      </c>
    </row>
    <row r="1993" spans="1:3" x14ac:dyDescent="0.25">
      <c r="A1993" t="s">
        <v>1819</v>
      </c>
      <c r="B1993" t="s">
        <v>1819</v>
      </c>
      <c r="C1993">
        <v>3</v>
      </c>
    </row>
    <row r="1994" spans="1:3" x14ac:dyDescent="0.25">
      <c r="A1994" t="s">
        <v>1820</v>
      </c>
      <c r="B1994" t="s">
        <v>1820</v>
      </c>
      <c r="C1994">
        <v>3</v>
      </c>
    </row>
    <row r="1995" spans="1:3" x14ac:dyDescent="0.25">
      <c r="A1995" t="s">
        <v>1821</v>
      </c>
      <c r="B1995" t="s">
        <v>1821</v>
      </c>
      <c r="C1995">
        <v>3</v>
      </c>
    </row>
    <row r="1996" spans="1:3" x14ac:dyDescent="0.25">
      <c r="A1996" t="s">
        <v>1822</v>
      </c>
      <c r="B1996" t="s">
        <v>1822</v>
      </c>
      <c r="C1996">
        <v>3</v>
      </c>
    </row>
    <row r="1997" spans="1:3" x14ac:dyDescent="0.25">
      <c r="A1997" t="s">
        <v>1823</v>
      </c>
      <c r="B1997" t="s">
        <v>1823</v>
      </c>
      <c r="C1997">
        <v>3</v>
      </c>
    </row>
    <row r="1998" spans="1:3" x14ac:dyDescent="0.25">
      <c r="A1998" t="s">
        <v>1824</v>
      </c>
      <c r="B1998" t="s">
        <v>1824</v>
      </c>
      <c r="C1998">
        <v>3</v>
      </c>
    </row>
    <row r="1999" spans="1:3" x14ac:dyDescent="0.25">
      <c r="A1999" t="s">
        <v>1825</v>
      </c>
      <c r="B1999" t="s">
        <v>1825</v>
      </c>
      <c r="C1999">
        <v>3</v>
      </c>
    </row>
    <row r="2000" spans="1:3" x14ac:dyDescent="0.25">
      <c r="A2000" t="s">
        <v>1826</v>
      </c>
      <c r="B2000" t="s">
        <v>1826</v>
      </c>
      <c r="C2000">
        <v>3</v>
      </c>
    </row>
    <row r="2001" spans="1:3" x14ac:dyDescent="0.25">
      <c r="A2001" t="s">
        <v>1827</v>
      </c>
      <c r="B2001" t="s">
        <v>1827</v>
      </c>
      <c r="C2001">
        <v>3</v>
      </c>
    </row>
    <row r="2002" spans="1:3" x14ac:dyDescent="0.25">
      <c r="A2002" t="s">
        <v>1828</v>
      </c>
      <c r="B2002" t="s">
        <v>1828</v>
      </c>
      <c r="C2002">
        <v>3</v>
      </c>
    </row>
    <row r="2003" spans="1:3" x14ac:dyDescent="0.25">
      <c r="A2003" t="s">
        <v>1829</v>
      </c>
      <c r="B2003" t="s">
        <v>1829</v>
      </c>
      <c r="C2003">
        <v>3</v>
      </c>
    </row>
    <row r="2004" spans="1:3" x14ac:dyDescent="0.25">
      <c r="A2004" t="s">
        <v>1830</v>
      </c>
      <c r="B2004" t="s">
        <v>1830</v>
      </c>
      <c r="C2004">
        <v>3</v>
      </c>
    </row>
    <row r="2005" spans="1:3" x14ac:dyDescent="0.25">
      <c r="A2005" t="s">
        <v>1831</v>
      </c>
      <c r="B2005" t="s">
        <v>1831</v>
      </c>
      <c r="C2005">
        <v>3</v>
      </c>
    </row>
    <row r="2006" spans="1:3" x14ac:dyDescent="0.25">
      <c r="A2006" t="s">
        <v>1832</v>
      </c>
      <c r="B2006" t="s">
        <v>1832</v>
      </c>
      <c r="C2006">
        <v>3</v>
      </c>
    </row>
    <row r="2007" spans="1:3" x14ac:dyDescent="0.25">
      <c r="A2007" t="s">
        <v>1833</v>
      </c>
      <c r="B2007" t="s">
        <v>1833</v>
      </c>
      <c r="C2007">
        <v>3</v>
      </c>
    </row>
    <row r="2008" spans="1:3" x14ac:dyDescent="0.25">
      <c r="A2008" t="s">
        <v>1834</v>
      </c>
      <c r="B2008" t="s">
        <v>1834</v>
      </c>
      <c r="C2008">
        <v>3</v>
      </c>
    </row>
    <row r="2009" spans="1:3" x14ac:dyDescent="0.25">
      <c r="A2009" t="s">
        <v>1835</v>
      </c>
      <c r="B2009" t="s">
        <v>1835</v>
      </c>
      <c r="C2009">
        <v>3</v>
      </c>
    </row>
    <row r="2010" spans="1:3" x14ac:dyDescent="0.25">
      <c r="A2010" t="s">
        <v>1836</v>
      </c>
      <c r="B2010" t="s">
        <v>1836</v>
      </c>
      <c r="C2010">
        <v>3</v>
      </c>
    </row>
    <row r="2011" spans="1:3" x14ac:dyDescent="0.25">
      <c r="A2011" t="s">
        <v>1837</v>
      </c>
      <c r="B2011" t="s">
        <v>1837</v>
      </c>
      <c r="C2011">
        <v>3</v>
      </c>
    </row>
    <row r="2012" spans="1:3" x14ac:dyDescent="0.25">
      <c r="A2012" t="s">
        <v>1838</v>
      </c>
      <c r="B2012" t="s">
        <v>1838</v>
      </c>
      <c r="C2012">
        <v>3</v>
      </c>
    </row>
    <row r="2013" spans="1:3" x14ac:dyDescent="0.25">
      <c r="A2013" t="s">
        <v>1839</v>
      </c>
      <c r="B2013" t="s">
        <v>1839</v>
      </c>
      <c r="C2013">
        <v>3</v>
      </c>
    </row>
    <row r="2014" spans="1:3" x14ac:dyDescent="0.25">
      <c r="A2014" t="s">
        <v>1840</v>
      </c>
      <c r="B2014" t="s">
        <v>1840</v>
      </c>
      <c r="C2014">
        <v>3</v>
      </c>
    </row>
    <row r="2015" spans="1:3" x14ac:dyDescent="0.25">
      <c r="A2015" t="s">
        <v>1841</v>
      </c>
      <c r="B2015" t="s">
        <v>1841</v>
      </c>
      <c r="C2015">
        <v>3</v>
      </c>
    </row>
    <row r="2016" spans="1:3" x14ac:dyDescent="0.25">
      <c r="A2016" t="s">
        <v>1842</v>
      </c>
      <c r="B2016" t="s">
        <v>1842</v>
      </c>
      <c r="C2016">
        <v>3</v>
      </c>
    </row>
    <row r="2017" spans="1:3" x14ac:dyDescent="0.25">
      <c r="A2017" t="s">
        <v>1843</v>
      </c>
      <c r="B2017" t="s">
        <v>1843</v>
      </c>
      <c r="C2017">
        <v>3</v>
      </c>
    </row>
    <row r="2018" spans="1:3" x14ac:dyDescent="0.25">
      <c r="A2018" t="s">
        <v>1844</v>
      </c>
      <c r="B2018" t="s">
        <v>1844</v>
      </c>
      <c r="C2018">
        <v>3</v>
      </c>
    </row>
    <row r="2019" spans="1:3" x14ac:dyDescent="0.25">
      <c r="A2019" t="s">
        <v>1845</v>
      </c>
      <c r="B2019" t="s">
        <v>1845</v>
      </c>
      <c r="C2019">
        <v>3</v>
      </c>
    </row>
    <row r="2020" spans="1:3" x14ac:dyDescent="0.25">
      <c r="A2020" t="s">
        <v>1846</v>
      </c>
      <c r="B2020" t="s">
        <v>1846</v>
      </c>
      <c r="C2020">
        <v>3</v>
      </c>
    </row>
    <row r="2021" spans="1:3" x14ac:dyDescent="0.25">
      <c r="A2021" t="s">
        <v>1847</v>
      </c>
      <c r="B2021" t="s">
        <v>1847</v>
      </c>
      <c r="C2021">
        <v>3</v>
      </c>
    </row>
    <row r="2022" spans="1:3" x14ac:dyDescent="0.25">
      <c r="A2022" t="s">
        <v>1848</v>
      </c>
      <c r="B2022" t="s">
        <v>1848</v>
      </c>
      <c r="C2022">
        <v>3</v>
      </c>
    </row>
    <row r="2023" spans="1:3" x14ac:dyDescent="0.25">
      <c r="A2023" t="s">
        <v>1849</v>
      </c>
      <c r="B2023" t="s">
        <v>1849</v>
      </c>
      <c r="C2023">
        <v>3</v>
      </c>
    </row>
    <row r="2024" spans="1:3" x14ac:dyDescent="0.25">
      <c r="A2024" t="s">
        <v>1850</v>
      </c>
      <c r="B2024" t="s">
        <v>1850</v>
      </c>
      <c r="C2024">
        <v>3</v>
      </c>
    </row>
    <row r="2025" spans="1:3" x14ac:dyDescent="0.25">
      <c r="A2025" t="s">
        <v>1851</v>
      </c>
      <c r="B2025" t="s">
        <v>1851</v>
      </c>
      <c r="C2025">
        <v>3</v>
      </c>
    </row>
    <row r="2026" spans="1:3" x14ac:dyDescent="0.25">
      <c r="A2026" t="s">
        <v>1852</v>
      </c>
      <c r="B2026" t="s">
        <v>1852</v>
      </c>
      <c r="C2026">
        <v>3</v>
      </c>
    </row>
    <row r="2027" spans="1:3" x14ac:dyDescent="0.25">
      <c r="A2027" t="s">
        <v>1853</v>
      </c>
      <c r="B2027" t="s">
        <v>1853</v>
      </c>
      <c r="C2027">
        <v>3</v>
      </c>
    </row>
    <row r="2028" spans="1:3" x14ac:dyDescent="0.25">
      <c r="A2028" t="s">
        <v>1854</v>
      </c>
      <c r="B2028" t="s">
        <v>1854</v>
      </c>
      <c r="C2028">
        <v>3</v>
      </c>
    </row>
    <row r="2029" spans="1:3" x14ac:dyDescent="0.25">
      <c r="A2029" t="s">
        <v>1855</v>
      </c>
      <c r="B2029" t="s">
        <v>1855</v>
      </c>
      <c r="C2029">
        <v>3</v>
      </c>
    </row>
    <row r="2030" spans="1:3" x14ac:dyDescent="0.25">
      <c r="A2030" t="s">
        <v>1856</v>
      </c>
      <c r="B2030" t="s">
        <v>1856</v>
      </c>
      <c r="C2030">
        <v>3</v>
      </c>
    </row>
    <row r="2031" spans="1:3" x14ac:dyDescent="0.25">
      <c r="A2031" t="s">
        <v>1857</v>
      </c>
      <c r="B2031" t="s">
        <v>1857</v>
      </c>
      <c r="C2031">
        <v>3</v>
      </c>
    </row>
    <row r="2032" spans="1:3" x14ac:dyDescent="0.25">
      <c r="A2032" t="s">
        <v>1858</v>
      </c>
      <c r="B2032" t="s">
        <v>1858</v>
      </c>
      <c r="C2032">
        <v>3</v>
      </c>
    </row>
    <row r="2033" spans="1:3" x14ac:dyDescent="0.25">
      <c r="A2033" t="s">
        <v>1859</v>
      </c>
      <c r="B2033" t="s">
        <v>1859</v>
      </c>
      <c r="C2033">
        <v>3</v>
      </c>
    </row>
    <row r="2034" spans="1:3" x14ac:dyDescent="0.25">
      <c r="A2034" t="s">
        <v>1860</v>
      </c>
      <c r="B2034" t="s">
        <v>1860</v>
      </c>
      <c r="C2034">
        <v>3</v>
      </c>
    </row>
    <row r="2035" spans="1:3" x14ac:dyDescent="0.25">
      <c r="A2035" t="s">
        <v>1861</v>
      </c>
      <c r="B2035" t="s">
        <v>1861</v>
      </c>
      <c r="C2035">
        <v>3</v>
      </c>
    </row>
    <row r="2036" spans="1:3" x14ac:dyDescent="0.25">
      <c r="A2036" t="s">
        <v>3070</v>
      </c>
      <c r="B2036" t="s">
        <v>3070</v>
      </c>
      <c r="C2036">
        <v>3</v>
      </c>
    </row>
    <row r="2037" spans="1:3" x14ac:dyDescent="0.25">
      <c r="A2037" t="s">
        <v>1862</v>
      </c>
      <c r="B2037" t="s">
        <v>1862</v>
      </c>
      <c r="C2037">
        <v>3</v>
      </c>
    </row>
    <row r="2038" spans="1:3" x14ac:dyDescent="0.25">
      <c r="A2038" t="s">
        <v>2764</v>
      </c>
      <c r="B2038" t="s">
        <v>2764</v>
      </c>
      <c r="C2038">
        <v>3</v>
      </c>
    </row>
    <row r="2039" spans="1:3" x14ac:dyDescent="0.25">
      <c r="A2039" t="s">
        <v>1863</v>
      </c>
      <c r="B2039" t="s">
        <v>1863</v>
      </c>
      <c r="C2039">
        <v>3</v>
      </c>
    </row>
    <row r="2040" spans="1:3" x14ac:dyDescent="0.25">
      <c r="A2040" t="s">
        <v>1864</v>
      </c>
      <c r="B2040" t="s">
        <v>1864</v>
      </c>
      <c r="C2040">
        <v>3</v>
      </c>
    </row>
    <row r="2041" spans="1:3" x14ac:dyDescent="0.25">
      <c r="A2041" t="s">
        <v>1865</v>
      </c>
      <c r="B2041" t="s">
        <v>1865</v>
      </c>
      <c r="C2041">
        <v>3</v>
      </c>
    </row>
    <row r="2042" spans="1:3" x14ac:dyDescent="0.25">
      <c r="A2042" t="s">
        <v>1866</v>
      </c>
      <c r="B2042" t="s">
        <v>1866</v>
      </c>
      <c r="C2042">
        <v>3</v>
      </c>
    </row>
    <row r="2043" spans="1:3" x14ac:dyDescent="0.25">
      <c r="A2043" t="s">
        <v>1867</v>
      </c>
      <c r="B2043" t="s">
        <v>1867</v>
      </c>
      <c r="C2043">
        <v>3</v>
      </c>
    </row>
    <row r="2044" spans="1:3" x14ac:dyDescent="0.25">
      <c r="A2044" t="s">
        <v>1868</v>
      </c>
      <c r="B2044" t="s">
        <v>1868</v>
      </c>
      <c r="C2044">
        <v>3</v>
      </c>
    </row>
    <row r="2045" spans="1:3" x14ac:dyDescent="0.25">
      <c r="A2045" t="s">
        <v>1869</v>
      </c>
      <c r="B2045" t="s">
        <v>1869</v>
      </c>
      <c r="C2045">
        <v>3</v>
      </c>
    </row>
    <row r="2046" spans="1:3" x14ac:dyDescent="0.25">
      <c r="A2046" t="s">
        <v>1870</v>
      </c>
      <c r="B2046" t="s">
        <v>1870</v>
      </c>
      <c r="C2046">
        <v>3</v>
      </c>
    </row>
    <row r="2047" spans="1:3" x14ac:dyDescent="0.25">
      <c r="A2047" t="s">
        <v>1871</v>
      </c>
      <c r="B2047" t="s">
        <v>1871</v>
      </c>
      <c r="C2047">
        <v>3</v>
      </c>
    </row>
    <row r="2048" spans="1:3" x14ac:dyDescent="0.25">
      <c r="A2048" t="s">
        <v>1872</v>
      </c>
      <c r="B2048" t="s">
        <v>1872</v>
      </c>
      <c r="C2048">
        <v>3</v>
      </c>
    </row>
    <row r="2049" spans="1:3" x14ac:dyDescent="0.25">
      <c r="A2049" t="s">
        <v>1873</v>
      </c>
      <c r="B2049" t="s">
        <v>1873</v>
      </c>
      <c r="C2049">
        <v>3</v>
      </c>
    </row>
    <row r="2050" spans="1:3" x14ac:dyDescent="0.25">
      <c r="A2050" t="s">
        <v>1874</v>
      </c>
      <c r="B2050" t="s">
        <v>1874</v>
      </c>
      <c r="C2050">
        <v>3</v>
      </c>
    </row>
    <row r="2051" spans="1:3" x14ac:dyDescent="0.25">
      <c r="A2051" t="s">
        <v>1875</v>
      </c>
      <c r="B2051" t="s">
        <v>1875</v>
      </c>
      <c r="C2051">
        <v>3</v>
      </c>
    </row>
    <row r="2052" spans="1:3" x14ac:dyDescent="0.25">
      <c r="A2052" t="s">
        <v>1876</v>
      </c>
      <c r="B2052" t="s">
        <v>1876</v>
      </c>
      <c r="C2052">
        <v>3</v>
      </c>
    </row>
    <row r="2053" spans="1:3" x14ac:dyDescent="0.25">
      <c r="A2053" t="s">
        <v>1877</v>
      </c>
      <c r="B2053" t="s">
        <v>1877</v>
      </c>
      <c r="C2053">
        <v>3</v>
      </c>
    </row>
    <row r="2054" spans="1:3" x14ac:dyDescent="0.25">
      <c r="A2054" t="s">
        <v>1878</v>
      </c>
      <c r="B2054" t="s">
        <v>1878</v>
      </c>
      <c r="C2054">
        <v>3</v>
      </c>
    </row>
    <row r="2055" spans="1:3" x14ac:dyDescent="0.25">
      <c r="A2055" t="s">
        <v>1879</v>
      </c>
      <c r="B2055" t="s">
        <v>1879</v>
      </c>
      <c r="C2055">
        <v>3</v>
      </c>
    </row>
    <row r="2056" spans="1:3" x14ac:dyDescent="0.25">
      <c r="A2056" t="s">
        <v>1880</v>
      </c>
      <c r="B2056" t="s">
        <v>1880</v>
      </c>
      <c r="C2056">
        <v>3</v>
      </c>
    </row>
    <row r="2057" spans="1:3" x14ac:dyDescent="0.25">
      <c r="A2057" t="s">
        <v>1881</v>
      </c>
      <c r="B2057" t="s">
        <v>1881</v>
      </c>
      <c r="C2057">
        <v>3</v>
      </c>
    </row>
    <row r="2058" spans="1:3" x14ac:dyDescent="0.25">
      <c r="A2058" t="s">
        <v>1882</v>
      </c>
      <c r="B2058" t="s">
        <v>1882</v>
      </c>
      <c r="C2058">
        <v>3</v>
      </c>
    </row>
    <row r="2059" spans="1:3" x14ac:dyDescent="0.25">
      <c r="A2059" t="s">
        <v>1883</v>
      </c>
      <c r="B2059" t="s">
        <v>1883</v>
      </c>
      <c r="C2059">
        <v>3</v>
      </c>
    </row>
    <row r="2060" spans="1:3" x14ac:dyDescent="0.25">
      <c r="A2060" t="s">
        <v>1884</v>
      </c>
      <c r="B2060" t="s">
        <v>1884</v>
      </c>
      <c r="C2060">
        <v>3</v>
      </c>
    </row>
    <row r="2061" spans="1:3" x14ac:dyDescent="0.25">
      <c r="A2061" t="s">
        <v>1885</v>
      </c>
      <c r="B2061" t="s">
        <v>1885</v>
      </c>
      <c r="C2061">
        <v>3</v>
      </c>
    </row>
    <row r="2062" spans="1:3" x14ac:dyDescent="0.25">
      <c r="A2062" t="s">
        <v>3071</v>
      </c>
      <c r="B2062" t="s">
        <v>3071</v>
      </c>
      <c r="C2062">
        <v>3</v>
      </c>
    </row>
    <row r="2063" spans="1:3" x14ac:dyDescent="0.25">
      <c r="A2063" t="s">
        <v>1886</v>
      </c>
      <c r="B2063" t="s">
        <v>1886</v>
      </c>
      <c r="C2063">
        <v>3</v>
      </c>
    </row>
    <row r="2064" spans="1:3" x14ac:dyDescent="0.25">
      <c r="A2064" t="s">
        <v>1887</v>
      </c>
      <c r="B2064" t="s">
        <v>1887</v>
      </c>
      <c r="C2064">
        <v>3</v>
      </c>
    </row>
    <row r="2065" spans="1:3" x14ac:dyDescent="0.25">
      <c r="A2065" t="s">
        <v>1888</v>
      </c>
      <c r="B2065" t="s">
        <v>1888</v>
      </c>
      <c r="C2065">
        <v>3</v>
      </c>
    </row>
    <row r="2066" spans="1:3" x14ac:dyDescent="0.25">
      <c r="A2066" t="s">
        <v>1889</v>
      </c>
      <c r="B2066" t="s">
        <v>1889</v>
      </c>
      <c r="C2066">
        <v>3</v>
      </c>
    </row>
    <row r="2067" spans="1:3" x14ac:dyDescent="0.25">
      <c r="A2067" t="s">
        <v>2798</v>
      </c>
      <c r="B2067" t="s">
        <v>2798</v>
      </c>
      <c r="C2067">
        <v>3</v>
      </c>
    </row>
    <row r="2068" spans="1:3" x14ac:dyDescent="0.25">
      <c r="A2068" t="s">
        <v>1890</v>
      </c>
      <c r="B2068" t="s">
        <v>1890</v>
      </c>
      <c r="C2068">
        <v>3</v>
      </c>
    </row>
    <row r="2069" spans="1:3" x14ac:dyDescent="0.25">
      <c r="A2069" t="s">
        <v>1891</v>
      </c>
      <c r="B2069" t="s">
        <v>1891</v>
      </c>
      <c r="C2069">
        <v>3</v>
      </c>
    </row>
    <row r="2070" spans="1:3" x14ac:dyDescent="0.25">
      <c r="A2070" t="s">
        <v>1892</v>
      </c>
      <c r="B2070" t="s">
        <v>1892</v>
      </c>
      <c r="C2070">
        <v>3</v>
      </c>
    </row>
    <row r="2071" spans="1:3" x14ac:dyDescent="0.25">
      <c r="A2071" t="s">
        <v>2733</v>
      </c>
      <c r="B2071" t="s">
        <v>2733</v>
      </c>
      <c r="C2071">
        <v>3</v>
      </c>
    </row>
    <row r="2072" spans="1:3" x14ac:dyDescent="0.25">
      <c r="A2072" t="s">
        <v>1893</v>
      </c>
      <c r="B2072" t="s">
        <v>1893</v>
      </c>
      <c r="C2072">
        <v>3</v>
      </c>
    </row>
    <row r="2073" spans="1:3" x14ac:dyDescent="0.25">
      <c r="A2073" t="s">
        <v>1894</v>
      </c>
      <c r="B2073" t="s">
        <v>1894</v>
      </c>
      <c r="C2073">
        <v>3</v>
      </c>
    </row>
    <row r="2074" spans="1:3" x14ac:dyDescent="0.25">
      <c r="A2074" t="s">
        <v>1895</v>
      </c>
      <c r="B2074" t="s">
        <v>1895</v>
      </c>
      <c r="C2074">
        <v>3</v>
      </c>
    </row>
    <row r="2075" spans="1:3" x14ac:dyDescent="0.25">
      <c r="A2075" t="s">
        <v>1896</v>
      </c>
      <c r="B2075" t="s">
        <v>1896</v>
      </c>
      <c r="C2075">
        <v>3</v>
      </c>
    </row>
    <row r="2076" spans="1:3" x14ac:dyDescent="0.25">
      <c r="A2076" t="s">
        <v>1897</v>
      </c>
      <c r="B2076" t="s">
        <v>1897</v>
      </c>
      <c r="C2076">
        <v>3</v>
      </c>
    </row>
    <row r="2077" spans="1:3" x14ac:dyDescent="0.25">
      <c r="A2077" t="s">
        <v>1901</v>
      </c>
      <c r="B2077" t="s">
        <v>1901</v>
      </c>
      <c r="C2077">
        <v>3</v>
      </c>
    </row>
    <row r="2078" spans="1:3" x14ac:dyDescent="0.25">
      <c r="A2078" t="s">
        <v>1902</v>
      </c>
      <c r="B2078" t="s">
        <v>1902</v>
      </c>
      <c r="C2078">
        <v>3</v>
      </c>
    </row>
    <row r="2079" spans="1:3" x14ac:dyDescent="0.25">
      <c r="A2079" t="s">
        <v>1903</v>
      </c>
      <c r="B2079" t="s">
        <v>1903</v>
      </c>
      <c r="C2079">
        <v>3</v>
      </c>
    </row>
    <row r="2080" spans="1:3" x14ac:dyDescent="0.25">
      <c r="A2080" t="s">
        <v>1898</v>
      </c>
      <c r="B2080" t="s">
        <v>1898</v>
      </c>
      <c r="C2080">
        <v>3</v>
      </c>
    </row>
    <row r="2081" spans="1:3" x14ac:dyDescent="0.25">
      <c r="A2081" t="s">
        <v>1899</v>
      </c>
      <c r="B2081" t="s">
        <v>1899</v>
      </c>
      <c r="C2081">
        <v>3</v>
      </c>
    </row>
    <row r="2082" spans="1:3" x14ac:dyDescent="0.25">
      <c r="A2082" t="s">
        <v>1900</v>
      </c>
      <c r="B2082" t="s">
        <v>1900</v>
      </c>
      <c r="C2082">
        <v>3</v>
      </c>
    </row>
    <row r="2083" spans="1:3" x14ac:dyDescent="0.25">
      <c r="A2083" t="s">
        <v>1904</v>
      </c>
      <c r="B2083" t="s">
        <v>1904</v>
      </c>
      <c r="C2083">
        <v>3</v>
      </c>
    </row>
    <row r="2084" spans="1:3" x14ac:dyDescent="0.25">
      <c r="A2084" t="s">
        <v>1905</v>
      </c>
      <c r="B2084" t="s">
        <v>1905</v>
      </c>
      <c r="C2084">
        <v>3</v>
      </c>
    </row>
    <row r="2085" spans="1:3" x14ac:dyDescent="0.25">
      <c r="A2085" t="s">
        <v>1906</v>
      </c>
      <c r="B2085" t="s">
        <v>1906</v>
      </c>
      <c r="C2085">
        <v>3</v>
      </c>
    </row>
    <row r="2086" spans="1:3" x14ac:dyDescent="0.25">
      <c r="A2086" t="s">
        <v>1907</v>
      </c>
      <c r="B2086" t="s">
        <v>1907</v>
      </c>
      <c r="C2086">
        <v>3</v>
      </c>
    </row>
    <row r="2087" spans="1:3" x14ac:dyDescent="0.25">
      <c r="A2087" t="s">
        <v>1908</v>
      </c>
      <c r="B2087" t="s">
        <v>1908</v>
      </c>
      <c r="C2087">
        <v>3</v>
      </c>
    </row>
    <row r="2088" spans="1:3" x14ac:dyDescent="0.25">
      <c r="A2088" t="s">
        <v>1909</v>
      </c>
      <c r="B2088" t="s">
        <v>1909</v>
      </c>
      <c r="C2088">
        <v>3</v>
      </c>
    </row>
    <row r="2089" spans="1:3" x14ac:dyDescent="0.25">
      <c r="A2089" t="s">
        <v>1910</v>
      </c>
      <c r="B2089" t="s">
        <v>1910</v>
      </c>
      <c r="C2089">
        <v>3</v>
      </c>
    </row>
    <row r="2090" spans="1:3" x14ac:dyDescent="0.25">
      <c r="A2090" t="s">
        <v>1911</v>
      </c>
      <c r="B2090" t="s">
        <v>1911</v>
      </c>
      <c r="C2090">
        <v>3</v>
      </c>
    </row>
    <row r="2091" spans="1:3" x14ac:dyDescent="0.25">
      <c r="A2091" t="s">
        <v>1912</v>
      </c>
      <c r="B2091" t="s">
        <v>1912</v>
      </c>
      <c r="C2091">
        <v>3</v>
      </c>
    </row>
    <row r="2092" spans="1:3" x14ac:dyDescent="0.25">
      <c r="A2092" t="s">
        <v>1913</v>
      </c>
      <c r="B2092" t="s">
        <v>1913</v>
      </c>
      <c r="C2092">
        <v>3</v>
      </c>
    </row>
    <row r="2093" spans="1:3" x14ac:dyDescent="0.25">
      <c r="A2093" t="s">
        <v>1914</v>
      </c>
      <c r="B2093" t="s">
        <v>1914</v>
      </c>
      <c r="C2093">
        <v>3</v>
      </c>
    </row>
    <row r="2094" spans="1:3" x14ac:dyDescent="0.25">
      <c r="A2094" t="s">
        <v>1915</v>
      </c>
      <c r="B2094" t="s">
        <v>1915</v>
      </c>
      <c r="C2094">
        <v>3</v>
      </c>
    </row>
    <row r="2095" spans="1:3" x14ac:dyDescent="0.25">
      <c r="A2095" t="s">
        <v>1916</v>
      </c>
      <c r="B2095" t="s">
        <v>1916</v>
      </c>
      <c r="C2095">
        <v>3</v>
      </c>
    </row>
    <row r="2096" spans="1:3" x14ac:dyDescent="0.25">
      <c r="A2096" t="s">
        <v>1917</v>
      </c>
      <c r="B2096" t="s">
        <v>1917</v>
      </c>
      <c r="C2096">
        <v>3</v>
      </c>
    </row>
    <row r="2097" spans="1:3" x14ac:dyDescent="0.25">
      <c r="A2097" t="s">
        <v>1918</v>
      </c>
      <c r="B2097" t="s">
        <v>1918</v>
      </c>
      <c r="C2097">
        <v>3</v>
      </c>
    </row>
    <row r="2098" spans="1:3" x14ac:dyDescent="0.25">
      <c r="A2098" t="s">
        <v>3072</v>
      </c>
      <c r="B2098" t="s">
        <v>3072</v>
      </c>
      <c r="C2098">
        <v>3</v>
      </c>
    </row>
    <row r="2099" spans="1:3" x14ac:dyDescent="0.25">
      <c r="A2099" t="s">
        <v>1919</v>
      </c>
      <c r="B2099" t="s">
        <v>1919</v>
      </c>
      <c r="C2099">
        <v>3</v>
      </c>
    </row>
    <row r="2100" spans="1:3" x14ac:dyDescent="0.25">
      <c r="A2100" t="s">
        <v>1920</v>
      </c>
      <c r="B2100" t="s">
        <v>1920</v>
      </c>
      <c r="C2100">
        <v>3</v>
      </c>
    </row>
    <row r="2101" spans="1:3" x14ac:dyDescent="0.25">
      <c r="A2101" t="s">
        <v>1921</v>
      </c>
      <c r="B2101" t="s">
        <v>1921</v>
      </c>
      <c r="C2101">
        <v>3</v>
      </c>
    </row>
    <row r="2102" spans="1:3" x14ac:dyDescent="0.25">
      <c r="A2102" t="s">
        <v>1922</v>
      </c>
      <c r="B2102" t="s">
        <v>1922</v>
      </c>
      <c r="C2102">
        <v>3</v>
      </c>
    </row>
    <row r="2103" spans="1:3" x14ac:dyDescent="0.25">
      <c r="A2103" t="s">
        <v>2734</v>
      </c>
      <c r="B2103" t="s">
        <v>2734</v>
      </c>
      <c r="C2103">
        <v>3</v>
      </c>
    </row>
    <row r="2104" spans="1:3" x14ac:dyDescent="0.25">
      <c r="A2104" t="s">
        <v>2941</v>
      </c>
      <c r="B2104" t="s">
        <v>2941</v>
      </c>
      <c r="C2104">
        <v>3</v>
      </c>
    </row>
    <row r="2105" spans="1:3" x14ac:dyDescent="0.25">
      <c r="A2105" t="s">
        <v>1923</v>
      </c>
      <c r="B2105" t="s">
        <v>1923</v>
      </c>
      <c r="C2105">
        <v>3</v>
      </c>
    </row>
    <row r="2106" spans="1:3" x14ac:dyDescent="0.25">
      <c r="A2106" t="s">
        <v>1924</v>
      </c>
      <c r="B2106" t="s">
        <v>1924</v>
      </c>
      <c r="C2106">
        <v>3</v>
      </c>
    </row>
    <row r="2107" spans="1:3" x14ac:dyDescent="0.25">
      <c r="A2107" t="s">
        <v>1925</v>
      </c>
      <c r="B2107" t="s">
        <v>1925</v>
      </c>
      <c r="C2107">
        <v>3</v>
      </c>
    </row>
    <row r="2108" spans="1:3" x14ac:dyDescent="0.25">
      <c r="A2108" t="s">
        <v>1926</v>
      </c>
      <c r="B2108" t="s">
        <v>1926</v>
      </c>
      <c r="C2108">
        <v>3</v>
      </c>
    </row>
    <row r="2109" spans="1:3" x14ac:dyDescent="0.25">
      <c r="A2109" t="s">
        <v>2765</v>
      </c>
      <c r="B2109" t="s">
        <v>2765</v>
      </c>
      <c r="C2109">
        <v>3</v>
      </c>
    </row>
    <row r="2110" spans="1:3" x14ac:dyDescent="0.25">
      <c r="A2110" t="s">
        <v>1927</v>
      </c>
      <c r="B2110" t="s">
        <v>1927</v>
      </c>
      <c r="C2110">
        <v>3</v>
      </c>
    </row>
    <row r="2111" spans="1:3" x14ac:dyDescent="0.25">
      <c r="A2111" t="s">
        <v>1928</v>
      </c>
      <c r="B2111" t="s">
        <v>1928</v>
      </c>
      <c r="C2111">
        <v>3</v>
      </c>
    </row>
    <row r="2112" spans="1:3" x14ac:dyDescent="0.25">
      <c r="A2112" t="s">
        <v>1929</v>
      </c>
      <c r="B2112" t="s">
        <v>1929</v>
      </c>
      <c r="C2112">
        <v>3</v>
      </c>
    </row>
    <row r="2113" spans="1:3" x14ac:dyDescent="0.25">
      <c r="A2113" t="s">
        <v>1930</v>
      </c>
      <c r="B2113" t="s">
        <v>1930</v>
      </c>
      <c r="C2113">
        <v>3</v>
      </c>
    </row>
    <row r="2114" spans="1:3" x14ac:dyDescent="0.25">
      <c r="A2114" t="s">
        <v>1931</v>
      </c>
      <c r="B2114" t="s">
        <v>1931</v>
      </c>
      <c r="C2114">
        <v>3</v>
      </c>
    </row>
    <row r="2115" spans="1:3" x14ac:dyDescent="0.25">
      <c r="A2115" t="s">
        <v>1932</v>
      </c>
      <c r="B2115" t="s">
        <v>1932</v>
      </c>
      <c r="C2115">
        <v>3</v>
      </c>
    </row>
    <row r="2116" spans="1:3" x14ac:dyDescent="0.25">
      <c r="A2116" t="s">
        <v>1933</v>
      </c>
      <c r="B2116" t="s">
        <v>1933</v>
      </c>
      <c r="C2116">
        <v>3</v>
      </c>
    </row>
    <row r="2117" spans="1:3" x14ac:dyDescent="0.25">
      <c r="A2117" t="s">
        <v>1934</v>
      </c>
      <c r="B2117" t="s">
        <v>1934</v>
      </c>
      <c r="C2117">
        <v>3</v>
      </c>
    </row>
    <row r="2118" spans="1:3" x14ac:dyDescent="0.25">
      <c r="A2118" t="s">
        <v>1935</v>
      </c>
      <c r="B2118" t="s">
        <v>1935</v>
      </c>
      <c r="C2118">
        <v>3</v>
      </c>
    </row>
    <row r="2119" spans="1:3" x14ac:dyDescent="0.25">
      <c r="A2119" t="s">
        <v>1936</v>
      </c>
      <c r="B2119" t="s">
        <v>1936</v>
      </c>
      <c r="C2119">
        <v>3</v>
      </c>
    </row>
    <row r="2120" spans="1:3" x14ac:dyDescent="0.25">
      <c r="A2120" t="s">
        <v>1937</v>
      </c>
      <c r="B2120" t="s">
        <v>1937</v>
      </c>
      <c r="C2120">
        <v>3</v>
      </c>
    </row>
    <row r="2121" spans="1:3" x14ac:dyDescent="0.25">
      <c r="A2121" t="s">
        <v>2942</v>
      </c>
      <c r="B2121" t="s">
        <v>2942</v>
      </c>
      <c r="C2121">
        <v>3</v>
      </c>
    </row>
    <row r="2122" spans="1:3" x14ac:dyDescent="0.25">
      <c r="A2122" t="s">
        <v>1938</v>
      </c>
      <c r="B2122" t="s">
        <v>1938</v>
      </c>
      <c r="C2122">
        <v>3</v>
      </c>
    </row>
    <row r="2123" spans="1:3" x14ac:dyDescent="0.25">
      <c r="A2123" t="s">
        <v>1939</v>
      </c>
      <c r="B2123" t="s">
        <v>1939</v>
      </c>
      <c r="C2123">
        <v>3</v>
      </c>
    </row>
    <row r="2124" spans="1:3" x14ac:dyDescent="0.25">
      <c r="A2124" t="s">
        <v>1940</v>
      </c>
      <c r="B2124" t="s">
        <v>1940</v>
      </c>
      <c r="C2124">
        <v>3</v>
      </c>
    </row>
    <row r="2125" spans="1:3" x14ac:dyDescent="0.25">
      <c r="A2125" t="s">
        <v>1941</v>
      </c>
      <c r="B2125" t="s">
        <v>1941</v>
      </c>
      <c r="C2125">
        <v>3</v>
      </c>
    </row>
    <row r="2126" spans="1:3" x14ac:dyDescent="0.25">
      <c r="A2126" t="s">
        <v>1942</v>
      </c>
      <c r="B2126" t="s">
        <v>1942</v>
      </c>
      <c r="C2126">
        <v>3</v>
      </c>
    </row>
    <row r="2127" spans="1:3" x14ac:dyDescent="0.25">
      <c r="A2127" t="s">
        <v>1943</v>
      </c>
      <c r="B2127" t="s">
        <v>1943</v>
      </c>
      <c r="C2127">
        <v>3</v>
      </c>
    </row>
    <row r="2128" spans="1:3" x14ac:dyDescent="0.25">
      <c r="A2128" t="s">
        <v>1944</v>
      </c>
      <c r="B2128" t="s">
        <v>1944</v>
      </c>
      <c r="C2128">
        <v>3</v>
      </c>
    </row>
    <row r="2129" spans="1:3" x14ac:dyDescent="0.25">
      <c r="A2129" t="s">
        <v>1945</v>
      </c>
      <c r="B2129" t="s">
        <v>1945</v>
      </c>
      <c r="C2129">
        <v>3</v>
      </c>
    </row>
    <row r="2130" spans="1:3" x14ac:dyDescent="0.25">
      <c r="A2130" t="s">
        <v>1946</v>
      </c>
      <c r="B2130" t="s">
        <v>1946</v>
      </c>
      <c r="C2130">
        <v>3</v>
      </c>
    </row>
    <row r="2131" spans="1:3" x14ac:dyDescent="0.25">
      <c r="A2131" t="s">
        <v>1947</v>
      </c>
      <c r="B2131" t="s">
        <v>1947</v>
      </c>
      <c r="C2131">
        <v>3</v>
      </c>
    </row>
    <row r="2132" spans="1:3" x14ac:dyDescent="0.25">
      <c r="A2132" t="s">
        <v>1948</v>
      </c>
      <c r="B2132" t="s">
        <v>1948</v>
      </c>
      <c r="C2132">
        <v>3</v>
      </c>
    </row>
    <row r="2133" spans="1:3" x14ac:dyDescent="0.25">
      <c r="A2133" t="s">
        <v>1949</v>
      </c>
      <c r="B2133" t="s">
        <v>1949</v>
      </c>
      <c r="C2133">
        <v>3</v>
      </c>
    </row>
    <row r="2134" spans="1:3" x14ac:dyDescent="0.25">
      <c r="A2134" t="s">
        <v>1950</v>
      </c>
      <c r="B2134" t="s">
        <v>1950</v>
      </c>
      <c r="C2134">
        <v>3</v>
      </c>
    </row>
    <row r="2135" spans="1:3" x14ac:dyDescent="0.25">
      <c r="A2135" t="s">
        <v>1951</v>
      </c>
      <c r="B2135" t="s">
        <v>1951</v>
      </c>
      <c r="C2135">
        <v>3</v>
      </c>
    </row>
    <row r="2136" spans="1:3" x14ac:dyDescent="0.25">
      <c r="A2136" t="s">
        <v>1952</v>
      </c>
      <c r="B2136" t="s">
        <v>1952</v>
      </c>
      <c r="C2136">
        <v>3</v>
      </c>
    </row>
    <row r="2137" spans="1:3" x14ac:dyDescent="0.25">
      <c r="A2137" t="s">
        <v>1953</v>
      </c>
      <c r="B2137" t="s">
        <v>1953</v>
      </c>
      <c r="C2137">
        <v>3</v>
      </c>
    </row>
    <row r="2138" spans="1:3" x14ac:dyDescent="0.25">
      <c r="A2138" t="s">
        <v>3073</v>
      </c>
      <c r="B2138" t="s">
        <v>3073</v>
      </c>
      <c r="C2138">
        <v>3</v>
      </c>
    </row>
    <row r="2139" spans="1:3" x14ac:dyDescent="0.25">
      <c r="A2139" t="s">
        <v>1954</v>
      </c>
      <c r="B2139" t="s">
        <v>1954</v>
      </c>
      <c r="C2139">
        <v>3</v>
      </c>
    </row>
    <row r="2140" spans="1:3" x14ac:dyDescent="0.25">
      <c r="A2140" t="s">
        <v>1955</v>
      </c>
      <c r="B2140" t="s">
        <v>1955</v>
      </c>
      <c r="C2140">
        <v>3</v>
      </c>
    </row>
    <row r="2141" spans="1:3" x14ac:dyDescent="0.25">
      <c r="A2141" t="s">
        <v>1956</v>
      </c>
      <c r="B2141" t="s">
        <v>1956</v>
      </c>
      <c r="C2141">
        <v>3</v>
      </c>
    </row>
    <row r="2142" spans="1:3" x14ac:dyDescent="0.25">
      <c r="A2142" t="s">
        <v>1957</v>
      </c>
      <c r="B2142" t="s">
        <v>1957</v>
      </c>
      <c r="C2142">
        <v>3</v>
      </c>
    </row>
    <row r="2143" spans="1:3" x14ac:dyDescent="0.25">
      <c r="A2143" t="s">
        <v>1958</v>
      </c>
      <c r="B2143" t="s">
        <v>1958</v>
      </c>
      <c r="C2143">
        <v>3</v>
      </c>
    </row>
    <row r="2144" spans="1:3" x14ac:dyDescent="0.25">
      <c r="A2144" t="s">
        <v>1959</v>
      </c>
      <c r="B2144" t="s">
        <v>1959</v>
      </c>
      <c r="C2144">
        <v>3</v>
      </c>
    </row>
    <row r="2145" spans="1:3" x14ac:dyDescent="0.25">
      <c r="A2145" t="s">
        <v>1960</v>
      </c>
      <c r="B2145" t="s">
        <v>1960</v>
      </c>
      <c r="C2145">
        <v>3</v>
      </c>
    </row>
    <row r="2146" spans="1:3" x14ac:dyDescent="0.25">
      <c r="A2146" t="s">
        <v>1961</v>
      </c>
      <c r="B2146" t="s">
        <v>1961</v>
      </c>
      <c r="C2146">
        <v>3</v>
      </c>
    </row>
    <row r="2147" spans="1:3" x14ac:dyDescent="0.25">
      <c r="A2147" t="s">
        <v>1962</v>
      </c>
      <c r="B2147" t="s">
        <v>1962</v>
      </c>
      <c r="C2147">
        <v>3</v>
      </c>
    </row>
    <row r="2148" spans="1:3" x14ac:dyDescent="0.25">
      <c r="A2148" t="s">
        <v>1963</v>
      </c>
      <c r="B2148" t="s">
        <v>1963</v>
      </c>
      <c r="C2148">
        <v>3</v>
      </c>
    </row>
    <row r="2149" spans="1:3" x14ac:dyDescent="0.25">
      <c r="A2149" t="s">
        <v>1964</v>
      </c>
      <c r="B2149" t="s">
        <v>1964</v>
      </c>
      <c r="C2149">
        <v>3</v>
      </c>
    </row>
    <row r="2150" spans="1:3" x14ac:dyDescent="0.25">
      <c r="A2150" t="s">
        <v>1965</v>
      </c>
      <c r="B2150" t="s">
        <v>1965</v>
      </c>
      <c r="C2150">
        <v>3</v>
      </c>
    </row>
    <row r="2151" spans="1:3" x14ac:dyDescent="0.25">
      <c r="A2151" t="s">
        <v>1966</v>
      </c>
      <c r="B2151" t="s">
        <v>1966</v>
      </c>
      <c r="C2151">
        <v>3</v>
      </c>
    </row>
    <row r="2152" spans="1:3" x14ac:dyDescent="0.25">
      <c r="A2152" t="s">
        <v>1967</v>
      </c>
      <c r="B2152" t="s">
        <v>1967</v>
      </c>
      <c r="C2152">
        <v>3</v>
      </c>
    </row>
    <row r="2153" spans="1:3" x14ac:dyDescent="0.25">
      <c r="A2153" t="s">
        <v>1968</v>
      </c>
      <c r="B2153" t="s">
        <v>1968</v>
      </c>
      <c r="C2153">
        <v>3</v>
      </c>
    </row>
    <row r="2154" spans="1:3" x14ac:dyDescent="0.25">
      <c r="A2154" t="s">
        <v>1969</v>
      </c>
      <c r="B2154" t="s">
        <v>1969</v>
      </c>
      <c r="C2154">
        <v>3</v>
      </c>
    </row>
    <row r="2155" spans="1:3" x14ac:dyDescent="0.25">
      <c r="A2155" t="s">
        <v>1970</v>
      </c>
      <c r="B2155" t="s">
        <v>1970</v>
      </c>
      <c r="C2155">
        <v>3</v>
      </c>
    </row>
    <row r="2156" spans="1:3" x14ac:dyDescent="0.25">
      <c r="A2156" t="s">
        <v>2735</v>
      </c>
      <c r="B2156" t="s">
        <v>2735</v>
      </c>
      <c r="C2156">
        <v>3</v>
      </c>
    </row>
    <row r="2157" spans="1:3" x14ac:dyDescent="0.25">
      <c r="A2157" t="s">
        <v>1971</v>
      </c>
      <c r="B2157" t="s">
        <v>1971</v>
      </c>
      <c r="C2157">
        <v>3</v>
      </c>
    </row>
    <row r="2158" spans="1:3" x14ac:dyDescent="0.25">
      <c r="A2158" t="s">
        <v>1972</v>
      </c>
      <c r="B2158" t="s">
        <v>1972</v>
      </c>
      <c r="C2158">
        <v>3</v>
      </c>
    </row>
    <row r="2159" spans="1:3" x14ac:dyDescent="0.25">
      <c r="A2159" t="s">
        <v>1973</v>
      </c>
      <c r="B2159" t="s">
        <v>1973</v>
      </c>
      <c r="C2159">
        <v>3</v>
      </c>
    </row>
    <row r="2160" spans="1:3" x14ac:dyDescent="0.25">
      <c r="A2160" t="s">
        <v>1974</v>
      </c>
      <c r="B2160" t="s">
        <v>1974</v>
      </c>
      <c r="C2160">
        <v>3</v>
      </c>
    </row>
    <row r="2161" spans="1:3" x14ac:dyDescent="0.25">
      <c r="A2161" t="s">
        <v>1975</v>
      </c>
      <c r="B2161" t="s">
        <v>1975</v>
      </c>
      <c r="C2161">
        <v>3</v>
      </c>
    </row>
    <row r="2162" spans="1:3" x14ac:dyDescent="0.25">
      <c r="A2162" t="s">
        <v>1976</v>
      </c>
      <c r="B2162" t="s">
        <v>1976</v>
      </c>
      <c r="C2162">
        <v>3</v>
      </c>
    </row>
    <row r="2163" spans="1:3" x14ac:dyDescent="0.25">
      <c r="A2163" t="s">
        <v>1977</v>
      </c>
      <c r="B2163" t="s">
        <v>1977</v>
      </c>
      <c r="C2163">
        <v>3</v>
      </c>
    </row>
    <row r="2164" spans="1:3" x14ac:dyDescent="0.25">
      <c r="A2164" t="s">
        <v>1978</v>
      </c>
      <c r="B2164" t="s">
        <v>1978</v>
      </c>
      <c r="C2164">
        <v>3</v>
      </c>
    </row>
    <row r="2165" spans="1:3" x14ac:dyDescent="0.25">
      <c r="A2165" t="s">
        <v>1979</v>
      </c>
      <c r="B2165" t="s">
        <v>1979</v>
      </c>
      <c r="C2165">
        <v>3</v>
      </c>
    </row>
    <row r="2166" spans="1:3" x14ac:dyDescent="0.25">
      <c r="A2166" t="s">
        <v>1980</v>
      </c>
      <c r="B2166" t="s">
        <v>1980</v>
      </c>
      <c r="C2166">
        <v>3</v>
      </c>
    </row>
    <row r="2167" spans="1:3" x14ac:dyDescent="0.25">
      <c r="A2167" t="s">
        <v>1981</v>
      </c>
      <c r="B2167" t="s">
        <v>1981</v>
      </c>
      <c r="C2167">
        <v>3</v>
      </c>
    </row>
    <row r="2168" spans="1:3" x14ac:dyDescent="0.25">
      <c r="A2168" t="s">
        <v>1982</v>
      </c>
      <c r="B2168" t="s">
        <v>1982</v>
      </c>
      <c r="C2168">
        <v>3</v>
      </c>
    </row>
    <row r="2169" spans="1:3" x14ac:dyDescent="0.25">
      <c r="A2169" t="s">
        <v>1983</v>
      </c>
      <c r="B2169" t="s">
        <v>1983</v>
      </c>
      <c r="C2169">
        <v>3</v>
      </c>
    </row>
    <row r="2170" spans="1:3" x14ac:dyDescent="0.25">
      <c r="A2170" t="s">
        <v>1984</v>
      </c>
      <c r="B2170" t="s">
        <v>1984</v>
      </c>
      <c r="C2170">
        <v>3</v>
      </c>
    </row>
    <row r="2171" spans="1:3" x14ac:dyDescent="0.25">
      <c r="A2171" t="s">
        <v>1985</v>
      </c>
      <c r="B2171" t="s">
        <v>1985</v>
      </c>
      <c r="C2171">
        <v>3</v>
      </c>
    </row>
    <row r="2172" spans="1:3" x14ac:dyDescent="0.25">
      <c r="A2172" t="s">
        <v>1986</v>
      </c>
      <c r="B2172" t="s">
        <v>1986</v>
      </c>
      <c r="C2172">
        <v>3</v>
      </c>
    </row>
    <row r="2173" spans="1:3" x14ac:dyDescent="0.25">
      <c r="A2173" t="s">
        <v>1987</v>
      </c>
      <c r="B2173" t="s">
        <v>1987</v>
      </c>
      <c r="C2173">
        <v>3</v>
      </c>
    </row>
    <row r="2174" spans="1:3" x14ac:dyDescent="0.25">
      <c r="A2174" t="s">
        <v>1988</v>
      </c>
      <c r="B2174" t="s">
        <v>1988</v>
      </c>
      <c r="C2174">
        <v>3</v>
      </c>
    </row>
    <row r="2175" spans="1:3" x14ac:dyDescent="0.25">
      <c r="A2175" t="s">
        <v>1989</v>
      </c>
      <c r="B2175" t="s">
        <v>1989</v>
      </c>
      <c r="C2175">
        <v>3</v>
      </c>
    </row>
    <row r="2176" spans="1:3" x14ac:dyDescent="0.25">
      <c r="A2176" t="s">
        <v>1990</v>
      </c>
      <c r="B2176" t="s">
        <v>1990</v>
      </c>
      <c r="C2176">
        <v>3</v>
      </c>
    </row>
    <row r="2177" spans="1:3" x14ac:dyDescent="0.25">
      <c r="A2177" t="s">
        <v>1991</v>
      </c>
      <c r="B2177" t="s">
        <v>1991</v>
      </c>
      <c r="C2177">
        <v>3</v>
      </c>
    </row>
    <row r="2178" spans="1:3" x14ac:dyDescent="0.25">
      <c r="A2178" t="s">
        <v>1992</v>
      </c>
      <c r="B2178" t="s">
        <v>1992</v>
      </c>
      <c r="C2178">
        <v>3</v>
      </c>
    </row>
    <row r="2179" spans="1:3" x14ac:dyDescent="0.25">
      <c r="A2179" t="s">
        <v>1993</v>
      </c>
      <c r="B2179" t="s">
        <v>1993</v>
      </c>
      <c r="C2179">
        <v>3</v>
      </c>
    </row>
    <row r="2180" spans="1:3" x14ac:dyDescent="0.25">
      <c r="A2180" t="s">
        <v>1994</v>
      </c>
      <c r="B2180" t="s">
        <v>1994</v>
      </c>
      <c r="C2180">
        <v>3</v>
      </c>
    </row>
    <row r="2181" spans="1:3" x14ac:dyDescent="0.25">
      <c r="A2181" t="s">
        <v>1995</v>
      </c>
      <c r="B2181" t="s">
        <v>1995</v>
      </c>
      <c r="C2181">
        <v>3</v>
      </c>
    </row>
    <row r="2182" spans="1:3" x14ac:dyDescent="0.25">
      <c r="A2182" t="s">
        <v>1996</v>
      </c>
      <c r="B2182" t="s">
        <v>1996</v>
      </c>
      <c r="C2182">
        <v>3</v>
      </c>
    </row>
    <row r="2183" spans="1:3" x14ac:dyDescent="0.25">
      <c r="A2183" t="s">
        <v>1997</v>
      </c>
      <c r="B2183" t="s">
        <v>1997</v>
      </c>
      <c r="C2183">
        <v>3</v>
      </c>
    </row>
    <row r="2184" spans="1:3" x14ac:dyDescent="0.25">
      <c r="A2184" t="s">
        <v>1998</v>
      </c>
      <c r="B2184" t="s">
        <v>1998</v>
      </c>
      <c r="C2184">
        <v>3</v>
      </c>
    </row>
    <row r="2185" spans="1:3" x14ac:dyDescent="0.25">
      <c r="A2185" t="s">
        <v>1999</v>
      </c>
      <c r="B2185" t="s">
        <v>1999</v>
      </c>
      <c r="C2185">
        <v>3</v>
      </c>
    </row>
    <row r="2186" spans="1:3" x14ac:dyDescent="0.25">
      <c r="A2186" t="s">
        <v>2000</v>
      </c>
      <c r="B2186" t="s">
        <v>2000</v>
      </c>
      <c r="C2186">
        <v>3</v>
      </c>
    </row>
    <row r="2187" spans="1:3" x14ac:dyDescent="0.25">
      <c r="A2187" t="s">
        <v>2001</v>
      </c>
      <c r="B2187" t="s">
        <v>2001</v>
      </c>
      <c r="C2187">
        <v>3</v>
      </c>
    </row>
    <row r="2188" spans="1:3" x14ac:dyDescent="0.25">
      <c r="A2188" t="s">
        <v>2002</v>
      </c>
      <c r="B2188" t="s">
        <v>2002</v>
      </c>
      <c r="C2188">
        <v>3</v>
      </c>
    </row>
    <row r="2189" spans="1:3" x14ac:dyDescent="0.25">
      <c r="A2189" t="s">
        <v>2003</v>
      </c>
      <c r="B2189" t="s">
        <v>2003</v>
      </c>
      <c r="C2189">
        <v>3</v>
      </c>
    </row>
    <row r="2190" spans="1:3" x14ac:dyDescent="0.25">
      <c r="A2190" t="s">
        <v>2004</v>
      </c>
      <c r="B2190" t="s">
        <v>2004</v>
      </c>
      <c r="C2190">
        <v>3</v>
      </c>
    </row>
    <row r="2191" spans="1:3" x14ac:dyDescent="0.25">
      <c r="A2191" t="s">
        <v>2005</v>
      </c>
      <c r="B2191" t="s">
        <v>2005</v>
      </c>
      <c r="C2191">
        <v>3</v>
      </c>
    </row>
    <row r="2192" spans="1:3" x14ac:dyDescent="0.25">
      <c r="A2192" t="s">
        <v>2006</v>
      </c>
      <c r="B2192" t="s">
        <v>2006</v>
      </c>
      <c r="C2192">
        <v>3</v>
      </c>
    </row>
    <row r="2193" spans="1:3" x14ac:dyDescent="0.25">
      <c r="A2193" t="s">
        <v>2007</v>
      </c>
      <c r="B2193" t="s">
        <v>2007</v>
      </c>
      <c r="C2193">
        <v>3</v>
      </c>
    </row>
    <row r="2194" spans="1:3" x14ac:dyDescent="0.25">
      <c r="A2194" t="s">
        <v>2008</v>
      </c>
      <c r="B2194" t="s">
        <v>2008</v>
      </c>
      <c r="C2194">
        <v>3</v>
      </c>
    </row>
    <row r="2195" spans="1:3" x14ac:dyDescent="0.25">
      <c r="A2195" t="s">
        <v>2009</v>
      </c>
      <c r="B2195" t="s">
        <v>2009</v>
      </c>
      <c r="C2195">
        <v>3</v>
      </c>
    </row>
    <row r="2196" spans="1:3" x14ac:dyDescent="0.25">
      <c r="A2196" t="s">
        <v>2010</v>
      </c>
      <c r="B2196" t="s">
        <v>2010</v>
      </c>
      <c r="C2196">
        <v>3</v>
      </c>
    </row>
    <row r="2197" spans="1:3" x14ac:dyDescent="0.25">
      <c r="A2197" t="s">
        <v>2011</v>
      </c>
      <c r="B2197" t="s">
        <v>2011</v>
      </c>
      <c r="C2197">
        <v>3</v>
      </c>
    </row>
    <row r="2198" spans="1:3" x14ac:dyDescent="0.25">
      <c r="A2198" t="s">
        <v>2012</v>
      </c>
      <c r="B2198" t="s">
        <v>2012</v>
      </c>
      <c r="C2198">
        <v>3</v>
      </c>
    </row>
    <row r="2199" spans="1:3" x14ac:dyDescent="0.25">
      <c r="A2199" t="s">
        <v>2013</v>
      </c>
      <c r="B2199" t="s">
        <v>2013</v>
      </c>
      <c r="C2199">
        <v>3</v>
      </c>
    </row>
    <row r="2200" spans="1:3" x14ac:dyDescent="0.25">
      <c r="A2200" t="s">
        <v>2014</v>
      </c>
      <c r="B2200" t="s">
        <v>2014</v>
      </c>
      <c r="C2200">
        <v>3</v>
      </c>
    </row>
    <row r="2201" spans="1:3" x14ac:dyDescent="0.25">
      <c r="A2201" t="s">
        <v>2015</v>
      </c>
      <c r="B2201" t="s">
        <v>2015</v>
      </c>
      <c r="C2201">
        <v>3</v>
      </c>
    </row>
    <row r="2202" spans="1:3" x14ac:dyDescent="0.25">
      <c r="A2202" t="s">
        <v>2016</v>
      </c>
      <c r="B2202" t="s">
        <v>2016</v>
      </c>
      <c r="C2202">
        <v>3</v>
      </c>
    </row>
    <row r="2203" spans="1:3" x14ac:dyDescent="0.25">
      <c r="A2203" t="s">
        <v>2017</v>
      </c>
      <c r="B2203" t="s">
        <v>2017</v>
      </c>
      <c r="C2203">
        <v>3</v>
      </c>
    </row>
    <row r="2204" spans="1:3" x14ac:dyDescent="0.25">
      <c r="A2204" t="s">
        <v>2018</v>
      </c>
      <c r="B2204" t="s">
        <v>2018</v>
      </c>
      <c r="C2204">
        <v>3</v>
      </c>
    </row>
    <row r="2205" spans="1:3" x14ac:dyDescent="0.25">
      <c r="A2205" t="s">
        <v>2019</v>
      </c>
      <c r="B2205" t="s">
        <v>2019</v>
      </c>
      <c r="C2205">
        <v>3</v>
      </c>
    </row>
    <row r="2206" spans="1:3" x14ac:dyDescent="0.25">
      <c r="A2206" t="s">
        <v>2020</v>
      </c>
      <c r="B2206" t="s">
        <v>2020</v>
      </c>
      <c r="C2206">
        <v>3</v>
      </c>
    </row>
    <row r="2207" spans="1:3" x14ac:dyDescent="0.25">
      <c r="A2207" t="s">
        <v>2021</v>
      </c>
      <c r="B2207" t="s">
        <v>2021</v>
      </c>
      <c r="C2207">
        <v>3</v>
      </c>
    </row>
    <row r="2208" spans="1:3" x14ac:dyDescent="0.25">
      <c r="A2208" t="s">
        <v>2022</v>
      </c>
      <c r="B2208" t="s">
        <v>2022</v>
      </c>
      <c r="C2208">
        <v>3</v>
      </c>
    </row>
    <row r="2209" spans="1:3" x14ac:dyDescent="0.25">
      <c r="A2209" t="s">
        <v>2023</v>
      </c>
      <c r="B2209" t="s">
        <v>2023</v>
      </c>
      <c r="C2209">
        <v>3</v>
      </c>
    </row>
    <row r="2210" spans="1:3" x14ac:dyDescent="0.25">
      <c r="A2210" t="s">
        <v>2024</v>
      </c>
      <c r="B2210" t="s">
        <v>2024</v>
      </c>
      <c r="C2210">
        <v>3</v>
      </c>
    </row>
    <row r="2211" spans="1:3" x14ac:dyDescent="0.25">
      <c r="A2211" t="s">
        <v>2025</v>
      </c>
      <c r="B2211" t="s">
        <v>2025</v>
      </c>
      <c r="C2211">
        <v>3</v>
      </c>
    </row>
    <row r="2212" spans="1:3" x14ac:dyDescent="0.25">
      <c r="A2212" t="s">
        <v>19915</v>
      </c>
      <c r="B2212" t="s">
        <v>19915</v>
      </c>
      <c r="C2212">
        <v>3</v>
      </c>
    </row>
    <row r="2213" spans="1:3" x14ac:dyDescent="0.25">
      <c r="A2213" t="s">
        <v>2943</v>
      </c>
      <c r="B2213" t="s">
        <v>2943</v>
      </c>
      <c r="C2213">
        <v>3</v>
      </c>
    </row>
    <row r="2214" spans="1:3" x14ac:dyDescent="0.25">
      <c r="A2214" t="s">
        <v>20214</v>
      </c>
      <c r="B2214" t="s">
        <v>20214</v>
      </c>
      <c r="C2214">
        <v>3</v>
      </c>
    </row>
    <row r="2215" spans="1:3" x14ac:dyDescent="0.25">
      <c r="A2215" t="s">
        <v>20215</v>
      </c>
      <c r="B2215" t="s">
        <v>20215</v>
      </c>
      <c r="C2215">
        <v>3</v>
      </c>
    </row>
    <row r="2216" spans="1:3" x14ac:dyDescent="0.25">
      <c r="A2216" t="s">
        <v>2944</v>
      </c>
      <c r="B2216" t="s">
        <v>2944</v>
      </c>
      <c r="C2216">
        <v>3</v>
      </c>
    </row>
    <row r="2217" spans="1:3" x14ac:dyDescent="0.25">
      <c r="A2217" t="s">
        <v>2945</v>
      </c>
      <c r="B2217" t="s">
        <v>2945</v>
      </c>
      <c r="C2217">
        <v>3</v>
      </c>
    </row>
    <row r="2218" spans="1:3" x14ac:dyDescent="0.25">
      <c r="A2218" t="s">
        <v>2946</v>
      </c>
      <c r="B2218" t="s">
        <v>2946</v>
      </c>
      <c r="C2218">
        <v>3</v>
      </c>
    </row>
    <row r="2219" spans="1:3" x14ac:dyDescent="0.25">
      <c r="A2219" t="s">
        <v>2947</v>
      </c>
      <c r="B2219" t="s">
        <v>2947</v>
      </c>
      <c r="C2219">
        <v>3</v>
      </c>
    </row>
    <row r="2220" spans="1:3" x14ac:dyDescent="0.25">
      <c r="A2220" t="s">
        <v>2948</v>
      </c>
      <c r="B2220" t="s">
        <v>2948</v>
      </c>
      <c r="C2220">
        <v>3</v>
      </c>
    </row>
    <row r="2221" spans="1:3" x14ac:dyDescent="0.25">
      <c r="A2221" t="s">
        <v>2949</v>
      </c>
      <c r="B2221" t="s">
        <v>2949</v>
      </c>
      <c r="C2221">
        <v>3</v>
      </c>
    </row>
    <row r="2222" spans="1:3" x14ac:dyDescent="0.25">
      <c r="A2222" t="s">
        <v>20216</v>
      </c>
      <c r="B2222" t="s">
        <v>20216</v>
      </c>
      <c r="C2222">
        <v>3</v>
      </c>
    </row>
    <row r="2223" spans="1:3" x14ac:dyDescent="0.25">
      <c r="A2223" t="s">
        <v>2950</v>
      </c>
      <c r="B2223" t="s">
        <v>2950</v>
      </c>
      <c r="C2223">
        <v>3</v>
      </c>
    </row>
    <row r="2224" spans="1:3" x14ac:dyDescent="0.25">
      <c r="A2224" t="s">
        <v>2951</v>
      </c>
      <c r="B2224" t="s">
        <v>2951</v>
      </c>
      <c r="C2224">
        <v>3</v>
      </c>
    </row>
    <row r="2225" spans="1:3" x14ac:dyDescent="0.25">
      <c r="A2225" t="s">
        <v>2952</v>
      </c>
      <c r="B2225" t="s">
        <v>2952</v>
      </c>
      <c r="C2225">
        <v>3</v>
      </c>
    </row>
    <row r="2226" spans="1:3" x14ac:dyDescent="0.25">
      <c r="A2226" t="s">
        <v>2953</v>
      </c>
      <c r="B2226" t="s">
        <v>2953</v>
      </c>
      <c r="C2226">
        <v>3</v>
      </c>
    </row>
    <row r="2227" spans="1:3" x14ac:dyDescent="0.25">
      <c r="A2227" t="s">
        <v>2954</v>
      </c>
      <c r="B2227" t="s">
        <v>2954</v>
      </c>
      <c r="C2227">
        <v>3</v>
      </c>
    </row>
    <row r="2228" spans="1:3" x14ac:dyDescent="0.25">
      <c r="A2228" t="s">
        <v>2955</v>
      </c>
      <c r="B2228" t="s">
        <v>2955</v>
      </c>
      <c r="C2228">
        <v>3</v>
      </c>
    </row>
    <row r="2229" spans="1:3" x14ac:dyDescent="0.25">
      <c r="A2229" t="s">
        <v>2956</v>
      </c>
      <c r="B2229" t="s">
        <v>2956</v>
      </c>
      <c r="C2229">
        <v>3</v>
      </c>
    </row>
    <row r="2230" spans="1:3" x14ac:dyDescent="0.25">
      <c r="A2230" t="s">
        <v>20217</v>
      </c>
      <c r="B2230" t="s">
        <v>20217</v>
      </c>
      <c r="C2230">
        <v>3</v>
      </c>
    </row>
    <row r="2231" spans="1:3" x14ac:dyDescent="0.25">
      <c r="A2231" t="s">
        <v>2957</v>
      </c>
      <c r="B2231" t="s">
        <v>2957</v>
      </c>
      <c r="C2231">
        <v>3</v>
      </c>
    </row>
    <row r="2232" spans="1:3" x14ac:dyDescent="0.25">
      <c r="A2232" t="s">
        <v>2026</v>
      </c>
      <c r="B2232" t="s">
        <v>2026</v>
      </c>
      <c r="C2232">
        <v>3</v>
      </c>
    </row>
    <row r="2233" spans="1:3" x14ac:dyDescent="0.25">
      <c r="A2233" t="s">
        <v>20218</v>
      </c>
      <c r="B2233" t="s">
        <v>20218</v>
      </c>
      <c r="C2233">
        <v>3</v>
      </c>
    </row>
    <row r="2234" spans="1:3" x14ac:dyDescent="0.25">
      <c r="A2234" t="s">
        <v>2958</v>
      </c>
      <c r="B2234" t="s">
        <v>2958</v>
      </c>
      <c r="C2234">
        <v>3</v>
      </c>
    </row>
    <row r="2235" spans="1:3" x14ac:dyDescent="0.25">
      <c r="A2235" t="s">
        <v>19916</v>
      </c>
      <c r="B2235" t="s">
        <v>19916</v>
      </c>
      <c r="C2235">
        <v>3</v>
      </c>
    </row>
    <row r="2236" spans="1:3" x14ac:dyDescent="0.25">
      <c r="A2236" t="s">
        <v>2959</v>
      </c>
      <c r="B2236" t="s">
        <v>2959</v>
      </c>
      <c r="C2236">
        <v>3</v>
      </c>
    </row>
    <row r="2237" spans="1:3" x14ac:dyDescent="0.25">
      <c r="A2237" t="s">
        <v>2960</v>
      </c>
      <c r="B2237" t="s">
        <v>2960</v>
      </c>
      <c r="C2237">
        <v>3</v>
      </c>
    </row>
    <row r="2238" spans="1:3" x14ac:dyDescent="0.25">
      <c r="A2238" t="s">
        <v>2961</v>
      </c>
      <c r="B2238" t="s">
        <v>2961</v>
      </c>
      <c r="C2238">
        <v>3</v>
      </c>
    </row>
    <row r="2239" spans="1:3" x14ac:dyDescent="0.25">
      <c r="A2239" t="s">
        <v>2962</v>
      </c>
      <c r="B2239" t="s">
        <v>2962</v>
      </c>
      <c r="C2239">
        <v>3</v>
      </c>
    </row>
    <row r="2240" spans="1:3" x14ac:dyDescent="0.25">
      <c r="A2240" t="s">
        <v>19647</v>
      </c>
      <c r="B2240" t="s">
        <v>19647</v>
      </c>
      <c r="C2240">
        <v>3</v>
      </c>
    </row>
    <row r="2241" spans="1:3" x14ac:dyDescent="0.25">
      <c r="A2241" t="s">
        <v>19648</v>
      </c>
      <c r="B2241" t="s">
        <v>19648</v>
      </c>
      <c r="C2241">
        <v>3</v>
      </c>
    </row>
    <row r="2242" spans="1:3" x14ac:dyDescent="0.25">
      <c r="A2242" t="s">
        <v>2963</v>
      </c>
      <c r="B2242" t="s">
        <v>2963</v>
      </c>
      <c r="C2242">
        <v>3</v>
      </c>
    </row>
    <row r="2243" spans="1:3" x14ac:dyDescent="0.25">
      <c r="A2243" t="s">
        <v>20219</v>
      </c>
      <c r="B2243" t="s">
        <v>20219</v>
      </c>
      <c r="C2243">
        <v>3</v>
      </c>
    </row>
    <row r="2244" spans="1:3" x14ac:dyDescent="0.25">
      <c r="A2244" t="s">
        <v>2027</v>
      </c>
      <c r="B2244" t="s">
        <v>2027</v>
      </c>
      <c r="C2244">
        <v>3</v>
      </c>
    </row>
    <row r="2245" spans="1:3" x14ac:dyDescent="0.25">
      <c r="A2245" t="s">
        <v>20220</v>
      </c>
      <c r="B2245" t="s">
        <v>20220</v>
      </c>
      <c r="C2245">
        <v>3</v>
      </c>
    </row>
    <row r="2246" spans="1:3" x14ac:dyDescent="0.25">
      <c r="A2246" t="s">
        <v>19917</v>
      </c>
      <c r="B2246" t="s">
        <v>19917</v>
      </c>
      <c r="C2246">
        <v>3</v>
      </c>
    </row>
    <row r="2247" spans="1:3" x14ac:dyDescent="0.25">
      <c r="A2247" t="s">
        <v>2964</v>
      </c>
      <c r="B2247" t="s">
        <v>2964</v>
      </c>
      <c r="C2247">
        <v>3</v>
      </c>
    </row>
    <row r="2248" spans="1:3" x14ac:dyDescent="0.25">
      <c r="A2248" t="s">
        <v>19918</v>
      </c>
      <c r="B2248" t="s">
        <v>19918</v>
      </c>
      <c r="C2248">
        <v>3</v>
      </c>
    </row>
    <row r="2249" spans="1:3" x14ac:dyDescent="0.25">
      <c r="A2249" t="s">
        <v>2799</v>
      </c>
      <c r="B2249" t="s">
        <v>2799</v>
      </c>
      <c r="C2249">
        <v>3</v>
      </c>
    </row>
    <row r="2250" spans="1:3" x14ac:dyDescent="0.25">
      <c r="A2250" t="s">
        <v>2965</v>
      </c>
      <c r="B2250" t="s">
        <v>2965</v>
      </c>
      <c r="C2250">
        <v>3</v>
      </c>
    </row>
    <row r="2251" spans="1:3" x14ac:dyDescent="0.25">
      <c r="A2251" t="s">
        <v>20221</v>
      </c>
      <c r="B2251" t="s">
        <v>20221</v>
      </c>
      <c r="C2251">
        <v>3</v>
      </c>
    </row>
    <row r="2252" spans="1:3" x14ac:dyDescent="0.25">
      <c r="A2252" t="s">
        <v>2966</v>
      </c>
      <c r="B2252" t="s">
        <v>2966</v>
      </c>
      <c r="C2252">
        <v>3</v>
      </c>
    </row>
    <row r="2253" spans="1:3" x14ac:dyDescent="0.25">
      <c r="A2253" t="s">
        <v>2967</v>
      </c>
      <c r="B2253" t="s">
        <v>2967</v>
      </c>
      <c r="C2253">
        <v>3</v>
      </c>
    </row>
    <row r="2254" spans="1:3" x14ac:dyDescent="0.25">
      <c r="A2254" t="s">
        <v>2968</v>
      </c>
      <c r="B2254" t="s">
        <v>2968</v>
      </c>
      <c r="C2254">
        <v>3</v>
      </c>
    </row>
    <row r="2255" spans="1:3" x14ac:dyDescent="0.25">
      <c r="A2255" t="s">
        <v>2028</v>
      </c>
      <c r="B2255" t="s">
        <v>2028</v>
      </c>
      <c r="C2255">
        <v>3</v>
      </c>
    </row>
    <row r="2256" spans="1:3" x14ac:dyDescent="0.25">
      <c r="A2256" t="s">
        <v>2969</v>
      </c>
      <c r="B2256" t="s">
        <v>2969</v>
      </c>
      <c r="C2256">
        <v>3</v>
      </c>
    </row>
    <row r="2257" spans="1:3" x14ac:dyDescent="0.25">
      <c r="A2257" t="s">
        <v>2970</v>
      </c>
      <c r="B2257" t="s">
        <v>2970</v>
      </c>
      <c r="C2257">
        <v>3</v>
      </c>
    </row>
    <row r="2258" spans="1:3" x14ac:dyDescent="0.25">
      <c r="A2258" t="s">
        <v>19639</v>
      </c>
      <c r="B2258" t="s">
        <v>19639</v>
      </c>
      <c r="C2258">
        <v>3</v>
      </c>
    </row>
    <row r="2259" spans="1:3" x14ac:dyDescent="0.25">
      <c r="A2259" t="s">
        <v>20222</v>
      </c>
      <c r="B2259" t="s">
        <v>20222</v>
      </c>
      <c r="C2259">
        <v>3</v>
      </c>
    </row>
    <row r="2260" spans="1:3" x14ac:dyDescent="0.25">
      <c r="A2260" t="s">
        <v>2029</v>
      </c>
      <c r="B2260" t="s">
        <v>2029</v>
      </c>
      <c r="C2260">
        <v>3</v>
      </c>
    </row>
    <row r="2261" spans="1:3" x14ac:dyDescent="0.25">
      <c r="A2261" t="s">
        <v>2030</v>
      </c>
      <c r="B2261" t="s">
        <v>2030</v>
      </c>
      <c r="C2261">
        <v>3</v>
      </c>
    </row>
    <row r="2262" spans="1:3" x14ac:dyDescent="0.25">
      <c r="A2262" t="s">
        <v>2031</v>
      </c>
      <c r="B2262" t="s">
        <v>2031</v>
      </c>
      <c r="C2262">
        <v>3</v>
      </c>
    </row>
    <row r="2263" spans="1:3" x14ac:dyDescent="0.25">
      <c r="A2263" t="s">
        <v>2032</v>
      </c>
      <c r="B2263" t="s">
        <v>2032</v>
      </c>
      <c r="C2263">
        <v>3</v>
      </c>
    </row>
    <row r="2264" spans="1:3" x14ac:dyDescent="0.25">
      <c r="A2264" t="s">
        <v>2033</v>
      </c>
      <c r="B2264" t="s">
        <v>2033</v>
      </c>
      <c r="C2264">
        <v>3</v>
      </c>
    </row>
    <row r="2265" spans="1:3" x14ac:dyDescent="0.25">
      <c r="A2265" t="s">
        <v>2034</v>
      </c>
      <c r="B2265" t="s">
        <v>2034</v>
      </c>
      <c r="C2265">
        <v>3</v>
      </c>
    </row>
    <row r="2266" spans="1:3" x14ac:dyDescent="0.25">
      <c r="A2266" t="s">
        <v>2035</v>
      </c>
      <c r="B2266" t="s">
        <v>2035</v>
      </c>
      <c r="C2266">
        <v>3</v>
      </c>
    </row>
    <row r="2267" spans="1:3" x14ac:dyDescent="0.25">
      <c r="A2267" t="s">
        <v>3074</v>
      </c>
      <c r="B2267" t="s">
        <v>3074</v>
      </c>
      <c r="C2267">
        <v>3</v>
      </c>
    </row>
    <row r="2268" spans="1:3" x14ac:dyDescent="0.25">
      <c r="A2268" t="s">
        <v>2036</v>
      </c>
      <c r="B2268" t="s">
        <v>2036</v>
      </c>
      <c r="C2268">
        <v>3</v>
      </c>
    </row>
    <row r="2269" spans="1:3" x14ac:dyDescent="0.25">
      <c r="A2269" t="s">
        <v>2037</v>
      </c>
      <c r="B2269" t="s">
        <v>2037</v>
      </c>
      <c r="C2269">
        <v>3</v>
      </c>
    </row>
    <row r="2270" spans="1:3" x14ac:dyDescent="0.25">
      <c r="A2270" t="s">
        <v>2038</v>
      </c>
      <c r="B2270" t="s">
        <v>2038</v>
      </c>
      <c r="C2270">
        <v>3</v>
      </c>
    </row>
    <row r="2271" spans="1:3" x14ac:dyDescent="0.25">
      <c r="A2271" t="s">
        <v>2039</v>
      </c>
      <c r="B2271" t="s">
        <v>2039</v>
      </c>
      <c r="C2271">
        <v>3</v>
      </c>
    </row>
    <row r="2272" spans="1:3" x14ac:dyDescent="0.25">
      <c r="A2272" t="s">
        <v>2040</v>
      </c>
      <c r="B2272" t="s">
        <v>2040</v>
      </c>
      <c r="C2272">
        <v>3</v>
      </c>
    </row>
    <row r="2273" spans="1:3" x14ac:dyDescent="0.25">
      <c r="A2273" t="s">
        <v>2041</v>
      </c>
      <c r="B2273" t="s">
        <v>2041</v>
      </c>
      <c r="C2273">
        <v>3</v>
      </c>
    </row>
    <row r="2274" spans="1:3" x14ac:dyDescent="0.25">
      <c r="A2274" t="s">
        <v>2042</v>
      </c>
      <c r="B2274" t="s">
        <v>2042</v>
      </c>
      <c r="C2274">
        <v>3</v>
      </c>
    </row>
    <row r="2275" spans="1:3" x14ac:dyDescent="0.25">
      <c r="A2275" t="s">
        <v>2043</v>
      </c>
      <c r="B2275" t="s">
        <v>2043</v>
      </c>
      <c r="C2275">
        <v>3</v>
      </c>
    </row>
    <row r="2276" spans="1:3" x14ac:dyDescent="0.25">
      <c r="A2276" t="s">
        <v>2044</v>
      </c>
      <c r="B2276" t="s">
        <v>2044</v>
      </c>
      <c r="C2276">
        <v>3</v>
      </c>
    </row>
    <row r="2277" spans="1:3" x14ac:dyDescent="0.25">
      <c r="A2277" t="s">
        <v>2045</v>
      </c>
      <c r="B2277" t="s">
        <v>2045</v>
      </c>
      <c r="C2277">
        <v>3</v>
      </c>
    </row>
    <row r="2278" spans="1:3" x14ac:dyDescent="0.25">
      <c r="A2278" t="s">
        <v>2046</v>
      </c>
      <c r="B2278" t="s">
        <v>2046</v>
      </c>
      <c r="C2278">
        <v>3</v>
      </c>
    </row>
    <row r="2279" spans="1:3" x14ac:dyDescent="0.25">
      <c r="A2279" t="s">
        <v>2047</v>
      </c>
      <c r="B2279" t="s">
        <v>2047</v>
      </c>
      <c r="C2279">
        <v>3</v>
      </c>
    </row>
    <row r="2280" spans="1:3" x14ac:dyDescent="0.25">
      <c r="A2280" t="s">
        <v>2048</v>
      </c>
      <c r="B2280" t="s">
        <v>2048</v>
      </c>
      <c r="C2280">
        <v>3</v>
      </c>
    </row>
    <row r="2281" spans="1:3" x14ac:dyDescent="0.25">
      <c r="A2281" t="s">
        <v>2049</v>
      </c>
      <c r="B2281" t="s">
        <v>2049</v>
      </c>
      <c r="C2281">
        <v>3</v>
      </c>
    </row>
    <row r="2282" spans="1:3" x14ac:dyDescent="0.25">
      <c r="A2282" t="s">
        <v>2050</v>
      </c>
      <c r="B2282" t="s">
        <v>2050</v>
      </c>
      <c r="C2282">
        <v>3</v>
      </c>
    </row>
    <row r="2283" spans="1:3" x14ac:dyDescent="0.25">
      <c r="A2283" t="s">
        <v>2051</v>
      </c>
      <c r="B2283" t="s">
        <v>2051</v>
      </c>
      <c r="C2283">
        <v>3</v>
      </c>
    </row>
    <row r="2284" spans="1:3" x14ac:dyDescent="0.25">
      <c r="A2284" t="s">
        <v>2052</v>
      </c>
      <c r="B2284" t="s">
        <v>2052</v>
      </c>
      <c r="C2284">
        <v>3</v>
      </c>
    </row>
    <row r="2285" spans="1:3" x14ac:dyDescent="0.25">
      <c r="A2285" t="s">
        <v>2053</v>
      </c>
      <c r="B2285" t="s">
        <v>2053</v>
      </c>
      <c r="C2285">
        <v>3</v>
      </c>
    </row>
    <row r="2286" spans="1:3" x14ac:dyDescent="0.25">
      <c r="A2286" t="s">
        <v>2054</v>
      </c>
      <c r="B2286" t="s">
        <v>2054</v>
      </c>
      <c r="C2286">
        <v>3</v>
      </c>
    </row>
    <row r="2287" spans="1:3" x14ac:dyDescent="0.25">
      <c r="A2287" t="s">
        <v>2055</v>
      </c>
      <c r="B2287" t="s">
        <v>2055</v>
      </c>
      <c r="C2287">
        <v>3</v>
      </c>
    </row>
    <row r="2288" spans="1:3" x14ac:dyDescent="0.25">
      <c r="A2288" t="s">
        <v>2056</v>
      </c>
      <c r="B2288" t="s">
        <v>2056</v>
      </c>
      <c r="C2288">
        <v>3</v>
      </c>
    </row>
    <row r="2289" spans="1:3" x14ac:dyDescent="0.25">
      <c r="A2289" t="s">
        <v>2057</v>
      </c>
      <c r="B2289" t="s">
        <v>2057</v>
      </c>
      <c r="C2289">
        <v>3</v>
      </c>
    </row>
    <row r="2290" spans="1:3" x14ac:dyDescent="0.25">
      <c r="A2290" t="s">
        <v>2058</v>
      </c>
      <c r="B2290" t="s">
        <v>2058</v>
      </c>
      <c r="C2290">
        <v>3</v>
      </c>
    </row>
    <row r="2291" spans="1:3" x14ac:dyDescent="0.25">
      <c r="A2291" t="s">
        <v>2059</v>
      </c>
      <c r="B2291" t="s">
        <v>2059</v>
      </c>
      <c r="C2291">
        <v>3</v>
      </c>
    </row>
    <row r="2292" spans="1:3" x14ac:dyDescent="0.25">
      <c r="A2292" t="s">
        <v>2060</v>
      </c>
      <c r="B2292" t="s">
        <v>2060</v>
      </c>
      <c r="C2292">
        <v>3</v>
      </c>
    </row>
    <row r="2293" spans="1:3" x14ac:dyDescent="0.25">
      <c r="A2293" t="s">
        <v>2061</v>
      </c>
      <c r="B2293" t="s">
        <v>2061</v>
      </c>
      <c r="C2293">
        <v>3</v>
      </c>
    </row>
    <row r="2294" spans="1:3" x14ac:dyDescent="0.25">
      <c r="A2294" t="s">
        <v>2062</v>
      </c>
      <c r="B2294" t="s">
        <v>2062</v>
      </c>
      <c r="C2294">
        <v>3</v>
      </c>
    </row>
    <row r="2295" spans="1:3" x14ac:dyDescent="0.25">
      <c r="A2295" t="s">
        <v>2063</v>
      </c>
      <c r="B2295" t="s">
        <v>2063</v>
      </c>
      <c r="C2295">
        <v>3</v>
      </c>
    </row>
    <row r="2296" spans="1:3" x14ac:dyDescent="0.25">
      <c r="A2296" t="s">
        <v>2064</v>
      </c>
      <c r="B2296" t="s">
        <v>2064</v>
      </c>
      <c r="C2296">
        <v>3</v>
      </c>
    </row>
    <row r="2297" spans="1:3" x14ac:dyDescent="0.25">
      <c r="A2297" t="s">
        <v>2066</v>
      </c>
      <c r="B2297" t="s">
        <v>2066</v>
      </c>
      <c r="C2297">
        <v>3</v>
      </c>
    </row>
    <row r="2298" spans="1:3" x14ac:dyDescent="0.25">
      <c r="A2298" t="s">
        <v>2067</v>
      </c>
      <c r="B2298" t="s">
        <v>2067</v>
      </c>
      <c r="C2298">
        <v>3</v>
      </c>
    </row>
    <row r="2299" spans="1:3" x14ac:dyDescent="0.25">
      <c r="A2299" t="s">
        <v>2065</v>
      </c>
      <c r="B2299" t="s">
        <v>2065</v>
      </c>
      <c r="C2299">
        <v>3</v>
      </c>
    </row>
    <row r="2300" spans="1:3" x14ac:dyDescent="0.25">
      <c r="A2300" t="s">
        <v>2068</v>
      </c>
      <c r="B2300" t="s">
        <v>2068</v>
      </c>
      <c r="C2300">
        <v>3</v>
      </c>
    </row>
    <row r="2301" spans="1:3" x14ac:dyDescent="0.25">
      <c r="A2301" t="s">
        <v>2069</v>
      </c>
      <c r="B2301" t="s">
        <v>2069</v>
      </c>
      <c r="C2301">
        <v>3</v>
      </c>
    </row>
    <row r="2302" spans="1:3" x14ac:dyDescent="0.25">
      <c r="A2302" t="s">
        <v>2070</v>
      </c>
      <c r="B2302" t="s">
        <v>2070</v>
      </c>
      <c r="C2302">
        <v>3</v>
      </c>
    </row>
    <row r="2303" spans="1:3" x14ac:dyDescent="0.25">
      <c r="A2303" t="s">
        <v>2071</v>
      </c>
      <c r="B2303" t="s">
        <v>2071</v>
      </c>
      <c r="C2303">
        <v>3</v>
      </c>
    </row>
    <row r="2304" spans="1:3" x14ac:dyDescent="0.25">
      <c r="A2304" t="s">
        <v>2072</v>
      </c>
      <c r="B2304" t="s">
        <v>2072</v>
      </c>
      <c r="C2304">
        <v>3</v>
      </c>
    </row>
    <row r="2305" spans="1:3" x14ac:dyDescent="0.25">
      <c r="A2305" t="s">
        <v>2073</v>
      </c>
      <c r="B2305" t="s">
        <v>2073</v>
      </c>
      <c r="C2305">
        <v>3</v>
      </c>
    </row>
    <row r="2306" spans="1:3" x14ac:dyDescent="0.25">
      <c r="A2306" t="s">
        <v>2074</v>
      </c>
      <c r="B2306" t="s">
        <v>2074</v>
      </c>
      <c r="C2306">
        <v>3</v>
      </c>
    </row>
    <row r="2307" spans="1:3" x14ac:dyDescent="0.25">
      <c r="A2307" t="s">
        <v>2075</v>
      </c>
      <c r="B2307" t="s">
        <v>2075</v>
      </c>
      <c r="C2307">
        <v>3</v>
      </c>
    </row>
    <row r="2308" spans="1:3" x14ac:dyDescent="0.25">
      <c r="A2308" t="s">
        <v>2076</v>
      </c>
      <c r="B2308" t="s">
        <v>2076</v>
      </c>
      <c r="C2308">
        <v>3</v>
      </c>
    </row>
    <row r="2309" spans="1:3" x14ac:dyDescent="0.25">
      <c r="A2309" t="s">
        <v>2077</v>
      </c>
      <c r="B2309" t="s">
        <v>2077</v>
      </c>
      <c r="C2309">
        <v>3</v>
      </c>
    </row>
    <row r="2310" spans="1:3" x14ac:dyDescent="0.25">
      <c r="A2310" t="s">
        <v>2078</v>
      </c>
      <c r="B2310" t="s">
        <v>2078</v>
      </c>
      <c r="C2310">
        <v>3</v>
      </c>
    </row>
    <row r="2311" spans="1:3" x14ac:dyDescent="0.25">
      <c r="A2311" t="s">
        <v>2794</v>
      </c>
      <c r="B2311" t="s">
        <v>2794</v>
      </c>
      <c r="C2311">
        <v>3</v>
      </c>
    </row>
    <row r="2312" spans="1:3" x14ac:dyDescent="0.25">
      <c r="A2312" t="s">
        <v>2079</v>
      </c>
      <c r="B2312" t="s">
        <v>2079</v>
      </c>
      <c r="C2312">
        <v>3</v>
      </c>
    </row>
    <row r="2313" spans="1:3" x14ac:dyDescent="0.25">
      <c r="A2313" t="s">
        <v>2080</v>
      </c>
      <c r="B2313" t="s">
        <v>2080</v>
      </c>
      <c r="C2313">
        <v>3</v>
      </c>
    </row>
    <row r="2314" spans="1:3" x14ac:dyDescent="0.25">
      <c r="A2314" t="s">
        <v>2081</v>
      </c>
      <c r="B2314" t="s">
        <v>2081</v>
      </c>
      <c r="C2314">
        <v>3</v>
      </c>
    </row>
    <row r="2315" spans="1:3" x14ac:dyDescent="0.25">
      <c r="A2315" t="s">
        <v>2082</v>
      </c>
      <c r="B2315" t="s">
        <v>2082</v>
      </c>
      <c r="C2315">
        <v>3</v>
      </c>
    </row>
    <row r="2316" spans="1:3" x14ac:dyDescent="0.25">
      <c r="A2316" t="s">
        <v>2083</v>
      </c>
      <c r="B2316" t="s">
        <v>2083</v>
      </c>
      <c r="C2316">
        <v>3</v>
      </c>
    </row>
    <row r="2317" spans="1:3" x14ac:dyDescent="0.25">
      <c r="A2317" t="s">
        <v>2084</v>
      </c>
      <c r="B2317" t="s">
        <v>2084</v>
      </c>
      <c r="C2317">
        <v>3</v>
      </c>
    </row>
    <row r="2318" spans="1:3" x14ac:dyDescent="0.25">
      <c r="A2318" t="s">
        <v>2085</v>
      </c>
      <c r="B2318" t="s">
        <v>2085</v>
      </c>
      <c r="C2318">
        <v>3</v>
      </c>
    </row>
    <row r="2319" spans="1:3" x14ac:dyDescent="0.25">
      <c r="A2319" t="s">
        <v>2086</v>
      </c>
      <c r="B2319" t="s">
        <v>2086</v>
      </c>
      <c r="C2319">
        <v>3</v>
      </c>
    </row>
    <row r="2320" spans="1:3" x14ac:dyDescent="0.25">
      <c r="A2320" t="s">
        <v>2087</v>
      </c>
      <c r="B2320" t="s">
        <v>2087</v>
      </c>
      <c r="C2320">
        <v>3</v>
      </c>
    </row>
    <row r="2321" spans="1:3" x14ac:dyDescent="0.25">
      <c r="A2321" t="s">
        <v>2088</v>
      </c>
      <c r="B2321" t="s">
        <v>2088</v>
      </c>
      <c r="C2321">
        <v>3</v>
      </c>
    </row>
    <row r="2322" spans="1:3" x14ac:dyDescent="0.25">
      <c r="A2322" t="s">
        <v>2089</v>
      </c>
      <c r="B2322" t="s">
        <v>2089</v>
      </c>
      <c r="C2322">
        <v>3</v>
      </c>
    </row>
    <row r="2323" spans="1:3" x14ac:dyDescent="0.25">
      <c r="A2323" t="s">
        <v>2090</v>
      </c>
      <c r="B2323" t="s">
        <v>2090</v>
      </c>
      <c r="C2323">
        <v>3</v>
      </c>
    </row>
    <row r="2324" spans="1:3" x14ac:dyDescent="0.25">
      <c r="A2324" t="s">
        <v>2091</v>
      </c>
      <c r="B2324" t="s">
        <v>2091</v>
      </c>
      <c r="C2324">
        <v>3</v>
      </c>
    </row>
    <row r="2325" spans="1:3" x14ac:dyDescent="0.25">
      <c r="A2325" t="s">
        <v>3075</v>
      </c>
      <c r="B2325" t="s">
        <v>3075</v>
      </c>
      <c r="C2325">
        <v>3</v>
      </c>
    </row>
    <row r="2326" spans="1:3" x14ac:dyDescent="0.25">
      <c r="A2326" t="s">
        <v>20223</v>
      </c>
      <c r="B2326" t="s">
        <v>20223</v>
      </c>
      <c r="C2326">
        <v>3</v>
      </c>
    </row>
    <row r="2327" spans="1:3" x14ac:dyDescent="0.25">
      <c r="A2327" t="s">
        <v>2766</v>
      </c>
      <c r="B2327" t="s">
        <v>2766</v>
      </c>
      <c r="C2327">
        <v>3</v>
      </c>
    </row>
    <row r="2328" spans="1:3" x14ac:dyDescent="0.25">
      <c r="A2328" t="s">
        <v>2092</v>
      </c>
      <c r="B2328" t="s">
        <v>2092</v>
      </c>
      <c r="C2328">
        <v>3</v>
      </c>
    </row>
    <row r="2329" spans="1:3" x14ac:dyDescent="0.25">
      <c r="A2329" t="s">
        <v>2093</v>
      </c>
      <c r="B2329" t="s">
        <v>2093</v>
      </c>
      <c r="C2329">
        <v>3</v>
      </c>
    </row>
    <row r="2330" spans="1:3" x14ac:dyDescent="0.25">
      <c r="A2330" t="s">
        <v>2767</v>
      </c>
      <c r="B2330" t="s">
        <v>2767</v>
      </c>
      <c r="C2330">
        <v>3</v>
      </c>
    </row>
    <row r="2331" spans="1:3" x14ac:dyDescent="0.25">
      <c r="A2331" t="s">
        <v>2094</v>
      </c>
      <c r="B2331" t="s">
        <v>2094</v>
      </c>
      <c r="C2331">
        <v>3</v>
      </c>
    </row>
    <row r="2332" spans="1:3" x14ac:dyDescent="0.25">
      <c r="A2332" t="s">
        <v>3076</v>
      </c>
      <c r="B2332" t="s">
        <v>3076</v>
      </c>
      <c r="C2332">
        <v>3</v>
      </c>
    </row>
    <row r="2333" spans="1:3" x14ac:dyDescent="0.25">
      <c r="A2333" t="s">
        <v>2095</v>
      </c>
      <c r="B2333" t="s">
        <v>2095</v>
      </c>
      <c r="C2333">
        <v>3</v>
      </c>
    </row>
    <row r="2334" spans="1:3" x14ac:dyDescent="0.25">
      <c r="A2334" t="s">
        <v>2096</v>
      </c>
      <c r="B2334" t="s">
        <v>2096</v>
      </c>
      <c r="C2334">
        <v>3</v>
      </c>
    </row>
    <row r="2335" spans="1:3" x14ac:dyDescent="0.25">
      <c r="A2335" t="s">
        <v>20224</v>
      </c>
      <c r="B2335" t="s">
        <v>20224</v>
      </c>
      <c r="C2335">
        <v>3</v>
      </c>
    </row>
    <row r="2336" spans="1:3" x14ac:dyDescent="0.25">
      <c r="A2336" t="s">
        <v>2795</v>
      </c>
      <c r="B2336" t="s">
        <v>2795</v>
      </c>
      <c r="C2336">
        <v>3</v>
      </c>
    </row>
    <row r="2337" spans="1:3" x14ac:dyDescent="0.25">
      <c r="A2337" t="s">
        <v>3077</v>
      </c>
      <c r="B2337" t="s">
        <v>3077</v>
      </c>
      <c r="C2337">
        <v>3</v>
      </c>
    </row>
    <row r="2338" spans="1:3" x14ac:dyDescent="0.25">
      <c r="A2338" t="s">
        <v>2097</v>
      </c>
      <c r="B2338" t="s">
        <v>2097</v>
      </c>
      <c r="C2338">
        <v>3</v>
      </c>
    </row>
    <row r="2339" spans="1:3" x14ac:dyDescent="0.25">
      <c r="A2339" t="s">
        <v>2098</v>
      </c>
      <c r="B2339" t="s">
        <v>2098</v>
      </c>
      <c r="C2339">
        <v>3</v>
      </c>
    </row>
    <row r="2340" spans="1:3" x14ac:dyDescent="0.25">
      <c r="A2340" t="s">
        <v>2099</v>
      </c>
      <c r="B2340" t="s">
        <v>2099</v>
      </c>
      <c r="C2340">
        <v>3</v>
      </c>
    </row>
    <row r="2341" spans="1:3" x14ac:dyDescent="0.25">
      <c r="A2341" t="s">
        <v>2768</v>
      </c>
      <c r="B2341" t="s">
        <v>2768</v>
      </c>
      <c r="C2341">
        <v>3</v>
      </c>
    </row>
    <row r="2342" spans="1:3" x14ac:dyDescent="0.25">
      <c r="A2342" t="s">
        <v>2100</v>
      </c>
      <c r="B2342" t="s">
        <v>2100</v>
      </c>
      <c r="C2342">
        <v>3</v>
      </c>
    </row>
    <row r="2343" spans="1:3" x14ac:dyDescent="0.25">
      <c r="A2343" t="s">
        <v>19919</v>
      </c>
      <c r="B2343" t="s">
        <v>19919</v>
      </c>
      <c r="C2343">
        <v>3</v>
      </c>
    </row>
    <row r="2344" spans="1:3" x14ac:dyDescent="0.25">
      <c r="A2344" t="s">
        <v>2101</v>
      </c>
      <c r="B2344" t="s">
        <v>2101</v>
      </c>
      <c r="C2344">
        <v>3</v>
      </c>
    </row>
    <row r="2345" spans="1:3" x14ac:dyDescent="0.25">
      <c r="A2345" t="s">
        <v>2769</v>
      </c>
      <c r="B2345" t="s">
        <v>2769</v>
      </c>
      <c r="C2345">
        <v>3</v>
      </c>
    </row>
    <row r="2346" spans="1:3" x14ac:dyDescent="0.25">
      <c r="A2346" t="s">
        <v>2102</v>
      </c>
      <c r="B2346" t="s">
        <v>2102</v>
      </c>
      <c r="C2346">
        <v>3</v>
      </c>
    </row>
    <row r="2347" spans="1:3" x14ac:dyDescent="0.25">
      <c r="A2347" t="s">
        <v>2796</v>
      </c>
      <c r="B2347" t="s">
        <v>2796</v>
      </c>
      <c r="C2347">
        <v>3</v>
      </c>
    </row>
    <row r="2348" spans="1:3" x14ac:dyDescent="0.25">
      <c r="A2348" t="s">
        <v>2103</v>
      </c>
      <c r="B2348" t="s">
        <v>2103</v>
      </c>
      <c r="C2348">
        <v>3</v>
      </c>
    </row>
    <row r="2349" spans="1:3" x14ac:dyDescent="0.25">
      <c r="A2349" t="s">
        <v>18540</v>
      </c>
      <c r="B2349" t="s">
        <v>18540</v>
      </c>
      <c r="C2349">
        <v>3</v>
      </c>
    </row>
    <row r="2350" spans="1:3" x14ac:dyDescent="0.25">
      <c r="A2350" t="s">
        <v>2971</v>
      </c>
      <c r="B2350" t="s">
        <v>2971</v>
      </c>
      <c r="C2350">
        <v>3</v>
      </c>
    </row>
    <row r="2351" spans="1:3" x14ac:dyDescent="0.25">
      <c r="A2351" t="s">
        <v>19000</v>
      </c>
      <c r="B2351" t="s">
        <v>19000</v>
      </c>
      <c r="C2351">
        <v>3</v>
      </c>
    </row>
    <row r="2352" spans="1:3" x14ac:dyDescent="0.25">
      <c r="A2352" t="s">
        <v>2104</v>
      </c>
      <c r="B2352" t="s">
        <v>2104</v>
      </c>
      <c r="C2352">
        <v>3</v>
      </c>
    </row>
    <row r="2353" spans="1:3" x14ac:dyDescent="0.25">
      <c r="A2353" t="s">
        <v>2105</v>
      </c>
      <c r="B2353" t="s">
        <v>2105</v>
      </c>
      <c r="C2353">
        <v>3</v>
      </c>
    </row>
    <row r="2354" spans="1:3" x14ac:dyDescent="0.25">
      <c r="A2354" t="s">
        <v>2106</v>
      </c>
      <c r="B2354" t="s">
        <v>2106</v>
      </c>
      <c r="C2354">
        <v>3</v>
      </c>
    </row>
    <row r="2355" spans="1:3" x14ac:dyDescent="0.25">
      <c r="A2355" t="s">
        <v>2107</v>
      </c>
      <c r="B2355" t="s">
        <v>2107</v>
      </c>
      <c r="C2355">
        <v>3</v>
      </c>
    </row>
    <row r="2356" spans="1:3" x14ac:dyDescent="0.25">
      <c r="A2356" t="s">
        <v>2108</v>
      </c>
      <c r="B2356" t="s">
        <v>2108</v>
      </c>
      <c r="C2356">
        <v>3</v>
      </c>
    </row>
    <row r="2357" spans="1:3" x14ac:dyDescent="0.25">
      <c r="A2357" t="s">
        <v>2109</v>
      </c>
      <c r="B2357" t="s">
        <v>2109</v>
      </c>
      <c r="C2357">
        <v>3</v>
      </c>
    </row>
    <row r="2358" spans="1:3" x14ac:dyDescent="0.25">
      <c r="A2358" t="s">
        <v>2110</v>
      </c>
      <c r="B2358" t="s">
        <v>2110</v>
      </c>
      <c r="C2358">
        <v>3</v>
      </c>
    </row>
    <row r="2359" spans="1:3" x14ac:dyDescent="0.25">
      <c r="A2359" t="s">
        <v>2111</v>
      </c>
      <c r="B2359" t="s">
        <v>2111</v>
      </c>
      <c r="C2359">
        <v>3</v>
      </c>
    </row>
    <row r="2360" spans="1:3" x14ac:dyDescent="0.25">
      <c r="A2360" t="s">
        <v>2112</v>
      </c>
      <c r="B2360" t="s">
        <v>2112</v>
      </c>
      <c r="C2360">
        <v>3</v>
      </c>
    </row>
    <row r="2361" spans="1:3" x14ac:dyDescent="0.25">
      <c r="A2361" t="s">
        <v>2113</v>
      </c>
      <c r="B2361" t="s">
        <v>2113</v>
      </c>
      <c r="C2361">
        <v>3</v>
      </c>
    </row>
    <row r="2362" spans="1:3" x14ac:dyDescent="0.25">
      <c r="A2362" t="s">
        <v>2114</v>
      </c>
      <c r="B2362" t="s">
        <v>2114</v>
      </c>
      <c r="C2362">
        <v>3</v>
      </c>
    </row>
    <row r="2363" spans="1:3" x14ac:dyDescent="0.25">
      <c r="A2363" t="s">
        <v>2115</v>
      </c>
      <c r="B2363" t="s">
        <v>2115</v>
      </c>
      <c r="C2363">
        <v>3</v>
      </c>
    </row>
    <row r="2364" spans="1:3" x14ac:dyDescent="0.25">
      <c r="A2364" t="s">
        <v>2116</v>
      </c>
      <c r="B2364" t="s">
        <v>2116</v>
      </c>
      <c r="C2364">
        <v>3</v>
      </c>
    </row>
    <row r="2365" spans="1:3" x14ac:dyDescent="0.25">
      <c r="A2365" t="s">
        <v>2117</v>
      </c>
      <c r="B2365" t="s">
        <v>2117</v>
      </c>
      <c r="C2365">
        <v>3</v>
      </c>
    </row>
    <row r="2366" spans="1:3" x14ac:dyDescent="0.25">
      <c r="A2366" t="s">
        <v>2118</v>
      </c>
      <c r="B2366" t="s">
        <v>2118</v>
      </c>
      <c r="C2366">
        <v>3</v>
      </c>
    </row>
    <row r="2367" spans="1:3" x14ac:dyDescent="0.25">
      <c r="A2367" t="s">
        <v>2119</v>
      </c>
      <c r="B2367" t="s">
        <v>2119</v>
      </c>
      <c r="C2367">
        <v>3</v>
      </c>
    </row>
    <row r="2368" spans="1:3" x14ac:dyDescent="0.25">
      <c r="A2368" t="s">
        <v>2770</v>
      </c>
      <c r="B2368" t="s">
        <v>2770</v>
      </c>
      <c r="C2368">
        <v>3</v>
      </c>
    </row>
    <row r="2369" spans="1:3" x14ac:dyDescent="0.25">
      <c r="A2369" t="s">
        <v>2120</v>
      </c>
      <c r="B2369" t="s">
        <v>2120</v>
      </c>
      <c r="C2369">
        <v>3</v>
      </c>
    </row>
    <row r="2370" spans="1:3" x14ac:dyDescent="0.25">
      <c r="A2370" t="s">
        <v>2121</v>
      </c>
      <c r="B2370" t="s">
        <v>2121</v>
      </c>
      <c r="C2370">
        <v>3</v>
      </c>
    </row>
    <row r="2371" spans="1:3" x14ac:dyDescent="0.25">
      <c r="A2371" t="s">
        <v>2122</v>
      </c>
      <c r="B2371" t="s">
        <v>2122</v>
      </c>
      <c r="C2371">
        <v>3</v>
      </c>
    </row>
    <row r="2372" spans="1:3" x14ac:dyDescent="0.25">
      <c r="A2372" t="s">
        <v>2123</v>
      </c>
      <c r="B2372" t="s">
        <v>2123</v>
      </c>
      <c r="C2372">
        <v>3</v>
      </c>
    </row>
    <row r="2373" spans="1:3" x14ac:dyDescent="0.25">
      <c r="A2373" t="s">
        <v>2124</v>
      </c>
      <c r="B2373" t="s">
        <v>2124</v>
      </c>
      <c r="C2373">
        <v>3</v>
      </c>
    </row>
    <row r="2374" spans="1:3" x14ac:dyDescent="0.25">
      <c r="A2374" t="s">
        <v>2125</v>
      </c>
      <c r="B2374" t="s">
        <v>2125</v>
      </c>
      <c r="C2374">
        <v>3</v>
      </c>
    </row>
    <row r="2375" spans="1:3" x14ac:dyDescent="0.25">
      <c r="A2375" t="s">
        <v>2126</v>
      </c>
      <c r="B2375" t="s">
        <v>2126</v>
      </c>
      <c r="C2375">
        <v>3</v>
      </c>
    </row>
    <row r="2376" spans="1:3" x14ac:dyDescent="0.25">
      <c r="A2376" t="s">
        <v>2127</v>
      </c>
      <c r="B2376" t="s">
        <v>2127</v>
      </c>
      <c r="C2376">
        <v>3</v>
      </c>
    </row>
    <row r="2377" spans="1:3" x14ac:dyDescent="0.25">
      <c r="A2377" t="s">
        <v>2128</v>
      </c>
      <c r="B2377" t="s">
        <v>2128</v>
      </c>
      <c r="C2377">
        <v>3</v>
      </c>
    </row>
    <row r="2378" spans="1:3" x14ac:dyDescent="0.25">
      <c r="A2378" t="s">
        <v>2129</v>
      </c>
      <c r="B2378" t="s">
        <v>2129</v>
      </c>
      <c r="C2378">
        <v>3</v>
      </c>
    </row>
    <row r="2379" spans="1:3" x14ac:dyDescent="0.25">
      <c r="A2379" t="s">
        <v>2130</v>
      </c>
      <c r="B2379" t="s">
        <v>2130</v>
      </c>
      <c r="C2379">
        <v>3</v>
      </c>
    </row>
    <row r="2380" spans="1:3" x14ac:dyDescent="0.25">
      <c r="A2380" t="s">
        <v>2131</v>
      </c>
      <c r="B2380" t="s">
        <v>2131</v>
      </c>
      <c r="C2380">
        <v>3</v>
      </c>
    </row>
    <row r="2381" spans="1:3" x14ac:dyDescent="0.25">
      <c r="A2381" t="s">
        <v>2132</v>
      </c>
      <c r="B2381" t="s">
        <v>2132</v>
      </c>
      <c r="C2381">
        <v>3</v>
      </c>
    </row>
    <row r="2382" spans="1:3" x14ac:dyDescent="0.25">
      <c r="A2382" t="s">
        <v>2133</v>
      </c>
      <c r="B2382" t="s">
        <v>2133</v>
      </c>
      <c r="C2382">
        <v>3</v>
      </c>
    </row>
    <row r="2383" spans="1:3" x14ac:dyDescent="0.25">
      <c r="A2383" t="s">
        <v>2134</v>
      </c>
      <c r="B2383" t="s">
        <v>2134</v>
      </c>
      <c r="C2383">
        <v>3</v>
      </c>
    </row>
    <row r="2384" spans="1:3" x14ac:dyDescent="0.25">
      <c r="A2384" t="s">
        <v>2135</v>
      </c>
      <c r="B2384" t="s">
        <v>2135</v>
      </c>
      <c r="C2384">
        <v>3</v>
      </c>
    </row>
    <row r="2385" spans="1:3" x14ac:dyDescent="0.25">
      <c r="A2385" t="s">
        <v>2136</v>
      </c>
      <c r="B2385" t="s">
        <v>2136</v>
      </c>
      <c r="C2385">
        <v>3</v>
      </c>
    </row>
    <row r="2386" spans="1:3" x14ac:dyDescent="0.25">
      <c r="A2386" t="s">
        <v>2137</v>
      </c>
      <c r="B2386" t="s">
        <v>2137</v>
      </c>
      <c r="C2386">
        <v>3</v>
      </c>
    </row>
    <row r="2387" spans="1:3" x14ac:dyDescent="0.25">
      <c r="A2387" t="s">
        <v>2138</v>
      </c>
      <c r="B2387" t="s">
        <v>2138</v>
      </c>
      <c r="C2387">
        <v>3</v>
      </c>
    </row>
    <row r="2388" spans="1:3" x14ac:dyDescent="0.25">
      <c r="A2388" t="s">
        <v>2139</v>
      </c>
      <c r="B2388" t="s">
        <v>2139</v>
      </c>
      <c r="C2388">
        <v>3</v>
      </c>
    </row>
    <row r="2389" spans="1:3" x14ac:dyDescent="0.25">
      <c r="A2389" t="s">
        <v>2140</v>
      </c>
      <c r="B2389" t="s">
        <v>2140</v>
      </c>
      <c r="C2389">
        <v>3</v>
      </c>
    </row>
    <row r="2390" spans="1:3" x14ac:dyDescent="0.25">
      <c r="A2390" t="s">
        <v>2141</v>
      </c>
      <c r="B2390" t="s">
        <v>2141</v>
      </c>
      <c r="C2390">
        <v>3</v>
      </c>
    </row>
    <row r="2391" spans="1:3" x14ac:dyDescent="0.25">
      <c r="A2391" t="s">
        <v>2142</v>
      </c>
      <c r="B2391" t="s">
        <v>2142</v>
      </c>
      <c r="C2391">
        <v>3</v>
      </c>
    </row>
    <row r="2392" spans="1:3" x14ac:dyDescent="0.25">
      <c r="A2392" t="s">
        <v>2143</v>
      </c>
      <c r="B2392" t="s">
        <v>2143</v>
      </c>
      <c r="C2392">
        <v>3</v>
      </c>
    </row>
    <row r="2393" spans="1:3" x14ac:dyDescent="0.25">
      <c r="A2393" t="s">
        <v>2144</v>
      </c>
      <c r="B2393" t="s">
        <v>2144</v>
      </c>
      <c r="C2393">
        <v>3</v>
      </c>
    </row>
    <row r="2394" spans="1:3" x14ac:dyDescent="0.25">
      <c r="A2394" t="s">
        <v>2145</v>
      </c>
      <c r="B2394" t="s">
        <v>2145</v>
      </c>
      <c r="C2394">
        <v>3</v>
      </c>
    </row>
    <row r="2395" spans="1:3" x14ac:dyDescent="0.25">
      <c r="A2395" t="s">
        <v>2146</v>
      </c>
      <c r="B2395" t="s">
        <v>2146</v>
      </c>
      <c r="C2395">
        <v>3</v>
      </c>
    </row>
    <row r="2396" spans="1:3" x14ac:dyDescent="0.25">
      <c r="A2396" t="s">
        <v>2147</v>
      </c>
      <c r="B2396" t="s">
        <v>2147</v>
      </c>
      <c r="C2396">
        <v>3</v>
      </c>
    </row>
    <row r="2397" spans="1:3" x14ac:dyDescent="0.25">
      <c r="A2397" t="s">
        <v>2148</v>
      </c>
      <c r="B2397" t="s">
        <v>2148</v>
      </c>
      <c r="C2397">
        <v>3</v>
      </c>
    </row>
    <row r="2398" spans="1:3" x14ac:dyDescent="0.25">
      <c r="A2398" t="s">
        <v>2149</v>
      </c>
      <c r="B2398" t="s">
        <v>2149</v>
      </c>
      <c r="C2398">
        <v>3</v>
      </c>
    </row>
    <row r="2399" spans="1:3" x14ac:dyDescent="0.25">
      <c r="A2399" t="s">
        <v>2150</v>
      </c>
      <c r="B2399" t="s">
        <v>2150</v>
      </c>
      <c r="C2399">
        <v>3</v>
      </c>
    </row>
    <row r="2400" spans="1:3" x14ac:dyDescent="0.25">
      <c r="A2400" t="s">
        <v>2151</v>
      </c>
      <c r="B2400" t="s">
        <v>2151</v>
      </c>
      <c r="C2400">
        <v>3</v>
      </c>
    </row>
    <row r="2401" spans="1:3" x14ac:dyDescent="0.25">
      <c r="A2401" t="s">
        <v>2152</v>
      </c>
      <c r="B2401" t="s">
        <v>2152</v>
      </c>
      <c r="C2401">
        <v>3</v>
      </c>
    </row>
    <row r="2402" spans="1:3" x14ac:dyDescent="0.25">
      <c r="A2402" t="s">
        <v>2153</v>
      </c>
      <c r="B2402" t="s">
        <v>2153</v>
      </c>
      <c r="C2402">
        <v>3</v>
      </c>
    </row>
    <row r="2403" spans="1:3" x14ac:dyDescent="0.25">
      <c r="A2403" t="s">
        <v>2154</v>
      </c>
      <c r="B2403" t="s">
        <v>2154</v>
      </c>
      <c r="C2403">
        <v>3</v>
      </c>
    </row>
    <row r="2404" spans="1:3" x14ac:dyDescent="0.25">
      <c r="A2404" t="s">
        <v>2155</v>
      </c>
      <c r="B2404" t="s">
        <v>2155</v>
      </c>
      <c r="C2404">
        <v>3</v>
      </c>
    </row>
    <row r="2405" spans="1:3" x14ac:dyDescent="0.25">
      <c r="A2405" t="s">
        <v>2156</v>
      </c>
      <c r="B2405" t="s">
        <v>2156</v>
      </c>
      <c r="C2405">
        <v>3</v>
      </c>
    </row>
    <row r="2406" spans="1:3" x14ac:dyDescent="0.25">
      <c r="A2406" t="s">
        <v>2157</v>
      </c>
      <c r="B2406" t="s">
        <v>2157</v>
      </c>
      <c r="C2406">
        <v>3</v>
      </c>
    </row>
    <row r="2407" spans="1:3" x14ac:dyDescent="0.25">
      <c r="A2407" t="s">
        <v>2158</v>
      </c>
      <c r="B2407" t="s">
        <v>2158</v>
      </c>
      <c r="C2407">
        <v>3</v>
      </c>
    </row>
    <row r="2408" spans="1:3" x14ac:dyDescent="0.25">
      <c r="A2408" t="s">
        <v>2161</v>
      </c>
      <c r="B2408" t="s">
        <v>2161</v>
      </c>
      <c r="C2408">
        <v>3</v>
      </c>
    </row>
    <row r="2409" spans="1:3" x14ac:dyDescent="0.25">
      <c r="A2409" t="s">
        <v>2162</v>
      </c>
      <c r="B2409" t="s">
        <v>2162</v>
      </c>
      <c r="C2409">
        <v>3</v>
      </c>
    </row>
    <row r="2410" spans="1:3" x14ac:dyDescent="0.25">
      <c r="A2410" t="s">
        <v>2163</v>
      </c>
      <c r="B2410" t="s">
        <v>2163</v>
      </c>
      <c r="C2410">
        <v>3</v>
      </c>
    </row>
    <row r="2411" spans="1:3" x14ac:dyDescent="0.25">
      <c r="A2411" t="s">
        <v>2164</v>
      </c>
      <c r="B2411" t="s">
        <v>2164</v>
      </c>
      <c r="C2411">
        <v>3</v>
      </c>
    </row>
    <row r="2412" spans="1:3" x14ac:dyDescent="0.25">
      <c r="A2412" t="s">
        <v>2165</v>
      </c>
      <c r="B2412" t="s">
        <v>2165</v>
      </c>
      <c r="C2412">
        <v>3</v>
      </c>
    </row>
    <row r="2413" spans="1:3" x14ac:dyDescent="0.25">
      <c r="A2413" t="s">
        <v>2159</v>
      </c>
      <c r="B2413" t="s">
        <v>2159</v>
      </c>
      <c r="C2413">
        <v>3</v>
      </c>
    </row>
    <row r="2414" spans="1:3" x14ac:dyDescent="0.25">
      <c r="A2414" t="s">
        <v>2160</v>
      </c>
      <c r="B2414" t="s">
        <v>2160</v>
      </c>
      <c r="C2414">
        <v>3</v>
      </c>
    </row>
    <row r="2415" spans="1:3" x14ac:dyDescent="0.25">
      <c r="A2415" t="s">
        <v>2802</v>
      </c>
      <c r="B2415" t="s">
        <v>2802</v>
      </c>
      <c r="C2415">
        <v>3</v>
      </c>
    </row>
    <row r="2416" spans="1:3" x14ac:dyDescent="0.25">
      <c r="A2416" t="s">
        <v>2166</v>
      </c>
      <c r="B2416" t="s">
        <v>2166</v>
      </c>
      <c r="C2416">
        <v>3</v>
      </c>
    </row>
    <row r="2417" spans="1:3" x14ac:dyDescent="0.25">
      <c r="A2417" t="s">
        <v>2167</v>
      </c>
      <c r="B2417" t="s">
        <v>2167</v>
      </c>
      <c r="C2417">
        <v>3</v>
      </c>
    </row>
    <row r="2418" spans="1:3" x14ac:dyDescent="0.25">
      <c r="A2418" t="s">
        <v>3078</v>
      </c>
      <c r="B2418" t="s">
        <v>3078</v>
      </c>
      <c r="C2418">
        <v>3</v>
      </c>
    </row>
    <row r="2419" spans="1:3" x14ac:dyDescent="0.25">
      <c r="A2419" t="s">
        <v>2168</v>
      </c>
      <c r="B2419" t="s">
        <v>2168</v>
      </c>
      <c r="C2419">
        <v>3</v>
      </c>
    </row>
    <row r="2420" spans="1:3" x14ac:dyDescent="0.25">
      <c r="A2420" t="s">
        <v>2169</v>
      </c>
      <c r="B2420" t="s">
        <v>2169</v>
      </c>
      <c r="C2420">
        <v>3</v>
      </c>
    </row>
    <row r="2421" spans="1:3" x14ac:dyDescent="0.25">
      <c r="A2421" t="s">
        <v>2170</v>
      </c>
      <c r="B2421" t="s">
        <v>2170</v>
      </c>
      <c r="C2421">
        <v>3</v>
      </c>
    </row>
    <row r="2422" spans="1:3" x14ac:dyDescent="0.25">
      <c r="A2422" t="s">
        <v>2171</v>
      </c>
      <c r="B2422" t="s">
        <v>2171</v>
      </c>
      <c r="C2422">
        <v>3</v>
      </c>
    </row>
    <row r="2423" spans="1:3" x14ac:dyDescent="0.25">
      <c r="A2423" t="s">
        <v>3079</v>
      </c>
      <c r="B2423" t="s">
        <v>3079</v>
      </c>
      <c r="C2423">
        <v>3</v>
      </c>
    </row>
    <row r="2424" spans="1:3" x14ac:dyDescent="0.25">
      <c r="A2424" t="s">
        <v>2172</v>
      </c>
      <c r="B2424" t="s">
        <v>2172</v>
      </c>
      <c r="C2424">
        <v>3</v>
      </c>
    </row>
    <row r="2425" spans="1:3" x14ac:dyDescent="0.25">
      <c r="A2425" t="s">
        <v>2173</v>
      </c>
      <c r="B2425" t="s">
        <v>2173</v>
      </c>
      <c r="C2425">
        <v>3</v>
      </c>
    </row>
    <row r="2426" spans="1:3" x14ac:dyDescent="0.25">
      <c r="A2426" t="s">
        <v>2174</v>
      </c>
      <c r="B2426" t="s">
        <v>2174</v>
      </c>
      <c r="C2426">
        <v>3</v>
      </c>
    </row>
    <row r="2427" spans="1:3" x14ac:dyDescent="0.25">
      <c r="A2427" t="s">
        <v>2175</v>
      </c>
      <c r="B2427" t="s">
        <v>2175</v>
      </c>
      <c r="C2427">
        <v>3</v>
      </c>
    </row>
    <row r="2428" spans="1:3" x14ac:dyDescent="0.25">
      <c r="A2428" t="s">
        <v>2176</v>
      </c>
      <c r="B2428" t="s">
        <v>2176</v>
      </c>
      <c r="C2428">
        <v>3</v>
      </c>
    </row>
    <row r="2429" spans="1:3" x14ac:dyDescent="0.25">
      <c r="A2429" t="s">
        <v>2177</v>
      </c>
      <c r="B2429" t="s">
        <v>2177</v>
      </c>
      <c r="C2429">
        <v>3</v>
      </c>
    </row>
    <row r="2430" spans="1:3" x14ac:dyDescent="0.25">
      <c r="A2430" t="s">
        <v>2178</v>
      </c>
      <c r="B2430" t="s">
        <v>2178</v>
      </c>
      <c r="C2430">
        <v>3</v>
      </c>
    </row>
    <row r="2431" spans="1:3" x14ac:dyDescent="0.25">
      <c r="A2431" t="s">
        <v>2179</v>
      </c>
      <c r="B2431" t="s">
        <v>2179</v>
      </c>
      <c r="C2431">
        <v>3</v>
      </c>
    </row>
    <row r="2432" spans="1:3" x14ac:dyDescent="0.25">
      <c r="A2432" t="s">
        <v>2180</v>
      </c>
      <c r="B2432" t="s">
        <v>2180</v>
      </c>
      <c r="C2432">
        <v>3</v>
      </c>
    </row>
    <row r="2433" spans="1:3" x14ac:dyDescent="0.25">
      <c r="A2433" t="s">
        <v>2181</v>
      </c>
      <c r="B2433" t="s">
        <v>2181</v>
      </c>
      <c r="C2433">
        <v>3</v>
      </c>
    </row>
    <row r="2434" spans="1:3" x14ac:dyDescent="0.25">
      <c r="A2434" t="s">
        <v>2182</v>
      </c>
      <c r="B2434" t="s">
        <v>2182</v>
      </c>
      <c r="C2434">
        <v>3</v>
      </c>
    </row>
    <row r="2435" spans="1:3" x14ac:dyDescent="0.25">
      <c r="A2435" t="s">
        <v>2183</v>
      </c>
      <c r="B2435" t="s">
        <v>2183</v>
      </c>
      <c r="C2435">
        <v>3</v>
      </c>
    </row>
    <row r="2436" spans="1:3" x14ac:dyDescent="0.25">
      <c r="A2436" t="s">
        <v>2184</v>
      </c>
      <c r="B2436" t="s">
        <v>2184</v>
      </c>
      <c r="C2436">
        <v>3</v>
      </c>
    </row>
    <row r="2437" spans="1:3" x14ac:dyDescent="0.25">
      <c r="A2437" t="s">
        <v>2185</v>
      </c>
      <c r="B2437" t="s">
        <v>2185</v>
      </c>
      <c r="C2437">
        <v>3</v>
      </c>
    </row>
    <row r="2438" spans="1:3" x14ac:dyDescent="0.25">
      <c r="A2438" t="s">
        <v>2186</v>
      </c>
      <c r="B2438" t="s">
        <v>2186</v>
      </c>
      <c r="C2438">
        <v>3</v>
      </c>
    </row>
    <row r="2439" spans="1:3" x14ac:dyDescent="0.25">
      <c r="A2439" t="s">
        <v>2187</v>
      </c>
      <c r="B2439" t="s">
        <v>2187</v>
      </c>
      <c r="C2439">
        <v>3</v>
      </c>
    </row>
    <row r="2440" spans="1:3" x14ac:dyDescent="0.25">
      <c r="A2440" t="s">
        <v>2188</v>
      </c>
      <c r="B2440" t="s">
        <v>2188</v>
      </c>
      <c r="C2440">
        <v>3</v>
      </c>
    </row>
    <row r="2441" spans="1:3" x14ac:dyDescent="0.25">
      <c r="A2441" t="s">
        <v>2189</v>
      </c>
      <c r="B2441" t="s">
        <v>2189</v>
      </c>
      <c r="C2441">
        <v>3</v>
      </c>
    </row>
    <row r="2442" spans="1:3" x14ac:dyDescent="0.25">
      <c r="A2442" t="s">
        <v>2853</v>
      </c>
      <c r="B2442" t="s">
        <v>2853</v>
      </c>
      <c r="C2442">
        <v>3</v>
      </c>
    </row>
    <row r="2443" spans="1:3" x14ac:dyDescent="0.25">
      <c r="A2443" t="s">
        <v>2190</v>
      </c>
      <c r="B2443" t="s">
        <v>2190</v>
      </c>
      <c r="C2443">
        <v>3</v>
      </c>
    </row>
    <row r="2444" spans="1:3" x14ac:dyDescent="0.25">
      <c r="A2444" t="s">
        <v>2191</v>
      </c>
      <c r="B2444" t="s">
        <v>2191</v>
      </c>
      <c r="C2444">
        <v>3</v>
      </c>
    </row>
    <row r="2445" spans="1:3" x14ac:dyDescent="0.25">
      <c r="A2445" t="s">
        <v>2192</v>
      </c>
      <c r="B2445" t="s">
        <v>2192</v>
      </c>
      <c r="C2445">
        <v>3</v>
      </c>
    </row>
    <row r="2446" spans="1:3" x14ac:dyDescent="0.25">
      <c r="A2446" t="s">
        <v>2193</v>
      </c>
      <c r="B2446" t="s">
        <v>2193</v>
      </c>
      <c r="C2446">
        <v>3</v>
      </c>
    </row>
    <row r="2447" spans="1:3" x14ac:dyDescent="0.25">
      <c r="A2447" t="s">
        <v>2194</v>
      </c>
      <c r="B2447" t="s">
        <v>2194</v>
      </c>
      <c r="C2447">
        <v>3</v>
      </c>
    </row>
    <row r="2448" spans="1:3" x14ac:dyDescent="0.25">
      <c r="A2448" t="s">
        <v>2195</v>
      </c>
      <c r="B2448" t="s">
        <v>2195</v>
      </c>
      <c r="C2448">
        <v>3</v>
      </c>
    </row>
    <row r="2449" spans="1:3" x14ac:dyDescent="0.25">
      <c r="A2449" t="s">
        <v>2196</v>
      </c>
      <c r="B2449" t="s">
        <v>2196</v>
      </c>
      <c r="C2449">
        <v>3</v>
      </c>
    </row>
    <row r="2450" spans="1:3" x14ac:dyDescent="0.25">
      <c r="A2450" t="s">
        <v>2197</v>
      </c>
      <c r="B2450" t="s">
        <v>2197</v>
      </c>
      <c r="C2450">
        <v>3</v>
      </c>
    </row>
    <row r="2451" spans="1:3" x14ac:dyDescent="0.25">
      <c r="A2451" t="s">
        <v>2198</v>
      </c>
      <c r="B2451" t="s">
        <v>2198</v>
      </c>
      <c r="C2451">
        <v>3</v>
      </c>
    </row>
    <row r="2452" spans="1:3" x14ac:dyDescent="0.25">
      <c r="A2452" t="s">
        <v>2199</v>
      </c>
      <c r="B2452" t="s">
        <v>2199</v>
      </c>
      <c r="C2452">
        <v>3</v>
      </c>
    </row>
    <row r="2453" spans="1:3" x14ac:dyDescent="0.25">
      <c r="A2453" t="s">
        <v>2200</v>
      </c>
      <c r="B2453" t="s">
        <v>2200</v>
      </c>
      <c r="C2453">
        <v>3</v>
      </c>
    </row>
    <row r="2454" spans="1:3" x14ac:dyDescent="0.25">
      <c r="A2454" t="s">
        <v>2854</v>
      </c>
      <c r="B2454" t="s">
        <v>2854</v>
      </c>
      <c r="C2454">
        <v>3</v>
      </c>
    </row>
    <row r="2455" spans="1:3" x14ac:dyDescent="0.25">
      <c r="A2455" t="s">
        <v>2201</v>
      </c>
      <c r="B2455" t="s">
        <v>2201</v>
      </c>
      <c r="C2455">
        <v>3</v>
      </c>
    </row>
    <row r="2456" spans="1:3" x14ac:dyDescent="0.25">
      <c r="A2456" t="s">
        <v>2202</v>
      </c>
      <c r="B2456" t="s">
        <v>2202</v>
      </c>
      <c r="C2456">
        <v>3</v>
      </c>
    </row>
    <row r="2457" spans="1:3" x14ac:dyDescent="0.25">
      <c r="A2457" t="s">
        <v>2771</v>
      </c>
      <c r="B2457" t="s">
        <v>2771</v>
      </c>
      <c r="C2457">
        <v>3</v>
      </c>
    </row>
    <row r="2458" spans="1:3" x14ac:dyDescent="0.25">
      <c r="A2458" t="s">
        <v>2203</v>
      </c>
      <c r="B2458" t="s">
        <v>2203</v>
      </c>
      <c r="C2458">
        <v>3</v>
      </c>
    </row>
    <row r="2459" spans="1:3" x14ac:dyDescent="0.25">
      <c r="A2459" t="s">
        <v>2204</v>
      </c>
      <c r="B2459" t="s">
        <v>2204</v>
      </c>
      <c r="C2459">
        <v>3</v>
      </c>
    </row>
    <row r="2460" spans="1:3" x14ac:dyDescent="0.25">
      <c r="A2460" t="s">
        <v>2205</v>
      </c>
      <c r="B2460" t="s">
        <v>2205</v>
      </c>
      <c r="C2460">
        <v>3</v>
      </c>
    </row>
    <row r="2461" spans="1:3" x14ac:dyDescent="0.25">
      <c r="A2461" t="s">
        <v>2206</v>
      </c>
      <c r="B2461" t="s">
        <v>2206</v>
      </c>
      <c r="C2461">
        <v>3</v>
      </c>
    </row>
    <row r="2462" spans="1:3" x14ac:dyDescent="0.25">
      <c r="A2462" t="s">
        <v>2207</v>
      </c>
      <c r="B2462" t="s">
        <v>2207</v>
      </c>
      <c r="C2462">
        <v>3</v>
      </c>
    </row>
    <row r="2463" spans="1:3" x14ac:dyDescent="0.25">
      <c r="A2463" t="s">
        <v>2208</v>
      </c>
      <c r="B2463" t="s">
        <v>2208</v>
      </c>
      <c r="C2463">
        <v>3</v>
      </c>
    </row>
    <row r="2464" spans="1:3" x14ac:dyDescent="0.25">
      <c r="A2464" t="s">
        <v>2855</v>
      </c>
      <c r="B2464" t="s">
        <v>2855</v>
      </c>
      <c r="C2464">
        <v>3</v>
      </c>
    </row>
    <row r="2465" spans="1:3" x14ac:dyDescent="0.25">
      <c r="A2465" t="s">
        <v>2209</v>
      </c>
      <c r="B2465" t="s">
        <v>2209</v>
      </c>
      <c r="C2465">
        <v>3</v>
      </c>
    </row>
    <row r="2466" spans="1:3" x14ac:dyDescent="0.25">
      <c r="A2466" t="s">
        <v>2210</v>
      </c>
      <c r="B2466" t="s">
        <v>2210</v>
      </c>
      <c r="C2466">
        <v>3</v>
      </c>
    </row>
    <row r="2467" spans="1:3" x14ac:dyDescent="0.25">
      <c r="A2467" t="s">
        <v>2211</v>
      </c>
      <c r="B2467" t="s">
        <v>2211</v>
      </c>
      <c r="C2467">
        <v>3</v>
      </c>
    </row>
    <row r="2468" spans="1:3" x14ac:dyDescent="0.25">
      <c r="A2468" t="s">
        <v>2212</v>
      </c>
      <c r="B2468" t="s">
        <v>2212</v>
      </c>
      <c r="C2468">
        <v>3</v>
      </c>
    </row>
    <row r="2469" spans="1:3" x14ac:dyDescent="0.25">
      <c r="A2469" t="s">
        <v>3080</v>
      </c>
      <c r="B2469" t="s">
        <v>3080</v>
      </c>
      <c r="C2469">
        <v>3</v>
      </c>
    </row>
    <row r="2470" spans="1:3" x14ac:dyDescent="0.25">
      <c r="A2470" t="s">
        <v>3081</v>
      </c>
      <c r="B2470" t="s">
        <v>3081</v>
      </c>
      <c r="C2470">
        <v>3</v>
      </c>
    </row>
    <row r="2471" spans="1:3" x14ac:dyDescent="0.25">
      <c r="A2471" t="s">
        <v>2213</v>
      </c>
      <c r="B2471" t="s">
        <v>2213</v>
      </c>
      <c r="C2471">
        <v>3</v>
      </c>
    </row>
    <row r="2472" spans="1:3" x14ac:dyDescent="0.25">
      <c r="A2472" t="s">
        <v>2214</v>
      </c>
      <c r="B2472" t="s">
        <v>2214</v>
      </c>
      <c r="C2472">
        <v>3</v>
      </c>
    </row>
    <row r="2473" spans="1:3" x14ac:dyDescent="0.25">
      <c r="A2473" t="s">
        <v>2215</v>
      </c>
      <c r="B2473" t="s">
        <v>2215</v>
      </c>
      <c r="C2473">
        <v>3</v>
      </c>
    </row>
    <row r="2474" spans="1:3" x14ac:dyDescent="0.25">
      <c r="A2474" t="s">
        <v>2216</v>
      </c>
      <c r="B2474" t="s">
        <v>2216</v>
      </c>
      <c r="C2474">
        <v>3</v>
      </c>
    </row>
    <row r="2475" spans="1:3" x14ac:dyDescent="0.25">
      <c r="A2475" t="s">
        <v>2217</v>
      </c>
      <c r="B2475" t="s">
        <v>2217</v>
      </c>
      <c r="C2475">
        <v>3</v>
      </c>
    </row>
    <row r="2476" spans="1:3" x14ac:dyDescent="0.25">
      <c r="A2476" t="s">
        <v>2218</v>
      </c>
      <c r="B2476" t="s">
        <v>2218</v>
      </c>
      <c r="C2476">
        <v>3</v>
      </c>
    </row>
    <row r="2477" spans="1:3" x14ac:dyDescent="0.25">
      <c r="A2477" t="s">
        <v>2219</v>
      </c>
      <c r="B2477" t="s">
        <v>2219</v>
      </c>
      <c r="C2477">
        <v>3</v>
      </c>
    </row>
    <row r="2478" spans="1:3" x14ac:dyDescent="0.25">
      <c r="A2478" t="s">
        <v>2220</v>
      </c>
      <c r="B2478" t="s">
        <v>2220</v>
      </c>
      <c r="C2478">
        <v>3</v>
      </c>
    </row>
    <row r="2479" spans="1:3" x14ac:dyDescent="0.25">
      <c r="A2479" t="s">
        <v>2856</v>
      </c>
      <c r="B2479" t="s">
        <v>2856</v>
      </c>
      <c r="C2479">
        <v>3</v>
      </c>
    </row>
    <row r="2480" spans="1:3" x14ac:dyDescent="0.25">
      <c r="A2480" t="s">
        <v>2221</v>
      </c>
      <c r="B2480" t="s">
        <v>2221</v>
      </c>
      <c r="C2480">
        <v>3</v>
      </c>
    </row>
    <row r="2481" spans="1:3" x14ac:dyDescent="0.25">
      <c r="A2481" t="s">
        <v>2736</v>
      </c>
      <c r="B2481" t="s">
        <v>2736</v>
      </c>
      <c r="C2481">
        <v>3</v>
      </c>
    </row>
    <row r="2482" spans="1:3" x14ac:dyDescent="0.25">
      <c r="A2482" t="s">
        <v>2222</v>
      </c>
      <c r="B2482" t="s">
        <v>2222</v>
      </c>
      <c r="C2482">
        <v>3</v>
      </c>
    </row>
    <row r="2483" spans="1:3" x14ac:dyDescent="0.25">
      <c r="A2483" t="s">
        <v>2223</v>
      </c>
      <c r="B2483" t="s">
        <v>2223</v>
      </c>
      <c r="C2483">
        <v>3</v>
      </c>
    </row>
    <row r="2484" spans="1:3" x14ac:dyDescent="0.25">
      <c r="A2484" t="s">
        <v>2224</v>
      </c>
      <c r="B2484" t="s">
        <v>2224</v>
      </c>
      <c r="C2484">
        <v>3</v>
      </c>
    </row>
    <row r="2485" spans="1:3" x14ac:dyDescent="0.25">
      <c r="A2485" t="s">
        <v>2225</v>
      </c>
      <c r="B2485" t="s">
        <v>2225</v>
      </c>
      <c r="C2485">
        <v>3</v>
      </c>
    </row>
    <row r="2486" spans="1:3" x14ac:dyDescent="0.25">
      <c r="A2486" t="s">
        <v>2226</v>
      </c>
      <c r="B2486" t="s">
        <v>2226</v>
      </c>
      <c r="C2486">
        <v>3</v>
      </c>
    </row>
    <row r="2487" spans="1:3" x14ac:dyDescent="0.25">
      <c r="A2487" t="s">
        <v>2737</v>
      </c>
      <c r="B2487" t="s">
        <v>2737</v>
      </c>
      <c r="C2487">
        <v>3</v>
      </c>
    </row>
    <row r="2488" spans="1:3" x14ac:dyDescent="0.25">
      <c r="A2488" t="s">
        <v>2227</v>
      </c>
      <c r="B2488" t="s">
        <v>2227</v>
      </c>
      <c r="C2488">
        <v>3</v>
      </c>
    </row>
    <row r="2489" spans="1:3" x14ac:dyDescent="0.25">
      <c r="A2489" t="s">
        <v>2228</v>
      </c>
      <c r="B2489" t="s">
        <v>2228</v>
      </c>
      <c r="C2489">
        <v>3</v>
      </c>
    </row>
    <row r="2490" spans="1:3" x14ac:dyDescent="0.25">
      <c r="A2490" t="s">
        <v>2229</v>
      </c>
      <c r="B2490" t="s">
        <v>2229</v>
      </c>
      <c r="C2490">
        <v>3</v>
      </c>
    </row>
    <row r="2491" spans="1:3" x14ac:dyDescent="0.25">
      <c r="A2491" t="s">
        <v>2230</v>
      </c>
      <c r="B2491" t="s">
        <v>2230</v>
      </c>
      <c r="C2491">
        <v>3</v>
      </c>
    </row>
    <row r="2492" spans="1:3" x14ac:dyDescent="0.25">
      <c r="A2492" t="s">
        <v>2231</v>
      </c>
      <c r="B2492" t="s">
        <v>2231</v>
      </c>
      <c r="C2492">
        <v>3</v>
      </c>
    </row>
    <row r="2493" spans="1:3" x14ac:dyDescent="0.25">
      <c r="A2493" t="s">
        <v>3082</v>
      </c>
      <c r="B2493" t="s">
        <v>3082</v>
      </c>
      <c r="C2493">
        <v>3</v>
      </c>
    </row>
    <row r="2494" spans="1:3" x14ac:dyDescent="0.25">
      <c r="A2494" t="s">
        <v>2232</v>
      </c>
      <c r="B2494" t="s">
        <v>2232</v>
      </c>
      <c r="C2494">
        <v>3</v>
      </c>
    </row>
    <row r="2495" spans="1:3" x14ac:dyDescent="0.25">
      <c r="A2495" t="s">
        <v>2233</v>
      </c>
      <c r="B2495" t="s">
        <v>2233</v>
      </c>
      <c r="C2495">
        <v>3</v>
      </c>
    </row>
    <row r="2496" spans="1:3" x14ac:dyDescent="0.25">
      <c r="A2496" t="s">
        <v>2972</v>
      </c>
      <c r="B2496" t="s">
        <v>2972</v>
      </c>
      <c r="C2496">
        <v>3</v>
      </c>
    </row>
    <row r="2497" spans="1:3" x14ac:dyDescent="0.25">
      <c r="A2497" t="s">
        <v>3083</v>
      </c>
      <c r="B2497" t="s">
        <v>3083</v>
      </c>
      <c r="C2497">
        <v>3</v>
      </c>
    </row>
    <row r="2498" spans="1:3" x14ac:dyDescent="0.25">
      <c r="A2498" t="s">
        <v>2973</v>
      </c>
      <c r="B2498" t="s">
        <v>2973</v>
      </c>
      <c r="C2498">
        <v>3</v>
      </c>
    </row>
    <row r="2499" spans="1:3" x14ac:dyDescent="0.25">
      <c r="A2499" t="s">
        <v>3084</v>
      </c>
      <c r="B2499" t="s">
        <v>3084</v>
      </c>
      <c r="C2499">
        <v>3</v>
      </c>
    </row>
    <row r="2500" spans="1:3" x14ac:dyDescent="0.25">
      <c r="A2500" t="s">
        <v>3085</v>
      </c>
      <c r="B2500" t="s">
        <v>3085</v>
      </c>
      <c r="C2500">
        <v>3</v>
      </c>
    </row>
    <row r="2501" spans="1:3" x14ac:dyDescent="0.25">
      <c r="A2501" t="s">
        <v>2234</v>
      </c>
      <c r="B2501" t="s">
        <v>2234</v>
      </c>
      <c r="C2501">
        <v>3</v>
      </c>
    </row>
    <row r="2502" spans="1:3" x14ac:dyDescent="0.25">
      <c r="A2502" t="s">
        <v>2235</v>
      </c>
      <c r="B2502" t="s">
        <v>2235</v>
      </c>
      <c r="C2502">
        <v>3</v>
      </c>
    </row>
    <row r="2503" spans="1:3" x14ac:dyDescent="0.25">
      <c r="A2503" t="s">
        <v>2236</v>
      </c>
      <c r="B2503" t="s">
        <v>2236</v>
      </c>
      <c r="C2503">
        <v>3</v>
      </c>
    </row>
    <row r="2504" spans="1:3" x14ac:dyDescent="0.25">
      <c r="A2504" t="s">
        <v>2237</v>
      </c>
      <c r="B2504" t="s">
        <v>2237</v>
      </c>
      <c r="C2504">
        <v>3</v>
      </c>
    </row>
    <row r="2505" spans="1:3" x14ac:dyDescent="0.25">
      <c r="A2505" t="s">
        <v>2772</v>
      </c>
      <c r="B2505" t="s">
        <v>2772</v>
      </c>
      <c r="C2505">
        <v>3</v>
      </c>
    </row>
    <row r="2506" spans="1:3" x14ac:dyDescent="0.25">
      <c r="A2506" t="s">
        <v>2238</v>
      </c>
      <c r="B2506" t="s">
        <v>2238</v>
      </c>
      <c r="C2506">
        <v>3</v>
      </c>
    </row>
    <row r="2507" spans="1:3" x14ac:dyDescent="0.25">
      <c r="A2507" t="s">
        <v>2239</v>
      </c>
      <c r="B2507" t="s">
        <v>2239</v>
      </c>
      <c r="C2507">
        <v>3</v>
      </c>
    </row>
    <row r="2508" spans="1:3" x14ac:dyDescent="0.25">
      <c r="A2508" t="s">
        <v>3086</v>
      </c>
      <c r="B2508" t="s">
        <v>3086</v>
      </c>
      <c r="C2508">
        <v>3</v>
      </c>
    </row>
    <row r="2509" spans="1:3" x14ac:dyDescent="0.25">
      <c r="A2509" t="s">
        <v>2240</v>
      </c>
      <c r="B2509" t="s">
        <v>2240</v>
      </c>
      <c r="C2509">
        <v>3</v>
      </c>
    </row>
    <row r="2510" spans="1:3" x14ac:dyDescent="0.25">
      <c r="A2510" t="s">
        <v>2801</v>
      </c>
      <c r="B2510" t="s">
        <v>2801</v>
      </c>
      <c r="C2510">
        <v>3</v>
      </c>
    </row>
    <row r="2511" spans="1:3" x14ac:dyDescent="0.25">
      <c r="A2511" t="s">
        <v>2241</v>
      </c>
      <c r="B2511" t="s">
        <v>2241</v>
      </c>
      <c r="C2511">
        <v>3</v>
      </c>
    </row>
    <row r="2512" spans="1:3" x14ac:dyDescent="0.25">
      <c r="A2512" t="s">
        <v>2242</v>
      </c>
      <c r="B2512" t="s">
        <v>2242</v>
      </c>
      <c r="C2512">
        <v>3</v>
      </c>
    </row>
    <row r="2513" spans="1:3" x14ac:dyDescent="0.25">
      <c r="A2513" t="s">
        <v>2243</v>
      </c>
      <c r="B2513" t="s">
        <v>2243</v>
      </c>
      <c r="C2513">
        <v>3</v>
      </c>
    </row>
    <row r="2514" spans="1:3" x14ac:dyDescent="0.25">
      <c r="A2514" t="s">
        <v>2245</v>
      </c>
      <c r="B2514" t="s">
        <v>2245</v>
      </c>
      <c r="C2514">
        <v>3</v>
      </c>
    </row>
    <row r="2515" spans="1:3" x14ac:dyDescent="0.25">
      <c r="A2515" t="s">
        <v>2244</v>
      </c>
      <c r="B2515" t="s">
        <v>2244</v>
      </c>
      <c r="C2515">
        <v>3</v>
      </c>
    </row>
    <row r="2516" spans="1:3" x14ac:dyDescent="0.25">
      <c r="A2516" t="s">
        <v>2246</v>
      </c>
      <c r="B2516" t="s">
        <v>2246</v>
      </c>
      <c r="C2516">
        <v>3</v>
      </c>
    </row>
    <row r="2517" spans="1:3" x14ac:dyDescent="0.25">
      <c r="A2517" t="s">
        <v>2247</v>
      </c>
      <c r="B2517" t="s">
        <v>2247</v>
      </c>
      <c r="C2517">
        <v>3</v>
      </c>
    </row>
    <row r="2518" spans="1:3" x14ac:dyDescent="0.25">
      <c r="A2518" t="s">
        <v>2248</v>
      </c>
      <c r="B2518" t="s">
        <v>2248</v>
      </c>
      <c r="C2518">
        <v>3</v>
      </c>
    </row>
    <row r="2519" spans="1:3" x14ac:dyDescent="0.25">
      <c r="A2519" t="s">
        <v>2249</v>
      </c>
      <c r="B2519" t="s">
        <v>2249</v>
      </c>
      <c r="C2519">
        <v>3</v>
      </c>
    </row>
    <row r="2520" spans="1:3" x14ac:dyDescent="0.25">
      <c r="A2520" t="s">
        <v>2857</v>
      </c>
      <c r="B2520" t="s">
        <v>2857</v>
      </c>
      <c r="C2520">
        <v>3</v>
      </c>
    </row>
    <row r="2521" spans="1:3" x14ac:dyDescent="0.25">
      <c r="A2521" t="s">
        <v>2250</v>
      </c>
      <c r="B2521" t="s">
        <v>2250</v>
      </c>
      <c r="C2521">
        <v>3</v>
      </c>
    </row>
    <row r="2522" spans="1:3" x14ac:dyDescent="0.25">
      <c r="A2522" t="s">
        <v>2251</v>
      </c>
      <c r="B2522" t="s">
        <v>2251</v>
      </c>
      <c r="C2522">
        <v>3</v>
      </c>
    </row>
    <row r="2523" spans="1:3" x14ac:dyDescent="0.25">
      <c r="A2523" t="s">
        <v>2252</v>
      </c>
      <c r="B2523" t="s">
        <v>2252</v>
      </c>
      <c r="C2523">
        <v>3</v>
      </c>
    </row>
    <row r="2524" spans="1:3" x14ac:dyDescent="0.25">
      <c r="A2524" t="s">
        <v>2253</v>
      </c>
      <c r="B2524" t="s">
        <v>2253</v>
      </c>
      <c r="C2524">
        <v>3</v>
      </c>
    </row>
    <row r="2525" spans="1:3" x14ac:dyDescent="0.25">
      <c r="A2525" t="s">
        <v>2254</v>
      </c>
      <c r="B2525" t="s">
        <v>2254</v>
      </c>
      <c r="C2525">
        <v>3</v>
      </c>
    </row>
    <row r="2526" spans="1:3" x14ac:dyDescent="0.25">
      <c r="A2526" t="s">
        <v>2255</v>
      </c>
      <c r="B2526" t="s">
        <v>2255</v>
      </c>
      <c r="C2526">
        <v>3</v>
      </c>
    </row>
    <row r="2527" spans="1:3" x14ac:dyDescent="0.25">
      <c r="A2527" t="s">
        <v>2858</v>
      </c>
      <c r="B2527" t="s">
        <v>2858</v>
      </c>
      <c r="C2527">
        <v>3</v>
      </c>
    </row>
    <row r="2528" spans="1:3" x14ac:dyDescent="0.25">
      <c r="A2528" t="s">
        <v>2256</v>
      </c>
      <c r="B2528" t="s">
        <v>2256</v>
      </c>
      <c r="C2528">
        <v>3</v>
      </c>
    </row>
    <row r="2529" spans="1:3" x14ac:dyDescent="0.25">
      <c r="A2529" t="s">
        <v>3087</v>
      </c>
      <c r="B2529" t="s">
        <v>3087</v>
      </c>
      <c r="C2529">
        <v>3</v>
      </c>
    </row>
    <row r="2530" spans="1:3" x14ac:dyDescent="0.25">
      <c r="A2530" t="s">
        <v>2257</v>
      </c>
      <c r="B2530" t="s">
        <v>2257</v>
      </c>
      <c r="C2530">
        <v>3</v>
      </c>
    </row>
    <row r="2531" spans="1:3" x14ac:dyDescent="0.25">
      <c r="A2531" t="s">
        <v>2258</v>
      </c>
      <c r="B2531" t="s">
        <v>2258</v>
      </c>
      <c r="C2531">
        <v>3</v>
      </c>
    </row>
    <row r="2532" spans="1:3" x14ac:dyDescent="0.25">
      <c r="A2532" t="s">
        <v>2259</v>
      </c>
      <c r="B2532" t="s">
        <v>2259</v>
      </c>
      <c r="C2532">
        <v>3</v>
      </c>
    </row>
    <row r="2533" spans="1:3" x14ac:dyDescent="0.25">
      <c r="A2533" t="s">
        <v>2260</v>
      </c>
      <c r="B2533" t="s">
        <v>2260</v>
      </c>
      <c r="C2533">
        <v>3</v>
      </c>
    </row>
    <row r="2534" spans="1:3" x14ac:dyDescent="0.25">
      <c r="A2534" t="s">
        <v>2261</v>
      </c>
      <c r="B2534" t="s">
        <v>2261</v>
      </c>
      <c r="C2534">
        <v>3</v>
      </c>
    </row>
    <row r="2535" spans="1:3" x14ac:dyDescent="0.25">
      <c r="A2535" t="s">
        <v>2262</v>
      </c>
      <c r="B2535" t="s">
        <v>2262</v>
      </c>
      <c r="C2535">
        <v>3</v>
      </c>
    </row>
    <row r="2536" spans="1:3" x14ac:dyDescent="0.25">
      <c r="A2536" t="s">
        <v>2263</v>
      </c>
      <c r="B2536" t="s">
        <v>2263</v>
      </c>
      <c r="C2536">
        <v>3</v>
      </c>
    </row>
    <row r="2537" spans="1:3" x14ac:dyDescent="0.25">
      <c r="A2537" t="s">
        <v>2264</v>
      </c>
      <c r="B2537" t="s">
        <v>2264</v>
      </c>
      <c r="C2537">
        <v>3</v>
      </c>
    </row>
    <row r="2538" spans="1:3" x14ac:dyDescent="0.25">
      <c r="A2538" t="s">
        <v>2265</v>
      </c>
      <c r="B2538" t="s">
        <v>2265</v>
      </c>
      <c r="C2538">
        <v>3</v>
      </c>
    </row>
    <row r="2539" spans="1:3" x14ac:dyDescent="0.25">
      <c r="A2539" t="s">
        <v>2266</v>
      </c>
      <c r="B2539" t="s">
        <v>2266</v>
      </c>
      <c r="C2539">
        <v>3</v>
      </c>
    </row>
    <row r="2540" spans="1:3" x14ac:dyDescent="0.25">
      <c r="A2540" t="s">
        <v>2267</v>
      </c>
      <c r="B2540" t="s">
        <v>2267</v>
      </c>
      <c r="C2540">
        <v>3</v>
      </c>
    </row>
    <row r="2541" spans="1:3" x14ac:dyDescent="0.25">
      <c r="A2541" t="s">
        <v>2268</v>
      </c>
      <c r="B2541" t="s">
        <v>2268</v>
      </c>
      <c r="C2541">
        <v>3</v>
      </c>
    </row>
    <row r="2542" spans="1:3" x14ac:dyDescent="0.25">
      <c r="A2542" t="s">
        <v>2859</v>
      </c>
      <c r="B2542" t="s">
        <v>2859</v>
      </c>
      <c r="C2542">
        <v>3</v>
      </c>
    </row>
    <row r="2543" spans="1:3" x14ac:dyDescent="0.25">
      <c r="A2543" t="s">
        <v>2269</v>
      </c>
      <c r="B2543" t="s">
        <v>2269</v>
      </c>
      <c r="C2543">
        <v>3</v>
      </c>
    </row>
    <row r="2544" spans="1:3" x14ac:dyDescent="0.25">
      <c r="A2544" t="s">
        <v>2270</v>
      </c>
      <c r="B2544" t="s">
        <v>2270</v>
      </c>
      <c r="C2544">
        <v>3</v>
      </c>
    </row>
    <row r="2545" spans="1:3" x14ac:dyDescent="0.25">
      <c r="A2545" t="s">
        <v>2271</v>
      </c>
      <c r="B2545" t="s">
        <v>2271</v>
      </c>
      <c r="C2545">
        <v>3</v>
      </c>
    </row>
    <row r="2546" spans="1:3" x14ac:dyDescent="0.25">
      <c r="A2546" t="s">
        <v>2272</v>
      </c>
      <c r="B2546" t="s">
        <v>2272</v>
      </c>
      <c r="C2546">
        <v>3</v>
      </c>
    </row>
    <row r="2547" spans="1:3" x14ac:dyDescent="0.25">
      <c r="A2547" t="s">
        <v>2273</v>
      </c>
      <c r="B2547" t="s">
        <v>2273</v>
      </c>
      <c r="C2547">
        <v>3</v>
      </c>
    </row>
    <row r="2548" spans="1:3" x14ac:dyDescent="0.25">
      <c r="A2548" t="s">
        <v>2274</v>
      </c>
      <c r="B2548" t="s">
        <v>2274</v>
      </c>
      <c r="C2548">
        <v>3</v>
      </c>
    </row>
    <row r="2549" spans="1:3" x14ac:dyDescent="0.25">
      <c r="A2549" t="s">
        <v>2275</v>
      </c>
      <c r="B2549" t="s">
        <v>2275</v>
      </c>
      <c r="C2549">
        <v>3</v>
      </c>
    </row>
    <row r="2550" spans="1:3" x14ac:dyDescent="0.25">
      <c r="A2550" t="s">
        <v>2276</v>
      </c>
      <c r="B2550" t="s">
        <v>2276</v>
      </c>
      <c r="C2550">
        <v>3</v>
      </c>
    </row>
    <row r="2551" spans="1:3" x14ac:dyDescent="0.25">
      <c r="A2551" t="s">
        <v>2277</v>
      </c>
      <c r="B2551" t="s">
        <v>2277</v>
      </c>
      <c r="C2551">
        <v>3</v>
      </c>
    </row>
    <row r="2552" spans="1:3" x14ac:dyDescent="0.25">
      <c r="A2552" t="s">
        <v>2278</v>
      </c>
      <c r="B2552" t="s">
        <v>2278</v>
      </c>
      <c r="C2552">
        <v>3</v>
      </c>
    </row>
    <row r="2553" spans="1:3" x14ac:dyDescent="0.25">
      <c r="A2553" t="s">
        <v>2279</v>
      </c>
      <c r="B2553" t="s">
        <v>2279</v>
      </c>
      <c r="C2553">
        <v>3</v>
      </c>
    </row>
    <row r="2554" spans="1:3" x14ac:dyDescent="0.25">
      <c r="A2554" t="s">
        <v>2280</v>
      </c>
      <c r="B2554" t="s">
        <v>2280</v>
      </c>
      <c r="C2554">
        <v>3</v>
      </c>
    </row>
    <row r="2555" spans="1:3" x14ac:dyDescent="0.25">
      <c r="A2555" t="s">
        <v>2281</v>
      </c>
      <c r="B2555" t="s">
        <v>2281</v>
      </c>
      <c r="C2555">
        <v>3</v>
      </c>
    </row>
    <row r="2556" spans="1:3" x14ac:dyDescent="0.25">
      <c r="A2556" t="s">
        <v>2282</v>
      </c>
      <c r="B2556" t="s">
        <v>2282</v>
      </c>
      <c r="C2556">
        <v>3</v>
      </c>
    </row>
    <row r="2557" spans="1:3" x14ac:dyDescent="0.25">
      <c r="A2557" t="s">
        <v>2283</v>
      </c>
      <c r="B2557" t="s">
        <v>2283</v>
      </c>
      <c r="C2557">
        <v>3</v>
      </c>
    </row>
    <row r="2558" spans="1:3" x14ac:dyDescent="0.25">
      <c r="A2558" t="s">
        <v>2284</v>
      </c>
      <c r="B2558" t="s">
        <v>2284</v>
      </c>
      <c r="C2558">
        <v>3</v>
      </c>
    </row>
    <row r="2559" spans="1:3" x14ac:dyDescent="0.25">
      <c r="A2559" t="s">
        <v>2285</v>
      </c>
      <c r="B2559" t="s">
        <v>2285</v>
      </c>
      <c r="C2559">
        <v>3</v>
      </c>
    </row>
    <row r="2560" spans="1:3" x14ac:dyDescent="0.25">
      <c r="A2560" t="s">
        <v>2286</v>
      </c>
      <c r="B2560" t="s">
        <v>2286</v>
      </c>
      <c r="C2560">
        <v>3</v>
      </c>
    </row>
    <row r="2561" spans="1:3" x14ac:dyDescent="0.25">
      <c r="A2561" t="s">
        <v>2287</v>
      </c>
      <c r="B2561" t="s">
        <v>2287</v>
      </c>
      <c r="C2561">
        <v>3</v>
      </c>
    </row>
    <row r="2562" spans="1:3" x14ac:dyDescent="0.25">
      <c r="A2562" t="s">
        <v>2288</v>
      </c>
      <c r="B2562" t="s">
        <v>2288</v>
      </c>
      <c r="C2562">
        <v>3</v>
      </c>
    </row>
    <row r="2563" spans="1:3" x14ac:dyDescent="0.25">
      <c r="A2563" t="s">
        <v>2773</v>
      </c>
      <c r="B2563" t="s">
        <v>2773</v>
      </c>
      <c r="C2563">
        <v>3</v>
      </c>
    </row>
    <row r="2564" spans="1:3" x14ac:dyDescent="0.25">
      <c r="A2564" t="s">
        <v>2289</v>
      </c>
      <c r="B2564" t="s">
        <v>2289</v>
      </c>
      <c r="C2564">
        <v>3</v>
      </c>
    </row>
    <row r="2565" spans="1:3" x14ac:dyDescent="0.25">
      <c r="A2565" t="s">
        <v>2290</v>
      </c>
      <c r="B2565" t="s">
        <v>2290</v>
      </c>
      <c r="C2565">
        <v>3</v>
      </c>
    </row>
    <row r="2566" spans="1:3" x14ac:dyDescent="0.25">
      <c r="A2566" t="s">
        <v>2291</v>
      </c>
      <c r="B2566" t="s">
        <v>2291</v>
      </c>
      <c r="C2566">
        <v>3</v>
      </c>
    </row>
    <row r="2567" spans="1:3" x14ac:dyDescent="0.25">
      <c r="A2567" t="s">
        <v>2292</v>
      </c>
      <c r="B2567" t="s">
        <v>2292</v>
      </c>
      <c r="C2567">
        <v>3</v>
      </c>
    </row>
    <row r="2568" spans="1:3" x14ac:dyDescent="0.25">
      <c r="A2568" t="s">
        <v>2293</v>
      </c>
      <c r="B2568" t="s">
        <v>2293</v>
      </c>
      <c r="C2568">
        <v>3</v>
      </c>
    </row>
    <row r="2569" spans="1:3" x14ac:dyDescent="0.25">
      <c r="A2569" t="s">
        <v>2294</v>
      </c>
      <c r="B2569" t="s">
        <v>2294</v>
      </c>
      <c r="C2569">
        <v>3</v>
      </c>
    </row>
    <row r="2570" spans="1:3" x14ac:dyDescent="0.25">
      <c r="A2570" t="s">
        <v>2295</v>
      </c>
      <c r="B2570" t="s">
        <v>2295</v>
      </c>
      <c r="C2570">
        <v>3</v>
      </c>
    </row>
    <row r="2571" spans="1:3" x14ac:dyDescent="0.25">
      <c r="A2571" t="s">
        <v>3088</v>
      </c>
      <c r="B2571" t="s">
        <v>3088</v>
      </c>
      <c r="C2571">
        <v>3</v>
      </c>
    </row>
    <row r="2572" spans="1:3" x14ac:dyDescent="0.25">
      <c r="A2572" t="s">
        <v>2974</v>
      </c>
      <c r="B2572" t="s">
        <v>2974</v>
      </c>
      <c r="C2572">
        <v>3</v>
      </c>
    </row>
    <row r="2573" spans="1:3" x14ac:dyDescent="0.25">
      <c r="A2573" t="s">
        <v>2296</v>
      </c>
      <c r="B2573" t="s">
        <v>2296</v>
      </c>
      <c r="C2573">
        <v>3</v>
      </c>
    </row>
    <row r="2574" spans="1:3" x14ac:dyDescent="0.25">
      <c r="A2574" t="s">
        <v>2297</v>
      </c>
      <c r="B2574" t="s">
        <v>2297</v>
      </c>
      <c r="C2574">
        <v>3</v>
      </c>
    </row>
    <row r="2575" spans="1:3" x14ac:dyDescent="0.25">
      <c r="A2575" t="s">
        <v>3089</v>
      </c>
      <c r="B2575" t="s">
        <v>3089</v>
      </c>
      <c r="C2575">
        <v>3</v>
      </c>
    </row>
    <row r="2576" spans="1:3" x14ac:dyDescent="0.25">
      <c r="A2576" t="s">
        <v>2298</v>
      </c>
      <c r="B2576" t="s">
        <v>2298</v>
      </c>
      <c r="C2576">
        <v>3</v>
      </c>
    </row>
    <row r="2577" spans="1:3" x14ac:dyDescent="0.25">
      <c r="A2577" t="s">
        <v>2299</v>
      </c>
      <c r="B2577" t="s">
        <v>2299</v>
      </c>
      <c r="C2577">
        <v>3</v>
      </c>
    </row>
    <row r="2578" spans="1:3" x14ac:dyDescent="0.25">
      <c r="A2578" t="s">
        <v>2300</v>
      </c>
      <c r="B2578" t="s">
        <v>2300</v>
      </c>
      <c r="C2578">
        <v>3</v>
      </c>
    </row>
    <row r="2579" spans="1:3" x14ac:dyDescent="0.25">
      <c r="A2579" t="s">
        <v>2301</v>
      </c>
      <c r="B2579" t="s">
        <v>2301</v>
      </c>
      <c r="C2579">
        <v>3</v>
      </c>
    </row>
    <row r="2580" spans="1:3" x14ac:dyDescent="0.25">
      <c r="A2580" t="s">
        <v>2302</v>
      </c>
      <c r="B2580" t="s">
        <v>2302</v>
      </c>
      <c r="C2580">
        <v>3</v>
      </c>
    </row>
    <row r="2581" spans="1:3" x14ac:dyDescent="0.25">
      <c r="A2581" t="s">
        <v>2303</v>
      </c>
      <c r="B2581" t="s">
        <v>2303</v>
      </c>
      <c r="C2581">
        <v>3</v>
      </c>
    </row>
    <row r="2582" spans="1:3" x14ac:dyDescent="0.25">
      <c r="A2582" t="s">
        <v>2304</v>
      </c>
      <c r="B2582" t="s">
        <v>2304</v>
      </c>
      <c r="C2582">
        <v>3</v>
      </c>
    </row>
    <row r="2583" spans="1:3" x14ac:dyDescent="0.25">
      <c r="A2583" t="s">
        <v>2305</v>
      </c>
      <c r="B2583" t="s">
        <v>2305</v>
      </c>
      <c r="C2583">
        <v>3</v>
      </c>
    </row>
    <row r="2584" spans="1:3" x14ac:dyDescent="0.25">
      <c r="A2584" t="s">
        <v>3090</v>
      </c>
      <c r="B2584" t="s">
        <v>3090</v>
      </c>
      <c r="C2584">
        <v>3</v>
      </c>
    </row>
    <row r="2585" spans="1:3" x14ac:dyDescent="0.25">
      <c r="A2585" t="s">
        <v>2306</v>
      </c>
      <c r="B2585" t="s">
        <v>2306</v>
      </c>
      <c r="C2585">
        <v>3</v>
      </c>
    </row>
    <row r="2586" spans="1:3" x14ac:dyDescent="0.25">
      <c r="A2586" t="s">
        <v>2307</v>
      </c>
      <c r="B2586" t="s">
        <v>2307</v>
      </c>
      <c r="C2586">
        <v>3</v>
      </c>
    </row>
    <row r="2587" spans="1:3" x14ac:dyDescent="0.25">
      <c r="A2587" t="s">
        <v>2308</v>
      </c>
      <c r="B2587" t="s">
        <v>2308</v>
      </c>
      <c r="C2587">
        <v>3</v>
      </c>
    </row>
    <row r="2588" spans="1:3" x14ac:dyDescent="0.25">
      <c r="A2588" t="s">
        <v>3091</v>
      </c>
      <c r="B2588" t="s">
        <v>3091</v>
      </c>
      <c r="C2588">
        <v>3</v>
      </c>
    </row>
    <row r="2589" spans="1:3" x14ac:dyDescent="0.25">
      <c r="A2589" t="s">
        <v>2311</v>
      </c>
      <c r="B2589" t="s">
        <v>2311</v>
      </c>
      <c r="C2589">
        <v>3</v>
      </c>
    </row>
    <row r="2590" spans="1:3" x14ac:dyDescent="0.25">
      <c r="A2590" t="s">
        <v>2312</v>
      </c>
      <c r="B2590" t="s">
        <v>2312</v>
      </c>
      <c r="C2590">
        <v>3</v>
      </c>
    </row>
    <row r="2591" spans="1:3" x14ac:dyDescent="0.25">
      <c r="A2591" t="s">
        <v>2774</v>
      </c>
      <c r="B2591" t="s">
        <v>2774</v>
      </c>
      <c r="C2591">
        <v>3</v>
      </c>
    </row>
    <row r="2592" spans="1:3" x14ac:dyDescent="0.25">
      <c r="A2592" t="s">
        <v>2975</v>
      </c>
      <c r="B2592" t="s">
        <v>2975</v>
      </c>
      <c r="C2592">
        <v>3</v>
      </c>
    </row>
    <row r="2593" spans="1:3" x14ac:dyDescent="0.25">
      <c r="A2593" t="s">
        <v>2313</v>
      </c>
      <c r="B2593" t="s">
        <v>2313</v>
      </c>
      <c r="C2593">
        <v>3</v>
      </c>
    </row>
    <row r="2594" spans="1:3" x14ac:dyDescent="0.25">
      <c r="A2594" t="s">
        <v>2314</v>
      </c>
      <c r="B2594" t="s">
        <v>2314</v>
      </c>
      <c r="C2594">
        <v>3</v>
      </c>
    </row>
    <row r="2595" spans="1:3" x14ac:dyDescent="0.25">
      <c r="A2595" t="s">
        <v>2309</v>
      </c>
      <c r="B2595" t="s">
        <v>2309</v>
      </c>
      <c r="C2595">
        <v>3</v>
      </c>
    </row>
    <row r="2596" spans="1:3" x14ac:dyDescent="0.25">
      <c r="A2596" t="s">
        <v>2310</v>
      </c>
      <c r="B2596" t="s">
        <v>2310</v>
      </c>
      <c r="C2596">
        <v>3</v>
      </c>
    </row>
    <row r="2597" spans="1:3" x14ac:dyDescent="0.25">
      <c r="A2597" t="s">
        <v>19649</v>
      </c>
      <c r="B2597" t="s">
        <v>19649</v>
      </c>
      <c r="C2597">
        <v>3</v>
      </c>
    </row>
    <row r="2598" spans="1:3" x14ac:dyDescent="0.25">
      <c r="A2598" t="s">
        <v>2315</v>
      </c>
      <c r="B2598" t="s">
        <v>2315</v>
      </c>
      <c r="C2598">
        <v>3</v>
      </c>
    </row>
    <row r="2599" spans="1:3" x14ac:dyDescent="0.25">
      <c r="A2599" t="s">
        <v>2738</v>
      </c>
      <c r="B2599" t="s">
        <v>2738</v>
      </c>
      <c r="C2599">
        <v>3</v>
      </c>
    </row>
    <row r="2600" spans="1:3" x14ac:dyDescent="0.25">
      <c r="A2600" t="s">
        <v>2316</v>
      </c>
      <c r="B2600" t="s">
        <v>2316</v>
      </c>
      <c r="C2600">
        <v>3</v>
      </c>
    </row>
    <row r="2601" spans="1:3" x14ac:dyDescent="0.25">
      <c r="A2601" t="s">
        <v>2317</v>
      </c>
      <c r="B2601" t="s">
        <v>2317</v>
      </c>
      <c r="C2601">
        <v>3</v>
      </c>
    </row>
    <row r="2602" spans="1:3" x14ac:dyDescent="0.25">
      <c r="A2602" t="s">
        <v>2318</v>
      </c>
      <c r="B2602" t="s">
        <v>2318</v>
      </c>
      <c r="C2602">
        <v>3</v>
      </c>
    </row>
    <row r="2603" spans="1:3" x14ac:dyDescent="0.25">
      <c r="A2603" t="s">
        <v>2319</v>
      </c>
      <c r="B2603" t="s">
        <v>2319</v>
      </c>
      <c r="C2603">
        <v>3</v>
      </c>
    </row>
    <row r="2604" spans="1:3" x14ac:dyDescent="0.25">
      <c r="A2604" t="s">
        <v>2320</v>
      </c>
      <c r="B2604" t="s">
        <v>2320</v>
      </c>
      <c r="C2604">
        <v>3</v>
      </c>
    </row>
    <row r="2605" spans="1:3" x14ac:dyDescent="0.25">
      <c r="A2605" t="s">
        <v>2321</v>
      </c>
      <c r="B2605" t="s">
        <v>2321</v>
      </c>
      <c r="C2605">
        <v>3</v>
      </c>
    </row>
    <row r="2606" spans="1:3" x14ac:dyDescent="0.25">
      <c r="A2606" t="s">
        <v>2322</v>
      </c>
      <c r="B2606" t="s">
        <v>2322</v>
      </c>
      <c r="C2606">
        <v>3</v>
      </c>
    </row>
    <row r="2607" spans="1:3" x14ac:dyDescent="0.25">
      <c r="A2607" t="s">
        <v>2323</v>
      </c>
      <c r="B2607" t="s">
        <v>2323</v>
      </c>
      <c r="C2607">
        <v>3</v>
      </c>
    </row>
    <row r="2608" spans="1:3" x14ac:dyDescent="0.25">
      <c r="A2608" t="s">
        <v>2324</v>
      </c>
      <c r="B2608" t="s">
        <v>2324</v>
      </c>
      <c r="C2608">
        <v>3</v>
      </c>
    </row>
    <row r="2609" spans="1:3" x14ac:dyDescent="0.25">
      <c r="A2609" t="s">
        <v>2325</v>
      </c>
      <c r="B2609" t="s">
        <v>2325</v>
      </c>
      <c r="C2609">
        <v>3</v>
      </c>
    </row>
    <row r="2610" spans="1:3" x14ac:dyDescent="0.25">
      <c r="A2610" t="s">
        <v>2326</v>
      </c>
      <c r="B2610" t="s">
        <v>2326</v>
      </c>
      <c r="C2610">
        <v>3</v>
      </c>
    </row>
    <row r="2611" spans="1:3" x14ac:dyDescent="0.25">
      <c r="A2611" t="s">
        <v>2327</v>
      </c>
      <c r="B2611" t="s">
        <v>2327</v>
      </c>
      <c r="C2611">
        <v>3</v>
      </c>
    </row>
    <row r="2612" spans="1:3" x14ac:dyDescent="0.25">
      <c r="A2612" t="s">
        <v>2328</v>
      </c>
      <c r="B2612" t="s">
        <v>2328</v>
      </c>
      <c r="C2612">
        <v>3</v>
      </c>
    </row>
    <row r="2613" spans="1:3" x14ac:dyDescent="0.25">
      <c r="A2613" t="s">
        <v>2329</v>
      </c>
      <c r="B2613" t="s">
        <v>2329</v>
      </c>
      <c r="C2613">
        <v>3</v>
      </c>
    </row>
    <row r="2614" spans="1:3" x14ac:dyDescent="0.25">
      <c r="A2614" t="s">
        <v>2330</v>
      </c>
      <c r="B2614" t="s">
        <v>2330</v>
      </c>
      <c r="C2614">
        <v>3</v>
      </c>
    </row>
    <row r="2615" spans="1:3" x14ac:dyDescent="0.25">
      <c r="A2615" t="s">
        <v>2331</v>
      </c>
      <c r="B2615" t="s">
        <v>2331</v>
      </c>
      <c r="C2615">
        <v>3</v>
      </c>
    </row>
    <row r="2616" spans="1:3" x14ac:dyDescent="0.25">
      <c r="A2616" t="s">
        <v>2332</v>
      </c>
      <c r="B2616" t="s">
        <v>2332</v>
      </c>
      <c r="C2616">
        <v>3</v>
      </c>
    </row>
    <row r="2617" spans="1:3" x14ac:dyDescent="0.25">
      <c r="A2617" t="s">
        <v>2333</v>
      </c>
      <c r="B2617" t="s">
        <v>2333</v>
      </c>
      <c r="C2617">
        <v>3</v>
      </c>
    </row>
    <row r="2618" spans="1:3" x14ac:dyDescent="0.25">
      <c r="A2618" t="s">
        <v>2334</v>
      </c>
      <c r="B2618" t="s">
        <v>2334</v>
      </c>
      <c r="C2618">
        <v>3</v>
      </c>
    </row>
    <row r="2619" spans="1:3" x14ac:dyDescent="0.25">
      <c r="A2619" t="s">
        <v>2335</v>
      </c>
      <c r="B2619" t="s">
        <v>2335</v>
      </c>
      <c r="C2619">
        <v>3</v>
      </c>
    </row>
    <row r="2620" spans="1:3" x14ac:dyDescent="0.25">
      <c r="A2620" t="s">
        <v>2336</v>
      </c>
      <c r="B2620" t="s">
        <v>2336</v>
      </c>
      <c r="C2620">
        <v>3</v>
      </c>
    </row>
    <row r="2621" spans="1:3" x14ac:dyDescent="0.25">
      <c r="A2621" t="s">
        <v>2337</v>
      </c>
      <c r="B2621" t="s">
        <v>2337</v>
      </c>
      <c r="C2621">
        <v>3</v>
      </c>
    </row>
    <row r="2622" spans="1:3" x14ac:dyDescent="0.25">
      <c r="A2622" t="s">
        <v>3092</v>
      </c>
      <c r="B2622" t="s">
        <v>3092</v>
      </c>
      <c r="C2622">
        <v>3</v>
      </c>
    </row>
    <row r="2623" spans="1:3" x14ac:dyDescent="0.25">
      <c r="A2623" t="s">
        <v>2338</v>
      </c>
      <c r="B2623" t="s">
        <v>2338</v>
      </c>
      <c r="C2623">
        <v>3</v>
      </c>
    </row>
    <row r="2624" spans="1:3" x14ac:dyDescent="0.25">
      <c r="A2624" t="s">
        <v>2339</v>
      </c>
      <c r="B2624" t="s">
        <v>2339</v>
      </c>
      <c r="C2624">
        <v>3</v>
      </c>
    </row>
    <row r="2625" spans="1:3" x14ac:dyDescent="0.25">
      <c r="A2625" t="s">
        <v>2340</v>
      </c>
      <c r="B2625" t="s">
        <v>2340</v>
      </c>
      <c r="C2625">
        <v>3</v>
      </c>
    </row>
    <row r="2626" spans="1:3" x14ac:dyDescent="0.25">
      <c r="A2626" t="s">
        <v>2341</v>
      </c>
      <c r="B2626" t="s">
        <v>2341</v>
      </c>
      <c r="C2626">
        <v>3</v>
      </c>
    </row>
    <row r="2627" spans="1:3" x14ac:dyDescent="0.25">
      <c r="A2627" t="s">
        <v>2775</v>
      </c>
      <c r="B2627" t="s">
        <v>2775</v>
      </c>
      <c r="C2627">
        <v>3</v>
      </c>
    </row>
    <row r="2628" spans="1:3" x14ac:dyDescent="0.25">
      <c r="A2628" t="s">
        <v>2342</v>
      </c>
      <c r="B2628" t="s">
        <v>2342</v>
      </c>
      <c r="C2628">
        <v>3</v>
      </c>
    </row>
    <row r="2629" spans="1:3" x14ac:dyDescent="0.25">
      <c r="A2629" t="s">
        <v>2343</v>
      </c>
      <c r="B2629" t="s">
        <v>2343</v>
      </c>
      <c r="C2629">
        <v>3</v>
      </c>
    </row>
    <row r="2630" spans="1:3" x14ac:dyDescent="0.25">
      <c r="A2630" t="s">
        <v>2344</v>
      </c>
      <c r="B2630" t="s">
        <v>2344</v>
      </c>
      <c r="C2630">
        <v>3</v>
      </c>
    </row>
    <row r="2631" spans="1:3" x14ac:dyDescent="0.25">
      <c r="A2631" t="s">
        <v>2345</v>
      </c>
      <c r="B2631" t="s">
        <v>2345</v>
      </c>
      <c r="C2631">
        <v>3</v>
      </c>
    </row>
    <row r="2632" spans="1:3" x14ac:dyDescent="0.25">
      <c r="A2632" t="s">
        <v>2346</v>
      </c>
      <c r="B2632" t="s">
        <v>2346</v>
      </c>
      <c r="C2632">
        <v>3</v>
      </c>
    </row>
    <row r="2633" spans="1:3" x14ac:dyDescent="0.25">
      <c r="A2633" t="s">
        <v>2347</v>
      </c>
      <c r="B2633" t="s">
        <v>2347</v>
      </c>
      <c r="C2633">
        <v>3</v>
      </c>
    </row>
    <row r="2634" spans="1:3" x14ac:dyDescent="0.25">
      <c r="A2634" t="s">
        <v>2348</v>
      </c>
      <c r="B2634" t="s">
        <v>2348</v>
      </c>
      <c r="C2634">
        <v>3</v>
      </c>
    </row>
    <row r="2635" spans="1:3" x14ac:dyDescent="0.25">
      <c r="A2635" t="s">
        <v>2349</v>
      </c>
      <c r="B2635" t="s">
        <v>2349</v>
      </c>
      <c r="C2635">
        <v>3</v>
      </c>
    </row>
    <row r="2636" spans="1:3" x14ac:dyDescent="0.25">
      <c r="A2636" t="s">
        <v>2350</v>
      </c>
      <c r="B2636" t="s">
        <v>2350</v>
      </c>
      <c r="C2636">
        <v>3</v>
      </c>
    </row>
    <row r="2637" spans="1:3" x14ac:dyDescent="0.25">
      <c r="A2637" t="s">
        <v>2351</v>
      </c>
      <c r="B2637" t="s">
        <v>2351</v>
      </c>
      <c r="C2637">
        <v>3</v>
      </c>
    </row>
    <row r="2638" spans="1:3" x14ac:dyDescent="0.25">
      <c r="A2638" t="s">
        <v>19640</v>
      </c>
      <c r="B2638" t="s">
        <v>19640</v>
      </c>
      <c r="C2638">
        <v>3</v>
      </c>
    </row>
    <row r="2639" spans="1:3" x14ac:dyDescent="0.25">
      <c r="A2639" t="s">
        <v>2352</v>
      </c>
      <c r="B2639" t="s">
        <v>2352</v>
      </c>
      <c r="C2639">
        <v>3</v>
      </c>
    </row>
    <row r="2640" spans="1:3" x14ac:dyDescent="0.25">
      <c r="A2640" t="s">
        <v>3093</v>
      </c>
      <c r="B2640" t="s">
        <v>3093</v>
      </c>
      <c r="C2640">
        <v>3</v>
      </c>
    </row>
    <row r="2641" spans="1:3" x14ac:dyDescent="0.25">
      <c r="A2641" t="s">
        <v>2353</v>
      </c>
      <c r="B2641" t="s">
        <v>2353</v>
      </c>
      <c r="C2641">
        <v>3</v>
      </c>
    </row>
    <row r="2642" spans="1:3" x14ac:dyDescent="0.25">
      <c r="A2642" t="s">
        <v>2354</v>
      </c>
      <c r="B2642" t="s">
        <v>2354</v>
      </c>
      <c r="C2642">
        <v>3</v>
      </c>
    </row>
    <row r="2643" spans="1:3" x14ac:dyDescent="0.25">
      <c r="A2643" t="s">
        <v>2739</v>
      </c>
      <c r="B2643" t="s">
        <v>2739</v>
      </c>
      <c r="C2643">
        <v>3</v>
      </c>
    </row>
    <row r="2644" spans="1:3" x14ac:dyDescent="0.25">
      <c r="A2644" t="s">
        <v>2355</v>
      </c>
      <c r="B2644" t="s">
        <v>2355</v>
      </c>
      <c r="C2644">
        <v>3</v>
      </c>
    </row>
    <row r="2645" spans="1:3" x14ac:dyDescent="0.25">
      <c r="A2645" t="s">
        <v>2356</v>
      </c>
      <c r="B2645" t="s">
        <v>2356</v>
      </c>
      <c r="C2645">
        <v>3</v>
      </c>
    </row>
    <row r="2646" spans="1:3" x14ac:dyDescent="0.25">
      <c r="A2646" t="s">
        <v>3094</v>
      </c>
      <c r="B2646" t="s">
        <v>3094</v>
      </c>
      <c r="C2646">
        <v>3</v>
      </c>
    </row>
    <row r="2647" spans="1:3" x14ac:dyDescent="0.25">
      <c r="A2647" t="s">
        <v>3095</v>
      </c>
      <c r="B2647" t="s">
        <v>3095</v>
      </c>
      <c r="C2647">
        <v>3</v>
      </c>
    </row>
    <row r="2648" spans="1:3" x14ac:dyDescent="0.25">
      <c r="A2648" t="s">
        <v>2357</v>
      </c>
      <c r="B2648" t="s">
        <v>2357</v>
      </c>
      <c r="C2648">
        <v>3</v>
      </c>
    </row>
    <row r="2649" spans="1:3" x14ac:dyDescent="0.25">
      <c r="A2649" t="s">
        <v>2358</v>
      </c>
      <c r="B2649" t="s">
        <v>2358</v>
      </c>
      <c r="C2649">
        <v>3</v>
      </c>
    </row>
    <row r="2650" spans="1:3" x14ac:dyDescent="0.25">
      <c r="A2650" t="s">
        <v>2359</v>
      </c>
      <c r="B2650" t="s">
        <v>2359</v>
      </c>
      <c r="C2650">
        <v>3</v>
      </c>
    </row>
    <row r="2651" spans="1:3" x14ac:dyDescent="0.25">
      <c r="A2651" t="s">
        <v>2360</v>
      </c>
      <c r="B2651" t="s">
        <v>2360</v>
      </c>
      <c r="C2651">
        <v>3</v>
      </c>
    </row>
    <row r="2652" spans="1:3" x14ac:dyDescent="0.25">
      <c r="A2652" t="s">
        <v>3096</v>
      </c>
      <c r="B2652" t="s">
        <v>3096</v>
      </c>
      <c r="C2652">
        <v>3</v>
      </c>
    </row>
    <row r="2653" spans="1:3" x14ac:dyDescent="0.25">
      <c r="A2653" t="s">
        <v>2361</v>
      </c>
      <c r="B2653" t="s">
        <v>2361</v>
      </c>
      <c r="C2653">
        <v>3</v>
      </c>
    </row>
    <row r="2654" spans="1:3" x14ac:dyDescent="0.25">
      <c r="A2654" t="s">
        <v>2362</v>
      </c>
      <c r="B2654" t="s">
        <v>2362</v>
      </c>
      <c r="C2654">
        <v>3</v>
      </c>
    </row>
    <row r="2655" spans="1:3" x14ac:dyDescent="0.25">
      <c r="A2655" t="s">
        <v>2363</v>
      </c>
      <c r="B2655" t="s">
        <v>2363</v>
      </c>
      <c r="C2655">
        <v>3</v>
      </c>
    </row>
    <row r="2656" spans="1:3" x14ac:dyDescent="0.25">
      <c r="A2656" t="s">
        <v>2364</v>
      </c>
      <c r="B2656" t="s">
        <v>2364</v>
      </c>
      <c r="C2656">
        <v>3</v>
      </c>
    </row>
    <row r="2657" spans="1:3" x14ac:dyDescent="0.25">
      <c r="A2657" t="s">
        <v>2365</v>
      </c>
      <c r="B2657" t="s">
        <v>2365</v>
      </c>
      <c r="C2657">
        <v>3</v>
      </c>
    </row>
    <row r="2658" spans="1:3" x14ac:dyDescent="0.25">
      <c r="A2658" t="s">
        <v>2366</v>
      </c>
      <c r="B2658" t="s">
        <v>2366</v>
      </c>
      <c r="C2658">
        <v>3</v>
      </c>
    </row>
    <row r="2659" spans="1:3" x14ac:dyDescent="0.25">
      <c r="A2659" t="s">
        <v>3097</v>
      </c>
      <c r="B2659" t="s">
        <v>3097</v>
      </c>
      <c r="C2659">
        <v>3</v>
      </c>
    </row>
    <row r="2660" spans="1:3" x14ac:dyDescent="0.25">
      <c r="A2660" t="s">
        <v>2367</v>
      </c>
      <c r="B2660" t="s">
        <v>2367</v>
      </c>
      <c r="C2660">
        <v>3</v>
      </c>
    </row>
    <row r="2661" spans="1:3" x14ac:dyDescent="0.25">
      <c r="A2661" t="s">
        <v>2368</v>
      </c>
      <c r="B2661" t="s">
        <v>2368</v>
      </c>
      <c r="C2661">
        <v>3</v>
      </c>
    </row>
    <row r="2662" spans="1:3" x14ac:dyDescent="0.25">
      <c r="A2662" t="s">
        <v>2369</v>
      </c>
      <c r="B2662" t="s">
        <v>2369</v>
      </c>
      <c r="C2662">
        <v>3</v>
      </c>
    </row>
    <row r="2663" spans="1:3" x14ac:dyDescent="0.25">
      <c r="A2663" t="s">
        <v>2370</v>
      </c>
      <c r="B2663" t="s">
        <v>2370</v>
      </c>
      <c r="C2663">
        <v>3</v>
      </c>
    </row>
    <row r="2664" spans="1:3" x14ac:dyDescent="0.25">
      <c r="A2664" t="s">
        <v>2371</v>
      </c>
      <c r="B2664" t="s">
        <v>2371</v>
      </c>
      <c r="C2664">
        <v>3</v>
      </c>
    </row>
    <row r="2665" spans="1:3" x14ac:dyDescent="0.25">
      <c r="A2665" t="s">
        <v>2776</v>
      </c>
      <c r="B2665" t="s">
        <v>2776</v>
      </c>
      <c r="C2665">
        <v>3</v>
      </c>
    </row>
    <row r="2666" spans="1:3" x14ac:dyDescent="0.25">
      <c r="A2666" t="s">
        <v>2372</v>
      </c>
      <c r="B2666" t="s">
        <v>2372</v>
      </c>
      <c r="C2666">
        <v>3</v>
      </c>
    </row>
    <row r="2667" spans="1:3" x14ac:dyDescent="0.25">
      <c r="A2667" t="s">
        <v>2373</v>
      </c>
      <c r="B2667" t="s">
        <v>2373</v>
      </c>
      <c r="C2667">
        <v>3</v>
      </c>
    </row>
    <row r="2668" spans="1:3" x14ac:dyDescent="0.25">
      <c r="A2668" t="s">
        <v>2374</v>
      </c>
      <c r="B2668" t="s">
        <v>2374</v>
      </c>
      <c r="C2668">
        <v>3</v>
      </c>
    </row>
    <row r="2669" spans="1:3" x14ac:dyDescent="0.25">
      <c r="A2669" t="s">
        <v>2375</v>
      </c>
      <c r="B2669" t="s">
        <v>2375</v>
      </c>
      <c r="C2669">
        <v>3</v>
      </c>
    </row>
    <row r="2670" spans="1:3" x14ac:dyDescent="0.25">
      <c r="A2670" t="s">
        <v>2376</v>
      </c>
      <c r="B2670" t="s">
        <v>2376</v>
      </c>
      <c r="C2670">
        <v>3</v>
      </c>
    </row>
    <row r="2671" spans="1:3" x14ac:dyDescent="0.25">
      <c r="A2671" t="s">
        <v>2377</v>
      </c>
      <c r="B2671" t="s">
        <v>2377</v>
      </c>
      <c r="C2671">
        <v>3</v>
      </c>
    </row>
    <row r="2672" spans="1:3" x14ac:dyDescent="0.25">
      <c r="A2672" t="s">
        <v>2378</v>
      </c>
      <c r="B2672" t="s">
        <v>2378</v>
      </c>
      <c r="C2672">
        <v>3</v>
      </c>
    </row>
    <row r="2673" spans="1:3" x14ac:dyDescent="0.25">
      <c r="A2673" t="s">
        <v>2379</v>
      </c>
      <c r="B2673" t="s">
        <v>2379</v>
      </c>
      <c r="C2673">
        <v>3</v>
      </c>
    </row>
    <row r="2674" spans="1:3" x14ac:dyDescent="0.25">
      <c r="A2674" t="s">
        <v>2380</v>
      </c>
      <c r="B2674" t="s">
        <v>2380</v>
      </c>
      <c r="C2674">
        <v>3</v>
      </c>
    </row>
    <row r="2675" spans="1:3" x14ac:dyDescent="0.25">
      <c r="A2675" t="s">
        <v>2381</v>
      </c>
      <c r="B2675" t="s">
        <v>2381</v>
      </c>
      <c r="C2675">
        <v>3</v>
      </c>
    </row>
    <row r="2676" spans="1:3" x14ac:dyDescent="0.25">
      <c r="A2676" t="s">
        <v>2382</v>
      </c>
      <c r="B2676" t="s">
        <v>2382</v>
      </c>
      <c r="C2676">
        <v>3</v>
      </c>
    </row>
    <row r="2677" spans="1:3" x14ac:dyDescent="0.25">
      <c r="A2677" t="s">
        <v>2383</v>
      </c>
      <c r="B2677" t="s">
        <v>2383</v>
      </c>
      <c r="C2677">
        <v>3</v>
      </c>
    </row>
    <row r="2678" spans="1:3" x14ac:dyDescent="0.25">
      <c r="A2678" t="s">
        <v>2384</v>
      </c>
      <c r="B2678" t="s">
        <v>2384</v>
      </c>
      <c r="C2678">
        <v>3</v>
      </c>
    </row>
    <row r="2679" spans="1:3" x14ac:dyDescent="0.25">
      <c r="A2679" t="s">
        <v>2385</v>
      </c>
      <c r="B2679" t="s">
        <v>2385</v>
      </c>
      <c r="C2679">
        <v>3</v>
      </c>
    </row>
    <row r="2680" spans="1:3" x14ac:dyDescent="0.25">
      <c r="A2680" t="s">
        <v>2386</v>
      </c>
      <c r="B2680" t="s">
        <v>2386</v>
      </c>
      <c r="C2680">
        <v>3</v>
      </c>
    </row>
    <row r="2681" spans="1:3" x14ac:dyDescent="0.25">
      <c r="A2681" t="s">
        <v>2387</v>
      </c>
      <c r="B2681" t="s">
        <v>2387</v>
      </c>
      <c r="C2681">
        <v>3</v>
      </c>
    </row>
    <row r="2682" spans="1:3" x14ac:dyDescent="0.25">
      <c r="A2682" t="s">
        <v>2976</v>
      </c>
      <c r="B2682" t="s">
        <v>2976</v>
      </c>
      <c r="C2682">
        <v>3</v>
      </c>
    </row>
    <row r="2683" spans="1:3" x14ac:dyDescent="0.25">
      <c r="A2683" t="s">
        <v>2777</v>
      </c>
      <c r="B2683" t="s">
        <v>2777</v>
      </c>
      <c r="C2683">
        <v>3</v>
      </c>
    </row>
    <row r="2684" spans="1:3" x14ac:dyDescent="0.25">
      <c r="A2684" t="s">
        <v>2388</v>
      </c>
      <c r="B2684" t="s">
        <v>2388</v>
      </c>
      <c r="C2684">
        <v>3</v>
      </c>
    </row>
    <row r="2685" spans="1:3" x14ac:dyDescent="0.25">
      <c r="A2685" t="s">
        <v>2389</v>
      </c>
      <c r="B2685" t="s">
        <v>2389</v>
      </c>
      <c r="C2685">
        <v>3</v>
      </c>
    </row>
    <row r="2686" spans="1:3" x14ac:dyDescent="0.25">
      <c r="A2686" t="s">
        <v>2390</v>
      </c>
      <c r="B2686" t="s">
        <v>2390</v>
      </c>
      <c r="C2686">
        <v>3</v>
      </c>
    </row>
    <row r="2687" spans="1:3" x14ac:dyDescent="0.25">
      <c r="A2687" t="s">
        <v>2391</v>
      </c>
      <c r="B2687" t="s">
        <v>2391</v>
      </c>
      <c r="C2687">
        <v>3</v>
      </c>
    </row>
    <row r="2688" spans="1:3" x14ac:dyDescent="0.25">
      <c r="A2688" t="s">
        <v>2392</v>
      </c>
      <c r="B2688" t="s">
        <v>2392</v>
      </c>
      <c r="C2688">
        <v>3</v>
      </c>
    </row>
    <row r="2689" spans="1:3" x14ac:dyDescent="0.25">
      <c r="A2689" t="s">
        <v>2393</v>
      </c>
      <c r="B2689" t="s">
        <v>2393</v>
      </c>
      <c r="C2689">
        <v>3</v>
      </c>
    </row>
    <row r="2690" spans="1:3" x14ac:dyDescent="0.25">
      <c r="A2690" t="s">
        <v>2394</v>
      </c>
      <c r="B2690" t="s">
        <v>2394</v>
      </c>
      <c r="C2690">
        <v>3</v>
      </c>
    </row>
    <row r="2691" spans="1:3" x14ac:dyDescent="0.25">
      <c r="A2691" t="s">
        <v>2395</v>
      </c>
      <c r="B2691" t="s">
        <v>2395</v>
      </c>
      <c r="C2691">
        <v>3</v>
      </c>
    </row>
    <row r="2692" spans="1:3" x14ac:dyDescent="0.25">
      <c r="A2692" t="s">
        <v>2396</v>
      </c>
      <c r="B2692" t="s">
        <v>2396</v>
      </c>
      <c r="C2692">
        <v>3</v>
      </c>
    </row>
    <row r="2693" spans="1:3" x14ac:dyDescent="0.25">
      <c r="A2693" t="s">
        <v>2397</v>
      </c>
      <c r="B2693" t="s">
        <v>2397</v>
      </c>
      <c r="C2693">
        <v>3</v>
      </c>
    </row>
    <row r="2694" spans="1:3" x14ac:dyDescent="0.25">
      <c r="A2694" t="s">
        <v>2977</v>
      </c>
      <c r="B2694" t="s">
        <v>2977</v>
      </c>
      <c r="C2694">
        <v>3</v>
      </c>
    </row>
    <row r="2695" spans="1:3" x14ac:dyDescent="0.25">
      <c r="A2695" t="s">
        <v>2398</v>
      </c>
      <c r="B2695" t="s">
        <v>2398</v>
      </c>
      <c r="C2695">
        <v>3</v>
      </c>
    </row>
    <row r="2696" spans="1:3" x14ac:dyDescent="0.25">
      <c r="A2696" t="s">
        <v>2860</v>
      </c>
      <c r="B2696" t="s">
        <v>2860</v>
      </c>
      <c r="C2696">
        <v>3</v>
      </c>
    </row>
    <row r="2697" spans="1:3" x14ac:dyDescent="0.25">
      <c r="A2697" t="s">
        <v>18700</v>
      </c>
      <c r="B2697" t="s">
        <v>18700</v>
      </c>
      <c r="C2697">
        <v>3</v>
      </c>
    </row>
    <row r="2698" spans="1:3" x14ac:dyDescent="0.25">
      <c r="A2698" t="s">
        <v>2399</v>
      </c>
      <c r="B2698" t="s">
        <v>2399</v>
      </c>
      <c r="C2698">
        <v>3</v>
      </c>
    </row>
    <row r="2699" spans="1:3" x14ac:dyDescent="0.25">
      <c r="A2699" t="s">
        <v>2740</v>
      </c>
      <c r="B2699" t="s">
        <v>2740</v>
      </c>
      <c r="C2699">
        <v>3</v>
      </c>
    </row>
    <row r="2700" spans="1:3" x14ac:dyDescent="0.25">
      <c r="A2700" t="s">
        <v>2400</v>
      </c>
      <c r="B2700" t="s">
        <v>2400</v>
      </c>
      <c r="C2700">
        <v>3</v>
      </c>
    </row>
    <row r="2701" spans="1:3" x14ac:dyDescent="0.25">
      <c r="A2701" t="s">
        <v>2401</v>
      </c>
      <c r="B2701" t="s">
        <v>2401</v>
      </c>
      <c r="C2701">
        <v>3</v>
      </c>
    </row>
    <row r="2702" spans="1:3" x14ac:dyDescent="0.25">
      <c r="A2702" t="s">
        <v>2861</v>
      </c>
      <c r="B2702" t="s">
        <v>2861</v>
      </c>
      <c r="C2702">
        <v>3</v>
      </c>
    </row>
    <row r="2703" spans="1:3" x14ac:dyDescent="0.25">
      <c r="A2703" t="s">
        <v>2402</v>
      </c>
      <c r="B2703" t="s">
        <v>2402</v>
      </c>
      <c r="C2703">
        <v>3</v>
      </c>
    </row>
    <row r="2704" spans="1:3" x14ac:dyDescent="0.25">
      <c r="A2704" t="s">
        <v>2403</v>
      </c>
      <c r="B2704" t="s">
        <v>2403</v>
      </c>
      <c r="C2704">
        <v>3</v>
      </c>
    </row>
    <row r="2705" spans="1:3" x14ac:dyDescent="0.25">
      <c r="A2705" t="s">
        <v>2404</v>
      </c>
      <c r="B2705" t="s">
        <v>2404</v>
      </c>
      <c r="C2705">
        <v>3</v>
      </c>
    </row>
    <row r="2706" spans="1:3" x14ac:dyDescent="0.25">
      <c r="A2706" t="s">
        <v>2405</v>
      </c>
      <c r="B2706" t="s">
        <v>2405</v>
      </c>
      <c r="C2706">
        <v>3</v>
      </c>
    </row>
    <row r="2707" spans="1:3" x14ac:dyDescent="0.25">
      <c r="A2707" t="s">
        <v>2406</v>
      </c>
      <c r="B2707" t="s">
        <v>2406</v>
      </c>
      <c r="C2707">
        <v>3</v>
      </c>
    </row>
    <row r="2708" spans="1:3" x14ac:dyDescent="0.25">
      <c r="A2708" t="s">
        <v>2978</v>
      </c>
      <c r="B2708" t="s">
        <v>2978</v>
      </c>
      <c r="C2708">
        <v>3</v>
      </c>
    </row>
    <row r="2709" spans="1:3" x14ac:dyDescent="0.25">
      <c r="A2709" t="s">
        <v>2407</v>
      </c>
      <c r="B2709" t="s">
        <v>2407</v>
      </c>
      <c r="C2709">
        <v>3</v>
      </c>
    </row>
    <row r="2710" spans="1:3" x14ac:dyDescent="0.25">
      <c r="A2710" t="s">
        <v>2408</v>
      </c>
      <c r="B2710" t="s">
        <v>2408</v>
      </c>
      <c r="C2710">
        <v>3</v>
      </c>
    </row>
    <row r="2711" spans="1:3" x14ac:dyDescent="0.25">
      <c r="A2711" t="s">
        <v>2409</v>
      </c>
      <c r="B2711" t="s">
        <v>2409</v>
      </c>
      <c r="C2711">
        <v>3</v>
      </c>
    </row>
    <row r="2712" spans="1:3" x14ac:dyDescent="0.25">
      <c r="A2712" t="s">
        <v>2410</v>
      </c>
      <c r="B2712" t="s">
        <v>2410</v>
      </c>
      <c r="C2712">
        <v>3</v>
      </c>
    </row>
    <row r="2713" spans="1:3" x14ac:dyDescent="0.25">
      <c r="A2713" t="s">
        <v>2411</v>
      </c>
      <c r="B2713" t="s">
        <v>2411</v>
      </c>
      <c r="C2713">
        <v>3</v>
      </c>
    </row>
    <row r="2714" spans="1:3" x14ac:dyDescent="0.25">
      <c r="A2714" t="s">
        <v>2979</v>
      </c>
      <c r="B2714" t="s">
        <v>2979</v>
      </c>
      <c r="C2714">
        <v>3</v>
      </c>
    </row>
    <row r="2715" spans="1:3" x14ac:dyDescent="0.25">
      <c r="A2715" t="s">
        <v>2412</v>
      </c>
      <c r="B2715" t="s">
        <v>2412</v>
      </c>
      <c r="C2715">
        <v>3</v>
      </c>
    </row>
    <row r="2716" spans="1:3" x14ac:dyDescent="0.25">
      <c r="A2716" t="s">
        <v>2862</v>
      </c>
      <c r="B2716" t="s">
        <v>2862</v>
      </c>
      <c r="C2716">
        <v>3</v>
      </c>
    </row>
    <row r="2717" spans="1:3" x14ac:dyDescent="0.25">
      <c r="A2717" t="s">
        <v>2413</v>
      </c>
      <c r="B2717" t="s">
        <v>2413</v>
      </c>
      <c r="C2717">
        <v>3</v>
      </c>
    </row>
    <row r="2718" spans="1:3" x14ac:dyDescent="0.25">
      <c r="A2718" t="s">
        <v>2414</v>
      </c>
      <c r="B2718" t="s">
        <v>2414</v>
      </c>
      <c r="C2718">
        <v>3</v>
      </c>
    </row>
    <row r="2719" spans="1:3" x14ac:dyDescent="0.25">
      <c r="A2719" t="s">
        <v>2415</v>
      </c>
      <c r="B2719" t="s">
        <v>2415</v>
      </c>
      <c r="C2719">
        <v>3</v>
      </c>
    </row>
    <row r="2720" spans="1:3" x14ac:dyDescent="0.25">
      <c r="A2720" t="s">
        <v>2416</v>
      </c>
      <c r="B2720" t="s">
        <v>2416</v>
      </c>
      <c r="C2720">
        <v>3</v>
      </c>
    </row>
    <row r="2721" spans="1:3" x14ac:dyDescent="0.25">
      <c r="A2721" t="s">
        <v>2417</v>
      </c>
      <c r="B2721" t="s">
        <v>2417</v>
      </c>
      <c r="C2721">
        <v>3</v>
      </c>
    </row>
    <row r="2722" spans="1:3" x14ac:dyDescent="0.25">
      <c r="A2722" t="s">
        <v>2418</v>
      </c>
      <c r="B2722" t="s">
        <v>2418</v>
      </c>
      <c r="C2722">
        <v>3</v>
      </c>
    </row>
    <row r="2723" spans="1:3" x14ac:dyDescent="0.25">
      <c r="A2723" t="s">
        <v>2419</v>
      </c>
      <c r="B2723" t="s">
        <v>2419</v>
      </c>
      <c r="C2723">
        <v>3</v>
      </c>
    </row>
    <row r="2724" spans="1:3" x14ac:dyDescent="0.25">
      <c r="A2724" t="s">
        <v>2420</v>
      </c>
      <c r="B2724" t="s">
        <v>2420</v>
      </c>
      <c r="C2724">
        <v>3</v>
      </c>
    </row>
    <row r="2725" spans="1:3" x14ac:dyDescent="0.25">
      <c r="A2725" t="s">
        <v>2421</v>
      </c>
      <c r="B2725" t="s">
        <v>2421</v>
      </c>
      <c r="C2725">
        <v>3</v>
      </c>
    </row>
    <row r="2726" spans="1:3" x14ac:dyDescent="0.25">
      <c r="A2726" t="s">
        <v>2422</v>
      </c>
      <c r="B2726" t="s">
        <v>2422</v>
      </c>
      <c r="C2726">
        <v>3</v>
      </c>
    </row>
    <row r="2727" spans="1:3" x14ac:dyDescent="0.25">
      <c r="A2727" t="s">
        <v>3098</v>
      </c>
      <c r="B2727" t="s">
        <v>3098</v>
      </c>
      <c r="C2727">
        <v>3</v>
      </c>
    </row>
    <row r="2728" spans="1:3" x14ac:dyDescent="0.25">
      <c r="A2728" t="s">
        <v>2423</v>
      </c>
      <c r="B2728" t="s">
        <v>2423</v>
      </c>
      <c r="C2728">
        <v>3</v>
      </c>
    </row>
    <row r="2729" spans="1:3" x14ac:dyDescent="0.25">
      <c r="A2729" t="s">
        <v>2424</v>
      </c>
      <c r="B2729" t="s">
        <v>2424</v>
      </c>
      <c r="C2729">
        <v>3</v>
      </c>
    </row>
    <row r="2730" spans="1:3" x14ac:dyDescent="0.25">
      <c r="A2730" t="s">
        <v>2425</v>
      </c>
      <c r="B2730" t="s">
        <v>2425</v>
      </c>
      <c r="C2730">
        <v>3</v>
      </c>
    </row>
    <row r="2731" spans="1:3" x14ac:dyDescent="0.25">
      <c r="A2731" t="s">
        <v>2426</v>
      </c>
      <c r="B2731" t="s">
        <v>2426</v>
      </c>
      <c r="C2731">
        <v>3</v>
      </c>
    </row>
    <row r="2732" spans="1:3" x14ac:dyDescent="0.25">
      <c r="A2732" t="s">
        <v>2427</v>
      </c>
      <c r="B2732" t="s">
        <v>2427</v>
      </c>
      <c r="C2732">
        <v>3</v>
      </c>
    </row>
    <row r="2733" spans="1:3" x14ac:dyDescent="0.25">
      <c r="A2733" t="s">
        <v>2428</v>
      </c>
      <c r="B2733" t="s">
        <v>2428</v>
      </c>
      <c r="C2733">
        <v>3</v>
      </c>
    </row>
    <row r="2734" spans="1:3" x14ac:dyDescent="0.25">
      <c r="A2734" t="s">
        <v>2863</v>
      </c>
      <c r="B2734" t="s">
        <v>2863</v>
      </c>
      <c r="C2734">
        <v>3</v>
      </c>
    </row>
    <row r="2735" spans="1:3" x14ac:dyDescent="0.25">
      <c r="A2735" t="s">
        <v>2429</v>
      </c>
      <c r="B2735" t="s">
        <v>2429</v>
      </c>
      <c r="C2735">
        <v>3</v>
      </c>
    </row>
    <row r="2736" spans="1:3" x14ac:dyDescent="0.25">
      <c r="A2736" t="s">
        <v>2430</v>
      </c>
      <c r="B2736" t="s">
        <v>2430</v>
      </c>
      <c r="C2736">
        <v>3</v>
      </c>
    </row>
    <row r="2737" spans="1:3" x14ac:dyDescent="0.25">
      <c r="A2737" t="s">
        <v>2431</v>
      </c>
      <c r="B2737" t="s">
        <v>2431</v>
      </c>
      <c r="C2737">
        <v>3</v>
      </c>
    </row>
    <row r="2738" spans="1:3" x14ac:dyDescent="0.25">
      <c r="A2738" t="s">
        <v>2432</v>
      </c>
      <c r="B2738" t="s">
        <v>2432</v>
      </c>
      <c r="C2738">
        <v>3</v>
      </c>
    </row>
    <row r="2739" spans="1:3" x14ac:dyDescent="0.25">
      <c r="A2739" t="s">
        <v>2433</v>
      </c>
      <c r="B2739" t="s">
        <v>2433</v>
      </c>
      <c r="C2739">
        <v>3</v>
      </c>
    </row>
    <row r="2740" spans="1:3" x14ac:dyDescent="0.25">
      <c r="A2740" t="s">
        <v>2434</v>
      </c>
      <c r="B2740" t="s">
        <v>2434</v>
      </c>
      <c r="C2740">
        <v>3</v>
      </c>
    </row>
    <row r="2741" spans="1:3" x14ac:dyDescent="0.25">
      <c r="A2741" t="s">
        <v>2435</v>
      </c>
      <c r="B2741" t="s">
        <v>2435</v>
      </c>
      <c r="C2741">
        <v>3</v>
      </c>
    </row>
    <row r="2742" spans="1:3" x14ac:dyDescent="0.25">
      <c r="A2742" t="s">
        <v>2436</v>
      </c>
      <c r="B2742" t="s">
        <v>2436</v>
      </c>
      <c r="C2742">
        <v>3</v>
      </c>
    </row>
    <row r="2743" spans="1:3" x14ac:dyDescent="0.25">
      <c r="A2743" t="s">
        <v>2437</v>
      </c>
      <c r="B2743" t="s">
        <v>2437</v>
      </c>
      <c r="C2743">
        <v>3</v>
      </c>
    </row>
    <row r="2744" spans="1:3" x14ac:dyDescent="0.25">
      <c r="A2744" t="s">
        <v>2438</v>
      </c>
      <c r="B2744" t="s">
        <v>2438</v>
      </c>
      <c r="C2744">
        <v>3</v>
      </c>
    </row>
    <row r="2745" spans="1:3" x14ac:dyDescent="0.25">
      <c r="A2745" t="s">
        <v>2439</v>
      </c>
      <c r="B2745" t="s">
        <v>2439</v>
      </c>
      <c r="C2745">
        <v>3</v>
      </c>
    </row>
    <row r="2746" spans="1:3" x14ac:dyDescent="0.25">
      <c r="A2746" t="s">
        <v>2864</v>
      </c>
      <c r="B2746" t="s">
        <v>2864</v>
      </c>
      <c r="C2746">
        <v>3</v>
      </c>
    </row>
    <row r="2747" spans="1:3" x14ac:dyDescent="0.25">
      <c r="A2747" t="s">
        <v>2440</v>
      </c>
      <c r="B2747" t="s">
        <v>2440</v>
      </c>
      <c r="C2747">
        <v>3</v>
      </c>
    </row>
    <row r="2748" spans="1:3" x14ac:dyDescent="0.25">
      <c r="A2748" t="s">
        <v>2441</v>
      </c>
      <c r="B2748" t="s">
        <v>2441</v>
      </c>
      <c r="C2748">
        <v>3</v>
      </c>
    </row>
    <row r="2749" spans="1:3" x14ac:dyDescent="0.25">
      <c r="A2749" t="s">
        <v>2442</v>
      </c>
      <c r="B2749" t="s">
        <v>2442</v>
      </c>
      <c r="C2749">
        <v>3</v>
      </c>
    </row>
    <row r="2750" spans="1:3" x14ac:dyDescent="0.25">
      <c r="A2750" t="s">
        <v>2443</v>
      </c>
      <c r="B2750" t="s">
        <v>2443</v>
      </c>
      <c r="C2750">
        <v>3</v>
      </c>
    </row>
    <row r="2751" spans="1:3" x14ac:dyDescent="0.25">
      <c r="A2751" t="s">
        <v>2444</v>
      </c>
      <c r="B2751" t="s">
        <v>2444</v>
      </c>
      <c r="C2751">
        <v>3</v>
      </c>
    </row>
    <row r="2752" spans="1:3" x14ac:dyDescent="0.25">
      <c r="A2752" t="s">
        <v>2865</v>
      </c>
      <c r="B2752" t="s">
        <v>2865</v>
      </c>
      <c r="C2752">
        <v>3</v>
      </c>
    </row>
    <row r="2753" spans="1:3" x14ac:dyDescent="0.25">
      <c r="A2753" t="s">
        <v>2445</v>
      </c>
      <c r="B2753" t="s">
        <v>2445</v>
      </c>
      <c r="C2753">
        <v>3</v>
      </c>
    </row>
    <row r="2754" spans="1:3" x14ac:dyDescent="0.25">
      <c r="A2754" t="s">
        <v>2866</v>
      </c>
      <c r="B2754" t="s">
        <v>2866</v>
      </c>
      <c r="C2754">
        <v>3</v>
      </c>
    </row>
    <row r="2755" spans="1:3" x14ac:dyDescent="0.25">
      <c r="A2755" t="s">
        <v>3099</v>
      </c>
      <c r="B2755" t="s">
        <v>3099</v>
      </c>
      <c r="C2755">
        <v>3</v>
      </c>
    </row>
    <row r="2756" spans="1:3" x14ac:dyDescent="0.25">
      <c r="A2756" t="s">
        <v>2446</v>
      </c>
      <c r="B2756" t="s">
        <v>2446</v>
      </c>
      <c r="C2756">
        <v>3</v>
      </c>
    </row>
    <row r="2757" spans="1:3" x14ac:dyDescent="0.25">
      <c r="A2757" t="s">
        <v>2867</v>
      </c>
      <c r="B2757" t="s">
        <v>2867</v>
      </c>
      <c r="C2757">
        <v>3</v>
      </c>
    </row>
    <row r="2758" spans="1:3" x14ac:dyDescent="0.25">
      <c r="A2758" t="s">
        <v>2447</v>
      </c>
      <c r="B2758" t="s">
        <v>2447</v>
      </c>
      <c r="C2758">
        <v>3</v>
      </c>
    </row>
    <row r="2759" spans="1:3" x14ac:dyDescent="0.25">
      <c r="A2759" t="s">
        <v>2778</v>
      </c>
      <c r="B2759" t="s">
        <v>2778</v>
      </c>
      <c r="C2759">
        <v>3</v>
      </c>
    </row>
    <row r="2760" spans="1:3" x14ac:dyDescent="0.25">
      <c r="A2760" t="s">
        <v>2868</v>
      </c>
      <c r="B2760" t="s">
        <v>2868</v>
      </c>
      <c r="C2760">
        <v>3</v>
      </c>
    </row>
    <row r="2761" spans="1:3" x14ac:dyDescent="0.25">
      <c r="A2761" t="s">
        <v>2448</v>
      </c>
      <c r="B2761" t="s">
        <v>2448</v>
      </c>
      <c r="C2761">
        <v>3</v>
      </c>
    </row>
    <row r="2762" spans="1:3" x14ac:dyDescent="0.25">
      <c r="A2762" t="s">
        <v>2449</v>
      </c>
      <c r="B2762" t="s">
        <v>2449</v>
      </c>
      <c r="C2762">
        <v>3</v>
      </c>
    </row>
    <row r="2763" spans="1:3" x14ac:dyDescent="0.25">
      <c r="A2763" t="s">
        <v>2451</v>
      </c>
      <c r="B2763" t="s">
        <v>2451</v>
      </c>
      <c r="C2763">
        <v>3</v>
      </c>
    </row>
    <row r="2764" spans="1:3" x14ac:dyDescent="0.25">
      <c r="A2764" t="s">
        <v>2450</v>
      </c>
      <c r="B2764" t="s">
        <v>2450</v>
      </c>
      <c r="C2764">
        <v>3</v>
      </c>
    </row>
    <row r="2765" spans="1:3" x14ac:dyDescent="0.25">
      <c r="A2765" t="s">
        <v>2980</v>
      </c>
      <c r="B2765" t="s">
        <v>2980</v>
      </c>
      <c r="C2765">
        <v>3</v>
      </c>
    </row>
    <row r="2766" spans="1:3" x14ac:dyDescent="0.25">
      <c r="A2766" t="s">
        <v>2452</v>
      </c>
      <c r="B2766" t="s">
        <v>2452</v>
      </c>
      <c r="C2766">
        <v>3</v>
      </c>
    </row>
    <row r="2767" spans="1:3" x14ac:dyDescent="0.25">
      <c r="A2767" t="s">
        <v>2453</v>
      </c>
      <c r="B2767" t="s">
        <v>2453</v>
      </c>
      <c r="C2767">
        <v>3</v>
      </c>
    </row>
    <row r="2768" spans="1:3" x14ac:dyDescent="0.25">
      <c r="A2768" t="s">
        <v>2454</v>
      </c>
      <c r="B2768" t="s">
        <v>2454</v>
      </c>
      <c r="C2768">
        <v>3</v>
      </c>
    </row>
    <row r="2769" spans="1:3" x14ac:dyDescent="0.25">
      <c r="A2769" t="s">
        <v>2456</v>
      </c>
      <c r="B2769" t="s">
        <v>2456</v>
      </c>
      <c r="C2769">
        <v>3</v>
      </c>
    </row>
    <row r="2770" spans="1:3" x14ac:dyDescent="0.25">
      <c r="A2770" t="s">
        <v>2455</v>
      </c>
      <c r="B2770" t="s">
        <v>2455</v>
      </c>
      <c r="C2770">
        <v>3</v>
      </c>
    </row>
    <row r="2771" spans="1:3" x14ac:dyDescent="0.25">
      <c r="A2771" t="s">
        <v>2457</v>
      </c>
      <c r="B2771" t="s">
        <v>2457</v>
      </c>
      <c r="C2771">
        <v>3</v>
      </c>
    </row>
    <row r="2772" spans="1:3" x14ac:dyDescent="0.25">
      <c r="A2772" t="s">
        <v>2869</v>
      </c>
      <c r="B2772" t="s">
        <v>2869</v>
      </c>
      <c r="C2772">
        <v>3</v>
      </c>
    </row>
    <row r="2773" spans="1:3" x14ac:dyDescent="0.25">
      <c r="A2773" t="s">
        <v>2458</v>
      </c>
      <c r="B2773" t="s">
        <v>2458</v>
      </c>
      <c r="C2773">
        <v>3</v>
      </c>
    </row>
    <row r="2774" spans="1:3" x14ac:dyDescent="0.25">
      <c r="A2774" t="s">
        <v>2459</v>
      </c>
      <c r="B2774" t="s">
        <v>2459</v>
      </c>
      <c r="C2774">
        <v>3</v>
      </c>
    </row>
    <row r="2775" spans="1:3" x14ac:dyDescent="0.25">
      <c r="A2775" t="s">
        <v>2460</v>
      </c>
      <c r="B2775" t="s">
        <v>2460</v>
      </c>
      <c r="C2775">
        <v>3</v>
      </c>
    </row>
    <row r="2776" spans="1:3" x14ac:dyDescent="0.25">
      <c r="A2776" t="s">
        <v>2461</v>
      </c>
      <c r="B2776" t="s">
        <v>2461</v>
      </c>
      <c r="C2776">
        <v>3</v>
      </c>
    </row>
    <row r="2777" spans="1:3" x14ac:dyDescent="0.25">
      <c r="A2777" t="s">
        <v>2462</v>
      </c>
      <c r="B2777" t="s">
        <v>2462</v>
      </c>
      <c r="C2777">
        <v>3</v>
      </c>
    </row>
    <row r="2778" spans="1:3" x14ac:dyDescent="0.25">
      <c r="A2778" t="s">
        <v>2463</v>
      </c>
      <c r="B2778" t="s">
        <v>2463</v>
      </c>
      <c r="C2778">
        <v>3</v>
      </c>
    </row>
    <row r="2779" spans="1:3" x14ac:dyDescent="0.25">
      <c r="A2779" t="s">
        <v>3100</v>
      </c>
      <c r="B2779" t="s">
        <v>3100</v>
      </c>
      <c r="C2779">
        <v>3</v>
      </c>
    </row>
    <row r="2780" spans="1:3" x14ac:dyDescent="0.25">
      <c r="A2780" t="s">
        <v>2464</v>
      </c>
      <c r="B2780" t="s">
        <v>2464</v>
      </c>
      <c r="C2780">
        <v>3</v>
      </c>
    </row>
    <row r="2781" spans="1:3" x14ac:dyDescent="0.25">
      <c r="A2781" t="s">
        <v>2465</v>
      </c>
      <c r="B2781" t="s">
        <v>2465</v>
      </c>
      <c r="C2781">
        <v>3</v>
      </c>
    </row>
    <row r="2782" spans="1:3" x14ac:dyDescent="0.25">
      <c r="A2782" t="s">
        <v>2466</v>
      </c>
      <c r="B2782" t="s">
        <v>2466</v>
      </c>
      <c r="C2782">
        <v>3</v>
      </c>
    </row>
    <row r="2783" spans="1:3" x14ac:dyDescent="0.25">
      <c r="A2783" t="s">
        <v>2467</v>
      </c>
      <c r="B2783" t="s">
        <v>2467</v>
      </c>
      <c r="C2783">
        <v>3</v>
      </c>
    </row>
    <row r="2784" spans="1:3" x14ac:dyDescent="0.25">
      <c r="A2784" t="s">
        <v>2468</v>
      </c>
      <c r="B2784" t="s">
        <v>2468</v>
      </c>
      <c r="C2784">
        <v>3</v>
      </c>
    </row>
    <row r="2785" spans="1:3" x14ac:dyDescent="0.25">
      <c r="A2785" t="s">
        <v>2469</v>
      </c>
      <c r="B2785" t="s">
        <v>2469</v>
      </c>
      <c r="C2785">
        <v>3</v>
      </c>
    </row>
    <row r="2786" spans="1:3" x14ac:dyDescent="0.25">
      <c r="A2786" t="s">
        <v>2981</v>
      </c>
      <c r="B2786" t="s">
        <v>2981</v>
      </c>
      <c r="C2786">
        <v>3</v>
      </c>
    </row>
    <row r="2787" spans="1:3" x14ac:dyDescent="0.25">
      <c r="A2787" t="s">
        <v>2470</v>
      </c>
      <c r="B2787" t="s">
        <v>2470</v>
      </c>
      <c r="C2787">
        <v>3</v>
      </c>
    </row>
    <row r="2788" spans="1:3" x14ac:dyDescent="0.25">
      <c r="A2788" t="s">
        <v>2471</v>
      </c>
      <c r="B2788" t="s">
        <v>2471</v>
      </c>
      <c r="C2788">
        <v>3</v>
      </c>
    </row>
    <row r="2789" spans="1:3" x14ac:dyDescent="0.25">
      <c r="A2789" t="s">
        <v>2472</v>
      </c>
      <c r="B2789" t="s">
        <v>2472</v>
      </c>
      <c r="C2789">
        <v>3</v>
      </c>
    </row>
    <row r="2790" spans="1:3" x14ac:dyDescent="0.25">
      <c r="A2790" t="s">
        <v>3101</v>
      </c>
      <c r="B2790" t="s">
        <v>3101</v>
      </c>
      <c r="C2790">
        <v>3</v>
      </c>
    </row>
    <row r="2791" spans="1:3" x14ac:dyDescent="0.25">
      <c r="A2791" t="s">
        <v>2473</v>
      </c>
      <c r="B2791" t="s">
        <v>2473</v>
      </c>
      <c r="C2791">
        <v>3</v>
      </c>
    </row>
    <row r="2792" spans="1:3" x14ac:dyDescent="0.25">
      <c r="A2792" t="s">
        <v>2474</v>
      </c>
      <c r="B2792" t="s">
        <v>2474</v>
      </c>
      <c r="C2792">
        <v>3</v>
      </c>
    </row>
    <row r="2793" spans="1:3" x14ac:dyDescent="0.25">
      <c r="A2793" t="s">
        <v>2475</v>
      </c>
      <c r="B2793" t="s">
        <v>2475</v>
      </c>
      <c r="C2793">
        <v>3</v>
      </c>
    </row>
    <row r="2794" spans="1:3" x14ac:dyDescent="0.25">
      <c r="A2794" t="s">
        <v>2476</v>
      </c>
      <c r="B2794" t="s">
        <v>2476</v>
      </c>
      <c r="C2794">
        <v>3</v>
      </c>
    </row>
    <row r="2795" spans="1:3" x14ac:dyDescent="0.25">
      <c r="A2795" t="s">
        <v>2477</v>
      </c>
      <c r="B2795" t="s">
        <v>2477</v>
      </c>
      <c r="C2795">
        <v>3</v>
      </c>
    </row>
    <row r="2796" spans="1:3" x14ac:dyDescent="0.25">
      <c r="A2796" t="s">
        <v>2478</v>
      </c>
      <c r="B2796" t="s">
        <v>2478</v>
      </c>
      <c r="C2796">
        <v>3</v>
      </c>
    </row>
    <row r="2797" spans="1:3" x14ac:dyDescent="0.25">
      <c r="A2797" t="s">
        <v>2479</v>
      </c>
      <c r="B2797" t="s">
        <v>2479</v>
      </c>
      <c r="C2797">
        <v>3</v>
      </c>
    </row>
    <row r="2798" spans="1:3" x14ac:dyDescent="0.25">
      <c r="A2798" t="s">
        <v>2870</v>
      </c>
      <c r="B2798" t="s">
        <v>2870</v>
      </c>
      <c r="C2798">
        <v>3</v>
      </c>
    </row>
    <row r="2799" spans="1:3" x14ac:dyDescent="0.25">
      <c r="A2799" t="s">
        <v>2480</v>
      </c>
      <c r="B2799" t="s">
        <v>2480</v>
      </c>
      <c r="C2799">
        <v>3</v>
      </c>
    </row>
    <row r="2800" spans="1:3" x14ac:dyDescent="0.25">
      <c r="A2800" t="s">
        <v>2481</v>
      </c>
      <c r="B2800" t="s">
        <v>2481</v>
      </c>
      <c r="C2800">
        <v>3</v>
      </c>
    </row>
    <row r="2801" spans="1:3" x14ac:dyDescent="0.25">
      <c r="A2801" t="s">
        <v>2482</v>
      </c>
      <c r="B2801" t="s">
        <v>2482</v>
      </c>
      <c r="C2801">
        <v>3</v>
      </c>
    </row>
    <row r="2802" spans="1:3" x14ac:dyDescent="0.25">
      <c r="A2802" t="s">
        <v>2871</v>
      </c>
      <c r="B2802" t="s">
        <v>2871</v>
      </c>
      <c r="C2802">
        <v>3</v>
      </c>
    </row>
    <row r="2803" spans="1:3" x14ac:dyDescent="0.25">
      <c r="A2803" t="s">
        <v>2483</v>
      </c>
      <c r="B2803" t="s">
        <v>2483</v>
      </c>
      <c r="C2803">
        <v>3</v>
      </c>
    </row>
    <row r="2804" spans="1:3" x14ac:dyDescent="0.25">
      <c r="A2804" t="s">
        <v>2484</v>
      </c>
      <c r="B2804" t="s">
        <v>2484</v>
      </c>
      <c r="C2804">
        <v>3</v>
      </c>
    </row>
    <row r="2805" spans="1:3" x14ac:dyDescent="0.25">
      <c r="A2805" t="s">
        <v>2485</v>
      </c>
      <c r="B2805" t="s">
        <v>2485</v>
      </c>
      <c r="C2805">
        <v>3</v>
      </c>
    </row>
    <row r="2806" spans="1:3" x14ac:dyDescent="0.25">
      <c r="A2806" t="s">
        <v>2872</v>
      </c>
      <c r="B2806" t="s">
        <v>2872</v>
      </c>
      <c r="C2806">
        <v>3</v>
      </c>
    </row>
    <row r="2807" spans="1:3" x14ac:dyDescent="0.25">
      <c r="A2807" t="s">
        <v>2873</v>
      </c>
      <c r="B2807" t="s">
        <v>2873</v>
      </c>
      <c r="C2807">
        <v>3</v>
      </c>
    </row>
    <row r="2808" spans="1:3" x14ac:dyDescent="0.25">
      <c r="A2808" t="s">
        <v>2982</v>
      </c>
      <c r="B2808" t="s">
        <v>2982</v>
      </c>
      <c r="C2808">
        <v>3</v>
      </c>
    </row>
    <row r="2809" spans="1:3" x14ac:dyDescent="0.25">
      <c r="A2809" t="s">
        <v>2486</v>
      </c>
      <c r="B2809" t="s">
        <v>2486</v>
      </c>
      <c r="C2809">
        <v>3</v>
      </c>
    </row>
    <row r="2810" spans="1:3" x14ac:dyDescent="0.25">
      <c r="A2810" t="s">
        <v>2487</v>
      </c>
      <c r="B2810" t="s">
        <v>2487</v>
      </c>
      <c r="C2810">
        <v>3</v>
      </c>
    </row>
    <row r="2811" spans="1:3" x14ac:dyDescent="0.25">
      <c r="A2811" t="s">
        <v>2488</v>
      </c>
      <c r="B2811" t="s">
        <v>2488</v>
      </c>
      <c r="C2811">
        <v>3</v>
      </c>
    </row>
    <row r="2812" spans="1:3" x14ac:dyDescent="0.25">
      <c r="A2812" t="s">
        <v>2874</v>
      </c>
      <c r="B2812" t="s">
        <v>2874</v>
      </c>
      <c r="C2812">
        <v>3</v>
      </c>
    </row>
    <row r="2813" spans="1:3" x14ac:dyDescent="0.25">
      <c r="A2813" t="s">
        <v>2875</v>
      </c>
      <c r="B2813" t="s">
        <v>2875</v>
      </c>
      <c r="C2813">
        <v>3</v>
      </c>
    </row>
    <row r="2814" spans="1:3" x14ac:dyDescent="0.25">
      <c r="A2814" t="s">
        <v>2489</v>
      </c>
      <c r="B2814" t="s">
        <v>2489</v>
      </c>
      <c r="C2814">
        <v>3</v>
      </c>
    </row>
    <row r="2815" spans="1:3" x14ac:dyDescent="0.25">
      <c r="A2815" t="s">
        <v>2490</v>
      </c>
      <c r="B2815" t="s">
        <v>2490</v>
      </c>
      <c r="C2815">
        <v>3</v>
      </c>
    </row>
    <row r="2816" spans="1:3" x14ac:dyDescent="0.25">
      <c r="A2816" t="s">
        <v>2491</v>
      </c>
      <c r="B2816" t="s">
        <v>2491</v>
      </c>
      <c r="C2816">
        <v>3</v>
      </c>
    </row>
    <row r="2817" spans="1:3" x14ac:dyDescent="0.25">
      <c r="A2817" t="s">
        <v>2492</v>
      </c>
      <c r="B2817" t="s">
        <v>2492</v>
      </c>
      <c r="C2817">
        <v>3</v>
      </c>
    </row>
    <row r="2818" spans="1:3" x14ac:dyDescent="0.25">
      <c r="A2818" t="s">
        <v>2493</v>
      </c>
      <c r="B2818" t="s">
        <v>2493</v>
      </c>
      <c r="C2818">
        <v>3</v>
      </c>
    </row>
    <row r="2819" spans="1:3" x14ac:dyDescent="0.25">
      <c r="A2819" t="s">
        <v>2494</v>
      </c>
      <c r="B2819" t="s">
        <v>2494</v>
      </c>
      <c r="C2819">
        <v>3</v>
      </c>
    </row>
    <row r="2820" spans="1:3" x14ac:dyDescent="0.25">
      <c r="A2820" t="s">
        <v>2779</v>
      </c>
      <c r="B2820" t="s">
        <v>2779</v>
      </c>
      <c r="C2820">
        <v>3</v>
      </c>
    </row>
    <row r="2821" spans="1:3" x14ac:dyDescent="0.25">
      <c r="A2821" t="s">
        <v>2495</v>
      </c>
      <c r="B2821" t="s">
        <v>2495</v>
      </c>
      <c r="C2821">
        <v>3</v>
      </c>
    </row>
    <row r="2822" spans="1:3" x14ac:dyDescent="0.25">
      <c r="A2822" t="s">
        <v>2876</v>
      </c>
      <c r="B2822" t="s">
        <v>2876</v>
      </c>
      <c r="C2822">
        <v>3</v>
      </c>
    </row>
    <row r="2823" spans="1:3" x14ac:dyDescent="0.25">
      <c r="A2823" t="s">
        <v>2496</v>
      </c>
      <c r="B2823" t="s">
        <v>2496</v>
      </c>
      <c r="C2823">
        <v>3</v>
      </c>
    </row>
    <row r="2824" spans="1:3" x14ac:dyDescent="0.25">
      <c r="A2824" t="s">
        <v>2877</v>
      </c>
      <c r="B2824" t="s">
        <v>2877</v>
      </c>
      <c r="C2824">
        <v>3</v>
      </c>
    </row>
    <row r="2825" spans="1:3" x14ac:dyDescent="0.25">
      <c r="A2825" t="s">
        <v>2497</v>
      </c>
      <c r="B2825" t="s">
        <v>2497</v>
      </c>
      <c r="C2825">
        <v>3</v>
      </c>
    </row>
    <row r="2826" spans="1:3" x14ac:dyDescent="0.25">
      <c r="A2826" t="s">
        <v>2498</v>
      </c>
      <c r="B2826" t="s">
        <v>2498</v>
      </c>
      <c r="C2826">
        <v>3</v>
      </c>
    </row>
    <row r="2827" spans="1:3" x14ac:dyDescent="0.25">
      <c r="A2827" t="s">
        <v>2499</v>
      </c>
      <c r="B2827" t="s">
        <v>2499</v>
      </c>
      <c r="C2827">
        <v>3</v>
      </c>
    </row>
    <row r="2828" spans="1:3" x14ac:dyDescent="0.25">
      <c r="A2828" t="s">
        <v>2878</v>
      </c>
      <c r="B2828" t="s">
        <v>2878</v>
      </c>
      <c r="C2828">
        <v>3</v>
      </c>
    </row>
    <row r="2829" spans="1:3" x14ac:dyDescent="0.25">
      <c r="A2829" t="s">
        <v>2500</v>
      </c>
      <c r="B2829" t="s">
        <v>2500</v>
      </c>
      <c r="C2829">
        <v>3</v>
      </c>
    </row>
    <row r="2830" spans="1:3" x14ac:dyDescent="0.25">
      <c r="A2830" t="s">
        <v>2501</v>
      </c>
      <c r="B2830" t="s">
        <v>2501</v>
      </c>
      <c r="C2830">
        <v>3</v>
      </c>
    </row>
    <row r="2831" spans="1:3" x14ac:dyDescent="0.25">
      <c r="A2831" t="s">
        <v>2502</v>
      </c>
      <c r="B2831" t="s">
        <v>2502</v>
      </c>
      <c r="C2831">
        <v>3</v>
      </c>
    </row>
    <row r="2832" spans="1:3" x14ac:dyDescent="0.25">
      <c r="A2832" t="s">
        <v>2503</v>
      </c>
      <c r="B2832" t="s">
        <v>2503</v>
      </c>
      <c r="C2832">
        <v>3</v>
      </c>
    </row>
    <row r="2833" spans="1:3" x14ac:dyDescent="0.25">
      <c r="A2833" t="s">
        <v>2879</v>
      </c>
      <c r="B2833" t="s">
        <v>2879</v>
      </c>
      <c r="C2833">
        <v>3</v>
      </c>
    </row>
    <row r="2834" spans="1:3" x14ac:dyDescent="0.25">
      <c r="A2834" t="s">
        <v>2504</v>
      </c>
      <c r="B2834" t="s">
        <v>2504</v>
      </c>
      <c r="C2834">
        <v>3</v>
      </c>
    </row>
    <row r="2835" spans="1:3" x14ac:dyDescent="0.25">
      <c r="A2835" t="s">
        <v>2505</v>
      </c>
      <c r="B2835" t="s">
        <v>2505</v>
      </c>
      <c r="C2835">
        <v>3</v>
      </c>
    </row>
    <row r="2836" spans="1:3" x14ac:dyDescent="0.25">
      <c r="A2836" t="s">
        <v>2506</v>
      </c>
      <c r="B2836" t="s">
        <v>2506</v>
      </c>
      <c r="C2836">
        <v>3</v>
      </c>
    </row>
    <row r="2837" spans="1:3" x14ac:dyDescent="0.25">
      <c r="A2837" t="s">
        <v>2507</v>
      </c>
      <c r="B2837" t="s">
        <v>2507</v>
      </c>
      <c r="C2837">
        <v>3</v>
      </c>
    </row>
    <row r="2838" spans="1:3" x14ac:dyDescent="0.25">
      <c r="A2838" t="s">
        <v>2508</v>
      </c>
      <c r="B2838" t="s">
        <v>2508</v>
      </c>
      <c r="C2838">
        <v>3</v>
      </c>
    </row>
    <row r="2839" spans="1:3" x14ac:dyDescent="0.25">
      <c r="A2839" t="s">
        <v>2509</v>
      </c>
      <c r="B2839" t="s">
        <v>2509</v>
      </c>
      <c r="C2839">
        <v>3</v>
      </c>
    </row>
    <row r="2840" spans="1:3" x14ac:dyDescent="0.25">
      <c r="A2840" t="s">
        <v>2880</v>
      </c>
      <c r="B2840" t="s">
        <v>2880</v>
      </c>
      <c r="C2840">
        <v>3</v>
      </c>
    </row>
    <row r="2841" spans="1:3" x14ac:dyDescent="0.25">
      <c r="A2841" t="s">
        <v>2741</v>
      </c>
      <c r="B2841" t="s">
        <v>2741</v>
      </c>
      <c r="C2841">
        <v>3</v>
      </c>
    </row>
    <row r="2842" spans="1:3" x14ac:dyDescent="0.25">
      <c r="A2842" t="s">
        <v>2510</v>
      </c>
      <c r="B2842" t="s">
        <v>2510</v>
      </c>
      <c r="C2842">
        <v>3</v>
      </c>
    </row>
    <row r="2843" spans="1:3" x14ac:dyDescent="0.25">
      <c r="A2843" t="s">
        <v>2511</v>
      </c>
      <c r="B2843" t="s">
        <v>2511</v>
      </c>
      <c r="C2843">
        <v>3</v>
      </c>
    </row>
    <row r="2844" spans="1:3" x14ac:dyDescent="0.25">
      <c r="A2844" t="s">
        <v>2512</v>
      </c>
      <c r="B2844" t="s">
        <v>2512</v>
      </c>
      <c r="C2844">
        <v>3</v>
      </c>
    </row>
    <row r="2845" spans="1:3" x14ac:dyDescent="0.25">
      <c r="A2845" t="s">
        <v>2513</v>
      </c>
      <c r="B2845" t="s">
        <v>2513</v>
      </c>
      <c r="C2845">
        <v>3</v>
      </c>
    </row>
    <row r="2846" spans="1:3" x14ac:dyDescent="0.25">
      <c r="A2846" t="s">
        <v>3102</v>
      </c>
      <c r="B2846" t="s">
        <v>3102</v>
      </c>
      <c r="C2846">
        <v>3</v>
      </c>
    </row>
    <row r="2847" spans="1:3" x14ac:dyDescent="0.25">
      <c r="A2847" t="s">
        <v>2514</v>
      </c>
      <c r="B2847" t="s">
        <v>2514</v>
      </c>
      <c r="C2847">
        <v>3</v>
      </c>
    </row>
    <row r="2848" spans="1:3" x14ac:dyDescent="0.25">
      <c r="A2848" t="s">
        <v>2515</v>
      </c>
      <c r="B2848" t="s">
        <v>2515</v>
      </c>
      <c r="C2848">
        <v>3</v>
      </c>
    </row>
    <row r="2849" spans="1:3" x14ac:dyDescent="0.25">
      <c r="A2849" t="s">
        <v>2516</v>
      </c>
      <c r="B2849" t="s">
        <v>2516</v>
      </c>
      <c r="C2849">
        <v>3</v>
      </c>
    </row>
    <row r="2850" spans="1:3" x14ac:dyDescent="0.25">
      <c r="A2850" t="s">
        <v>2517</v>
      </c>
      <c r="B2850" t="s">
        <v>2517</v>
      </c>
      <c r="C2850">
        <v>3</v>
      </c>
    </row>
    <row r="2851" spans="1:3" x14ac:dyDescent="0.25">
      <c r="A2851" t="s">
        <v>2518</v>
      </c>
      <c r="B2851" t="s">
        <v>2518</v>
      </c>
      <c r="C2851">
        <v>3</v>
      </c>
    </row>
    <row r="2852" spans="1:3" x14ac:dyDescent="0.25">
      <c r="A2852" t="s">
        <v>2519</v>
      </c>
      <c r="B2852" t="s">
        <v>2519</v>
      </c>
      <c r="C2852">
        <v>3</v>
      </c>
    </row>
    <row r="2853" spans="1:3" x14ac:dyDescent="0.25">
      <c r="A2853" t="s">
        <v>2520</v>
      </c>
      <c r="B2853" t="s">
        <v>2520</v>
      </c>
      <c r="C2853">
        <v>3</v>
      </c>
    </row>
    <row r="2854" spans="1:3" x14ac:dyDescent="0.25">
      <c r="A2854" t="s">
        <v>2881</v>
      </c>
      <c r="B2854" t="s">
        <v>2881</v>
      </c>
      <c r="C2854">
        <v>3</v>
      </c>
    </row>
    <row r="2855" spans="1:3" x14ac:dyDescent="0.25">
      <c r="A2855" t="s">
        <v>2521</v>
      </c>
      <c r="B2855" t="s">
        <v>2521</v>
      </c>
      <c r="C2855">
        <v>3</v>
      </c>
    </row>
    <row r="2856" spans="1:3" x14ac:dyDescent="0.25">
      <c r="A2856" t="s">
        <v>2522</v>
      </c>
      <c r="B2856" t="s">
        <v>2522</v>
      </c>
      <c r="C2856">
        <v>3</v>
      </c>
    </row>
    <row r="2857" spans="1:3" x14ac:dyDescent="0.25">
      <c r="A2857" t="s">
        <v>2523</v>
      </c>
      <c r="B2857" t="s">
        <v>2523</v>
      </c>
      <c r="C2857">
        <v>3</v>
      </c>
    </row>
    <row r="2858" spans="1:3" x14ac:dyDescent="0.25">
      <c r="A2858" t="s">
        <v>2524</v>
      </c>
      <c r="B2858" t="s">
        <v>2524</v>
      </c>
      <c r="C2858">
        <v>3</v>
      </c>
    </row>
    <row r="2859" spans="1:3" x14ac:dyDescent="0.25">
      <c r="A2859" t="s">
        <v>2525</v>
      </c>
      <c r="B2859" t="s">
        <v>2525</v>
      </c>
      <c r="C2859">
        <v>3</v>
      </c>
    </row>
    <row r="2860" spans="1:3" x14ac:dyDescent="0.25">
      <c r="A2860" t="s">
        <v>2526</v>
      </c>
      <c r="B2860" t="s">
        <v>2526</v>
      </c>
      <c r="C2860">
        <v>3</v>
      </c>
    </row>
    <row r="2861" spans="1:3" x14ac:dyDescent="0.25">
      <c r="A2861" t="s">
        <v>2527</v>
      </c>
      <c r="B2861" t="s">
        <v>2527</v>
      </c>
      <c r="C2861">
        <v>3</v>
      </c>
    </row>
    <row r="2862" spans="1:3" x14ac:dyDescent="0.25">
      <c r="A2862" t="s">
        <v>2528</v>
      </c>
      <c r="B2862" t="s">
        <v>2528</v>
      </c>
      <c r="C2862">
        <v>3</v>
      </c>
    </row>
    <row r="2863" spans="1:3" x14ac:dyDescent="0.25">
      <c r="A2863" t="s">
        <v>2529</v>
      </c>
      <c r="B2863" t="s">
        <v>2529</v>
      </c>
      <c r="C2863">
        <v>3</v>
      </c>
    </row>
    <row r="2864" spans="1:3" x14ac:dyDescent="0.25">
      <c r="A2864" t="s">
        <v>2530</v>
      </c>
      <c r="B2864" t="s">
        <v>2530</v>
      </c>
      <c r="C2864">
        <v>3</v>
      </c>
    </row>
    <row r="2865" spans="1:3" x14ac:dyDescent="0.25">
      <c r="A2865" t="s">
        <v>2531</v>
      </c>
      <c r="B2865" t="s">
        <v>2531</v>
      </c>
      <c r="C2865">
        <v>3</v>
      </c>
    </row>
    <row r="2866" spans="1:3" x14ac:dyDescent="0.25">
      <c r="A2866" t="s">
        <v>2532</v>
      </c>
      <c r="B2866" t="s">
        <v>2532</v>
      </c>
      <c r="C2866">
        <v>3</v>
      </c>
    </row>
    <row r="2867" spans="1:3" x14ac:dyDescent="0.25">
      <c r="A2867" t="s">
        <v>2882</v>
      </c>
      <c r="B2867" t="s">
        <v>2882</v>
      </c>
      <c r="C2867">
        <v>3</v>
      </c>
    </row>
    <row r="2868" spans="1:3" x14ac:dyDescent="0.25">
      <c r="A2868" t="s">
        <v>2533</v>
      </c>
      <c r="B2868" t="s">
        <v>2533</v>
      </c>
      <c r="C2868">
        <v>3</v>
      </c>
    </row>
    <row r="2869" spans="1:3" x14ac:dyDescent="0.25">
      <c r="A2869" t="s">
        <v>3103</v>
      </c>
      <c r="B2869" t="s">
        <v>3103</v>
      </c>
      <c r="C2869">
        <v>3</v>
      </c>
    </row>
    <row r="2870" spans="1:3" x14ac:dyDescent="0.25">
      <c r="A2870" t="s">
        <v>2534</v>
      </c>
      <c r="B2870" t="s">
        <v>2534</v>
      </c>
      <c r="C2870">
        <v>3</v>
      </c>
    </row>
    <row r="2871" spans="1:3" x14ac:dyDescent="0.25">
      <c r="A2871" t="s">
        <v>2535</v>
      </c>
      <c r="B2871" t="s">
        <v>2535</v>
      </c>
      <c r="C2871">
        <v>3</v>
      </c>
    </row>
    <row r="2872" spans="1:3" x14ac:dyDescent="0.25">
      <c r="A2872" t="s">
        <v>2536</v>
      </c>
      <c r="B2872" t="s">
        <v>2536</v>
      </c>
      <c r="C2872">
        <v>3</v>
      </c>
    </row>
    <row r="2873" spans="1:3" x14ac:dyDescent="0.25">
      <c r="A2873" t="s">
        <v>2537</v>
      </c>
      <c r="B2873" t="s">
        <v>2537</v>
      </c>
      <c r="C2873">
        <v>3</v>
      </c>
    </row>
    <row r="2874" spans="1:3" x14ac:dyDescent="0.25">
      <c r="A2874" t="s">
        <v>2538</v>
      </c>
      <c r="B2874" t="s">
        <v>2538</v>
      </c>
      <c r="C2874">
        <v>3</v>
      </c>
    </row>
    <row r="2875" spans="1:3" x14ac:dyDescent="0.25">
      <c r="A2875" t="s">
        <v>2539</v>
      </c>
      <c r="B2875" t="s">
        <v>2539</v>
      </c>
      <c r="C2875">
        <v>3</v>
      </c>
    </row>
    <row r="2876" spans="1:3" x14ac:dyDescent="0.25">
      <c r="A2876" t="s">
        <v>2540</v>
      </c>
      <c r="B2876" t="s">
        <v>2540</v>
      </c>
      <c r="C2876">
        <v>3</v>
      </c>
    </row>
    <row r="2877" spans="1:3" x14ac:dyDescent="0.25">
      <c r="A2877" t="s">
        <v>2541</v>
      </c>
      <c r="B2877" t="s">
        <v>2541</v>
      </c>
      <c r="C2877">
        <v>3</v>
      </c>
    </row>
    <row r="2878" spans="1:3" x14ac:dyDescent="0.25">
      <c r="A2878" t="s">
        <v>2542</v>
      </c>
      <c r="B2878" t="s">
        <v>2542</v>
      </c>
      <c r="C2878">
        <v>3</v>
      </c>
    </row>
    <row r="2879" spans="1:3" x14ac:dyDescent="0.25">
      <c r="A2879" t="s">
        <v>2543</v>
      </c>
      <c r="B2879" t="s">
        <v>2543</v>
      </c>
      <c r="C2879">
        <v>3</v>
      </c>
    </row>
    <row r="2880" spans="1:3" x14ac:dyDescent="0.25">
      <c r="A2880" t="s">
        <v>2544</v>
      </c>
      <c r="B2880" t="s">
        <v>2544</v>
      </c>
      <c r="C2880">
        <v>3</v>
      </c>
    </row>
    <row r="2881" spans="1:3" x14ac:dyDescent="0.25">
      <c r="A2881" t="s">
        <v>2545</v>
      </c>
      <c r="B2881" t="s">
        <v>2545</v>
      </c>
      <c r="C2881">
        <v>3</v>
      </c>
    </row>
    <row r="2882" spans="1:3" x14ac:dyDescent="0.25">
      <c r="A2882" t="s">
        <v>2546</v>
      </c>
      <c r="B2882" t="s">
        <v>2546</v>
      </c>
      <c r="C2882">
        <v>3</v>
      </c>
    </row>
    <row r="2883" spans="1:3" x14ac:dyDescent="0.25">
      <c r="A2883" t="s">
        <v>2547</v>
      </c>
      <c r="B2883" t="s">
        <v>2547</v>
      </c>
      <c r="C2883">
        <v>3</v>
      </c>
    </row>
    <row r="2884" spans="1:3" x14ac:dyDescent="0.25">
      <c r="A2884" t="s">
        <v>2548</v>
      </c>
      <c r="B2884" t="s">
        <v>2548</v>
      </c>
      <c r="C2884">
        <v>3</v>
      </c>
    </row>
    <row r="2885" spans="1:3" x14ac:dyDescent="0.25">
      <c r="A2885" t="s">
        <v>2883</v>
      </c>
      <c r="B2885" t="s">
        <v>2883</v>
      </c>
      <c r="C2885">
        <v>3</v>
      </c>
    </row>
    <row r="2886" spans="1:3" x14ac:dyDescent="0.25">
      <c r="A2886" t="s">
        <v>2549</v>
      </c>
      <c r="B2886" t="s">
        <v>2549</v>
      </c>
      <c r="C2886">
        <v>3</v>
      </c>
    </row>
    <row r="2887" spans="1:3" x14ac:dyDescent="0.25">
      <c r="A2887" t="s">
        <v>2884</v>
      </c>
      <c r="B2887" t="s">
        <v>2884</v>
      </c>
      <c r="C2887">
        <v>3</v>
      </c>
    </row>
    <row r="2888" spans="1:3" x14ac:dyDescent="0.25">
      <c r="A2888" t="s">
        <v>2550</v>
      </c>
      <c r="B2888" t="s">
        <v>2550</v>
      </c>
      <c r="C2888">
        <v>3</v>
      </c>
    </row>
    <row r="2889" spans="1:3" x14ac:dyDescent="0.25">
      <c r="A2889" t="s">
        <v>2551</v>
      </c>
      <c r="B2889" t="s">
        <v>2551</v>
      </c>
      <c r="C2889">
        <v>3</v>
      </c>
    </row>
    <row r="2890" spans="1:3" x14ac:dyDescent="0.25">
      <c r="A2890" t="s">
        <v>2552</v>
      </c>
      <c r="B2890" t="s">
        <v>2552</v>
      </c>
      <c r="C2890">
        <v>3</v>
      </c>
    </row>
    <row r="2891" spans="1:3" x14ac:dyDescent="0.25">
      <c r="A2891" t="s">
        <v>2553</v>
      </c>
      <c r="B2891" t="s">
        <v>2553</v>
      </c>
      <c r="C2891">
        <v>3</v>
      </c>
    </row>
    <row r="2892" spans="1:3" x14ac:dyDescent="0.25">
      <c r="A2892" t="s">
        <v>2885</v>
      </c>
      <c r="B2892" t="s">
        <v>2885</v>
      </c>
      <c r="C2892">
        <v>3</v>
      </c>
    </row>
    <row r="2893" spans="1:3" x14ac:dyDescent="0.25">
      <c r="A2893" t="s">
        <v>2554</v>
      </c>
      <c r="B2893" t="s">
        <v>2554</v>
      </c>
      <c r="C2893">
        <v>3</v>
      </c>
    </row>
    <row r="2894" spans="1:3" x14ac:dyDescent="0.25">
      <c r="A2894" t="s">
        <v>2555</v>
      </c>
      <c r="B2894" t="s">
        <v>2555</v>
      </c>
      <c r="C2894">
        <v>3</v>
      </c>
    </row>
    <row r="2895" spans="1:3" x14ac:dyDescent="0.25">
      <c r="A2895" t="s">
        <v>2556</v>
      </c>
      <c r="B2895" t="s">
        <v>2556</v>
      </c>
      <c r="C2895">
        <v>3</v>
      </c>
    </row>
    <row r="2896" spans="1:3" x14ac:dyDescent="0.25">
      <c r="A2896" t="s">
        <v>2557</v>
      </c>
      <c r="B2896" t="s">
        <v>2557</v>
      </c>
      <c r="C2896">
        <v>3</v>
      </c>
    </row>
    <row r="2897" spans="1:3" x14ac:dyDescent="0.25">
      <c r="A2897" t="s">
        <v>2558</v>
      </c>
      <c r="B2897" t="s">
        <v>2558</v>
      </c>
      <c r="C2897">
        <v>3</v>
      </c>
    </row>
    <row r="2898" spans="1:3" x14ac:dyDescent="0.25">
      <c r="A2898" t="s">
        <v>2559</v>
      </c>
      <c r="B2898" t="s">
        <v>2559</v>
      </c>
      <c r="C2898">
        <v>3</v>
      </c>
    </row>
    <row r="2899" spans="1:3" x14ac:dyDescent="0.25">
      <c r="A2899" t="s">
        <v>2560</v>
      </c>
      <c r="B2899" t="s">
        <v>2560</v>
      </c>
      <c r="C2899">
        <v>3</v>
      </c>
    </row>
    <row r="2900" spans="1:3" x14ac:dyDescent="0.25">
      <c r="A2900" t="s">
        <v>2561</v>
      </c>
      <c r="B2900" t="s">
        <v>2561</v>
      </c>
      <c r="C2900">
        <v>3</v>
      </c>
    </row>
    <row r="2901" spans="1:3" x14ac:dyDescent="0.25">
      <c r="A2901" t="s">
        <v>2562</v>
      </c>
      <c r="B2901" t="s">
        <v>2562</v>
      </c>
      <c r="C2901">
        <v>3</v>
      </c>
    </row>
    <row r="2902" spans="1:3" x14ac:dyDescent="0.25">
      <c r="A2902" t="s">
        <v>2563</v>
      </c>
      <c r="B2902" t="s">
        <v>2563</v>
      </c>
      <c r="C2902">
        <v>3</v>
      </c>
    </row>
    <row r="2903" spans="1:3" x14ac:dyDescent="0.25">
      <c r="A2903" t="s">
        <v>2564</v>
      </c>
      <c r="B2903" t="s">
        <v>2564</v>
      </c>
      <c r="C2903">
        <v>3</v>
      </c>
    </row>
    <row r="2904" spans="1:3" x14ac:dyDescent="0.25">
      <c r="A2904" t="s">
        <v>2565</v>
      </c>
      <c r="B2904" t="s">
        <v>2565</v>
      </c>
      <c r="C2904">
        <v>3</v>
      </c>
    </row>
    <row r="2905" spans="1:3" x14ac:dyDescent="0.25">
      <c r="A2905" t="s">
        <v>2983</v>
      </c>
      <c r="B2905" t="s">
        <v>2983</v>
      </c>
      <c r="C2905">
        <v>3</v>
      </c>
    </row>
    <row r="2906" spans="1:3" x14ac:dyDescent="0.25">
      <c r="A2906" t="s">
        <v>2566</v>
      </c>
      <c r="B2906" t="s">
        <v>2566</v>
      </c>
      <c r="C2906">
        <v>3</v>
      </c>
    </row>
    <row r="2907" spans="1:3" x14ac:dyDescent="0.25">
      <c r="A2907" t="s">
        <v>2567</v>
      </c>
      <c r="B2907" t="s">
        <v>2567</v>
      </c>
      <c r="C2907">
        <v>3</v>
      </c>
    </row>
    <row r="2908" spans="1:3" x14ac:dyDescent="0.25">
      <c r="A2908" t="s">
        <v>2568</v>
      </c>
      <c r="B2908" t="s">
        <v>2568</v>
      </c>
      <c r="C2908">
        <v>3</v>
      </c>
    </row>
    <row r="2909" spans="1:3" x14ac:dyDescent="0.25">
      <c r="A2909" t="s">
        <v>2569</v>
      </c>
      <c r="B2909" t="s">
        <v>2569</v>
      </c>
      <c r="C2909">
        <v>3</v>
      </c>
    </row>
    <row r="2910" spans="1:3" x14ac:dyDescent="0.25">
      <c r="A2910" t="s">
        <v>2570</v>
      </c>
      <c r="B2910" t="s">
        <v>2570</v>
      </c>
      <c r="C2910">
        <v>3</v>
      </c>
    </row>
    <row r="2911" spans="1:3" x14ac:dyDescent="0.25">
      <c r="A2911" t="s">
        <v>2571</v>
      </c>
      <c r="B2911" t="s">
        <v>2571</v>
      </c>
      <c r="C2911">
        <v>3</v>
      </c>
    </row>
    <row r="2912" spans="1:3" x14ac:dyDescent="0.25">
      <c r="A2912" t="s">
        <v>2572</v>
      </c>
      <c r="B2912" t="s">
        <v>2572</v>
      </c>
      <c r="C2912">
        <v>3</v>
      </c>
    </row>
    <row r="2913" spans="1:3" x14ac:dyDescent="0.25">
      <c r="A2913" t="s">
        <v>2573</v>
      </c>
      <c r="B2913" t="s">
        <v>2573</v>
      </c>
      <c r="C2913">
        <v>3</v>
      </c>
    </row>
    <row r="2914" spans="1:3" x14ac:dyDescent="0.25">
      <c r="A2914" t="s">
        <v>2574</v>
      </c>
      <c r="B2914" t="s">
        <v>2574</v>
      </c>
      <c r="C2914">
        <v>3</v>
      </c>
    </row>
    <row r="2915" spans="1:3" x14ac:dyDescent="0.25">
      <c r="A2915" t="s">
        <v>2575</v>
      </c>
      <c r="B2915" t="s">
        <v>2575</v>
      </c>
      <c r="C2915">
        <v>3</v>
      </c>
    </row>
    <row r="2916" spans="1:3" x14ac:dyDescent="0.25">
      <c r="A2916" t="s">
        <v>2576</v>
      </c>
      <c r="B2916" t="s">
        <v>2576</v>
      </c>
      <c r="C2916">
        <v>3</v>
      </c>
    </row>
    <row r="2917" spans="1:3" x14ac:dyDescent="0.25">
      <c r="A2917" t="s">
        <v>2577</v>
      </c>
      <c r="B2917" t="s">
        <v>2577</v>
      </c>
      <c r="C2917">
        <v>3</v>
      </c>
    </row>
    <row r="2918" spans="1:3" x14ac:dyDescent="0.25">
      <c r="A2918" t="s">
        <v>2578</v>
      </c>
      <c r="B2918" t="s">
        <v>2578</v>
      </c>
      <c r="C2918">
        <v>3</v>
      </c>
    </row>
    <row r="2919" spans="1:3" x14ac:dyDescent="0.25">
      <c r="A2919" t="s">
        <v>2579</v>
      </c>
      <c r="B2919" t="s">
        <v>2579</v>
      </c>
      <c r="C2919">
        <v>3</v>
      </c>
    </row>
    <row r="2920" spans="1:3" x14ac:dyDescent="0.25">
      <c r="A2920" t="s">
        <v>2581</v>
      </c>
      <c r="B2920" t="s">
        <v>2581</v>
      </c>
      <c r="C2920">
        <v>3</v>
      </c>
    </row>
    <row r="2921" spans="1:3" x14ac:dyDescent="0.25">
      <c r="A2921" t="s">
        <v>2582</v>
      </c>
      <c r="B2921" t="s">
        <v>2582</v>
      </c>
      <c r="C2921">
        <v>3</v>
      </c>
    </row>
    <row r="2922" spans="1:3" x14ac:dyDescent="0.25">
      <c r="A2922" t="s">
        <v>2583</v>
      </c>
      <c r="B2922" t="s">
        <v>2583</v>
      </c>
      <c r="C2922">
        <v>3</v>
      </c>
    </row>
    <row r="2923" spans="1:3" x14ac:dyDescent="0.25">
      <c r="A2923" t="s">
        <v>2580</v>
      </c>
      <c r="B2923" t="s">
        <v>2580</v>
      </c>
      <c r="C2923">
        <v>3</v>
      </c>
    </row>
    <row r="2924" spans="1:3" x14ac:dyDescent="0.25">
      <c r="A2924" t="s">
        <v>2584</v>
      </c>
      <c r="B2924" t="s">
        <v>2584</v>
      </c>
      <c r="C2924">
        <v>3</v>
      </c>
    </row>
    <row r="2925" spans="1:3" x14ac:dyDescent="0.25">
      <c r="A2925" t="s">
        <v>2585</v>
      </c>
      <c r="B2925" t="s">
        <v>2585</v>
      </c>
      <c r="C2925">
        <v>3</v>
      </c>
    </row>
    <row r="2926" spans="1:3" x14ac:dyDescent="0.25">
      <c r="A2926" t="s">
        <v>2586</v>
      </c>
      <c r="B2926" t="s">
        <v>2586</v>
      </c>
      <c r="C2926">
        <v>3</v>
      </c>
    </row>
    <row r="2927" spans="1:3" x14ac:dyDescent="0.25">
      <c r="A2927" t="s">
        <v>2587</v>
      </c>
      <c r="B2927" t="s">
        <v>2587</v>
      </c>
      <c r="C2927">
        <v>3</v>
      </c>
    </row>
    <row r="2928" spans="1:3" x14ac:dyDescent="0.25">
      <c r="A2928" t="s">
        <v>2588</v>
      </c>
      <c r="B2928" t="s">
        <v>2588</v>
      </c>
      <c r="C2928">
        <v>3</v>
      </c>
    </row>
    <row r="2929" spans="1:3" x14ac:dyDescent="0.25">
      <c r="A2929" t="s">
        <v>2589</v>
      </c>
      <c r="B2929" t="s">
        <v>2589</v>
      </c>
      <c r="C2929">
        <v>3</v>
      </c>
    </row>
    <row r="2930" spans="1:3" x14ac:dyDescent="0.25">
      <c r="A2930" t="s">
        <v>2590</v>
      </c>
      <c r="B2930" t="s">
        <v>2590</v>
      </c>
      <c r="C2930">
        <v>3</v>
      </c>
    </row>
    <row r="2931" spans="1:3" x14ac:dyDescent="0.25">
      <c r="A2931" t="s">
        <v>2591</v>
      </c>
      <c r="B2931" t="s">
        <v>2591</v>
      </c>
      <c r="C2931">
        <v>3</v>
      </c>
    </row>
    <row r="2932" spans="1:3" x14ac:dyDescent="0.25">
      <c r="A2932" t="s">
        <v>2592</v>
      </c>
      <c r="B2932" t="s">
        <v>2592</v>
      </c>
      <c r="C2932">
        <v>3</v>
      </c>
    </row>
    <row r="2933" spans="1:3" x14ac:dyDescent="0.25">
      <c r="A2933" t="s">
        <v>2593</v>
      </c>
      <c r="B2933" t="s">
        <v>2593</v>
      </c>
      <c r="C2933">
        <v>3</v>
      </c>
    </row>
    <row r="2934" spans="1:3" x14ac:dyDescent="0.25">
      <c r="A2934" t="s">
        <v>2594</v>
      </c>
      <c r="B2934" t="s">
        <v>2594</v>
      </c>
      <c r="C2934">
        <v>3</v>
      </c>
    </row>
    <row r="2935" spans="1:3" x14ac:dyDescent="0.25">
      <c r="A2935" t="s">
        <v>2595</v>
      </c>
      <c r="B2935" t="s">
        <v>2595</v>
      </c>
      <c r="C2935">
        <v>3</v>
      </c>
    </row>
    <row r="2936" spans="1:3" x14ac:dyDescent="0.25">
      <c r="A2936" t="s">
        <v>2596</v>
      </c>
      <c r="B2936" t="s">
        <v>2596</v>
      </c>
      <c r="C2936">
        <v>3</v>
      </c>
    </row>
    <row r="2937" spans="1:3" x14ac:dyDescent="0.25">
      <c r="A2937" t="s">
        <v>2597</v>
      </c>
      <c r="B2937" t="s">
        <v>2597</v>
      </c>
      <c r="C2937">
        <v>3</v>
      </c>
    </row>
    <row r="2938" spans="1:3" x14ac:dyDescent="0.25">
      <c r="A2938" t="s">
        <v>2598</v>
      </c>
      <c r="B2938" t="s">
        <v>2598</v>
      </c>
      <c r="C2938">
        <v>3</v>
      </c>
    </row>
    <row r="2939" spans="1:3" x14ac:dyDescent="0.25">
      <c r="A2939" t="s">
        <v>2805</v>
      </c>
      <c r="B2939" t="s">
        <v>2805</v>
      </c>
      <c r="C2939">
        <v>3</v>
      </c>
    </row>
    <row r="2940" spans="1:3" x14ac:dyDescent="0.25">
      <c r="A2940" t="s">
        <v>2599</v>
      </c>
      <c r="B2940" t="s">
        <v>2599</v>
      </c>
      <c r="C2940">
        <v>3</v>
      </c>
    </row>
    <row r="2941" spans="1:3" x14ac:dyDescent="0.25">
      <c r="A2941" t="s">
        <v>2600</v>
      </c>
      <c r="B2941" t="s">
        <v>2600</v>
      </c>
      <c r="C2941">
        <v>3</v>
      </c>
    </row>
    <row r="2942" spans="1:3" x14ac:dyDescent="0.25">
      <c r="A2942" t="s">
        <v>2601</v>
      </c>
      <c r="B2942" t="s">
        <v>2601</v>
      </c>
      <c r="C2942">
        <v>3</v>
      </c>
    </row>
    <row r="2943" spans="1:3" x14ac:dyDescent="0.25">
      <c r="A2943" t="s">
        <v>2602</v>
      </c>
      <c r="B2943" t="s">
        <v>2602</v>
      </c>
      <c r="C2943">
        <v>3</v>
      </c>
    </row>
    <row r="2944" spans="1:3" x14ac:dyDescent="0.25">
      <c r="A2944" t="s">
        <v>2603</v>
      </c>
      <c r="B2944" t="s">
        <v>2603</v>
      </c>
      <c r="C2944">
        <v>3</v>
      </c>
    </row>
    <row r="2945" spans="1:3" x14ac:dyDescent="0.25">
      <c r="A2945" t="s">
        <v>2604</v>
      </c>
      <c r="B2945" t="s">
        <v>2604</v>
      </c>
      <c r="C2945">
        <v>3</v>
      </c>
    </row>
    <row r="2946" spans="1:3" x14ac:dyDescent="0.25">
      <c r="A2946" t="s">
        <v>2605</v>
      </c>
      <c r="B2946" t="s">
        <v>2605</v>
      </c>
      <c r="C2946">
        <v>3</v>
      </c>
    </row>
    <row r="2947" spans="1:3" x14ac:dyDescent="0.25">
      <c r="A2947" t="s">
        <v>2606</v>
      </c>
      <c r="B2947" t="s">
        <v>2606</v>
      </c>
      <c r="C2947">
        <v>3</v>
      </c>
    </row>
    <row r="2948" spans="1:3" x14ac:dyDescent="0.25">
      <c r="A2948" t="s">
        <v>2607</v>
      </c>
      <c r="B2948" t="s">
        <v>2607</v>
      </c>
      <c r="C2948">
        <v>3</v>
      </c>
    </row>
    <row r="2949" spans="1:3" x14ac:dyDescent="0.25">
      <c r="A2949" t="s">
        <v>2984</v>
      </c>
      <c r="B2949" t="s">
        <v>2984</v>
      </c>
      <c r="C2949">
        <v>3</v>
      </c>
    </row>
    <row r="2950" spans="1:3" x14ac:dyDescent="0.25">
      <c r="A2950" t="s">
        <v>2608</v>
      </c>
      <c r="B2950" t="s">
        <v>2608</v>
      </c>
      <c r="C2950">
        <v>3</v>
      </c>
    </row>
    <row r="2951" spans="1:3" x14ac:dyDescent="0.25">
      <c r="A2951" t="s">
        <v>2609</v>
      </c>
      <c r="B2951" t="s">
        <v>2609</v>
      </c>
      <c r="C2951">
        <v>3</v>
      </c>
    </row>
    <row r="2952" spans="1:3" x14ac:dyDescent="0.25">
      <c r="A2952" t="s">
        <v>2610</v>
      </c>
      <c r="B2952" t="s">
        <v>2610</v>
      </c>
      <c r="C2952">
        <v>3</v>
      </c>
    </row>
    <row r="2953" spans="1:3" x14ac:dyDescent="0.25">
      <c r="A2953" t="s">
        <v>2611</v>
      </c>
      <c r="B2953" t="s">
        <v>2611</v>
      </c>
      <c r="C2953">
        <v>3</v>
      </c>
    </row>
    <row r="2954" spans="1:3" x14ac:dyDescent="0.25">
      <c r="A2954" t="s">
        <v>2612</v>
      </c>
      <c r="B2954" t="s">
        <v>2612</v>
      </c>
      <c r="C2954">
        <v>3</v>
      </c>
    </row>
    <row r="2955" spans="1:3" x14ac:dyDescent="0.25">
      <c r="A2955" t="s">
        <v>2613</v>
      </c>
      <c r="B2955" t="s">
        <v>2613</v>
      </c>
      <c r="C2955">
        <v>3</v>
      </c>
    </row>
    <row r="2956" spans="1:3" x14ac:dyDescent="0.25">
      <c r="A2956" t="s">
        <v>2614</v>
      </c>
      <c r="B2956" t="s">
        <v>2614</v>
      </c>
      <c r="C2956">
        <v>3</v>
      </c>
    </row>
    <row r="2957" spans="1:3" x14ac:dyDescent="0.25">
      <c r="A2957" t="s">
        <v>2797</v>
      </c>
      <c r="B2957" t="s">
        <v>2797</v>
      </c>
      <c r="C2957">
        <v>3</v>
      </c>
    </row>
    <row r="2958" spans="1:3" x14ac:dyDescent="0.25">
      <c r="A2958" t="s">
        <v>2615</v>
      </c>
      <c r="B2958" t="s">
        <v>2615</v>
      </c>
      <c r="C2958">
        <v>3</v>
      </c>
    </row>
    <row r="2959" spans="1:3" x14ac:dyDescent="0.25">
      <c r="A2959" t="s">
        <v>2616</v>
      </c>
      <c r="B2959" t="s">
        <v>2616</v>
      </c>
      <c r="C2959">
        <v>3</v>
      </c>
    </row>
    <row r="2960" spans="1:3" x14ac:dyDescent="0.25">
      <c r="A2960" t="s">
        <v>2617</v>
      </c>
      <c r="B2960" t="s">
        <v>2617</v>
      </c>
      <c r="C2960">
        <v>3</v>
      </c>
    </row>
    <row r="2961" spans="1:3" x14ac:dyDescent="0.25">
      <c r="A2961" t="s">
        <v>2618</v>
      </c>
      <c r="B2961" t="s">
        <v>2618</v>
      </c>
      <c r="C2961">
        <v>3</v>
      </c>
    </row>
    <row r="2962" spans="1:3" x14ac:dyDescent="0.25">
      <c r="A2962" t="s">
        <v>2619</v>
      </c>
      <c r="B2962" t="s">
        <v>2619</v>
      </c>
      <c r="C2962">
        <v>3</v>
      </c>
    </row>
    <row r="2963" spans="1:3" x14ac:dyDescent="0.25">
      <c r="A2963" t="s">
        <v>2620</v>
      </c>
      <c r="B2963" t="s">
        <v>2620</v>
      </c>
      <c r="C2963">
        <v>3</v>
      </c>
    </row>
    <row r="2964" spans="1:3" x14ac:dyDescent="0.25">
      <c r="A2964" t="s">
        <v>2621</v>
      </c>
      <c r="B2964" t="s">
        <v>2621</v>
      </c>
      <c r="C2964">
        <v>3</v>
      </c>
    </row>
    <row r="2965" spans="1:3" x14ac:dyDescent="0.25">
      <c r="A2965" t="s">
        <v>2622</v>
      </c>
      <c r="B2965" t="s">
        <v>2622</v>
      </c>
      <c r="C2965">
        <v>3</v>
      </c>
    </row>
    <row r="2966" spans="1:3" x14ac:dyDescent="0.25">
      <c r="A2966" t="s">
        <v>2623</v>
      </c>
      <c r="B2966" t="s">
        <v>2623</v>
      </c>
      <c r="C2966">
        <v>3</v>
      </c>
    </row>
    <row r="2967" spans="1:3" x14ac:dyDescent="0.25">
      <c r="A2967" t="s">
        <v>2624</v>
      </c>
      <c r="B2967" t="s">
        <v>2624</v>
      </c>
      <c r="C2967">
        <v>3</v>
      </c>
    </row>
    <row r="2968" spans="1:3" x14ac:dyDescent="0.25">
      <c r="A2968" t="s">
        <v>2625</v>
      </c>
      <c r="B2968" t="s">
        <v>2625</v>
      </c>
      <c r="C2968">
        <v>3</v>
      </c>
    </row>
    <row r="2969" spans="1:3" x14ac:dyDescent="0.25">
      <c r="A2969" t="s">
        <v>2626</v>
      </c>
      <c r="B2969" t="s">
        <v>2626</v>
      </c>
      <c r="C2969">
        <v>3</v>
      </c>
    </row>
    <row r="2970" spans="1:3" x14ac:dyDescent="0.25">
      <c r="A2970" t="s">
        <v>3104</v>
      </c>
      <c r="B2970" t="s">
        <v>3104</v>
      </c>
      <c r="C2970">
        <v>3</v>
      </c>
    </row>
    <row r="2971" spans="1:3" x14ac:dyDescent="0.25">
      <c r="A2971" t="s">
        <v>2627</v>
      </c>
      <c r="B2971" t="s">
        <v>2627</v>
      </c>
      <c r="C2971">
        <v>3</v>
      </c>
    </row>
    <row r="2972" spans="1:3" x14ac:dyDescent="0.25">
      <c r="A2972" t="s">
        <v>2628</v>
      </c>
      <c r="B2972" t="s">
        <v>2628</v>
      </c>
      <c r="C2972">
        <v>3</v>
      </c>
    </row>
    <row r="2973" spans="1:3" x14ac:dyDescent="0.25">
      <c r="A2973" t="s">
        <v>2629</v>
      </c>
      <c r="B2973" t="s">
        <v>2629</v>
      </c>
      <c r="C2973">
        <v>3</v>
      </c>
    </row>
    <row r="2974" spans="1:3" x14ac:dyDescent="0.25">
      <c r="A2974" t="s">
        <v>2630</v>
      </c>
      <c r="B2974" t="s">
        <v>2630</v>
      </c>
      <c r="C2974">
        <v>3</v>
      </c>
    </row>
    <row r="2975" spans="1:3" x14ac:dyDescent="0.25">
      <c r="A2975" t="s">
        <v>2631</v>
      </c>
      <c r="B2975" t="s">
        <v>2631</v>
      </c>
      <c r="C2975">
        <v>3</v>
      </c>
    </row>
    <row r="2976" spans="1:3" x14ac:dyDescent="0.25">
      <c r="A2976" t="s">
        <v>2632</v>
      </c>
      <c r="B2976" t="s">
        <v>2632</v>
      </c>
      <c r="C2976">
        <v>3</v>
      </c>
    </row>
    <row r="2977" spans="1:3" x14ac:dyDescent="0.25">
      <c r="A2977" t="s">
        <v>2633</v>
      </c>
      <c r="B2977" t="s">
        <v>2633</v>
      </c>
      <c r="C2977">
        <v>3</v>
      </c>
    </row>
    <row r="2978" spans="1:3" x14ac:dyDescent="0.25">
      <c r="A2978" t="s">
        <v>2634</v>
      </c>
      <c r="B2978" t="s">
        <v>2634</v>
      </c>
      <c r="C2978">
        <v>3</v>
      </c>
    </row>
    <row r="2979" spans="1:3" x14ac:dyDescent="0.25">
      <c r="A2979" t="s">
        <v>2635</v>
      </c>
      <c r="B2979" t="s">
        <v>2635</v>
      </c>
      <c r="C2979">
        <v>3</v>
      </c>
    </row>
    <row r="2980" spans="1:3" x14ac:dyDescent="0.25">
      <c r="A2980" t="s">
        <v>2636</v>
      </c>
      <c r="B2980" t="s">
        <v>2636</v>
      </c>
      <c r="C2980">
        <v>3</v>
      </c>
    </row>
    <row r="2981" spans="1:3" x14ac:dyDescent="0.25">
      <c r="A2981" t="s">
        <v>2637</v>
      </c>
      <c r="B2981" t="s">
        <v>2637</v>
      </c>
      <c r="C2981">
        <v>3</v>
      </c>
    </row>
    <row r="2982" spans="1:3" x14ac:dyDescent="0.25">
      <c r="A2982" t="s">
        <v>2638</v>
      </c>
      <c r="B2982" t="s">
        <v>2638</v>
      </c>
      <c r="C2982">
        <v>3</v>
      </c>
    </row>
    <row r="2983" spans="1:3" x14ac:dyDescent="0.25">
      <c r="A2983" t="s">
        <v>2639</v>
      </c>
      <c r="B2983" t="s">
        <v>2639</v>
      </c>
      <c r="C2983">
        <v>3</v>
      </c>
    </row>
    <row r="2984" spans="1:3" x14ac:dyDescent="0.25">
      <c r="A2984" t="s">
        <v>2640</v>
      </c>
      <c r="B2984" t="s">
        <v>2640</v>
      </c>
      <c r="C2984">
        <v>3</v>
      </c>
    </row>
    <row r="2985" spans="1:3" x14ac:dyDescent="0.25">
      <c r="A2985" t="s">
        <v>2641</v>
      </c>
      <c r="B2985" t="s">
        <v>2641</v>
      </c>
      <c r="C2985">
        <v>3</v>
      </c>
    </row>
    <row r="2986" spans="1:3" x14ac:dyDescent="0.25">
      <c r="A2986" t="s">
        <v>2642</v>
      </c>
      <c r="B2986" t="s">
        <v>2642</v>
      </c>
      <c r="C2986">
        <v>3</v>
      </c>
    </row>
    <row r="2987" spans="1:3" x14ac:dyDescent="0.25">
      <c r="A2987" t="s">
        <v>2643</v>
      </c>
      <c r="B2987" t="s">
        <v>2643</v>
      </c>
      <c r="C2987">
        <v>3</v>
      </c>
    </row>
    <row r="2988" spans="1:3" x14ac:dyDescent="0.25">
      <c r="A2988" t="s">
        <v>2644</v>
      </c>
      <c r="B2988" t="s">
        <v>2644</v>
      </c>
      <c r="C2988">
        <v>3</v>
      </c>
    </row>
    <row r="2989" spans="1:3" x14ac:dyDescent="0.25">
      <c r="A2989" t="s">
        <v>2645</v>
      </c>
      <c r="B2989" t="s">
        <v>2645</v>
      </c>
      <c r="C2989">
        <v>3</v>
      </c>
    </row>
    <row r="2990" spans="1:3" x14ac:dyDescent="0.25">
      <c r="A2990" t="s">
        <v>2646</v>
      </c>
      <c r="B2990" t="s">
        <v>2646</v>
      </c>
      <c r="C2990">
        <v>3</v>
      </c>
    </row>
    <row r="2991" spans="1:3" x14ac:dyDescent="0.25">
      <c r="A2991" t="s">
        <v>2886</v>
      </c>
      <c r="B2991" t="s">
        <v>2886</v>
      </c>
      <c r="C2991">
        <v>3</v>
      </c>
    </row>
    <row r="2992" spans="1:3" x14ac:dyDescent="0.25">
      <c r="A2992" t="s">
        <v>2647</v>
      </c>
      <c r="B2992" t="s">
        <v>2647</v>
      </c>
      <c r="C2992">
        <v>3</v>
      </c>
    </row>
    <row r="2993" spans="1:3" x14ac:dyDescent="0.25">
      <c r="A2993" t="s">
        <v>2648</v>
      </c>
      <c r="B2993" t="s">
        <v>2648</v>
      </c>
      <c r="C2993">
        <v>3</v>
      </c>
    </row>
    <row r="2994" spans="1:3" x14ac:dyDescent="0.25">
      <c r="A2994" t="s">
        <v>2649</v>
      </c>
      <c r="B2994" t="s">
        <v>2649</v>
      </c>
      <c r="C2994">
        <v>3</v>
      </c>
    </row>
    <row r="2995" spans="1:3" x14ac:dyDescent="0.25">
      <c r="A2995" t="s">
        <v>2650</v>
      </c>
      <c r="B2995" t="s">
        <v>2650</v>
      </c>
      <c r="C2995">
        <v>3</v>
      </c>
    </row>
    <row r="2996" spans="1:3" x14ac:dyDescent="0.25">
      <c r="A2996" t="s">
        <v>2651</v>
      </c>
      <c r="B2996" t="s">
        <v>2651</v>
      </c>
      <c r="C2996">
        <v>3</v>
      </c>
    </row>
    <row r="2997" spans="1:3" x14ac:dyDescent="0.25">
      <c r="A2997" t="s">
        <v>2652</v>
      </c>
      <c r="B2997" t="s">
        <v>2652</v>
      </c>
      <c r="C2997">
        <v>3</v>
      </c>
    </row>
    <row r="2998" spans="1:3" x14ac:dyDescent="0.25">
      <c r="A2998" t="s">
        <v>20225</v>
      </c>
      <c r="B2998" t="s">
        <v>20225</v>
      </c>
      <c r="C2998">
        <v>3</v>
      </c>
    </row>
    <row r="2999" spans="1:3" x14ac:dyDescent="0.25">
      <c r="A2999" t="s">
        <v>2653</v>
      </c>
      <c r="B2999" t="s">
        <v>2653</v>
      </c>
      <c r="C2999">
        <v>3</v>
      </c>
    </row>
    <row r="3000" spans="1:3" x14ac:dyDescent="0.25">
      <c r="A3000" t="s">
        <v>2654</v>
      </c>
      <c r="B3000" t="s">
        <v>2654</v>
      </c>
      <c r="C3000">
        <v>3</v>
      </c>
    </row>
    <row r="3001" spans="1:3" x14ac:dyDescent="0.25">
      <c r="A3001" t="s">
        <v>2655</v>
      </c>
      <c r="B3001" t="s">
        <v>2655</v>
      </c>
      <c r="C3001">
        <v>3</v>
      </c>
    </row>
    <row r="3002" spans="1:3" x14ac:dyDescent="0.25">
      <c r="A3002" t="s">
        <v>2656</v>
      </c>
      <c r="B3002" t="s">
        <v>2656</v>
      </c>
      <c r="C3002">
        <v>3</v>
      </c>
    </row>
    <row r="3003" spans="1:3" x14ac:dyDescent="0.25">
      <c r="A3003" t="s">
        <v>2657</v>
      </c>
      <c r="B3003" t="s">
        <v>2657</v>
      </c>
      <c r="C3003">
        <v>3</v>
      </c>
    </row>
    <row r="3004" spans="1:3" x14ac:dyDescent="0.25">
      <c r="A3004" t="s">
        <v>2658</v>
      </c>
      <c r="B3004" t="s">
        <v>2658</v>
      </c>
      <c r="C3004">
        <v>3</v>
      </c>
    </row>
    <row r="3005" spans="1:3" x14ac:dyDescent="0.25">
      <c r="A3005" t="s">
        <v>2659</v>
      </c>
      <c r="B3005" t="s">
        <v>2659</v>
      </c>
      <c r="C3005">
        <v>3</v>
      </c>
    </row>
    <row r="3006" spans="1:3" x14ac:dyDescent="0.25">
      <c r="A3006" t="s">
        <v>2660</v>
      </c>
      <c r="B3006" t="s">
        <v>2660</v>
      </c>
      <c r="C3006">
        <v>3</v>
      </c>
    </row>
    <row r="3007" spans="1:3" x14ac:dyDescent="0.25">
      <c r="A3007" t="s">
        <v>2662</v>
      </c>
      <c r="B3007" t="s">
        <v>2662</v>
      </c>
      <c r="C3007">
        <v>3</v>
      </c>
    </row>
    <row r="3008" spans="1:3" x14ac:dyDescent="0.25">
      <c r="A3008" t="s">
        <v>2663</v>
      </c>
      <c r="B3008" t="s">
        <v>2663</v>
      </c>
      <c r="C3008">
        <v>3</v>
      </c>
    </row>
    <row r="3009" spans="1:3" x14ac:dyDescent="0.25">
      <c r="A3009" t="s">
        <v>2664</v>
      </c>
      <c r="B3009" t="s">
        <v>2664</v>
      </c>
      <c r="C3009">
        <v>3</v>
      </c>
    </row>
    <row r="3010" spans="1:3" x14ac:dyDescent="0.25">
      <c r="A3010" t="s">
        <v>2665</v>
      </c>
      <c r="B3010" t="s">
        <v>2665</v>
      </c>
      <c r="C3010">
        <v>3</v>
      </c>
    </row>
    <row r="3011" spans="1:3" x14ac:dyDescent="0.25">
      <c r="A3011" t="s">
        <v>2661</v>
      </c>
      <c r="B3011" t="s">
        <v>2661</v>
      </c>
      <c r="C3011">
        <v>3</v>
      </c>
    </row>
    <row r="3012" spans="1:3" x14ac:dyDescent="0.25">
      <c r="A3012" t="s">
        <v>2666</v>
      </c>
      <c r="B3012" t="s">
        <v>2666</v>
      </c>
      <c r="C3012">
        <v>3</v>
      </c>
    </row>
    <row r="3013" spans="1:3" x14ac:dyDescent="0.25">
      <c r="A3013" t="s">
        <v>19920</v>
      </c>
      <c r="B3013" t="s">
        <v>19920</v>
      </c>
      <c r="C3013">
        <v>3</v>
      </c>
    </row>
    <row r="3014" spans="1:3" x14ac:dyDescent="0.25">
      <c r="A3014" t="s">
        <v>2667</v>
      </c>
      <c r="B3014" t="s">
        <v>2667</v>
      </c>
      <c r="C3014">
        <v>3</v>
      </c>
    </row>
    <row r="3015" spans="1:3" x14ac:dyDescent="0.25">
      <c r="A3015" t="s">
        <v>2668</v>
      </c>
      <c r="B3015" t="s">
        <v>2668</v>
      </c>
      <c r="C3015">
        <v>3</v>
      </c>
    </row>
    <row r="3016" spans="1:3" x14ac:dyDescent="0.25">
      <c r="A3016" t="s">
        <v>2669</v>
      </c>
      <c r="B3016" t="s">
        <v>2669</v>
      </c>
      <c r="C3016">
        <v>3</v>
      </c>
    </row>
    <row r="3017" spans="1:3" x14ac:dyDescent="0.25">
      <c r="A3017" t="s">
        <v>2670</v>
      </c>
      <c r="B3017" t="s">
        <v>2670</v>
      </c>
      <c r="C3017">
        <v>3</v>
      </c>
    </row>
    <row r="3018" spans="1:3" x14ac:dyDescent="0.25">
      <c r="A3018" t="s">
        <v>2671</v>
      </c>
      <c r="B3018" t="s">
        <v>2671</v>
      </c>
      <c r="C3018">
        <v>3</v>
      </c>
    </row>
    <row r="3019" spans="1:3" x14ac:dyDescent="0.25">
      <c r="A3019" t="s">
        <v>2672</v>
      </c>
      <c r="B3019" t="s">
        <v>2672</v>
      </c>
      <c r="C3019">
        <v>3</v>
      </c>
    </row>
    <row r="3020" spans="1:3" x14ac:dyDescent="0.25">
      <c r="A3020" t="s">
        <v>2673</v>
      </c>
      <c r="B3020" t="s">
        <v>2673</v>
      </c>
      <c r="C3020">
        <v>3</v>
      </c>
    </row>
    <row r="3021" spans="1:3" x14ac:dyDescent="0.25">
      <c r="A3021" t="s">
        <v>2674</v>
      </c>
      <c r="B3021" t="s">
        <v>2674</v>
      </c>
      <c r="C3021">
        <v>3</v>
      </c>
    </row>
    <row r="3022" spans="1:3" x14ac:dyDescent="0.25">
      <c r="A3022" t="s">
        <v>2675</v>
      </c>
      <c r="B3022" t="s">
        <v>2675</v>
      </c>
      <c r="C3022">
        <v>3</v>
      </c>
    </row>
    <row r="3023" spans="1:3" x14ac:dyDescent="0.25">
      <c r="A3023" t="s">
        <v>2676</v>
      </c>
      <c r="B3023" t="s">
        <v>2676</v>
      </c>
      <c r="C3023">
        <v>3</v>
      </c>
    </row>
    <row r="3024" spans="1:3" x14ac:dyDescent="0.25">
      <c r="A3024" t="s">
        <v>2677</v>
      </c>
      <c r="B3024" t="s">
        <v>2677</v>
      </c>
      <c r="C3024">
        <v>3</v>
      </c>
    </row>
    <row r="3025" spans="1:3" x14ac:dyDescent="0.25">
      <c r="A3025" t="s">
        <v>2780</v>
      </c>
      <c r="B3025" t="s">
        <v>2780</v>
      </c>
      <c r="C3025">
        <v>3</v>
      </c>
    </row>
    <row r="3026" spans="1:3" x14ac:dyDescent="0.25">
      <c r="A3026" t="s">
        <v>2678</v>
      </c>
      <c r="B3026" t="s">
        <v>2678</v>
      </c>
      <c r="C3026">
        <v>3</v>
      </c>
    </row>
    <row r="3027" spans="1:3" x14ac:dyDescent="0.25">
      <c r="A3027" t="s">
        <v>3105</v>
      </c>
      <c r="B3027" t="s">
        <v>3105</v>
      </c>
      <c r="C3027">
        <v>3</v>
      </c>
    </row>
    <row r="3028" spans="1:3" x14ac:dyDescent="0.25">
      <c r="A3028" t="s">
        <v>2679</v>
      </c>
      <c r="B3028" t="s">
        <v>2679</v>
      </c>
      <c r="C3028">
        <v>3</v>
      </c>
    </row>
    <row r="3029" spans="1:3" x14ac:dyDescent="0.25">
      <c r="A3029" t="s">
        <v>3106</v>
      </c>
      <c r="B3029" t="s">
        <v>3106</v>
      </c>
      <c r="C3029">
        <v>3</v>
      </c>
    </row>
    <row r="3030" spans="1:3" x14ac:dyDescent="0.25">
      <c r="A3030" t="s">
        <v>2680</v>
      </c>
      <c r="B3030" t="s">
        <v>2680</v>
      </c>
      <c r="C3030">
        <v>3</v>
      </c>
    </row>
    <row r="3031" spans="1:3" x14ac:dyDescent="0.25">
      <c r="A3031" t="s">
        <v>2781</v>
      </c>
      <c r="B3031" t="s">
        <v>2781</v>
      </c>
      <c r="C3031">
        <v>3</v>
      </c>
    </row>
    <row r="3032" spans="1:3" x14ac:dyDescent="0.25">
      <c r="A3032" t="s">
        <v>2782</v>
      </c>
      <c r="B3032" t="s">
        <v>2782</v>
      </c>
      <c r="C3032">
        <v>3</v>
      </c>
    </row>
    <row r="3033" spans="1:3" x14ac:dyDescent="0.25">
      <c r="A3033" t="s">
        <v>2681</v>
      </c>
      <c r="B3033" t="s">
        <v>2681</v>
      </c>
      <c r="C3033">
        <v>3</v>
      </c>
    </row>
    <row r="3034" spans="1:3" x14ac:dyDescent="0.25">
      <c r="A3034" t="s">
        <v>2682</v>
      </c>
      <c r="B3034" t="s">
        <v>2682</v>
      </c>
      <c r="C3034">
        <v>3</v>
      </c>
    </row>
    <row r="3035" spans="1:3" x14ac:dyDescent="0.25">
      <c r="A3035" t="s">
        <v>2683</v>
      </c>
      <c r="B3035" t="s">
        <v>2683</v>
      </c>
      <c r="C3035">
        <v>3</v>
      </c>
    </row>
    <row r="3036" spans="1:3" x14ac:dyDescent="0.25">
      <c r="A3036" t="s">
        <v>2684</v>
      </c>
      <c r="B3036" t="s">
        <v>2684</v>
      </c>
      <c r="C3036">
        <v>3</v>
      </c>
    </row>
    <row r="3037" spans="1:3" x14ac:dyDescent="0.25">
      <c r="A3037" t="s">
        <v>2685</v>
      </c>
      <c r="B3037" t="s">
        <v>2685</v>
      </c>
      <c r="C3037">
        <v>3</v>
      </c>
    </row>
    <row r="3038" spans="1:3" x14ac:dyDescent="0.25">
      <c r="A3038" t="s">
        <v>3107</v>
      </c>
      <c r="B3038" t="s">
        <v>3107</v>
      </c>
      <c r="C3038">
        <v>3</v>
      </c>
    </row>
    <row r="3039" spans="1:3" x14ac:dyDescent="0.25">
      <c r="A3039" t="s">
        <v>2686</v>
      </c>
      <c r="B3039" t="s">
        <v>2686</v>
      </c>
      <c r="C3039">
        <v>3</v>
      </c>
    </row>
    <row r="3040" spans="1:3" x14ac:dyDescent="0.25">
      <c r="A3040" t="s">
        <v>2783</v>
      </c>
      <c r="B3040" t="s">
        <v>2783</v>
      </c>
      <c r="C3040">
        <v>3</v>
      </c>
    </row>
    <row r="3041" spans="1:3" x14ac:dyDescent="0.25">
      <c r="A3041" t="s">
        <v>2687</v>
      </c>
      <c r="B3041" t="s">
        <v>2687</v>
      </c>
      <c r="C3041">
        <v>3</v>
      </c>
    </row>
    <row r="3042" spans="1:3" x14ac:dyDescent="0.25">
      <c r="A3042" t="s">
        <v>2784</v>
      </c>
      <c r="B3042" t="s">
        <v>2784</v>
      </c>
      <c r="C3042">
        <v>3</v>
      </c>
    </row>
    <row r="3043" spans="1:3" x14ac:dyDescent="0.25">
      <c r="A3043" t="s">
        <v>2688</v>
      </c>
      <c r="B3043" t="s">
        <v>2688</v>
      </c>
      <c r="C3043">
        <v>3</v>
      </c>
    </row>
    <row r="3044" spans="1:3" x14ac:dyDescent="0.25">
      <c r="A3044" t="s">
        <v>2785</v>
      </c>
      <c r="B3044" t="s">
        <v>2785</v>
      </c>
      <c r="C3044">
        <v>3</v>
      </c>
    </row>
    <row r="3045" spans="1:3" x14ac:dyDescent="0.25">
      <c r="A3045" t="s">
        <v>3108</v>
      </c>
      <c r="B3045" t="s">
        <v>3108</v>
      </c>
      <c r="C3045">
        <v>3</v>
      </c>
    </row>
    <row r="3046" spans="1:3" x14ac:dyDescent="0.25">
      <c r="A3046" t="s">
        <v>3109</v>
      </c>
      <c r="B3046" t="s">
        <v>3110</v>
      </c>
      <c r="C3046">
        <v>4</v>
      </c>
    </row>
    <row r="3047" spans="1:3" x14ac:dyDescent="0.25">
      <c r="A3047" t="s">
        <v>3111</v>
      </c>
      <c r="B3047" t="s">
        <v>3112</v>
      </c>
      <c r="C3047">
        <v>4</v>
      </c>
    </row>
    <row r="3048" spans="1:3" x14ac:dyDescent="0.25">
      <c r="A3048" t="s">
        <v>3113</v>
      </c>
      <c r="B3048" t="s">
        <v>3114</v>
      </c>
      <c r="C3048">
        <v>4</v>
      </c>
    </row>
    <row r="3049" spans="1:3" x14ac:dyDescent="0.25">
      <c r="A3049" t="s">
        <v>3115</v>
      </c>
      <c r="B3049" t="s">
        <v>3116</v>
      </c>
      <c r="C3049">
        <v>4</v>
      </c>
    </row>
    <row r="3050" spans="1:3" x14ac:dyDescent="0.25">
      <c r="A3050" t="s">
        <v>3117</v>
      </c>
      <c r="B3050" t="s">
        <v>3118</v>
      </c>
      <c r="C3050">
        <v>4</v>
      </c>
    </row>
    <row r="3051" spans="1:3" x14ac:dyDescent="0.25">
      <c r="A3051" t="s">
        <v>3119</v>
      </c>
      <c r="B3051" t="s">
        <v>3120</v>
      </c>
      <c r="C3051">
        <v>4</v>
      </c>
    </row>
    <row r="3052" spans="1:3" x14ac:dyDescent="0.25">
      <c r="A3052" t="s">
        <v>3121</v>
      </c>
      <c r="B3052" t="s">
        <v>3122</v>
      </c>
      <c r="C3052">
        <v>4</v>
      </c>
    </row>
    <row r="3053" spans="1:3" x14ac:dyDescent="0.25">
      <c r="A3053" t="s">
        <v>3123</v>
      </c>
      <c r="B3053" t="s">
        <v>3124</v>
      </c>
      <c r="C3053">
        <v>4</v>
      </c>
    </row>
    <row r="3054" spans="1:3" x14ac:dyDescent="0.25">
      <c r="A3054" t="s">
        <v>3125</v>
      </c>
      <c r="B3054" t="s">
        <v>3126</v>
      </c>
      <c r="C3054">
        <v>4</v>
      </c>
    </row>
    <row r="3055" spans="1:3" x14ac:dyDescent="0.25">
      <c r="A3055" t="s">
        <v>3127</v>
      </c>
      <c r="B3055" t="s">
        <v>3128</v>
      </c>
      <c r="C3055">
        <v>4</v>
      </c>
    </row>
    <row r="3056" spans="1:3" x14ac:dyDescent="0.25">
      <c r="A3056" t="s">
        <v>3129</v>
      </c>
      <c r="B3056" t="s">
        <v>3130</v>
      </c>
      <c r="C3056">
        <v>4</v>
      </c>
    </row>
    <row r="3057" spans="1:3" x14ac:dyDescent="0.25">
      <c r="A3057" t="s">
        <v>3131</v>
      </c>
      <c r="B3057" t="s">
        <v>3132</v>
      </c>
      <c r="C3057">
        <v>4</v>
      </c>
    </row>
    <row r="3058" spans="1:3" x14ac:dyDescent="0.25">
      <c r="A3058" t="s">
        <v>3133</v>
      </c>
      <c r="B3058" t="s">
        <v>3134</v>
      </c>
      <c r="C3058">
        <v>4</v>
      </c>
    </row>
    <row r="3059" spans="1:3" x14ac:dyDescent="0.25">
      <c r="A3059" t="s">
        <v>3135</v>
      </c>
      <c r="B3059" t="s">
        <v>3136</v>
      </c>
      <c r="C3059">
        <v>4</v>
      </c>
    </row>
    <row r="3060" spans="1:3" x14ac:dyDescent="0.25">
      <c r="A3060" t="s">
        <v>3137</v>
      </c>
      <c r="B3060" t="s">
        <v>3138</v>
      </c>
      <c r="C3060">
        <v>4</v>
      </c>
    </row>
    <row r="3061" spans="1:3" x14ac:dyDescent="0.25">
      <c r="A3061" t="s">
        <v>3139</v>
      </c>
      <c r="B3061" t="s">
        <v>3140</v>
      </c>
      <c r="C3061">
        <v>4</v>
      </c>
    </row>
    <row r="3062" spans="1:3" x14ac:dyDescent="0.25">
      <c r="A3062" t="s">
        <v>3141</v>
      </c>
      <c r="B3062" t="s">
        <v>3142</v>
      </c>
      <c r="C3062">
        <v>4</v>
      </c>
    </row>
    <row r="3063" spans="1:3" x14ac:dyDescent="0.25">
      <c r="A3063" t="s">
        <v>3143</v>
      </c>
      <c r="B3063" t="s">
        <v>3144</v>
      </c>
      <c r="C3063">
        <v>4</v>
      </c>
    </row>
    <row r="3064" spans="1:3" x14ac:dyDescent="0.25">
      <c r="A3064" t="s">
        <v>3145</v>
      </c>
      <c r="B3064" t="s">
        <v>3146</v>
      </c>
      <c r="C3064">
        <v>4</v>
      </c>
    </row>
    <row r="3065" spans="1:3" x14ac:dyDescent="0.25">
      <c r="A3065" t="s">
        <v>3147</v>
      </c>
      <c r="B3065" t="s">
        <v>3148</v>
      </c>
      <c r="C3065">
        <v>4</v>
      </c>
    </row>
    <row r="3066" spans="1:3" x14ac:dyDescent="0.25">
      <c r="A3066" t="s">
        <v>3149</v>
      </c>
      <c r="B3066" t="s">
        <v>3150</v>
      </c>
      <c r="C3066">
        <v>4</v>
      </c>
    </row>
    <row r="3067" spans="1:3" x14ac:dyDescent="0.25">
      <c r="A3067" t="s">
        <v>3151</v>
      </c>
      <c r="B3067" t="s">
        <v>3152</v>
      </c>
      <c r="C3067">
        <v>4</v>
      </c>
    </row>
    <row r="3068" spans="1:3" x14ac:dyDescent="0.25">
      <c r="A3068" t="s">
        <v>3153</v>
      </c>
      <c r="B3068" t="s">
        <v>3154</v>
      </c>
      <c r="C3068">
        <v>4</v>
      </c>
    </row>
    <row r="3069" spans="1:3" x14ac:dyDescent="0.25">
      <c r="A3069" t="s">
        <v>3155</v>
      </c>
      <c r="B3069" t="s">
        <v>3156</v>
      </c>
      <c r="C3069">
        <v>4</v>
      </c>
    </row>
    <row r="3070" spans="1:3" x14ac:dyDescent="0.25">
      <c r="A3070" t="s">
        <v>3157</v>
      </c>
      <c r="B3070" t="s">
        <v>3158</v>
      </c>
      <c r="C3070">
        <v>4</v>
      </c>
    </row>
    <row r="3071" spans="1:3" x14ac:dyDescent="0.25">
      <c r="A3071" t="s">
        <v>3159</v>
      </c>
      <c r="B3071" t="s">
        <v>3160</v>
      </c>
      <c r="C3071">
        <v>4</v>
      </c>
    </row>
    <row r="3072" spans="1:3" x14ac:dyDescent="0.25">
      <c r="A3072" t="s">
        <v>3161</v>
      </c>
      <c r="B3072" t="s">
        <v>3162</v>
      </c>
      <c r="C3072">
        <v>4</v>
      </c>
    </row>
    <row r="3073" spans="1:3" x14ac:dyDescent="0.25">
      <c r="A3073" t="s">
        <v>3163</v>
      </c>
      <c r="B3073" t="s">
        <v>3164</v>
      </c>
      <c r="C3073">
        <v>4</v>
      </c>
    </row>
    <row r="3074" spans="1:3" x14ac:dyDescent="0.25">
      <c r="A3074" t="s">
        <v>3165</v>
      </c>
      <c r="B3074" t="s">
        <v>3166</v>
      </c>
      <c r="C3074">
        <v>4</v>
      </c>
    </row>
    <row r="3075" spans="1:3" x14ac:dyDescent="0.25">
      <c r="A3075" t="s">
        <v>3167</v>
      </c>
      <c r="B3075" t="s">
        <v>3168</v>
      </c>
      <c r="C3075">
        <v>4</v>
      </c>
    </row>
    <row r="3076" spans="1:3" x14ac:dyDescent="0.25">
      <c r="A3076" t="s">
        <v>3169</v>
      </c>
      <c r="B3076" t="s">
        <v>3170</v>
      </c>
      <c r="C3076">
        <v>4</v>
      </c>
    </row>
    <row r="3077" spans="1:3" x14ac:dyDescent="0.25">
      <c r="A3077" t="s">
        <v>3171</v>
      </c>
      <c r="B3077" t="s">
        <v>3172</v>
      </c>
      <c r="C3077">
        <v>4</v>
      </c>
    </row>
    <row r="3078" spans="1:3" x14ac:dyDescent="0.25">
      <c r="A3078" t="s">
        <v>3173</v>
      </c>
      <c r="B3078" t="s">
        <v>3174</v>
      </c>
      <c r="C3078">
        <v>4</v>
      </c>
    </row>
    <row r="3079" spans="1:3" x14ac:dyDescent="0.25">
      <c r="A3079" t="s">
        <v>3175</v>
      </c>
      <c r="B3079" t="s">
        <v>3176</v>
      </c>
      <c r="C3079">
        <v>4</v>
      </c>
    </row>
    <row r="3080" spans="1:3" x14ac:dyDescent="0.25">
      <c r="A3080" t="s">
        <v>3177</v>
      </c>
      <c r="B3080" t="s">
        <v>3178</v>
      </c>
      <c r="C3080">
        <v>4</v>
      </c>
    </row>
    <row r="3081" spans="1:3" x14ac:dyDescent="0.25">
      <c r="A3081" t="s">
        <v>3179</v>
      </c>
      <c r="B3081" t="s">
        <v>3180</v>
      </c>
      <c r="C3081">
        <v>4</v>
      </c>
    </row>
    <row r="3082" spans="1:3" x14ac:dyDescent="0.25">
      <c r="A3082" t="s">
        <v>3181</v>
      </c>
      <c r="B3082" t="s">
        <v>3182</v>
      </c>
      <c r="C3082">
        <v>4</v>
      </c>
    </row>
    <row r="3083" spans="1:3" x14ac:dyDescent="0.25">
      <c r="A3083" t="s">
        <v>3183</v>
      </c>
      <c r="B3083" t="s">
        <v>3184</v>
      </c>
      <c r="C3083">
        <v>4</v>
      </c>
    </row>
    <row r="3084" spans="1:3" x14ac:dyDescent="0.25">
      <c r="A3084" t="s">
        <v>3185</v>
      </c>
      <c r="B3084" t="s">
        <v>3186</v>
      </c>
      <c r="C3084">
        <v>4</v>
      </c>
    </row>
    <row r="3085" spans="1:3" x14ac:dyDescent="0.25">
      <c r="A3085" t="s">
        <v>3187</v>
      </c>
      <c r="B3085" t="s">
        <v>3188</v>
      </c>
      <c r="C3085">
        <v>4</v>
      </c>
    </row>
    <row r="3086" spans="1:3" x14ac:dyDescent="0.25">
      <c r="A3086" t="s">
        <v>3189</v>
      </c>
      <c r="B3086" t="s">
        <v>3190</v>
      </c>
      <c r="C3086">
        <v>4</v>
      </c>
    </row>
    <row r="3087" spans="1:3" x14ac:dyDescent="0.25">
      <c r="A3087" t="s">
        <v>3191</v>
      </c>
      <c r="B3087" t="s">
        <v>3192</v>
      </c>
      <c r="C3087">
        <v>4</v>
      </c>
    </row>
    <row r="3088" spans="1:3" x14ac:dyDescent="0.25">
      <c r="A3088" t="s">
        <v>3193</v>
      </c>
      <c r="B3088" t="s">
        <v>3194</v>
      </c>
      <c r="C3088">
        <v>4</v>
      </c>
    </row>
    <row r="3089" spans="1:3" x14ac:dyDescent="0.25">
      <c r="A3089" t="s">
        <v>3195</v>
      </c>
      <c r="B3089" t="s">
        <v>3196</v>
      </c>
      <c r="C3089">
        <v>4</v>
      </c>
    </row>
    <row r="3090" spans="1:3" x14ac:dyDescent="0.25">
      <c r="A3090" t="s">
        <v>3197</v>
      </c>
      <c r="B3090" t="s">
        <v>3198</v>
      </c>
      <c r="C3090">
        <v>4</v>
      </c>
    </row>
    <row r="3091" spans="1:3" x14ac:dyDescent="0.25">
      <c r="A3091" t="s">
        <v>3199</v>
      </c>
      <c r="B3091" t="s">
        <v>3200</v>
      </c>
      <c r="C3091">
        <v>4</v>
      </c>
    </row>
    <row r="3092" spans="1:3" x14ac:dyDescent="0.25">
      <c r="A3092" t="s">
        <v>3201</v>
      </c>
      <c r="B3092" t="s">
        <v>3202</v>
      </c>
      <c r="C3092">
        <v>4</v>
      </c>
    </row>
    <row r="3093" spans="1:3" x14ac:dyDescent="0.25">
      <c r="A3093" t="s">
        <v>3203</v>
      </c>
      <c r="B3093" t="s">
        <v>3204</v>
      </c>
      <c r="C3093">
        <v>4</v>
      </c>
    </row>
    <row r="3094" spans="1:3" x14ac:dyDescent="0.25">
      <c r="A3094" t="s">
        <v>3205</v>
      </c>
      <c r="B3094" t="s">
        <v>3206</v>
      </c>
      <c r="C3094">
        <v>4</v>
      </c>
    </row>
    <row r="3095" spans="1:3" x14ac:dyDescent="0.25">
      <c r="A3095" t="s">
        <v>3207</v>
      </c>
      <c r="B3095" t="s">
        <v>3208</v>
      </c>
      <c r="C3095">
        <v>4</v>
      </c>
    </row>
    <row r="3096" spans="1:3" x14ac:dyDescent="0.25">
      <c r="A3096" t="s">
        <v>3209</v>
      </c>
      <c r="B3096" t="s">
        <v>3210</v>
      </c>
      <c r="C3096">
        <v>4</v>
      </c>
    </row>
    <row r="3097" spans="1:3" x14ac:dyDescent="0.25">
      <c r="A3097" t="s">
        <v>3211</v>
      </c>
      <c r="B3097" t="s">
        <v>3212</v>
      </c>
      <c r="C3097">
        <v>4</v>
      </c>
    </row>
    <row r="3098" spans="1:3" x14ac:dyDescent="0.25">
      <c r="A3098" t="s">
        <v>3213</v>
      </c>
      <c r="B3098" t="s">
        <v>3214</v>
      </c>
      <c r="C3098">
        <v>4</v>
      </c>
    </row>
    <row r="3099" spans="1:3" x14ac:dyDescent="0.25">
      <c r="A3099" t="s">
        <v>3215</v>
      </c>
      <c r="B3099" t="s">
        <v>3216</v>
      </c>
      <c r="C3099">
        <v>4</v>
      </c>
    </row>
    <row r="3100" spans="1:3" x14ac:dyDescent="0.25">
      <c r="A3100" t="s">
        <v>3217</v>
      </c>
      <c r="B3100" t="s">
        <v>3218</v>
      </c>
      <c r="C3100">
        <v>4</v>
      </c>
    </row>
    <row r="3101" spans="1:3" x14ac:dyDescent="0.25">
      <c r="A3101" t="s">
        <v>3219</v>
      </c>
      <c r="B3101" t="s">
        <v>3220</v>
      </c>
      <c r="C3101">
        <v>4</v>
      </c>
    </row>
    <row r="3102" spans="1:3" x14ac:dyDescent="0.25">
      <c r="A3102" t="s">
        <v>3221</v>
      </c>
      <c r="B3102" t="s">
        <v>3222</v>
      </c>
      <c r="C3102">
        <v>4</v>
      </c>
    </row>
    <row r="3103" spans="1:3" x14ac:dyDescent="0.25">
      <c r="A3103" t="s">
        <v>3223</v>
      </c>
      <c r="B3103" t="s">
        <v>3224</v>
      </c>
      <c r="C3103">
        <v>4</v>
      </c>
    </row>
    <row r="3104" spans="1:3" x14ac:dyDescent="0.25">
      <c r="A3104" t="s">
        <v>3225</v>
      </c>
      <c r="B3104" t="s">
        <v>3226</v>
      </c>
      <c r="C3104">
        <v>4</v>
      </c>
    </row>
    <row r="3105" spans="1:3" x14ac:dyDescent="0.25">
      <c r="A3105" t="s">
        <v>3227</v>
      </c>
      <c r="B3105" t="s">
        <v>3228</v>
      </c>
      <c r="C3105">
        <v>4</v>
      </c>
    </row>
    <row r="3106" spans="1:3" x14ac:dyDescent="0.25">
      <c r="A3106" t="s">
        <v>3229</v>
      </c>
      <c r="B3106" t="s">
        <v>3230</v>
      </c>
      <c r="C3106">
        <v>4</v>
      </c>
    </row>
    <row r="3107" spans="1:3" x14ac:dyDescent="0.25">
      <c r="A3107" t="s">
        <v>3231</v>
      </c>
      <c r="B3107" t="s">
        <v>3232</v>
      </c>
      <c r="C3107">
        <v>4</v>
      </c>
    </row>
    <row r="3108" spans="1:3" x14ac:dyDescent="0.25">
      <c r="A3108" t="s">
        <v>3233</v>
      </c>
      <c r="B3108" t="s">
        <v>3234</v>
      </c>
      <c r="C3108">
        <v>4</v>
      </c>
    </row>
    <row r="3109" spans="1:3" x14ac:dyDescent="0.25">
      <c r="A3109" t="s">
        <v>3235</v>
      </c>
      <c r="B3109" t="s">
        <v>3236</v>
      </c>
      <c r="C3109">
        <v>4</v>
      </c>
    </row>
    <row r="3110" spans="1:3" x14ac:dyDescent="0.25">
      <c r="A3110" t="s">
        <v>3237</v>
      </c>
      <c r="B3110" t="s">
        <v>3238</v>
      </c>
      <c r="C3110">
        <v>4</v>
      </c>
    </row>
    <row r="3111" spans="1:3" x14ac:dyDescent="0.25">
      <c r="A3111" t="s">
        <v>3239</v>
      </c>
      <c r="B3111" t="s">
        <v>3240</v>
      </c>
      <c r="C3111">
        <v>4</v>
      </c>
    </row>
    <row r="3112" spans="1:3" x14ac:dyDescent="0.25">
      <c r="A3112" t="s">
        <v>3241</v>
      </c>
      <c r="B3112" t="s">
        <v>3242</v>
      </c>
      <c r="C3112">
        <v>4</v>
      </c>
    </row>
    <row r="3113" spans="1:3" x14ac:dyDescent="0.25">
      <c r="A3113" t="s">
        <v>3243</v>
      </c>
      <c r="B3113" t="s">
        <v>3244</v>
      </c>
      <c r="C3113">
        <v>4</v>
      </c>
    </row>
    <row r="3114" spans="1:3" x14ac:dyDescent="0.25">
      <c r="A3114" t="s">
        <v>3245</v>
      </c>
      <c r="B3114" t="s">
        <v>3246</v>
      </c>
      <c r="C3114">
        <v>4</v>
      </c>
    </row>
    <row r="3115" spans="1:3" x14ac:dyDescent="0.25">
      <c r="A3115" t="s">
        <v>3247</v>
      </c>
      <c r="B3115" t="s">
        <v>3248</v>
      </c>
      <c r="C3115">
        <v>4</v>
      </c>
    </row>
    <row r="3116" spans="1:3" x14ac:dyDescent="0.25">
      <c r="A3116" t="s">
        <v>3249</v>
      </c>
      <c r="B3116" t="s">
        <v>3250</v>
      </c>
      <c r="C3116">
        <v>4</v>
      </c>
    </row>
    <row r="3117" spans="1:3" x14ac:dyDescent="0.25">
      <c r="A3117" t="s">
        <v>3251</v>
      </c>
      <c r="B3117" t="s">
        <v>3252</v>
      </c>
      <c r="C3117">
        <v>4</v>
      </c>
    </row>
    <row r="3118" spans="1:3" x14ac:dyDescent="0.25">
      <c r="A3118" t="s">
        <v>3253</v>
      </c>
      <c r="B3118" t="s">
        <v>3254</v>
      </c>
      <c r="C3118">
        <v>4</v>
      </c>
    </row>
    <row r="3119" spans="1:3" x14ac:dyDescent="0.25">
      <c r="A3119" t="s">
        <v>3255</v>
      </c>
      <c r="B3119" t="s">
        <v>3256</v>
      </c>
      <c r="C3119">
        <v>4</v>
      </c>
    </row>
    <row r="3120" spans="1:3" x14ac:dyDescent="0.25">
      <c r="A3120" t="s">
        <v>3257</v>
      </c>
      <c r="B3120" t="s">
        <v>3258</v>
      </c>
      <c r="C3120">
        <v>4</v>
      </c>
    </row>
    <row r="3121" spans="1:3" x14ac:dyDescent="0.25">
      <c r="A3121" t="s">
        <v>3259</v>
      </c>
      <c r="B3121" t="s">
        <v>3260</v>
      </c>
      <c r="C3121">
        <v>4</v>
      </c>
    </row>
    <row r="3122" spans="1:3" x14ac:dyDescent="0.25">
      <c r="A3122" t="s">
        <v>3261</v>
      </c>
      <c r="B3122" t="s">
        <v>3262</v>
      </c>
      <c r="C3122">
        <v>4</v>
      </c>
    </row>
    <row r="3123" spans="1:3" x14ac:dyDescent="0.25">
      <c r="A3123" t="s">
        <v>3263</v>
      </c>
      <c r="B3123" t="s">
        <v>3264</v>
      </c>
      <c r="C3123">
        <v>4</v>
      </c>
    </row>
    <row r="3124" spans="1:3" x14ac:dyDescent="0.25">
      <c r="A3124" t="s">
        <v>3265</v>
      </c>
      <c r="B3124" t="s">
        <v>3266</v>
      </c>
      <c r="C3124">
        <v>4</v>
      </c>
    </row>
    <row r="3125" spans="1:3" x14ac:dyDescent="0.25">
      <c r="A3125" t="s">
        <v>3267</v>
      </c>
      <c r="B3125" t="s">
        <v>3268</v>
      </c>
      <c r="C3125">
        <v>4</v>
      </c>
    </row>
    <row r="3126" spans="1:3" x14ac:dyDescent="0.25">
      <c r="A3126" t="s">
        <v>3269</v>
      </c>
      <c r="B3126" t="s">
        <v>3270</v>
      </c>
      <c r="C3126">
        <v>4</v>
      </c>
    </row>
    <row r="3127" spans="1:3" x14ac:dyDescent="0.25">
      <c r="A3127" t="s">
        <v>3271</v>
      </c>
      <c r="B3127" t="s">
        <v>3272</v>
      </c>
      <c r="C3127">
        <v>4</v>
      </c>
    </row>
    <row r="3128" spans="1:3" x14ac:dyDescent="0.25">
      <c r="A3128" t="s">
        <v>3273</v>
      </c>
      <c r="B3128" t="s">
        <v>3274</v>
      </c>
      <c r="C3128">
        <v>4</v>
      </c>
    </row>
    <row r="3129" spans="1:3" x14ac:dyDescent="0.25">
      <c r="A3129" t="s">
        <v>3275</v>
      </c>
      <c r="B3129" t="s">
        <v>3276</v>
      </c>
      <c r="C3129">
        <v>4</v>
      </c>
    </row>
    <row r="3130" spans="1:3" x14ac:dyDescent="0.25">
      <c r="A3130" t="s">
        <v>3277</v>
      </c>
      <c r="B3130" t="s">
        <v>3278</v>
      </c>
      <c r="C3130">
        <v>4</v>
      </c>
    </row>
    <row r="3131" spans="1:3" x14ac:dyDescent="0.25">
      <c r="A3131" t="s">
        <v>3279</v>
      </c>
      <c r="B3131" t="s">
        <v>3280</v>
      </c>
      <c r="C3131">
        <v>4</v>
      </c>
    </row>
    <row r="3132" spans="1:3" x14ac:dyDescent="0.25">
      <c r="A3132" t="s">
        <v>3281</v>
      </c>
      <c r="B3132" t="s">
        <v>3282</v>
      </c>
      <c r="C3132">
        <v>4</v>
      </c>
    </row>
    <row r="3133" spans="1:3" x14ac:dyDescent="0.25">
      <c r="A3133" t="s">
        <v>3283</v>
      </c>
      <c r="B3133" t="s">
        <v>3284</v>
      </c>
      <c r="C3133">
        <v>4</v>
      </c>
    </row>
    <row r="3134" spans="1:3" x14ac:dyDescent="0.25">
      <c r="A3134" t="s">
        <v>3285</v>
      </c>
      <c r="B3134" t="s">
        <v>3286</v>
      </c>
      <c r="C3134">
        <v>4</v>
      </c>
    </row>
    <row r="3135" spans="1:3" x14ac:dyDescent="0.25">
      <c r="A3135" t="s">
        <v>3287</v>
      </c>
      <c r="B3135" t="s">
        <v>3288</v>
      </c>
      <c r="C3135">
        <v>4</v>
      </c>
    </row>
    <row r="3136" spans="1:3" x14ac:dyDescent="0.25">
      <c r="A3136" t="s">
        <v>3289</v>
      </c>
      <c r="B3136" t="s">
        <v>3290</v>
      </c>
      <c r="C3136">
        <v>4</v>
      </c>
    </row>
    <row r="3137" spans="1:3" x14ac:dyDescent="0.25">
      <c r="A3137" t="s">
        <v>3291</v>
      </c>
      <c r="B3137" t="s">
        <v>3292</v>
      </c>
      <c r="C3137">
        <v>4</v>
      </c>
    </row>
    <row r="3138" spans="1:3" x14ac:dyDescent="0.25">
      <c r="A3138" t="s">
        <v>3293</v>
      </c>
      <c r="B3138" t="s">
        <v>3294</v>
      </c>
      <c r="C3138">
        <v>4</v>
      </c>
    </row>
    <row r="3139" spans="1:3" x14ac:dyDescent="0.25">
      <c r="A3139" t="s">
        <v>3295</v>
      </c>
      <c r="B3139" t="s">
        <v>3296</v>
      </c>
      <c r="C3139">
        <v>4</v>
      </c>
    </row>
    <row r="3140" spans="1:3" x14ac:dyDescent="0.25">
      <c r="A3140" t="s">
        <v>3297</v>
      </c>
      <c r="B3140" t="s">
        <v>3298</v>
      </c>
      <c r="C3140">
        <v>4</v>
      </c>
    </row>
    <row r="3141" spans="1:3" x14ac:dyDescent="0.25">
      <c r="A3141" t="s">
        <v>3299</v>
      </c>
      <c r="B3141" t="s">
        <v>3300</v>
      </c>
      <c r="C3141">
        <v>4</v>
      </c>
    </row>
    <row r="3142" spans="1:3" x14ac:dyDescent="0.25">
      <c r="A3142" t="s">
        <v>3301</v>
      </c>
      <c r="B3142" t="s">
        <v>3302</v>
      </c>
      <c r="C3142">
        <v>4</v>
      </c>
    </row>
    <row r="3143" spans="1:3" x14ac:dyDescent="0.25">
      <c r="A3143" t="s">
        <v>3303</v>
      </c>
      <c r="B3143" t="s">
        <v>3304</v>
      </c>
      <c r="C3143">
        <v>4</v>
      </c>
    </row>
    <row r="3144" spans="1:3" x14ac:dyDescent="0.25">
      <c r="A3144" t="s">
        <v>3305</v>
      </c>
      <c r="B3144" t="s">
        <v>3306</v>
      </c>
      <c r="C3144">
        <v>4</v>
      </c>
    </row>
    <row r="3145" spans="1:3" x14ac:dyDescent="0.25">
      <c r="A3145" t="s">
        <v>3307</v>
      </c>
      <c r="B3145" t="s">
        <v>3308</v>
      </c>
      <c r="C3145">
        <v>4</v>
      </c>
    </row>
    <row r="3146" spans="1:3" x14ac:dyDescent="0.25">
      <c r="A3146" t="s">
        <v>3309</v>
      </c>
      <c r="B3146" t="s">
        <v>3310</v>
      </c>
      <c r="C3146">
        <v>4</v>
      </c>
    </row>
    <row r="3147" spans="1:3" x14ac:dyDescent="0.25">
      <c r="A3147" t="s">
        <v>3311</v>
      </c>
      <c r="B3147" t="s">
        <v>3312</v>
      </c>
      <c r="C3147">
        <v>4</v>
      </c>
    </row>
    <row r="3148" spans="1:3" x14ac:dyDescent="0.25">
      <c r="A3148" t="s">
        <v>3313</v>
      </c>
      <c r="B3148" t="s">
        <v>3314</v>
      </c>
      <c r="C3148">
        <v>4</v>
      </c>
    </row>
    <row r="3149" spans="1:3" x14ac:dyDescent="0.25">
      <c r="A3149" t="s">
        <v>3315</v>
      </c>
      <c r="B3149" t="s">
        <v>3316</v>
      </c>
      <c r="C3149">
        <v>4</v>
      </c>
    </row>
    <row r="3150" spans="1:3" x14ac:dyDescent="0.25">
      <c r="A3150" t="s">
        <v>3317</v>
      </c>
      <c r="B3150" t="s">
        <v>3318</v>
      </c>
      <c r="C3150">
        <v>4</v>
      </c>
    </row>
    <row r="3151" spans="1:3" x14ac:dyDescent="0.25">
      <c r="A3151" t="s">
        <v>3319</v>
      </c>
      <c r="B3151" t="s">
        <v>3320</v>
      </c>
      <c r="C3151">
        <v>4</v>
      </c>
    </row>
    <row r="3152" spans="1:3" x14ac:dyDescent="0.25">
      <c r="A3152" t="s">
        <v>3321</v>
      </c>
      <c r="B3152" t="s">
        <v>3322</v>
      </c>
      <c r="C3152">
        <v>4</v>
      </c>
    </row>
    <row r="3153" spans="1:3" x14ac:dyDescent="0.25">
      <c r="A3153" t="s">
        <v>3323</v>
      </c>
      <c r="B3153" t="s">
        <v>3324</v>
      </c>
      <c r="C3153">
        <v>4</v>
      </c>
    </row>
    <row r="3154" spans="1:3" x14ac:dyDescent="0.25">
      <c r="A3154" t="s">
        <v>3325</v>
      </c>
      <c r="B3154" t="s">
        <v>3326</v>
      </c>
      <c r="C3154">
        <v>4</v>
      </c>
    </row>
    <row r="3155" spans="1:3" x14ac:dyDescent="0.25">
      <c r="A3155" t="s">
        <v>3327</v>
      </c>
      <c r="B3155" t="s">
        <v>3328</v>
      </c>
      <c r="C3155">
        <v>4</v>
      </c>
    </row>
    <row r="3156" spans="1:3" x14ac:dyDescent="0.25">
      <c r="A3156" t="s">
        <v>3329</v>
      </c>
      <c r="B3156" t="s">
        <v>3330</v>
      </c>
      <c r="C3156">
        <v>4</v>
      </c>
    </row>
    <row r="3157" spans="1:3" x14ac:dyDescent="0.25">
      <c r="A3157" t="s">
        <v>3331</v>
      </c>
      <c r="B3157" t="s">
        <v>3332</v>
      </c>
      <c r="C3157">
        <v>4</v>
      </c>
    </row>
    <row r="3158" spans="1:3" x14ac:dyDescent="0.25">
      <c r="A3158" t="s">
        <v>20226</v>
      </c>
      <c r="B3158" t="s">
        <v>20227</v>
      </c>
      <c r="C3158">
        <v>4</v>
      </c>
    </row>
    <row r="3159" spans="1:3" x14ac:dyDescent="0.25">
      <c r="A3159" t="s">
        <v>3333</v>
      </c>
      <c r="B3159" t="s">
        <v>3334</v>
      </c>
      <c r="C3159">
        <v>4</v>
      </c>
    </row>
    <row r="3160" spans="1:3" x14ac:dyDescent="0.25">
      <c r="A3160" t="s">
        <v>3335</v>
      </c>
      <c r="B3160" t="s">
        <v>3336</v>
      </c>
      <c r="C3160">
        <v>4</v>
      </c>
    </row>
    <row r="3161" spans="1:3" x14ac:dyDescent="0.25">
      <c r="A3161" t="s">
        <v>3337</v>
      </c>
      <c r="B3161" t="s">
        <v>3338</v>
      </c>
      <c r="C3161">
        <v>4</v>
      </c>
    </row>
    <row r="3162" spans="1:3" x14ac:dyDescent="0.25">
      <c r="A3162" t="s">
        <v>18839</v>
      </c>
      <c r="B3162" t="s">
        <v>3341</v>
      </c>
      <c r="C3162">
        <v>4</v>
      </c>
    </row>
    <row r="3163" spans="1:3" x14ac:dyDescent="0.25">
      <c r="A3163" t="s">
        <v>3339</v>
      </c>
      <c r="B3163" t="s">
        <v>3340</v>
      </c>
      <c r="C3163">
        <v>4</v>
      </c>
    </row>
    <row r="3164" spans="1:3" x14ac:dyDescent="0.25">
      <c r="A3164" t="s">
        <v>3342</v>
      </c>
      <c r="B3164" t="s">
        <v>3343</v>
      </c>
      <c r="C3164">
        <v>4</v>
      </c>
    </row>
    <row r="3165" spans="1:3" x14ac:dyDescent="0.25">
      <c r="A3165" t="s">
        <v>3344</v>
      </c>
      <c r="B3165" t="s">
        <v>3345</v>
      </c>
      <c r="C3165">
        <v>4</v>
      </c>
    </row>
    <row r="3166" spans="1:3" x14ac:dyDescent="0.25">
      <c r="A3166" t="s">
        <v>3346</v>
      </c>
      <c r="B3166" t="s">
        <v>3347</v>
      </c>
      <c r="C3166">
        <v>4</v>
      </c>
    </row>
    <row r="3167" spans="1:3" x14ac:dyDescent="0.25">
      <c r="A3167" t="s">
        <v>3348</v>
      </c>
      <c r="B3167" t="s">
        <v>3349</v>
      </c>
      <c r="C3167">
        <v>4</v>
      </c>
    </row>
    <row r="3168" spans="1:3" x14ac:dyDescent="0.25">
      <c r="A3168" t="s">
        <v>3350</v>
      </c>
      <c r="B3168" t="s">
        <v>3351</v>
      </c>
      <c r="C3168">
        <v>4</v>
      </c>
    </row>
    <row r="3169" spans="1:3" x14ac:dyDescent="0.25">
      <c r="A3169" t="s">
        <v>3352</v>
      </c>
      <c r="B3169" t="s">
        <v>3353</v>
      </c>
      <c r="C3169">
        <v>4</v>
      </c>
    </row>
    <row r="3170" spans="1:3" x14ac:dyDescent="0.25">
      <c r="A3170" t="s">
        <v>3354</v>
      </c>
      <c r="B3170" t="s">
        <v>3355</v>
      </c>
      <c r="C3170">
        <v>4</v>
      </c>
    </row>
    <row r="3171" spans="1:3" x14ac:dyDescent="0.25">
      <c r="A3171" t="s">
        <v>3356</v>
      </c>
      <c r="B3171" t="s">
        <v>3357</v>
      </c>
      <c r="C3171">
        <v>4</v>
      </c>
    </row>
    <row r="3172" spans="1:3" x14ac:dyDescent="0.25">
      <c r="A3172" t="s">
        <v>3358</v>
      </c>
      <c r="B3172" t="s">
        <v>3359</v>
      </c>
      <c r="C3172">
        <v>4</v>
      </c>
    </row>
    <row r="3173" spans="1:3" x14ac:dyDescent="0.25">
      <c r="A3173" t="s">
        <v>3360</v>
      </c>
      <c r="B3173" t="s">
        <v>3361</v>
      </c>
      <c r="C3173">
        <v>4</v>
      </c>
    </row>
    <row r="3174" spans="1:3" x14ac:dyDescent="0.25">
      <c r="A3174" t="s">
        <v>3362</v>
      </c>
      <c r="B3174" t="s">
        <v>3363</v>
      </c>
      <c r="C3174">
        <v>4</v>
      </c>
    </row>
    <row r="3175" spans="1:3" x14ac:dyDescent="0.25">
      <c r="A3175" t="s">
        <v>3364</v>
      </c>
      <c r="B3175" t="s">
        <v>3365</v>
      </c>
      <c r="C3175">
        <v>4</v>
      </c>
    </row>
    <row r="3176" spans="1:3" x14ac:dyDescent="0.25">
      <c r="A3176" t="s">
        <v>3366</v>
      </c>
      <c r="B3176" t="s">
        <v>3367</v>
      </c>
      <c r="C3176">
        <v>4</v>
      </c>
    </row>
    <row r="3177" spans="1:3" x14ac:dyDescent="0.25">
      <c r="A3177" t="s">
        <v>3368</v>
      </c>
      <c r="B3177" t="s">
        <v>3369</v>
      </c>
      <c r="C3177">
        <v>4</v>
      </c>
    </row>
    <row r="3178" spans="1:3" x14ac:dyDescent="0.25">
      <c r="A3178" t="s">
        <v>3370</v>
      </c>
      <c r="B3178" t="s">
        <v>3371</v>
      </c>
      <c r="C3178">
        <v>4</v>
      </c>
    </row>
    <row r="3179" spans="1:3" x14ac:dyDescent="0.25">
      <c r="A3179" t="s">
        <v>3372</v>
      </c>
      <c r="B3179" t="s">
        <v>3373</v>
      </c>
      <c r="C3179">
        <v>4</v>
      </c>
    </row>
    <row r="3180" spans="1:3" x14ac:dyDescent="0.25">
      <c r="A3180" t="s">
        <v>3374</v>
      </c>
      <c r="B3180" t="s">
        <v>3375</v>
      </c>
      <c r="C3180">
        <v>4</v>
      </c>
    </row>
    <row r="3181" spans="1:3" x14ac:dyDescent="0.25">
      <c r="A3181" t="s">
        <v>3376</v>
      </c>
      <c r="B3181" t="s">
        <v>3377</v>
      </c>
      <c r="C3181">
        <v>4</v>
      </c>
    </row>
    <row r="3182" spans="1:3" x14ac:dyDescent="0.25">
      <c r="A3182" t="s">
        <v>3378</v>
      </c>
      <c r="B3182" t="s">
        <v>3379</v>
      </c>
      <c r="C3182">
        <v>4</v>
      </c>
    </row>
    <row r="3183" spans="1:3" x14ac:dyDescent="0.25">
      <c r="A3183" t="s">
        <v>3380</v>
      </c>
      <c r="B3183" t="s">
        <v>3381</v>
      </c>
      <c r="C3183">
        <v>4</v>
      </c>
    </row>
    <row r="3184" spans="1:3" x14ac:dyDescent="0.25">
      <c r="A3184" t="s">
        <v>3382</v>
      </c>
      <c r="B3184" t="s">
        <v>3383</v>
      </c>
      <c r="C3184">
        <v>4</v>
      </c>
    </row>
    <row r="3185" spans="1:3" x14ac:dyDescent="0.25">
      <c r="A3185" t="s">
        <v>3384</v>
      </c>
      <c r="B3185" t="s">
        <v>3385</v>
      </c>
      <c r="C3185">
        <v>4</v>
      </c>
    </row>
    <row r="3186" spans="1:3" x14ac:dyDescent="0.25">
      <c r="A3186" t="s">
        <v>3386</v>
      </c>
      <c r="B3186" t="s">
        <v>3387</v>
      </c>
      <c r="C3186">
        <v>4</v>
      </c>
    </row>
    <row r="3187" spans="1:3" x14ac:dyDescent="0.25">
      <c r="A3187" t="s">
        <v>3388</v>
      </c>
      <c r="B3187" t="s">
        <v>3389</v>
      </c>
      <c r="C3187">
        <v>4</v>
      </c>
    </row>
    <row r="3188" spans="1:3" x14ac:dyDescent="0.25">
      <c r="A3188" t="s">
        <v>19367</v>
      </c>
      <c r="B3188" t="s">
        <v>19368</v>
      </c>
      <c r="C3188">
        <v>4</v>
      </c>
    </row>
    <row r="3189" spans="1:3" x14ac:dyDescent="0.25">
      <c r="A3189" t="s">
        <v>3390</v>
      </c>
      <c r="B3189" t="s">
        <v>3391</v>
      </c>
      <c r="C3189">
        <v>4</v>
      </c>
    </row>
    <row r="3190" spans="1:3" x14ac:dyDescent="0.25">
      <c r="A3190" t="s">
        <v>3392</v>
      </c>
      <c r="B3190" t="s">
        <v>3393</v>
      </c>
      <c r="C3190">
        <v>4</v>
      </c>
    </row>
    <row r="3191" spans="1:3" x14ac:dyDescent="0.25">
      <c r="A3191" t="s">
        <v>3394</v>
      </c>
      <c r="B3191" t="s">
        <v>3395</v>
      </c>
      <c r="C3191">
        <v>4</v>
      </c>
    </row>
    <row r="3192" spans="1:3" x14ac:dyDescent="0.25">
      <c r="A3192" t="s">
        <v>3396</v>
      </c>
      <c r="B3192" t="s">
        <v>3397</v>
      </c>
      <c r="C3192">
        <v>4</v>
      </c>
    </row>
    <row r="3193" spans="1:3" x14ac:dyDescent="0.25">
      <c r="A3193" t="s">
        <v>3398</v>
      </c>
      <c r="B3193" t="s">
        <v>3399</v>
      </c>
      <c r="C3193">
        <v>4</v>
      </c>
    </row>
    <row r="3194" spans="1:3" x14ac:dyDescent="0.25">
      <c r="A3194" t="s">
        <v>3400</v>
      </c>
      <c r="B3194" t="s">
        <v>3401</v>
      </c>
      <c r="C3194">
        <v>4</v>
      </c>
    </row>
    <row r="3195" spans="1:3" x14ac:dyDescent="0.25">
      <c r="A3195" t="s">
        <v>3402</v>
      </c>
      <c r="B3195" t="s">
        <v>3403</v>
      </c>
      <c r="C3195">
        <v>4</v>
      </c>
    </row>
    <row r="3196" spans="1:3" x14ac:dyDescent="0.25">
      <c r="A3196" t="s">
        <v>3404</v>
      </c>
      <c r="B3196" t="s">
        <v>3405</v>
      </c>
      <c r="C3196">
        <v>4</v>
      </c>
    </row>
    <row r="3197" spans="1:3" x14ac:dyDescent="0.25">
      <c r="A3197" t="s">
        <v>3406</v>
      </c>
      <c r="B3197" t="s">
        <v>3407</v>
      </c>
      <c r="C3197">
        <v>4</v>
      </c>
    </row>
    <row r="3198" spans="1:3" x14ac:dyDescent="0.25">
      <c r="A3198" t="s">
        <v>3408</v>
      </c>
      <c r="B3198" t="s">
        <v>3409</v>
      </c>
      <c r="C3198">
        <v>4</v>
      </c>
    </row>
    <row r="3199" spans="1:3" x14ac:dyDescent="0.25">
      <c r="A3199" t="s">
        <v>3410</v>
      </c>
      <c r="B3199" t="s">
        <v>3411</v>
      </c>
      <c r="C3199">
        <v>4</v>
      </c>
    </row>
    <row r="3200" spans="1:3" x14ac:dyDescent="0.25">
      <c r="A3200" t="s">
        <v>3412</v>
      </c>
      <c r="B3200" t="s">
        <v>3413</v>
      </c>
      <c r="C3200">
        <v>4</v>
      </c>
    </row>
    <row r="3201" spans="1:3" x14ac:dyDescent="0.25">
      <c r="A3201" t="s">
        <v>3414</v>
      </c>
      <c r="B3201" t="s">
        <v>3415</v>
      </c>
      <c r="C3201">
        <v>4</v>
      </c>
    </row>
    <row r="3202" spans="1:3" x14ac:dyDescent="0.25">
      <c r="A3202" t="s">
        <v>3416</v>
      </c>
      <c r="B3202" t="s">
        <v>3417</v>
      </c>
      <c r="C3202">
        <v>4</v>
      </c>
    </row>
    <row r="3203" spans="1:3" x14ac:dyDescent="0.25">
      <c r="A3203" t="s">
        <v>3418</v>
      </c>
      <c r="B3203" t="s">
        <v>3419</v>
      </c>
      <c r="C3203">
        <v>4</v>
      </c>
    </row>
    <row r="3204" spans="1:3" x14ac:dyDescent="0.25">
      <c r="A3204" t="s">
        <v>3420</v>
      </c>
      <c r="B3204" t="s">
        <v>3421</v>
      </c>
      <c r="C3204">
        <v>4</v>
      </c>
    </row>
    <row r="3205" spans="1:3" x14ac:dyDescent="0.25">
      <c r="A3205" t="s">
        <v>3422</v>
      </c>
      <c r="B3205" t="s">
        <v>3423</v>
      </c>
      <c r="C3205">
        <v>4</v>
      </c>
    </row>
    <row r="3206" spans="1:3" x14ac:dyDescent="0.25">
      <c r="A3206" t="s">
        <v>3424</v>
      </c>
      <c r="B3206" t="s">
        <v>3425</v>
      </c>
      <c r="C3206">
        <v>4</v>
      </c>
    </row>
    <row r="3207" spans="1:3" x14ac:dyDescent="0.25">
      <c r="A3207" t="s">
        <v>3426</v>
      </c>
      <c r="B3207" t="s">
        <v>3427</v>
      </c>
      <c r="C3207">
        <v>4</v>
      </c>
    </row>
    <row r="3208" spans="1:3" x14ac:dyDescent="0.25">
      <c r="A3208" t="s">
        <v>3428</v>
      </c>
      <c r="B3208" t="s">
        <v>3429</v>
      </c>
      <c r="C3208">
        <v>4</v>
      </c>
    </row>
    <row r="3209" spans="1:3" x14ac:dyDescent="0.25">
      <c r="A3209" t="s">
        <v>3430</v>
      </c>
      <c r="B3209" t="s">
        <v>3431</v>
      </c>
      <c r="C3209">
        <v>4</v>
      </c>
    </row>
    <row r="3210" spans="1:3" x14ac:dyDescent="0.25">
      <c r="A3210" t="s">
        <v>3432</v>
      </c>
      <c r="B3210" t="s">
        <v>3433</v>
      </c>
      <c r="C3210">
        <v>4</v>
      </c>
    </row>
    <row r="3211" spans="1:3" x14ac:dyDescent="0.25">
      <c r="A3211" t="s">
        <v>3434</v>
      </c>
      <c r="B3211" t="s">
        <v>3435</v>
      </c>
      <c r="C3211">
        <v>4</v>
      </c>
    </row>
    <row r="3212" spans="1:3" x14ac:dyDescent="0.25">
      <c r="A3212" t="s">
        <v>3436</v>
      </c>
      <c r="B3212" t="s">
        <v>3437</v>
      </c>
      <c r="C3212">
        <v>4</v>
      </c>
    </row>
    <row r="3213" spans="1:3" x14ac:dyDescent="0.25">
      <c r="A3213" t="s">
        <v>3438</v>
      </c>
      <c r="B3213" t="s">
        <v>3439</v>
      </c>
      <c r="C3213">
        <v>4</v>
      </c>
    </row>
    <row r="3214" spans="1:3" x14ac:dyDescent="0.25">
      <c r="A3214" t="s">
        <v>3440</v>
      </c>
      <c r="B3214" t="s">
        <v>3441</v>
      </c>
      <c r="C3214">
        <v>4</v>
      </c>
    </row>
    <row r="3215" spans="1:3" x14ac:dyDescent="0.25">
      <c r="A3215" t="s">
        <v>3442</v>
      </c>
      <c r="B3215" t="s">
        <v>3443</v>
      </c>
      <c r="C3215">
        <v>4</v>
      </c>
    </row>
    <row r="3216" spans="1:3" x14ac:dyDescent="0.25">
      <c r="A3216" t="s">
        <v>3444</v>
      </c>
      <c r="B3216" t="s">
        <v>3445</v>
      </c>
      <c r="C3216">
        <v>4</v>
      </c>
    </row>
    <row r="3217" spans="1:3" x14ac:dyDescent="0.25">
      <c r="A3217" t="s">
        <v>3446</v>
      </c>
      <c r="B3217" t="s">
        <v>3447</v>
      </c>
      <c r="C3217">
        <v>4</v>
      </c>
    </row>
    <row r="3218" spans="1:3" x14ac:dyDescent="0.25">
      <c r="A3218" t="s">
        <v>3448</v>
      </c>
      <c r="B3218" t="s">
        <v>3449</v>
      </c>
      <c r="C3218">
        <v>4</v>
      </c>
    </row>
    <row r="3219" spans="1:3" x14ac:dyDescent="0.25">
      <c r="A3219" t="s">
        <v>3450</v>
      </c>
      <c r="B3219" t="s">
        <v>3451</v>
      </c>
      <c r="C3219">
        <v>4</v>
      </c>
    </row>
    <row r="3220" spans="1:3" x14ac:dyDescent="0.25">
      <c r="A3220" t="s">
        <v>3452</v>
      </c>
      <c r="B3220" t="s">
        <v>3453</v>
      </c>
      <c r="C3220">
        <v>4</v>
      </c>
    </row>
    <row r="3221" spans="1:3" x14ac:dyDescent="0.25">
      <c r="A3221" t="s">
        <v>3454</v>
      </c>
      <c r="B3221" t="s">
        <v>3455</v>
      </c>
      <c r="C3221">
        <v>4</v>
      </c>
    </row>
    <row r="3222" spans="1:3" x14ac:dyDescent="0.25">
      <c r="A3222" t="s">
        <v>3456</v>
      </c>
      <c r="B3222" t="s">
        <v>3457</v>
      </c>
      <c r="C3222">
        <v>4</v>
      </c>
    </row>
    <row r="3223" spans="1:3" x14ac:dyDescent="0.25">
      <c r="A3223" t="s">
        <v>3458</v>
      </c>
      <c r="B3223" t="s">
        <v>3459</v>
      </c>
      <c r="C3223">
        <v>4</v>
      </c>
    </row>
    <row r="3224" spans="1:3" x14ac:dyDescent="0.25">
      <c r="A3224" t="s">
        <v>3460</v>
      </c>
      <c r="B3224" t="s">
        <v>3461</v>
      </c>
      <c r="C3224">
        <v>4</v>
      </c>
    </row>
    <row r="3225" spans="1:3" x14ac:dyDescent="0.25">
      <c r="A3225" t="s">
        <v>3462</v>
      </c>
      <c r="B3225" t="s">
        <v>3463</v>
      </c>
      <c r="C3225">
        <v>4</v>
      </c>
    </row>
    <row r="3226" spans="1:3" x14ac:dyDescent="0.25">
      <c r="A3226" t="s">
        <v>3464</v>
      </c>
      <c r="B3226" t="s">
        <v>3465</v>
      </c>
      <c r="C3226">
        <v>4</v>
      </c>
    </row>
    <row r="3227" spans="1:3" x14ac:dyDescent="0.25">
      <c r="A3227" t="s">
        <v>3466</v>
      </c>
      <c r="B3227" t="s">
        <v>3467</v>
      </c>
      <c r="C3227">
        <v>4</v>
      </c>
    </row>
    <row r="3228" spans="1:3" x14ac:dyDescent="0.25">
      <c r="A3228" t="s">
        <v>18840</v>
      </c>
      <c r="B3228" t="s">
        <v>3555</v>
      </c>
      <c r="C3228">
        <v>4</v>
      </c>
    </row>
    <row r="3229" spans="1:3" x14ac:dyDescent="0.25">
      <c r="A3229" t="s">
        <v>3468</v>
      </c>
      <c r="B3229" t="s">
        <v>3469</v>
      </c>
      <c r="C3229">
        <v>4</v>
      </c>
    </row>
    <row r="3230" spans="1:3" x14ac:dyDescent="0.25">
      <c r="A3230" t="s">
        <v>3470</v>
      </c>
      <c r="B3230" t="s">
        <v>3471</v>
      </c>
      <c r="C3230">
        <v>4</v>
      </c>
    </row>
    <row r="3231" spans="1:3" x14ac:dyDescent="0.25">
      <c r="A3231" t="s">
        <v>3472</v>
      </c>
      <c r="B3231" t="s">
        <v>3473</v>
      </c>
      <c r="C3231">
        <v>4</v>
      </c>
    </row>
    <row r="3232" spans="1:3" x14ac:dyDescent="0.25">
      <c r="A3232" t="s">
        <v>3474</v>
      </c>
      <c r="B3232" t="s">
        <v>3475</v>
      </c>
      <c r="C3232">
        <v>4</v>
      </c>
    </row>
    <row r="3233" spans="1:3" x14ac:dyDescent="0.25">
      <c r="A3233" t="s">
        <v>3476</v>
      </c>
      <c r="B3233" t="s">
        <v>3477</v>
      </c>
      <c r="C3233">
        <v>4</v>
      </c>
    </row>
    <row r="3234" spans="1:3" x14ac:dyDescent="0.25">
      <c r="A3234" t="s">
        <v>3478</v>
      </c>
      <c r="B3234" t="s">
        <v>3479</v>
      </c>
      <c r="C3234">
        <v>4</v>
      </c>
    </row>
    <row r="3235" spans="1:3" x14ac:dyDescent="0.25">
      <c r="A3235" t="s">
        <v>3480</v>
      </c>
      <c r="B3235" t="s">
        <v>3481</v>
      </c>
      <c r="C3235">
        <v>4</v>
      </c>
    </row>
    <row r="3236" spans="1:3" x14ac:dyDescent="0.25">
      <c r="A3236" t="s">
        <v>3482</v>
      </c>
      <c r="B3236" t="s">
        <v>3483</v>
      </c>
      <c r="C3236">
        <v>4</v>
      </c>
    </row>
    <row r="3237" spans="1:3" x14ac:dyDescent="0.25">
      <c r="A3237" t="s">
        <v>3484</v>
      </c>
      <c r="B3237" t="s">
        <v>3485</v>
      </c>
      <c r="C3237">
        <v>4</v>
      </c>
    </row>
    <row r="3238" spans="1:3" x14ac:dyDescent="0.25">
      <c r="A3238" t="s">
        <v>3486</v>
      </c>
      <c r="B3238" t="s">
        <v>3487</v>
      </c>
      <c r="C3238">
        <v>4</v>
      </c>
    </row>
    <row r="3239" spans="1:3" x14ac:dyDescent="0.25">
      <c r="A3239" t="s">
        <v>3488</v>
      </c>
      <c r="B3239" t="s">
        <v>3489</v>
      </c>
      <c r="C3239">
        <v>4</v>
      </c>
    </row>
    <row r="3240" spans="1:3" x14ac:dyDescent="0.25">
      <c r="A3240" t="s">
        <v>3490</v>
      </c>
      <c r="B3240" t="s">
        <v>3491</v>
      </c>
      <c r="C3240">
        <v>4</v>
      </c>
    </row>
    <row r="3241" spans="1:3" x14ac:dyDescent="0.25">
      <c r="A3241" t="s">
        <v>3492</v>
      </c>
      <c r="B3241" t="s">
        <v>3493</v>
      </c>
      <c r="C3241">
        <v>4</v>
      </c>
    </row>
    <row r="3242" spans="1:3" x14ac:dyDescent="0.25">
      <c r="A3242" t="s">
        <v>3494</v>
      </c>
      <c r="B3242" t="s">
        <v>3495</v>
      </c>
      <c r="C3242">
        <v>4</v>
      </c>
    </row>
    <row r="3243" spans="1:3" x14ac:dyDescent="0.25">
      <c r="A3243" t="s">
        <v>3496</v>
      </c>
      <c r="B3243" t="s">
        <v>3497</v>
      </c>
      <c r="C3243">
        <v>4</v>
      </c>
    </row>
    <row r="3244" spans="1:3" x14ac:dyDescent="0.25">
      <c r="A3244" t="s">
        <v>3499</v>
      </c>
      <c r="B3244" t="s">
        <v>3500</v>
      </c>
      <c r="C3244">
        <v>4</v>
      </c>
    </row>
    <row r="3245" spans="1:3" x14ac:dyDescent="0.25">
      <c r="A3245" t="s">
        <v>18701</v>
      </c>
      <c r="B3245" t="s">
        <v>18702</v>
      </c>
      <c r="C3245">
        <v>4</v>
      </c>
    </row>
    <row r="3246" spans="1:3" x14ac:dyDescent="0.25">
      <c r="A3246" t="s">
        <v>3501</v>
      </c>
      <c r="B3246" t="s">
        <v>3502</v>
      </c>
      <c r="C3246">
        <v>4</v>
      </c>
    </row>
    <row r="3247" spans="1:3" x14ac:dyDescent="0.25">
      <c r="A3247" t="s">
        <v>3503</v>
      </c>
      <c r="B3247" t="s">
        <v>3504</v>
      </c>
      <c r="C3247">
        <v>4</v>
      </c>
    </row>
    <row r="3248" spans="1:3" x14ac:dyDescent="0.25">
      <c r="A3248" t="s">
        <v>18841</v>
      </c>
      <c r="B3248" t="s">
        <v>3498</v>
      </c>
      <c r="C3248">
        <v>4</v>
      </c>
    </row>
    <row r="3249" spans="1:3" x14ac:dyDescent="0.25">
      <c r="A3249" t="s">
        <v>3505</v>
      </c>
      <c r="B3249" t="s">
        <v>3506</v>
      </c>
      <c r="C3249">
        <v>4</v>
      </c>
    </row>
    <row r="3250" spans="1:3" x14ac:dyDescent="0.25">
      <c r="A3250" t="s">
        <v>3507</v>
      </c>
      <c r="B3250" t="s">
        <v>3508</v>
      </c>
      <c r="C3250">
        <v>4</v>
      </c>
    </row>
    <row r="3251" spans="1:3" x14ac:dyDescent="0.25">
      <c r="A3251" t="s">
        <v>3509</v>
      </c>
      <c r="B3251" t="s">
        <v>3510</v>
      </c>
      <c r="C3251">
        <v>4</v>
      </c>
    </row>
    <row r="3252" spans="1:3" x14ac:dyDescent="0.25">
      <c r="A3252" t="s">
        <v>3511</v>
      </c>
      <c r="B3252" t="s">
        <v>3512</v>
      </c>
      <c r="C3252">
        <v>4</v>
      </c>
    </row>
    <row r="3253" spans="1:3" x14ac:dyDescent="0.25">
      <c r="A3253" t="s">
        <v>3513</v>
      </c>
      <c r="B3253" t="s">
        <v>3514</v>
      </c>
      <c r="C3253">
        <v>4</v>
      </c>
    </row>
    <row r="3254" spans="1:3" x14ac:dyDescent="0.25">
      <c r="A3254" t="s">
        <v>3515</v>
      </c>
      <c r="B3254" t="s">
        <v>3516</v>
      </c>
      <c r="C3254">
        <v>4</v>
      </c>
    </row>
    <row r="3255" spans="1:3" x14ac:dyDescent="0.25">
      <c r="A3255" t="s">
        <v>3517</v>
      </c>
      <c r="B3255" t="s">
        <v>3518</v>
      </c>
      <c r="C3255">
        <v>4</v>
      </c>
    </row>
    <row r="3256" spans="1:3" x14ac:dyDescent="0.25">
      <c r="A3256" t="s">
        <v>3519</v>
      </c>
      <c r="B3256" t="s">
        <v>3520</v>
      </c>
      <c r="C3256">
        <v>4</v>
      </c>
    </row>
    <row r="3257" spans="1:3" x14ac:dyDescent="0.25">
      <c r="A3257" t="s">
        <v>3521</v>
      </c>
      <c r="B3257" t="s">
        <v>3522</v>
      </c>
      <c r="C3257">
        <v>4</v>
      </c>
    </row>
    <row r="3258" spans="1:3" x14ac:dyDescent="0.25">
      <c r="A3258" t="s">
        <v>3523</v>
      </c>
      <c r="B3258" t="s">
        <v>3524</v>
      </c>
      <c r="C3258">
        <v>4</v>
      </c>
    </row>
    <row r="3259" spans="1:3" x14ac:dyDescent="0.25">
      <c r="A3259" t="s">
        <v>3525</v>
      </c>
      <c r="B3259" t="s">
        <v>3526</v>
      </c>
      <c r="C3259">
        <v>4</v>
      </c>
    </row>
    <row r="3260" spans="1:3" x14ac:dyDescent="0.25">
      <c r="A3260" t="s">
        <v>3527</v>
      </c>
      <c r="B3260" t="s">
        <v>3528</v>
      </c>
      <c r="C3260">
        <v>4</v>
      </c>
    </row>
    <row r="3261" spans="1:3" x14ac:dyDescent="0.25">
      <c r="A3261" t="s">
        <v>3529</v>
      </c>
      <c r="B3261" t="s">
        <v>3530</v>
      </c>
      <c r="C3261">
        <v>4</v>
      </c>
    </row>
    <row r="3262" spans="1:3" x14ac:dyDescent="0.25">
      <c r="A3262" t="s">
        <v>3531</v>
      </c>
      <c r="B3262" t="s">
        <v>3532</v>
      </c>
      <c r="C3262">
        <v>4</v>
      </c>
    </row>
    <row r="3263" spans="1:3" x14ac:dyDescent="0.25">
      <c r="A3263" t="s">
        <v>3533</v>
      </c>
      <c r="B3263" t="s">
        <v>3534</v>
      </c>
      <c r="C3263">
        <v>4</v>
      </c>
    </row>
    <row r="3264" spans="1:3" x14ac:dyDescent="0.25">
      <c r="A3264" t="s">
        <v>3535</v>
      </c>
      <c r="B3264" t="s">
        <v>3536</v>
      </c>
      <c r="C3264">
        <v>4</v>
      </c>
    </row>
    <row r="3265" spans="1:3" x14ac:dyDescent="0.25">
      <c r="A3265" t="s">
        <v>3537</v>
      </c>
      <c r="B3265" t="s">
        <v>3538</v>
      </c>
      <c r="C3265">
        <v>4</v>
      </c>
    </row>
    <row r="3266" spans="1:3" x14ac:dyDescent="0.25">
      <c r="A3266" t="s">
        <v>3539</v>
      </c>
      <c r="B3266" t="s">
        <v>3540</v>
      </c>
      <c r="C3266">
        <v>4</v>
      </c>
    </row>
    <row r="3267" spans="1:3" x14ac:dyDescent="0.25">
      <c r="A3267" t="s">
        <v>3541</v>
      </c>
      <c r="B3267" t="s">
        <v>3542</v>
      </c>
      <c r="C3267">
        <v>4</v>
      </c>
    </row>
    <row r="3268" spans="1:3" x14ac:dyDescent="0.25">
      <c r="A3268" t="s">
        <v>3543</v>
      </c>
      <c r="B3268" t="s">
        <v>3544</v>
      </c>
      <c r="C3268">
        <v>4</v>
      </c>
    </row>
    <row r="3269" spans="1:3" x14ac:dyDescent="0.25">
      <c r="A3269" t="s">
        <v>3545</v>
      </c>
      <c r="B3269" t="s">
        <v>3546</v>
      </c>
      <c r="C3269">
        <v>4</v>
      </c>
    </row>
    <row r="3270" spans="1:3" x14ac:dyDescent="0.25">
      <c r="A3270" t="s">
        <v>3547</v>
      </c>
      <c r="B3270" t="s">
        <v>3548</v>
      </c>
      <c r="C3270">
        <v>4</v>
      </c>
    </row>
    <row r="3271" spans="1:3" x14ac:dyDescent="0.25">
      <c r="A3271" t="s">
        <v>3549</v>
      </c>
      <c r="B3271" t="s">
        <v>3550</v>
      </c>
      <c r="C3271">
        <v>4</v>
      </c>
    </row>
    <row r="3272" spans="1:3" x14ac:dyDescent="0.25">
      <c r="A3272" t="s">
        <v>3551</v>
      </c>
      <c r="B3272" t="s">
        <v>3552</v>
      </c>
      <c r="C3272">
        <v>4</v>
      </c>
    </row>
    <row r="3273" spans="1:3" x14ac:dyDescent="0.25">
      <c r="A3273" t="s">
        <v>3553</v>
      </c>
      <c r="B3273" t="s">
        <v>3554</v>
      </c>
      <c r="C3273">
        <v>4</v>
      </c>
    </row>
    <row r="3274" spans="1:3" x14ac:dyDescent="0.25">
      <c r="A3274" t="s">
        <v>3556</v>
      </c>
      <c r="B3274" t="s">
        <v>3557</v>
      </c>
      <c r="C3274">
        <v>4</v>
      </c>
    </row>
    <row r="3275" spans="1:3" x14ac:dyDescent="0.25">
      <c r="A3275" t="s">
        <v>3558</v>
      </c>
      <c r="B3275" t="s">
        <v>3559</v>
      </c>
      <c r="C3275">
        <v>4</v>
      </c>
    </row>
    <row r="3276" spans="1:3" x14ac:dyDescent="0.25">
      <c r="A3276" t="s">
        <v>3560</v>
      </c>
      <c r="B3276" t="s">
        <v>3561</v>
      </c>
      <c r="C3276">
        <v>4</v>
      </c>
    </row>
    <row r="3277" spans="1:3" x14ac:dyDescent="0.25">
      <c r="A3277" t="s">
        <v>3562</v>
      </c>
      <c r="B3277" t="s">
        <v>3563</v>
      </c>
      <c r="C3277">
        <v>4</v>
      </c>
    </row>
    <row r="3278" spans="1:3" x14ac:dyDescent="0.25">
      <c r="A3278" t="s">
        <v>3564</v>
      </c>
      <c r="B3278" t="s">
        <v>3565</v>
      </c>
      <c r="C3278">
        <v>4</v>
      </c>
    </row>
    <row r="3279" spans="1:3" x14ac:dyDescent="0.25">
      <c r="A3279" t="s">
        <v>3566</v>
      </c>
      <c r="B3279" t="s">
        <v>3567</v>
      </c>
      <c r="C3279">
        <v>4</v>
      </c>
    </row>
    <row r="3280" spans="1:3" x14ac:dyDescent="0.25">
      <c r="A3280" t="s">
        <v>3568</v>
      </c>
      <c r="B3280" t="s">
        <v>3569</v>
      </c>
      <c r="C3280">
        <v>4</v>
      </c>
    </row>
    <row r="3281" spans="1:3" x14ac:dyDescent="0.25">
      <c r="A3281" t="s">
        <v>3570</v>
      </c>
      <c r="B3281" t="s">
        <v>3571</v>
      </c>
      <c r="C3281">
        <v>4</v>
      </c>
    </row>
    <row r="3282" spans="1:3" x14ac:dyDescent="0.25">
      <c r="A3282" t="s">
        <v>3572</v>
      </c>
      <c r="B3282" t="s">
        <v>3573</v>
      </c>
      <c r="C3282">
        <v>4</v>
      </c>
    </row>
    <row r="3283" spans="1:3" x14ac:dyDescent="0.25">
      <c r="A3283" t="s">
        <v>19001</v>
      </c>
      <c r="B3283" t="s">
        <v>19002</v>
      </c>
      <c r="C3283">
        <v>4</v>
      </c>
    </row>
    <row r="3284" spans="1:3" x14ac:dyDescent="0.25">
      <c r="A3284" t="s">
        <v>3574</v>
      </c>
      <c r="B3284" t="s">
        <v>3575</v>
      </c>
      <c r="C3284">
        <v>4</v>
      </c>
    </row>
    <row r="3285" spans="1:3" x14ac:dyDescent="0.25">
      <c r="A3285" t="s">
        <v>3576</v>
      </c>
      <c r="B3285" t="s">
        <v>3577</v>
      </c>
      <c r="C3285">
        <v>4</v>
      </c>
    </row>
    <row r="3286" spans="1:3" x14ac:dyDescent="0.25">
      <c r="A3286" t="s">
        <v>3578</v>
      </c>
      <c r="B3286" t="s">
        <v>3579</v>
      </c>
      <c r="C3286">
        <v>4</v>
      </c>
    </row>
    <row r="3287" spans="1:3" x14ac:dyDescent="0.25">
      <c r="A3287" t="s">
        <v>18703</v>
      </c>
      <c r="B3287" t="s">
        <v>18704</v>
      </c>
      <c r="C3287">
        <v>4</v>
      </c>
    </row>
    <row r="3288" spans="1:3" x14ac:dyDescent="0.25">
      <c r="A3288" t="s">
        <v>3580</v>
      </c>
      <c r="B3288" t="s">
        <v>3581</v>
      </c>
      <c r="C3288">
        <v>4</v>
      </c>
    </row>
    <row r="3289" spans="1:3" x14ac:dyDescent="0.25">
      <c r="A3289" t="s">
        <v>19921</v>
      </c>
      <c r="B3289" t="s">
        <v>19922</v>
      </c>
      <c r="C3289">
        <v>4</v>
      </c>
    </row>
    <row r="3290" spans="1:3" x14ac:dyDescent="0.25">
      <c r="A3290" t="s">
        <v>20228</v>
      </c>
      <c r="B3290" t="s">
        <v>20229</v>
      </c>
      <c r="C3290">
        <v>4</v>
      </c>
    </row>
    <row r="3291" spans="1:3" x14ac:dyDescent="0.25">
      <c r="A3291" t="s">
        <v>19003</v>
      </c>
      <c r="B3291" t="s">
        <v>19004</v>
      </c>
      <c r="C3291">
        <v>4</v>
      </c>
    </row>
    <row r="3292" spans="1:3" x14ac:dyDescent="0.25">
      <c r="A3292" t="s">
        <v>19650</v>
      </c>
      <c r="B3292" t="s">
        <v>19651</v>
      </c>
      <c r="C3292">
        <v>4</v>
      </c>
    </row>
    <row r="3293" spans="1:3" x14ac:dyDescent="0.25">
      <c r="A3293" t="s">
        <v>19652</v>
      </c>
      <c r="B3293" t="s">
        <v>19653</v>
      </c>
      <c r="C3293">
        <v>4</v>
      </c>
    </row>
    <row r="3294" spans="1:3" x14ac:dyDescent="0.25">
      <c r="A3294" t="s">
        <v>19654</v>
      </c>
      <c r="B3294" t="s">
        <v>19655</v>
      </c>
      <c r="C3294">
        <v>4</v>
      </c>
    </row>
    <row r="3295" spans="1:3" x14ac:dyDescent="0.25">
      <c r="A3295" t="s">
        <v>20230</v>
      </c>
      <c r="B3295" t="s">
        <v>20231</v>
      </c>
      <c r="C3295">
        <v>4</v>
      </c>
    </row>
    <row r="3296" spans="1:3" x14ac:dyDescent="0.25">
      <c r="A3296" t="s">
        <v>19923</v>
      </c>
      <c r="B3296" t="s">
        <v>19924</v>
      </c>
      <c r="C3296">
        <v>4</v>
      </c>
    </row>
    <row r="3297" spans="1:3" x14ac:dyDescent="0.25">
      <c r="A3297" t="s">
        <v>20232</v>
      </c>
      <c r="B3297" t="s">
        <v>20233</v>
      </c>
      <c r="C3297">
        <v>4</v>
      </c>
    </row>
    <row r="3298" spans="1:3" x14ac:dyDescent="0.25">
      <c r="A3298" t="s">
        <v>3582</v>
      </c>
      <c r="B3298" t="s">
        <v>3583</v>
      </c>
      <c r="C3298">
        <v>4</v>
      </c>
    </row>
    <row r="3299" spans="1:3" x14ac:dyDescent="0.25">
      <c r="A3299" t="s">
        <v>3584</v>
      </c>
      <c r="B3299" t="s">
        <v>3585</v>
      </c>
      <c r="C3299">
        <v>4</v>
      </c>
    </row>
    <row r="3300" spans="1:3" x14ac:dyDescent="0.25">
      <c r="A3300" t="s">
        <v>3586</v>
      </c>
      <c r="B3300" t="s">
        <v>3587</v>
      </c>
      <c r="C3300">
        <v>4</v>
      </c>
    </row>
    <row r="3301" spans="1:3" x14ac:dyDescent="0.25">
      <c r="A3301" t="s">
        <v>3588</v>
      </c>
      <c r="B3301" t="s">
        <v>3589</v>
      </c>
      <c r="C3301">
        <v>4</v>
      </c>
    </row>
    <row r="3302" spans="1:3" x14ac:dyDescent="0.25">
      <c r="A3302" t="s">
        <v>3590</v>
      </c>
      <c r="B3302" t="s">
        <v>3591</v>
      </c>
      <c r="C3302">
        <v>4</v>
      </c>
    </row>
    <row r="3303" spans="1:3" x14ac:dyDescent="0.25">
      <c r="A3303" t="s">
        <v>3592</v>
      </c>
      <c r="B3303" t="s">
        <v>3593</v>
      </c>
      <c r="C3303">
        <v>4</v>
      </c>
    </row>
    <row r="3304" spans="1:3" x14ac:dyDescent="0.25">
      <c r="A3304" t="s">
        <v>3594</v>
      </c>
      <c r="B3304" t="s">
        <v>3595</v>
      </c>
      <c r="C3304">
        <v>4</v>
      </c>
    </row>
    <row r="3305" spans="1:3" x14ac:dyDescent="0.25">
      <c r="A3305" t="s">
        <v>3596</v>
      </c>
      <c r="B3305" t="s">
        <v>3597</v>
      </c>
      <c r="C3305">
        <v>4</v>
      </c>
    </row>
    <row r="3306" spans="1:3" x14ac:dyDescent="0.25">
      <c r="A3306" t="s">
        <v>3598</v>
      </c>
      <c r="B3306" t="s">
        <v>3599</v>
      </c>
      <c r="C3306">
        <v>4</v>
      </c>
    </row>
    <row r="3307" spans="1:3" x14ac:dyDescent="0.25">
      <c r="A3307" t="s">
        <v>3600</v>
      </c>
      <c r="B3307" t="s">
        <v>3601</v>
      </c>
      <c r="C3307">
        <v>4</v>
      </c>
    </row>
    <row r="3308" spans="1:3" x14ac:dyDescent="0.25">
      <c r="A3308" t="s">
        <v>3602</v>
      </c>
      <c r="B3308" t="s">
        <v>3603</v>
      </c>
      <c r="C3308">
        <v>4</v>
      </c>
    </row>
    <row r="3309" spans="1:3" x14ac:dyDescent="0.25">
      <c r="A3309" t="s">
        <v>3604</v>
      </c>
      <c r="B3309" t="s">
        <v>3605</v>
      </c>
      <c r="C3309">
        <v>4</v>
      </c>
    </row>
    <row r="3310" spans="1:3" x14ac:dyDescent="0.25">
      <c r="A3310" t="s">
        <v>3606</v>
      </c>
      <c r="B3310" t="s">
        <v>3607</v>
      </c>
      <c r="C3310">
        <v>4</v>
      </c>
    </row>
    <row r="3311" spans="1:3" x14ac:dyDescent="0.25">
      <c r="A3311" t="s">
        <v>3608</v>
      </c>
      <c r="B3311" t="s">
        <v>3609</v>
      </c>
      <c r="C3311">
        <v>4</v>
      </c>
    </row>
    <row r="3312" spans="1:3" x14ac:dyDescent="0.25">
      <c r="A3312" t="s">
        <v>3610</v>
      </c>
      <c r="B3312" t="s">
        <v>3611</v>
      </c>
      <c r="C3312">
        <v>4</v>
      </c>
    </row>
    <row r="3313" spans="1:3" x14ac:dyDescent="0.25">
      <c r="A3313" t="s">
        <v>3612</v>
      </c>
      <c r="B3313" t="s">
        <v>3613</v>
      </c>
      <c r="C3313">
        <v>4</v>
      </c>
    </row>
    <row r="3314" spans="1:3" x14ac:dyDescent="0.25">
      <c r="A3314" t="s">
        <v>3614</v>
      </c>
      <c r="B3314" t="s">
        <v>3615</v>
      </c>
      <c r="C3314">
        <v>4</v>
      </c>
    </row>
    <row r="3315" spans="1:3" x14ac:dyDescent="0.25">
      <c r="A3315" t="s">
        <v>3616</v>
      </c>
      <c r="B3315" t="s">
        <v>3617</v>
      </c>
      <c r="C3315">
        <v>4</v>
      </c>
    </row>
    <row r="3316" spans="1:3" x14ac:dyDescent="0.25">
      <c r="A3316" t="s">
        <v>3618</v>
      </c>
      <c r="B3316" t="s">
        <v>3619</v>
      </c>
      <c r="C3316">
        <v>4</v>
      </c>
    </row>
    <row r="3317" spans="1:3" x14ac:dyDescent="0.25">
      <c r="A3317" t="s">
        <v>3620</v>
      </c>
      <c r="B3317" t="s">
        <v>3621</v>
      </c>
      <c r="C3317">
        <v>4</v>
      </c>
    </row>
    <row r="3318" spans="1:3" x14ac:dyDescent="0.25">
      <c r="A3318" t="s">
        <v>3622</v>
      </c>
      <c r="B3318" t="s">
        <v>3623</v>
      </c>
      <c r="C3318">
        <v>4</v>
      </c>
    </row>
    <row r="3319" spans="1:3" x14ac:dyDescent="0.25">
      <c r="A3319" t="s">
        <v>3624</v>
      </c>
      <c r="B3319" t="s">
        <v>3625</v>
      </c>
      <c r="C3319">
        <v>4</v>
      </c>
    </row>
    <row r="3320" spans="1:3" x14ac:dyDescent="0.25">
      <c r="A3320" t="s">
        <v>3626</v>
      </c>
      <c r="B3320" t="s">
        <v>3627</v>
      </c>
      <c r="C3320">
        <v>4</v>
      </c>
    </row>
    <row r="3321" spans="1:3" x14ac:dyDescent="0.25">
      <c r="A3321" t="s">
        <v>3628</v>
      </c>
      <c r="B3321" t="s">
        <v>3629</v>
      </c>
      <c r="C3321">
        <v>4</v>
      </c>
    </row>
    <row r="3322" spans="1:3" x14ac:dyDescent="0.25">
      <c r="A3322" t="s">
        <v>3630</v>
      </c>
      <c r="B3322" t="s">
        <v>3631</v>
      </c>
      <c r="C3322">
        <v>4</v>
      </c>
    </row>
    <row r="3323" spans="1:3" x14ac:dyDescent="0.25">
      <c r="A3323" t="s">
        <v>3632</v>
      </c>
      <c r="B3323" t="s">
        <v>3633</v>
      </c>
      <c r="C3323">
        <v>4</v>
      </c>
    </row>
    <row r="3324" spans="1:3" x14ac:dyDescent="0.25">
      <c r="A3324" t="s">
        <v>3634</v>
      </c>
      <c r="B3324" t="s">
        <v>3635</v>
      </c>
      <c r="C3324">
        <v>4</v>
      </c>
    </row>
    <row r="3325" spans="1:3" x14ac:dyDescent="0.25">
      <c r="A3325" t="s">
        <v>3636</v>
      </c>
      <c r="B3325" t="s">
        <v>3637</v>
      </c>
      <c r="C3325">
        <v>4</v>
      </c>
    </row>
    <row r="3326" spans="1:3" x14ac:dyDescent="0.25">
      <c r="A3326" t="s">
        <v>3638</v>
      </c>
      <c r="B3326" t="s">
        <v>3639</v>
      </c>
      <c r="C3326">
        <v>4</v>
      </c>
    </row>
    <row r="3327" spans="1:3" x14ac:dyDescent="0.25">
      <c r="A3327" t="s">
        <v>3640</v>
      </c>
      <c r="B3327" t="s">
        <v>3641</v>
      </c>
      <c r="C3327">
        <v>4</v>
      </c>
    </row>
    <row r="3328" spans="1:3" x14ac:dyDescent="0.25">
      <c r="A3328" t="s">
        <v>3642</v>
      </c>
      <c r="B3328" t="s">
        <v>3643</v>
      </c>
      <c r="C3328">
        <v>4</v>
      </c>
    </row>
    <row r="3329" spans="1:3" x14ac:dyDescent="0.25">
      <c r="A3329" t="s">
        <v>3644</v>
      </c>
      <c r="B3329" t="s">
        <v>3645</v>
      </c>
      <c r="C3329">
        <v>4</v>
      </c>
    </row>
    <row r="3330" spans="1:3" x14ac:dyDescent="0.25">
      <c r="A3330" t="s">
        <v>3646</v>
      </c>
      <c r="B3330" t="s">
        <v>3647</v>
      </c>
      <c r="C3330">
        <v>4</v>
      </c>
    </row>
    <row r="3331" spans="1:3" x14ac:dyDescent="0.25">
      <c r="A3331" t="s">
        <v>3648</v>
      </c>
      <c r="B3331" t="s">
        <v>3649</v>
      </c>
      <c r="C3331">
        <v>4</v>
      </c>
    </row>
    <row r="3332" spans="1:3" x14ac:dyDescent="0.25">
      <c r="A3332" t="s">
        <v>3650</v>
      </c>
      <c r="B3332" t="s">
        <v>3651</v>
      </c>
      <c r="C3332">
        <v>4</v>
      </c>
    </row>
    <row r="3333" spans="1:3" x14ac:dyDescent="0.25">
      <c r="A3333" t="s">
        <v>3652</v>
      </c>
      <c r="B3333" t="s">
        <v>3653</v>
      </c>
      <c r="C3333">
        <v>4</v>
      </c>
    </row>
    <row r="3334" spans="1:3" x14ac:dyDescent="0.25">
      <c r="A3334" t="s">
        <v>3654</v>
      </c>
      <c r="B3334" t="s">
        <v>3655</v>
      </c>
      <c r="C3334">
        <v>4</v>
      </c>
    </row>
    <row r="3335" spans="1:3" x14ac:dyDescent="0.25">
      <c r="A3335" t="s">
        <v>3656</v>
      </c>
      <c r="B3335" t="s">
        <v>3657</v>
      </c>
      <c r="C3335">
        <v>4</v>
      </c>
    </row>
    <row r="3336" spans="1:3" x14ac:dyDescent="0.25">
      <c r="A3336" t="s">
        <v>3658</v>
      </c>
      <c r="B3336" t="s">
        <v>3659</v>
      </c>
      <c r="C3336">
        <v>4</v>
      </c>
    </row>
    <row r="3337" spans="1:3" x14ac:dyDescent="0.25">
      <c r="A3337" t="s">
        <v>3660</v>
      </c>
      <c r="B3337" t="s">
        <v>3661</v>
      </c>
      <c r="C3337">
        <v>4</v>
      </c>
    </row>
    <row r="3338" spans="1:3" x14ac:dyDescent="0.25">
      <c r="A3338" t="s">
        <v>3662</v>
      </c>
      <c r="B3338" t="s">
        <v>3663</v>
      </c>
      <c r="C3338">
        <v>4</v>
      </c>
    </row>
    <row r="3339" spans="1:3" x14ac:dyDescent="0.25">
      <c r="A3339" t="s">
        <v>3664</v>
      </c>
      <c r="B3339" t="s">
        <v>3665</v>
      </c>
      <c r="C3339">
        <v>4</v>
      </c>
    </row>
    <row r="3340" spans="1:3" x14ac:dyDescent="0.25">
      <c r="A3340" t="s">
        <v>3666</v>
      </c>
      <c r="B3340" t="s">
        <v>3667</v>
      </c>
      <c r="C3340">
        <v>4</v>
      </c>
    </row>
    <row r="3341" spans="1:3" x14ac:dyDescent="0.25">
      <c r="A3341" t="s">
        <v>3668</v>
      </c>
      <c r="B3341" t="s">
        <v>3669</v>
      </c>
      <c r="C3341">
        <v>4</v>
      </c>
    </row>
    <row r="3342" spans="1:3" x14ac:dyDescent="0.25">
      <c r="A3342" t="s">
        <v>3670</v>
      </c>
      <c r="B3342" t="s">
        <v>3671</v>
      </c>
      <c r="C3342">
        <v>4</v>
      </c>
    </row>
    <row r="3343" spans="1:3" x14ac:dyDescent="0.25">
      <c r="A3343" t="s">
        <v>3672</v>
      </c>
      <c r="B3343" t="s">
        <v>3673</v>
      </c>
      <c r="C3343">
        <v>4</v>
      </c>
    </row>
    <row r="3344" spans="1:3" x14ac:dyDescent="0.25">
      <c r="A3344" t="s">
        <v>3674</v>
      </c>
      <c r="B3344" t="s">
        <v>3675</v>
      </c>
      <c r="C3344">
        <v>4</v>
      </c>
    </row>
    <row r="3345" spans="1:3" x14ac:dyDescent="0.25">
      <c r="A3345" t="s">
        <v>3676</v>
      </c>
      <c r="B3345" t="s">
        <v>3677</v>
      </c>
      <c r="C3345">
        <v>4</v>
      </c>
    </row>
    <row r="3346" spans="1:3" x14ac:dyDescent="0.25">
      <c r="A3346" t="s">
        <v>3678</v>
      </c>
      <c r="B3346" t="s">
        <v>3679</v>
      </c>
      <c r="C3346">
        <v>4</v>
      </c>
    </row>
    <row r="3347" spans="1:3" x14ac:dyDescent="0.25">
      <c r="A3347" t="s">
        <v>3680</v>
      </c>
      <c r="B3347" t="s">
        <v>3681</v>
      </c>
      <c r="C3347">
        <v>4</v>
      </c>
    </row>
    <row r="3348" spans="1:3" x14ac:dyDescent="0.25">
      <c r="A3348" t="s">
        <v>3682</v>
      </c>
      <c r="B3348" t="s">
        <v>3683</v>
      </c>
      <c r="C3348">
        <v>4</v>
      </c>
    </row>
    <row r="3349" spans="1:3" x14ac:dyDescent="0.25">
      <c r="A3349" t="s">
        <v>3684</v>
      </c>
      <c r="B3349" t="s">
        <v>3685</v>
      </c>
      <c r="C3349">
        <v>4</v>
      </c>
    </row>
    <row r="3350" spans="1:3" x14ac:dyDescent="0.25">
      <c r="A3350" t="s">
        <v>3686</v>
      </c>
      <c r="B3350" t="s">
        <v>3687</v>
      </c>
      <c r="C3350">
        <v>4</v>
      </c>
    </row>
    <row r="3351" spans="1:3" x14ac:dyDescent="0.25">
      <c r="A3351" t="s">
        <v>3688</v>
      </c>
      <c r="B3351" t="s">
        <v>3689</v>
      </c>
      <c r="C3351">
        <v>4</v>
      </c>
    </row>
    <row r="3352" spans="1:3" x14ac:dyDescent="0.25">
      <c r="A3352" t="s">
        <v>3690</v>
      </c>
      <c r="B3352" t="s">
        <v>3691</v>
      </c>
      <c r="C3352">
        <v>4</v>
      </c>
    </row>
    <row r="3353" spans="1:3" x14ac:dyDescent="0.25">
      <c r="A3353" t="s">
        <v>3692</v>
      </c>
      <c r="B3353" t="s">
        <v>3693</v>
      </c>
      <c r="C3353">
        <v>4</v>
      </c>
    </row>
    <row r="3354" spans="1:3" x14ac:dyDescent="0.25">
      <c r="A3354" t="s">
        <v>19369</v>
      </c>
      <c r="B3354" t="s">
        <v>19370</v>
      </c>
      <c r="C3354">
        <v>4</v>
      </c>
    </row>
    <row r="3355" spans="1:3" x14ac:dyDescent="0.25">
      <c r="A3355" t="s">
        <v>3694</v>
      </c>
      <c r="B3355" t="s">
        <v>3695</v>
      </c>
      <c r="C3355">
        <v>4</v>
      </c>
    </row>
    <row r="3356" spans="1:3" x14ac:dyDescent="0.25">
      <c r="A3356" t="s">
        <v>3696</v>
      </c>
      <c r="B3356" t="s">
        <v>3697</v>
      </c>
      <c r="C3356">
        <v>4</v>
      </c>
    </row>
    <row r="3357" spans="1:3" x14ac:dyDescent="0.25">
      <c r="A3357" t="s">
        <v>3698</v>
      </c>
      <c r="B3357" t="s">
        <v>3699</v>
      </c>
      <c r="C3357">
        <v>4</v>
      </c>
    </row>
    <row r="3358" spans="1:3" x14ac:dyDescent="0.25">
      <c r="A3358" t="s">
        <v>3700</v>
      </c>
      <c r="B3358" t="s">
        <v>3701</v>
      </c>
      <c r="C3358">
        <v>4</v>
      </c>
    </row>
    <row r="3359" spans="1:3" x14ac:dyDescent="0.25">
      <c r="A3359" t="s">
        <v>3702</v>
      </c>
      <c r="B3359" t="s">
        <v>3703</v>
      </c>
      <c r="C3359">
        <v>4</v>
      </c>
    </row>
    <row r="3360" spans="1:3" x14ac:dyDescent="0.25">
      <c r="A3360" t="s">
        <v>3704</v>
      </c>
      <c r="B3360" t="s">
        <v>3705</v>
      </c>
      <c r="C3360">
        <v>4</v>
      </c>
    </row>
    <row r="3361" spans="1:3" x14ac:dyDescent="0.25">
      <c r="A3361" t="s">
        <v>3706</v>
      </c>
      <c r="B3361" t="s">
        <v>3707</v>
      </c>
      <c r="C3361">
        <v>4</v>
      </c>
    </row>
    <row r="3362" spans="1:3" x14ac:dyDescent="0.25">
      <c r="A3362" t="s">
        <v>3708</v>
      </c>
      <c r="B3362" t="s">
        <v>3709</v>
      </c>
      <c r="C3362">
        <v>4</v>
      </c>
    </row>
    <row r="3363" spans="1:3" x14ac:dyDescent="0.25">
      <c r="A3363" t="s">
        <v>3710</v>
      </c>
      <c r="B3363" t="s">
        <v>3711</v>
      </c>
      <c r="C3363">
        <v>4</v>
      </c>
    </row>
    <row r="3364" spans="1:3" x14ac:dyDescent="0.25">
      <c r="A3364" t="s">
        <v>3712</v>
      </c>
      <c r="B3364" t="s">
        <v>3713</v>
      </c>
      <c r="C3364">
        <v>4</v>
      </c>
    </row>
    <row r="3365" spans="1:3" x14ac:dyDescent="0.25">
      <c r="A3365" t="s">
        <v>3714</v>
      </c>
      <c r="B3365" t="s">
        <v>3715</v>
      </c>
      <c r="C3365">
        <v>4</v>
      </c>
    </row>
    <row r="3366" spans="1:3" x14ac:dyDescent="0.25">
      <c r="A3366" t="s">
        <v>3716</v>
      </c>
      <c r="B3366" t="s">
        <v>3717</v>
      </c>
      <c r="C3366">
        <v>4</v>
      </c>
    </row>
    <row r="3367" spans="1:3" x14ac:dyDescent="0.25">
      <c r="A3367" t="s">
        <v>3718</v>
      </c>
      <c r="B3367" t="s">
        <v>3719</v>
      </c>
      <c r="C3367">
        <v>4</v>
      </c>
    </row>
    <row r="3368" spans="1:3" x14ac:dyDescent="0.25">
      <c r="A3368" t="s">
        <v>3720</v>
      </c>
      <c r="B3368" t="s">
        <v>3721</v>
      </c>
      <c r="C3368">
        <v>4</v>
      </c>
    </row>
    <row r="3369" spans="1:3" x14ac:dyDescent="0.25">
      <c r="A3369" t="s">
        <v>3722</v>
      </c>
      <c r="B3369" t="s">
        <v>3723</v>
      </c>
      <c r="C3369">
        <v>4</v>
      </c>
    </row>
    <row r="3370" spans="1:3" x14ac:dyDescent="0.25">
      <c r="A3370" t="s">
        <v>3724</v>
      </c>
      <c r="B3370" t="s">
        <v>3725</v>
      </c>
      <c r="C3370">
        <v>4</v>
      </c>
    </row>
    <row r="3371" spans="1:3" x14ac:dyDescent="0.25">
      <c r="A3371" t="s">
        <v>3726</v>
      </c>
      <c r="B3371" t="s">
        <v>3727</v>
      </c>
      <c r="C3371">
        <v>4</v>
      </c>
    </row>
    <row r="3372" spans="1:3" x14ac:dyDescent="0.25">
      <c r="A3372" t="s">
        <v>3728</v>
      </c>
      <c r="B3372" t="s">
        <v>3729</v>
      </c>
      <c r="C3372">
        <v>4</v>
      </c>
    </row>
    <row r="3373" spans="1:3" x14ac:dyDescent="0.25">
      <c r="A3373" t="s">
        <v>3730</v>
      </c>
      <c r="B3373" t="s">
        <v>3731</v>
      </c>
      <c r="C3373">
        <v>4</v>
      </c>
    </row>
    <row r="3374" spans="1:3" x14ac:dyDescent="0.25">
      <c r="A3374" t="s">
        <v>3732</v>
      </c>
      <c r="B3374" t="s">
        <v>3733</v>
      </c>
      <c r="C3374">
        <v>4</v>
      </c>
    </row>
    <row r="3375" spans="1:3" x14ac:dyDescent="0.25">
      <c r="A3375" t="s">
        <v>3734</v>
      </c>
      <c r="B3375" t="s">
        <v>3735</v>
      </c>
      <c r="C3375">
        <v>4</v>
      </c>
    </row>
    <row r="3376" spans="1:3" x14ac:dyDescent="0.25">
      <c r="A3376" t="s">
        <v>3736</v>
      </c>
      <c r="B3376" t="s">
        <v>3737</v>
      </c>
      <c r="C3376">
        <v>4</v>
      </c>
    </row>
    <row r="3377" spans="1:3" x14ac:dyDescent="0.25">
      <c r="A3377" t="s">
        <v>3738</v>
      </c>
      <c r="B3377" t="s">
        <v>3739</v>
      </c>
      <c r="C3377">
        <v>4</v>
      </c>
    </row>
    <row r="3378" spans="1:3" x14ac:dyDescent="0.25">
      <c r="A3378" t="s">
        <v>3740</v>
      </c>
      <c r="B3378" t="s">
        <v>3741</v>
      </c>
      <c r="C3378">
        <v>4</v>
      </c>
    </row>
    <row r="3379" spans="1:3" x14ac:dyDescent="0.25">
      <c r="A3379" t="s">
        <v>3742</v>
      </c>
      <c r="B3379" t="s">
        <v>3743</v>
      </c>
      <c r="C3379">
        <v>4</v>
      </c>
    </row>
    <row r="3380" spans="1:3" x14ac:dyDescent="0.25">
      <c r="A3380" t="s">
        <v>3744</v>
      </c>
      <c r="B3380" t="s">
        <v>3745</v>
      </c>
      <c r="C3380">
        <v>4</v>
      </c>
    </row>
    <row r="3381" spans="1:3" x14ac:dyDescent="0.25">
      <c r="A3381" t="s">
        <v>3746</v>
      </c>
      <c r="B3381" t="s">
        <v>3747</v>
      </c>
      <c r="C3381">
        <v>4</v>
      </c>
    </row>
    <row r="3382" spans="1:3" x14ac:dyDescent="0.25">
      <c r="A3382" t="s">
        <v>3748</v>
      </c>
      <c r="B3382" t="s">
        <v>3749</v>
      </c>
      <c r="C3382">
        <v>4</v>
      </c>
    </row>
    <row r="3383" spans="1:3" x14ac:dyDescent="0.25">
      <c r="A3383" t="s">
        <v>3750</v>
      </c>
      <c r="B3383" t="s">
        <v>3751</v>
      </c>
      <c r="C3383">
        <v>4</v>
      </c>
    </row>
    <row r="3384" spans="1:3" x14ac:dyDescent="0.25">
      <c r="A3384" t="s">
        <v>3752</v>
      </c>
      <c r="B3384" t="s">
        <v>3753</v>
      </c>
      <c r="C3384">
        <v>4</v>
      </c>
    </row>
    <row r="3385" spans="1:3" x14ac:dyDescent="0.25">
      <c r="A3385" t="s">
        <v>3754</v>
      </c>
      <c r="B3385" t="s">
        <v>3755</v>
      </c>
      <c r="C3385">
        <v>4</v>
      </c>
    </row>
    <row r="3386" spans="1:3" x14ac:dyDescent="0.25">
      <c r="A3386" t="s">
        <v>3756</v>
      </c>
      <c r="B3386" t="s">
        <v>3757</v>
      </c>
      <c r="C3386">
        <v>4</v>
      </c>
    </row>
    <row r="3387" spans="1:3" x14ac:dyDescent="0.25">
      <c r="A3387" t="s">
        <v>3758</v>
      </c>
      <c r="B3387" t="s">
        <v>3759</v>
      </c>
      <c r="C3387">
        <v>4</v>
      </c>
    </row>
    <row r="3388" spans="1:3" x14ac:dyDescent="0.25">
      <c r="A3388" t="s">
        <v>3760</v>
      </c>
      <c r="B3388" t="s">
        <v>3761</v>
      </c>
      <c r="C3388">
        <v>4</v>
      </c>
    </row>
    <row r="3389" spans="1:3" x14ac:dyDescent="0.25">
      <c r="A3389" t="s">
        <v>3762</v>
      </c>
      <c r="B3389" t="s">
        <v>3763</v>
      </c>
      <c r="C3389">
        <v>4</v>
      </c>
    </row>
    <row r="3390" spans="1:3" x14ac:dyDescent="0.25">
      <c r="A3390" t="s">
        <v>3764</v>
      </c>
      <c r="B3390" t="s">
        <v>3765</v>
      </c>
      <c r="C3390">
        <v>4</v>
      </c>
    </row>
    <row r="3391" spans="1:3" x14ac:dyDescent="0.25">
      <c r="A3391" t="s">
        <v>18705</v>
      </c>
      <c r="B3391" t="s">
        <v>18706</v>
      </c>
      <c r="C3391">
        <v>4</v>
      </c>
    </row>
    <row r="3392" spans="1:3" x14ac:dyDescent="0.25">
      <c r="A3392" t="s">
        <v>3766</v>
      </c>
      <c r="B3392" t="s">
        <v>3767</v>
      </c>
      <c r="C3392">
        <v>4</v>
      </c>
    </row>
    <row r="3393" spans="1:3" x14ac:dyDescent="0.25">
      <c r="A3393" t="s">
        <v>3768</v>
      </c>
      <c r="B3393" t="s">
        <v>3769</v>
      </c>
      <c r="C3393">
        <v>4</v>
      </c>
    </row>
    <row r="3394" spans="1:3" x14ac:dyDescent="0.25">
      <c r="A3394" t="s">
        <v>3770</v>
      </c>
      <c r="B3394" t="s">
        <v>3771</v>
      </c>
      <c r="C3394">
        <v>4</v>
      </c>
    </row>
    <row r="3395" spans="1:3" x14ac:dyDescent="0.25">
      <c r="A3395" t="s">
        <v>3772</v>
      </c>
      <c r="B3395" t="s">
        <v>3773</v>
      </c>
      <c r="C3395">
        <v>4</v>
      </c>
    </row>
    <row r="3396" spans="1:3" x14ac:dyDescent="0.25">
      <c r="A3396" t="s">
        <v>3774</v>
      </c>
      <c r="B3396" t="s">
        <v>3775</v>
      </c>
      <c r="C3396">
        <v>4</v>
      </c>
    </row>
    <row r="3397" spans="1:3" x14ac:dyDescent="0.25">
      <c r="A3397" t="s">
        <v>3776</v>
      </c>
      <c r="B3397" t="s">
        <v>3777</v>
      </c>
      <c r="C3397">
        <v>4</v>
      </c>
    </row>
    <row r="3398" spans="1:3" x14ac:dyDescent="0.25">
      <c r="A3398" t="s">
        <v>3778</v>
      </c>
      <c r="B3398" t="s">
        <v>3779</v>
      </c>
      <c r="C3398">
        <v>4</v>
      </c>
    </row>
    <row r="3399" spans="1:3" x14ac:dyDescent="0.25">
      <c r="A3399" t="s">
        <v>3780</v>
      </c>
      <c r="B3399" t="s">
        <v>3781</v>
      </c>
      <c r="C3399">
        <v>4</v>
      </c>
    </row>
    <row r="3400" spans="1:3" x14ac:dyDescent="0.25">
      <c r="A3400" t="s">
        <v>3782</v>
      </c>
      <c r="B3400" t="s">
        <v>3783</v>
      </c>
      <c r="C3400">
        <v>4</v>
      </c>
    </row>
    <row r="3401" spans="1:3" x14ac:dyDescent="0.25">
      <c r="A3401" t="s">
        <v>3784</v>
      </c>
      <c r="B3401" t="s">
        <v>3785</v>
      </c>
      <c r="C3401">
        <v>4</v>
      </c>
    </row>
    <row r="3402" spans="1:3" x14ac:dyDescent="0.25">
      <c r="A3402" t="s">
        <v>3786</v>
      </c>
      <c r="B3402" t="s">
        <v>3787</v>
      </c>
      <c r="C3402">
        <v>4</v>
      </c>
    </row>
    <row r="3403" spans="1:3" x14ac:dyDescent="0.25">
      <c r="A3403" t="s">
        <v>3788</v>
      </c>
      <c r="B3403" t="s">
        <v>3789</v>
      </c>
      <c r="C3403">
        <v>4</v>
      </c>
    </row>
    <row r="3404" spans="1:3" x14ac:dyDescent="0.25">
      <c r="A3404" t="s">
        <v>3790</v>
      </c>
      <c r="B3404" t="s">
        <v>3791</v>
      </c>
      <c r="C3404">
        <v>4</v>
      </c>
    </row>
    <row r="3405" spans="1:3" x14ac:dyDescent="0.25">
      <c r="A3405" t="s">
        <v>3792</v>
      </c>
      <c r="B3405" t="s">
        <v>3793</v>
      </c>
      <c r="C3405">
        <v>4</v>
      </c>
    </row>
    <row r="3406" spans="1:3" x14ac:dyDescent="0.25">
      <c r="A3406" t="s">
        <v>3794</v>
      </c>
      <c r="B3406" t="s">
        <v>3795</v>
      </c>
      <c r="C3406">
        <v>4</v>
      </c>
    </row>
    <row r="3407" spans="1:3" x14ac:dyDescent="0.25">
      <c r="A3407" t="s">
        <v>19005</v>
      </c>
      <c r="B3407" t="s">
        <v>19006</v>
      </c>
      <c r="C3407">
        <v>4</v>
      </c>
    </row>
    <row r="3408" spans="1:3" x14ac:dyDescent="0.25">
      <c r="A3408" t="s">
        <v>3796</v>
      </c>
      <c r="B3408" t="s">
        <v>3797</v>
      </c>
      <c r="C3408">
        <v>4</v>
      </c>
    </row>
    <row r="3409" spans="1:3" x14ac:dyDescent="0.25">
      <c r="A3409" t="s">
        <v>19007</v>
      </c>
      <c r="B3409" t="s">
        <v>19008</v>
      </c>
      <c r="C3409">
        <v>4</v>
      </c>
    </row>
    <row r="3410" spans="1:3" x14ac:dyDescent="0.25">
      <c r="A3410" t="s">
        <v>3798</v>
      </c>
      <c r="B3410" t="s">
        <v>3799</v>
      </c>
      <c r="C3410">
        <v>4</v>
      </c>
    </row>
    <row r="3411" spans="1:3" x14ac:dyDescent="0.25">
      <c r="A3411" t="s">
        <v>3800</v>
      </c>
      <c r="B3411" t="s">
        <v>3801</v>
      </c>
      <c r="C3411">
        <v>4</v>
      </c>
    </row>
    <row r="3412" spans="1:3" x14ac:dyDescent="0.25">
      <c r="A3412" t="s">
        <v>3802</v>
      </c>
      <c r="B3412" t="s">
        <v>3803</v>
      </c>
      <c r="C3412">
        <v>4</v>
      </c>
    </row>
    <row r="3413" spans="1:3" x14ac:dyDescent="0.25">
      <c r="A3413" t="s">
        <v>3804</v>
      </c>
      <c r="B3413" t="s">
        <v>3805</v>
      </c>
      <c r="C3413">
        <v>4</v>
      </c>
    </row>
    <row r="3414" spans="1:3" x14ac:dyDescent="0.25">
      <c r="A3414" t="s">
        <v>3806</v>
      </c>
      <c r="B3414" t="s">
        <v>3807</v>
      </c>
      <c r="C3414">
        <v>4</v>
      </c>
    </row>
    <row r="3415" spans="1:3" x14ac:dyDescent="0.25">
      <c r="A3415" t="s">
        <v>3808</v>
      </c>
      <c r="B3415" t="s">
        <v>3809</v>
      </c>
      <c r="C3415">
        <v>4</v>
      </c>
    </row>
    <row r="3416" spans="1:3" x14ac:dyDescent="0.25">
      <c r="A3416" t="s">
        <v>3810</v>
      </c>
      <c r="B3416" t="s">
        <v>3811</v>
      </c>
      <c r="C3416">
        <v>4</v>
      </c>
    </row>
    <row r="3417" spans="1:3" x14ac:dyDescent="0.25">
      <c r="A3417" t="s">
        <v>3813</v>
      </c>
      <c r="B3417" t="s">
        <v>3814</v>
      </c>
      <c r="C3417">
        <v>4</v>
      </c>
    </row>
    <row r="3418" spans="1:3" x14ac:dyDescent="0.25">
      <c r="A3418" t="s">
        <v>3815</v>
      </c>
      <c r="B3418" t="s">
        <v>3816</v>
      </c>
      <c r="C3418">
        <v>4</v>
      </c>
    </row>
    <row r="3419" spans="1:3" x14ac:dyDescent="0.25">
      <c r="A3419" t="s">
        <v>3821</v>
      </c>
      <c r="B3419" t="s">
        <v>3822</v>
      </c>
      <c r="C3419">
        <v>4</v>
      </c>
    </row>
    <row r="3420" spans="1:3" x14ac:dyDescent="0.25">
      <c r="A3420" t="s">
        <v>3823</v>
      </c>
      <c r="B3420" t="s">
        <v>3824</v>
      </c>
      <c r="C3420">
        <v>4</v>
      </c>
    </row>
    <row r="3421" spans="1:3" x14ac:dyDescent="0.25">
      <c r="A3421" t="s">
        <v>3825</v>
      </c>
      <c r="B3421" t="s">
        <v>3826</v>
      </c>
      <c r="C3421">
        <v>4</v>
      </c>
    </row>
    <row r="3422" spans="1:3" x14ac:dyDescent="0.25">
      <c r="A3422" t="s">
        <v>3827</v>
      </c>
      <c r="B3422" t="s">
        <v>3828</v>
      </c>
      <c r="C3422">
        <v>4</v>
      </c>
    </row>
    <row r="3423" spans="1:3" x14ac:dyDescent="0.25">
      <c r="A3423" t="s">
        <v>3819</v>
      </c>
      <c r="B3423" t="s">
        <v>3820</v>
      </c>
      <c r="C3423">
        <v>4</v>
      </c>
    </row>
    <row r="3424" spans="1:3" x14ac:dyDescent="0.25">
      <c r="A3424" t="s">
        <v>20234</v>
      </c>
      <c r="B3424" t="s">
        <v>20235</v>
      </c>
      <c r="C3424">
        <v>4</v>
      </c>
    </row>
    <row r="3425" spans="1:3" x14ac:dyDescent="0.25">
      <c r="A3425" t="s">
        <v>3817</v>
      </c>
      <c r="B3425" t="s">
        <v>3818</v>
      </c>
      <c r="C3425">
        <v>4</v>
      </c>
    </row>
    <row r="3426" spans="1:3" x14ac:dyDescent="0.25">
      <c r="A3426" t="s">
        <v>19925</v>
      </c>
      <c r="B3426" t="s">
        <v>19926</v>
      </c>
      <c r="C3426">
        <v>4</v>
      </c>
    </row>
    <row r="3427" spans="1:3" x14ac:dyDescent="0.25">
      <c r="A3427" t="s">
        <v>18842</v>
      </c>
      <c r="B3427" t="s">
        <v>3812</v>
      </c>
      <c r="C3427">
        <v>4</v>
      </c>
    </row>
    <row r="3428" spans="1:3" x14ac:dyDescent="0.25">
      <c r="A3428" t="s">
        <v>3829</v>
      </c>
      <c r="B3428" t="s">
        <v>3830</v>
      </c>
      <c r="C3428">
        <v>4</v>
      </c>
    </row>
    <row r="3429" spans="1:3" x14ac:dyDescent="0.25">
      <c r="A3429" t="s">
        <v>18541</v>
      </c>
      <c r="B3429" t="s">
        <v>18542</v>
      </c>
      <c r="C3429">
        <v>4</v>
      </c>
    </row>
    <row r="3430" spans="1:3" x14ac:dyDescent="0.25">
      <c r="A3430" t="s">
        <v>18843</v>
      </c>
      <c r="B3430" t="s">
        <v>5298</v>
      </c>
      <c r="C3430">
        <v>4</v>
      </c>
    </row>
    <row r="3431" spans="1:3" x14ac:dyDescent="0.25">
      <c r="A3431" t="s">
        <v>3831</v>
      </c>
      <c r="B3431" t="s">
        <v>3832</v>
      </c>
      <c r="C3431">
        <v>4</v>
      </c>
    </row>
    <row r="3432" spans="1:3" x14ac:dyDescent="0.25">
      <c r="A3432" t="s">
        <v>3833</v>
      </c>
      <c r="B3432" t="s">
        <v>3834</v>
      </c>
      <c r="C3432">
        <v>4</v>
      </c>
    </row>
    <row r="3433" spans="1:3" x14ac:dyDescent="0.25">
      <c r="A3433" t="s">
        <v>3835</v>
      </c>
      <c r="B3433" t="s">
        <v>3836</v>
      </c>
      <c r="C3433">
        <v>4</v>
      </c>
    </row>
    <row r="3434" spans="1:3" x14ac:dyDescent="0.25">
      <c r="A3434" t="s">
        <v>18707</v>
      </c>
      <c r="B3434" t="s">
        <v>18708</v>
      </c>
      <c r="C3434">
        <v>4</v>
      </c>
    </row>
    <row r="3435" spans="1:3" x14ac:dyDescent="0.25">
      <c r="A3435" t="s">
        <v>3837</v>
      </c>
      <c r="B3435" t="s">
        <v>3838</v>
      </c>
      <c r="C3435">
        <v>4</v>
      </c>
    </row>
    <row r="3436" spans="1:3" x14ac:dyDescent="0.25">
      <c r="A3436" t="s">
        <v>3839</v>
      </c>
      <c r="B3436" t="s">
        <v>3840</v>
      </c>
      <c r="C3436">
        <v>4</v>
      </c>
    </row>
    <row r="3437" spans="1:3" x14ac:dyDescent="0.25">
      <c r="A3437" t="s">
        <v>3841</v>
      </c>
      <c r="B3437" t="s">
        <v>3842</v>
      </c>
      <c r="C3437">
        <v>4</v>
      </c>
    </row>
    <row r="3438" spans="1:3" x14ac:dyDescent="0.25">
      <c r="A3438" t="s">
        <v>3843</v>
      </c>
      <c r="B3438" t="s">
        <v>3844</v>
      </c>
      <c r="C3438">
        <v>4</v>
      </c>
    </row>
    <row r="3439" spans="1:3" x14ac:dyDescent="0.25">
      <c r="A3439" t="s">
        <v>3845</v>
      </c>
      <c r="B3439" t="s">
        <v>3846</v>
      </c>
      <c r="C3439">
        <v>4</v>
      </c>
    </row>
    <row r="3440" spans="1:3" x14ac:dyDescent="0.25">
      <c r="A3440" t="s">
        <v>3847</v>
      </c>
      <c r="B3440" t="s">
        <v>3848</v>
      </c>
      <c r="C3440">
        <v>4</v>
      </c>
    </row>
    <row r="3441" spans="1:3" x14ac:dyDescent="0.25">
      <c r="A3441" t="s">
        <v>3849</v>
      </c>
      <c r="B3441" t="s">
        <v>3850</v>
      </c>
      <c r="C3441">
        <v>4</v>
      </c>
    </row>
    <row r="3442" spans="1:3" x14ac:dyDescent="0.25">
      <c r="A3442" t="s">
        <v>3851</v>
      </c>
      <c r="B3442" t="s">
        <v>3852</v>
      </c>
      <c r="C3442">
        <v>4</v>
      </c>
    </row>
    <row r="3443" spans="1:3" x14ac:dyDescent="0.25">
      <c r="A3443" t="s">
        <v>3853</v>
      </c>
      <c r="B3443" t="s">
        <v>3854</v>
      </c>
      <c r="C3443">
        <v>4</v>
      </c>
    </row>
    <row r="3444" spans="1:3" x14ac:dyDescent="0.25">
      <c r="A3444" t="s">
        <v>3855</v>
      </c>
      <c r="B3444" t="s">
        <v>3856</v>
      </c>
      <c r="C3444">
        <v>4</v>
      </c>
    </row>
    <row r="3445" spans="1:3" x14ac:dyDescent="0.25">
      <c r="A3445" t="s">
        <v>3857</v>
      </c>
      <c r="B3445" t="s">
        <v>3858</v>
      </c>
      <c r="C3445">
        <v>4</v>
      </c>
    </row>
    <row r="3446" spans="1:3" x14ac:dyDescent="0.25">
      <c r="A3446" t="s">
        <v>3859</v>
      </c>
      <c r="B3446" t="s">
        <v>3860</v>
      </c>
      <c r="C3446">
        <v>4</v>
      </c>
    </row>
    <row r="3447" spans="1:3" x14ac:dyDescent="0.25">
      <c r="A3447" t="s">
        <v>3861</v>
      </c>
      <c r="B3447" t="s">
        <v>3862</v>
      </c>
      <c r="C3447">
        <v>4</v>
      </c>
    </row>
    <row r="3448" spans="1:3" x14ac:dyDescent="0.25">
      <c r="A3448" t="s">
        <v>3863</v>
      </c>
      <c r="B3448" t="s">
        <v>3864</v>
      </c>
      <c r="C3448">
        <v>4</v>
      </c>
    </row>
    <row r="3449" spans="1:3" x14ac:dyDescent="0.25">
      <c r="A3449" t="s">
        <v>3865</v>
      </c>
      <c r="B3449" t="s">
        <v>3866</v>
      </c>
      <c r="C3449">
        <v>4</v>
      </c>
    </row>
    <row r="3450" spans="1:3" x14ac:dyDescent="0.25">
      <c r="A3450" t="s">
        <v>3867</v>
      </c>
      <c r="B3450" t="s">
        <v>3868</v>
      </c>
      <c r="C3450">
        <v>4</v>
      </c>
    </row>
    <row r="3451" spans="1:3" x14ac:dyDescent="0.25">
      <c r="A3451" t="s">
        <v>3869</v>
      </c>
      <c r="B3451" t="s">
        <v>3870</v>
      </c>
      <c r="C3451">
        <v>4</v>
      </c>
    </row>
    <row r="3452" spans="1:3" x14ac:dyDescent="0.25">
      <c r="A3452" t="s">
        <v>3871</v>
      </c>
      <c r="B3452" t="s">
        <v>3872</v>
      </c>
      <c r="C3452">
        <v>4</v>
      </c>
    </row>
    <row r="3453" spans="1:3" x14ac:dyDescent="0.25">
      <c r="A3453" t="s">
        <v>3873</v>
      </c>
      <c r="B3453" t="s">
        <v>3874</v>
      </c>
      <c r="C3453">
        <v>4</v>
      </c>
    </row>
    <row r="3454" spans="1:3" x14ac:dyDescent="0.25">
      <c r="A3454" t="s">
        <v>3875</v>
      </c>
      <c r="B3454" t="s">
        <v>3876</v>
      </c>
      <c r="C3454">
        <v>4</v>
      </c>
    </row>
    <row r="3455" spans="1:3" x14ac:dyDescent="0.25">
      <c r="A3455" t="s">
        <v>3877</v>
      </c>
      <c r="B3455" t="s">
        <v>3878</v>
      </c>
      <c r="C3455">
        <v>4</v>
      </c>
    </row>
    <row r="3456" spans="1:3" x14ac:dyDescent="0.25">
      <c r="A3456" t="s">
        <v>3879</v>
      </c>
      <c r="B3456" t="s">
        <v>3880</v>
      </c>
      <c r="C3456">
        <v>4</v>
      </c>
    </row>
    <row r="3457" spans="1:3" x14ac:dyDescent="0.25">
      <c r="A3457" t="s">
        <v>3881</v>
      </c>
      <c r="B3457" t="s">
        <v>3882</v>
      </c>
      <c r="C3457">
        <v>4</v>
      </c>
    </row>
    <row r="3458" spans="1:3" x14ac:dyDescent="0.25">
      <c r="A3458" t="s">
        <v>3883</v>
      </c>
      <c r="B3458" t="s">
        <v>3884</v>
      </c>
      <c r="C3458">
        <v>4</v>
      </c>
    </row>
    <row r="3459" spans="1:3" x14ac:dyDescent="0.25">
      <c r="A3459" t="s">
        <v>3885</v>
      </c>
      <c r="B3459" t="s">
        <v>3886</v>
      </c>
      <c r="C3459">
        <v>4</v>
      </c>
    </row>
    <row r="3460" spans="1:3" x14ac:dyDescent="0.25">
      <c r="A3460" t="s">
        <v>20236</v>
      </c>
      <c r="B3460" t="s">
        <v>20237</v>
      </c>
      <c r="C3460">
        <v>4</v>
      </c>
    </row>
    <row r="3461" spans="1:3" x14ac:dyDescent="0.25">
      <c r="A3461" t="s">
        <v>3887</v>
      </c>
      <c r="B3461" t="s">
        <v>3888</v>
      </c>
      <c r="C3461">
        <v>4</v>
      </c>
    </row>
    <row r="3462" spans="1:3" x14ac:dyDescent="0.25">
      <c r="A3462" t="s">
        <v>3889</v>
      </c>
      <c r="B3462" t="s">
        <v>3890</v>
      </c>
      <c r="C3462">
        <v>4</v>
      </c>
    </row>
    <row r="3463" spans="1:3" x14ac:dyDescent="0.25">
      <c r="A3463" t="s">
        <v>3891</v>
      </c>
      <c r="B3463" t="s">
        <v>3892</v>
      </c>
      <c r="C3463">
        <v>4</v>
      </c>
    </row>
    <row r="3464" spans="1:3" x14ac:dyDescent="0.25">
      <c r="A3464" t="s">
        <v>3893</v>
      </c>
      <c r="B3464" t="s">
        <v>3894</v>
      </c>
      <c r="C3464">
        <v>4</v>
      </c>
    </row>
    <row r="3465" spans="1:3" x14ac:dyDescent="0.25">
      <c r="A3465" t="s">
        <v>19009</v>
      </c>
      <c r="B3465" t="s">
        <v>19010</v>
      </c>
      <c r="C3465">
        <v>4</v>
      </c>
    </row>
    <row r="3466" spans="1:3" x14ac:dyDescent="0.25">
      <c r="A3466" t="s">
        <v>3895</v>
      </c>
      <c r="B3466" t="s">
        <v>3896</v>
      </c>
      <c r="C3466">
        <v>4</v>
      </c>
    </row>
    <row r="3467" spans="1:3" x14ac:dyDescent="0.25">
      <c r="A3467" t="s">
        <v>3897</v>
      </c>
      <c r="B3467" t="s">
        <v>3898</v>
      </c>
      <c r="C3467">
        <v>4</v>
      </c>
    </row>
    <row r="3468" spans="1:3" x14ac:dyDescent="0.25">
      <c r="A3468" t="s">
        <v>3899</v>
      </c>
      <c r="B3468" t="s">
        <v>3900</v>
      </c>
      <c r="C3468">
        <v>4</v>
      </c>
    </row>
    <row r="3469" spans="1:3" x14ac:dyDescent="0.25">
      <c r="A3469" t="s">
        <v>3901</v>
      </c>
      <c r="B3469" t="s">
        <v>3902</v>
      </c>
      <c r="C3469">
        <v>4</v>
      </c>
    </row>
    <row r="3470" spans="1:3" x14ac:dyDescent="0.25">
      <c r="A3470" t="s">
        <v>3903</v>
      </c>
      <c r="B3470" t="s">
        <v>3904</v>
      </c>
      <c r="C3470">
        <v>4</v>
      </c>
    </row>
    <row r="3471" spans="1:3" x14ac:dyDescent="0.25">
      <c r="A3471" t="s">
        <v>3905</v>
      </c>
      <c r="B3471" t="s">
        <v>3906</v>
      </c>
      <c r="C3471">
        <v>4</v>
      </c>
    </row>
    <row r="3472" spans="1:3" x14ac:dyDescent="0.25">
      <c r="A3472" t="s">
        <v>3907</v>
      </c>
      <c r="B3472" t="s">
        <v>3908</v>
      </c>
      <c r="C3472">
        <v>4</v>
      </c>
    </row>
    <row r="3473" spans="1:3" x14ac:dyDescent="0.25">
      <c r="A3473" t="s">
        <v>3909</v>
      </c>
      <c r="B3473" t="s">
        <v>3910</v>
      </c>
      <c r="C3473">
        <v>4</v>
      </c>
    </row>
    <row r="3474" spans="1:3" x14ac:dyDescent="0.25">
      <c r="A3474" t="s">
        <v>20238</v>
      </c>
      <c r="B3474" t="s">
        <v>20239</v>
      </c>
      <c r="C3474">
        <v>4</v>
      </c>
    </row>
    <row r="3475" spans="1:3" x14ac:dyDescent="0.25">
      <c r="A3475" t="s">
        <v>3911</v>
      </c>
      <c r="B3475" t="s">
        <v>3912</v>
      </c>
      <c r="C3475">
        <v>4</v>
      </c>
    </row>
    <row r="3476" spans="1:3" x14ac:dyDescent="0.25">
      <c r="A3476" t="s">
        <v>3913</v>
      </c>
      <c r="B3476" t="s">
        <v>3914</v>
      </c>
      <c r="C3476">
        <v>4</v>
      </c>
    </row>
    <row r="3477" spans="1:3" x14ac:dyDescent="0.25">
      <c r="A3477" t="s">
        <v>3915</v>
      </c>
      <c r="B3477" t="s">
        <v>3916</v>
      </c>
      <c r="C3477">
        <v>4</v>
      </c>
    </row>
    <row r="3478" spans="1:3" x14ac:dyDescent="0.25">
      <c r="A3478" t="s">
        <v>3917</v>
      </c>
      <c r="B3478" t="s">
        <v>3918</v>
      </c>
      <c r="C3478">
        <v>4</v>
      </c>
    </row>
    <row r="3479" spans="1:3" x14ac:dyDescent="0.25">
      <c r="A3479" t="s">
        <v>18543</v>
      </c>
      <c r="B3479" t="s">
        <v>18544</v>
      </c>
      <c r="C3479">
        <v>4</v>
      </c>
    </row>
    <row r="3480" spans="1:3" x14ac:dyDescent="0.25">
      <c r="A3480" t="s">
        <v>3919</v>
      </c>
      <c r="B3480" t="s">
        <v>3920</v>
      </c>
      <c r="C3480">
        <v>4</v>
      </c>
    </row>
    <row r="3481" spans="1:3" x14ac:dyDescent="0.25">
      <c r="A3481" t="s">
        <v>3921</v>
      </c>
      <c r="B3481" t="s">
        <v>3922</v>
      </c>
      <c r="C3481">
        <v>4</v>
      </c>
    </row>
    <row r="3482" spans="1:3" x14ac:dyDescent="0.25">
      <c r="A3482" t="s">
        <v>3923</v>
      </c>
      <c r="B3482" t="s">
        <v>3924</v>
      </c>
      <c r="C3482">
        <v>4</v>
      </c>
    </row>
    <row r="3483" spans="1:3" x14ac:dyDescent="0.25">
      <c r="A3483" t="s">
        <v>3925</v>
      </c>
      <c r="B3483" t="s">
        <v>3926</v>
      </c>
      <c r="C3483">
        <v>4</v>
      </c>
    </row>
    <row r="3484" spans="1:3" x14ac:dyDescent="0.25">
      <c r="A3484" t="s">
        <v>19927</v>
      </c>
      <c r="B3484" t="s">
        <v>19928</v>
      </c>
      <c r="C3484">
        <v>4</v>
      </c>
    </row>
    <row r="3485" spans="1:3" x14ac:dyDescent="0.25">
      <c r="A3485" t="s">
        <v>3927</v>
      </c>
      <c r="B3485" t="s">
        <v>3928</v>
      </c>
      <c r="C3485">
        <v>4</v>
      </c>
    </row>
    <row r="3486" spans="1:3" x14ac:dyDescent="0.25">
      <c r="A3486" t="s">
        <v>3929</v>
      </c>
      <c r="B3486" t="s">
        <v>3930</v>
      </c>
      <c r="C3486">
        <v>4</v>
      </c>
    </row>
    <row r="3487" spans="1:3" x14ac:dyDescent="0.25">
      <c r="A3487" t="s">
        <v>3931</v>
      </c>
      <c r="B3487" t="s">
        <v>3932</v>
      </c>
      <c r="C3487">
        <v>4</v>
      </c>
    </row>
    <row r="3488" spans="1:3" x14ac:dyDescent="0.25">
      <c r="A3488" t="s">
        <v>3933</v>
      </c>
      <c r="B3488" t="s">
        <v>3934</v>
      </c>
      <c r="C3488">
        <v>4</v>
      </c>
    </row>
    <row r="3489" spans="1:3" x14ac:dyDescent="0.25">
      <c r="A3489" t="s">
        <v>3935</v>
      </c>
      <c r="B3489" t="s">
        <v>2985</v>
      </c>
      <c r="C3489">
        <v>4</v>
      </c>
    </row>
    <row r="3490" spans="1:3" x14ac:dyDescent="0.25">
      <c r="A3490" t="s">
        <v>3936</v>
      </c>
      <c r="B3490" t="s">
        <v>3937</v>
      </c>
      <c r="C3490">
        <v>4</v>
      </c>
    </row>
    <row r="3491" spans="1:3" x14ac:dyDescent="0.25">
      <c r="A3491" t="s">
        <v>3938</v>
      </c>
      <c r="B3491" t="s">
        <v>3939</v>
      </c>
      <c r="C3491">
        <v>4</v>
      </c>
    </row>
    <row r="3492" spans="1:3" x14ac:dyDescent="0.25">
      <c r="A3492" t="s">
        <v>3940</v>
      </c>
      <c r="B3492" t="s">
        <v>3941</v>
      </c>
      <c r="C3492">
        <v>4</v>
      </c>
    </row>
    <row r="3493" spans="1:3" x14ac:dyDescent="0.25">
      <c r="A3493" t="s">
        <v>3942</v>
      </c>
      <c r="B3493" t="s">
        <v>3943</v>
      </c>
      <c r="C3493">
        <v>4</v>
      </c>
    </row>
    <row r="3494" spans="1:3" x14ac:dyDescent="0.25">
      <c r="A3494" t="s">
        <v>3944</v>
      </c>
      <c r="B3494" t="s">
        <v>3945</v>
      </c>
      <c r="C3494">
        <v>4</v>
      </c>
    </row>
    <row r="3495" spans="1:3" x14ac:dyDescent="0.25">
      <c r="A3495" t="s">
        <v>3946</v>
      </c>
      <c r="B3495" t="s">
        <v>3947</v>
      </c>
      <c r="C3495">
        <v>4</v>
      </c>
    </row>
    <row r="3496" spans="1:3" x14ac:dyDescent="0.25">
      <c r="A3496" t="s">
        <v>3948</v>
      </c>
      <c r="B3496" t="s">
        <v>3949</v>
      </c>
      <c r="C3496">
        <v>4</v>
      </c>
    </row>
    <row r="3497" spans="1:3" x14ac:dyDescent="0.25">
      <c r="A3497" t="s">
        <v>3950</v>
      </c>
      <c r="B3497" t="s">
        <v>3951</v>
      </c>
      <c r="C3497">
        <v>4</v>
      </c>
    </row>
    <row r="3498" spans="1:3" x14ac:dyDescent="0.25">
      <c r="A3498" t="s">
        <v>3952</v>
      </c>
      <c r="B3498" t="s">
        <v>3953</v>
      </c>
      <c r="C3498">
        <v>4</v>
      </c>
    </row>
    <row r="3499" spans="1:3" x14ac:dyDescent="0.25">
      <c r="A3499" t="s">
        <v>3954</v>
      </c>
      <c r="B3499" t="s">
        <v>3955</v>
      </c>
      <c r="C3499">
        <v>4</v>
      </c>
    </row>
    <row r="3500" spans="1:3" x14ac:dyDescent="0.25">
      <c r="A3500" t="s">
        <v>3956</v>
      </c>
      <c r="B3500" t="s">
        <v>3957</v>
      </c>
      <c r="C3500">
        <v>4</v>
      </c>
    </row>
    <row r="3501" spans="1:3" x14ac:dyDescent="0.25">
      <c r="A3501" t="s">
        <v>3958</v>
      </c>
      <c r="B3501" t="s">
        <v>3959</v>
      </c>
      <c r="C3501">
        <v>4</v>
      </c>
    </row>
    <row r="3502" spans="1:3" x14ac:dyDescent="0.25">
      <c r="A3502" t="s">
        <v>3960</v>
      </c>
      <c r="B3502" t="s">
        <v>3961</v>
      </c>
      <c r="C3502">
        <v>4</v>
      </c>
    </row>
    <row r="3503" spans="1:3" x14ac:dyDescent="0.25">
      <c r="A3503" t="s">
        <v>3962</v>
      </c>
      <c r="B3503" t="s">
        <v>3963</v>
      </c>
      <c r="C3503">
        <v>4</v>
      </c>
    </row>
    <row r="3504" spans="1:3" x14ac:dyDescent="0.25">
      <c r="A3504" t="s">
        <v>3964</v>
      </c>
      <c r="B3504" t="s">
        <v>3965</v>
      </c>
      <c r="C3504">
        <v>4</v>
      </c>
    </row>
    <row r="3505" spans="1:3" x14ac:dyDescent="0.25">
      <c r="A3505" t="s">
        <v>3966</v>
      </c>
      <c r="B3505" t="s">
        <v>3967</v>
      </c>
      <c r="C3505">
        <v>4</v>
      </c>
    </row>
    <row r="3506" spans="1:3" x14ac:dyDescent="0.25">
      <c r="A3506" t="s">
        <v>3968</v>
      </c>
      <c r="B3506" t="s">
        <v>3969</v>
      </c>
      <c r="C3506">
        <v>4</v>
      </c>
    </row>
    <row r="3507" spans="1:3" x14ac:dyDescent="0.25">
      <c r="A3507" t="s">
        <v>19011</v>
      </c>
      <c r="B3507" t="s">
        <v>19012</v>
      </c>
      <c r="C3507">
        <v>4</v>
      </c>
    </row>
    <row r="3508" spans="1:3" x14ac:dyDescent="0.25">
      <c r="A3508" t="s">
        <v>19371</v>
      </c>
      <c r="B3508" t="s">
        <v>19372</v>
      </c>
      <c r="C3508">
        <v>4</v>
      </c>
    </row>
    <row r="3509" spans="1:3" x14ac:dyDescent="0.25">
      <c r="A3509" t="s">
        <v>3970</v>
      </c>
      <c r="B3509" t="s">
        <v>3971</v>
      </c>
      <c r="C3509">
        <v>4</v>
      </c>
    </row>
    <row r="3510" spans="1:3" x14ac:dyDescent="0.25">
      <c r="A3510" t="s">
        <v>3972</v>
      </c>
      <c r="B3510" t="s">
        <v>3973</v>
      </c>
      <c r="C3510">
        <v>4</v>
      </c>
    </row>
    <row r="3511" spans="1:3" x14ac:dyDescent="0.25">
      <c r="A3511" t="s">
        <v>3974</v>
      </c>
      <c r="B3511" t="s">
        <v>3975</v>
      </c>
      <c r="C3511">
        <v>4</v>
      </c>
    </row>
    <row r="3512" spans="1:3" x14ac:dyDescent="0.25">
      <c r="A3512" t="s">
        <v>3976</v>
      </c>
      <c r="B3512" t="s">
        <v>3977</v>
      </c>
      <c r="C3512">
        <v>4</v>
      </c>
    </row>
    <row r="3513" spans="1:3" x14ac:dyDescent="0.25">
      <c r="A3513" t="s">
        <v>3978</v>
      </c>
      <c r="B3513" t="s">
        <v>3979</v>
      </c>
      <c r="C3513">
        <v>4</v>
      </c>
    </row>
    <row r="3514" spans="1:3" x14ac:dyDescent="0.25">
      <c r="A3514" t="s">
        <v>3980</v>
      </c>
      <c r="B3514" t="s">
        <v>3981</v>
      </c>
      <c r="C3514">
        <v>4</v>
      </c>
    </row>
    <row r="3515" spans="1:3" x14ac:dyDescent="0.25">
      <c r="A3515" t="s">
        <v>3982</v>
      </c>
      <c r="B3515" t="s">
        <v>3983</v>
      </c>
      <c r="C3515">
        <v>4</v>
      </c>
    </row>
    <row r="3516" spans="1:3" x14ac:dyDescent="0.25">
      <c r="A3516" t="s">
        <v>3984</v>
      </c>
      <c r="B3516" t="s">
        <v>3985</v>
      </c>
      <c r="C3516">
        <v>4</v>
      </c>
    </row>
    <row r="3517" spans="1:3" x14ac:dyDescent="0.25">
      <c r="A3517" t="s">
        <v>3986</v>
      </c>
      <c r="B3517" t="s">
        <v>3987</v>
      </c>
      <c r="C3517">
        <v>4</v>
      </c>
    </row>
    <row r="3518" spans="1:3" x14ac:dyDescent="0.25">
      <c r="A3518" t="s">
        <v>3988</v>
      </c>
      <c r="B3518" t="s">
        <v>3989</v>
      </c>
      <c r="C3518">
        <v>4</v>
      </c>
    </row>
    <row r="3519" spans="1:3" x14ac:dyDescent="0.25">
      <c r="A3519" t="s">
        <v>20240</v>
      </c>
      <c r="B3519" t="s">
        <v>20241</v>
      </c>
      <c r="C3519">
        <v>4</v>
      </c>
    </row>
    <row r="3520" spans="1:3" x14ac:dyDescent="0.25">
      <c r="A3520" t="s">
        <v>18844</v>
      </c>
      <c r="B3520" t="s">
        <v>18729</v>
      </c>
      <c r="C3520">
        <v>4</v>
      </c>
    </row>
    <row r="3521" spans="1:3" x14ac:dyDescent="0.25">
      <c r="A3521" t="s">
        <v>18845</v>
      </c>
      <c r="B3521" t="s">
        <v>18749</v>
      </c>
      <c r="C3521">
        <v>4</v>
      </c>
    </row>
    <row r="3522" spans="1:3" x14ac:dyDescent="0.25">
      <c r="A3522" t="s">
        <v>3990</v>
      </c>
      <c r="B3522" t="s">
        <v>3991</v>
      </c>
      <c r="C3522">
        <v>4</v>
      </c>
    </row>
    <row r="3523" spans="1:3" x14ac:dyDescent="0.25">
      <c r="A3523" t="s">
        <v>19013</v>
      </c>
      <c r="B3523" t="s">
        <v>19014</v>
      </c>
      <c r="C3523">
        <v>4</v>
      </c>
    </row>
    <row r="3524" spans="1:3" x14ac:dyDescent="0.25">
      <c r="A3524" t="s">
        <v>3992</v>
      </c>
      <c r="B3524" t="s">
        <v>3993</v>
      </c>
      <c r="C3524">
        <v>4</v>
      </c>
    </row>
    <row r="3525" spans="1:3" x14ac:dyDescent="0.25">
      <c r="A3525" t="s">
        <v>3994</v>
      </c>
      <c r="B3525" t="s">
        <v>3995</v>
      </c>
      <c r="C3525">
        <v>4</v>
      </c>
    </row>
    <row r="3526" spans="1:3" x14ac:dyDescent="0.25">
      <c r="A3526" t="s">
        <v>3996</v>
      </c>
      <c r="B3526" t="s">
        <v>3997</v>
      </c>
      <c r="C3526">
        <v>4</v>
      </c>
    </row>
    <row r="3527" spans="1:3" x14ac:dyDescent="0.25">
      <c r="A3527" t="s">
        <v>3998</v>
      </c>
      <c r="B3527" t="s">
        <v>3999</v>
      </c>
      <c r="C3527">
        <v>4</v>
      </c>
    </row>
    <row r="3528" spans="1:3" x14ac:dyDescent="0.25">
      <c r="A3528" t="s">
        <v>4000</v>
      </c>
      <c r="B3528" t="s">
        <v>4001</v>
      </c>
      <c r="C3528">
        <v>4</v>
      </c>
    </row>
    <row r="3529" spans="1:3" x14ac:dyDescent="0.25">
      <c r="A3529" t="s">
        <v>4002</v>
      </c>
      <c r="B3529" t="s">
        <v>4003</v>
      </c>
      <c r="C3529">
        <v>4</v>
      </c>
    </row>
    <row r="3530" spans="1:3" x14ac:dyDescent="0.25">
      <c r="A3530" t="s">
        <v>4004</v>
      </c>
      <c r="B3530" t="s">
        <v>4005</v>
      </c>
      <c r="C3530">
        <v>4</v>
      </c>
    </row>
    <row r="3531" spans="1:3" x14ac:dyDescent="0.25">
      <c r="A3531" t="s">
        <v>4006</v>
      </c>
      <c r="B3531" t="s">
        <v>4007</v>
      </c>
      <c r="C3531">
        <v>4</v>
      </c>
    </row>
    <row r="3532" spans="1:3" x14ac:dyDescent="0.25">
      <c r="A3532" t="s">
        <v>19929</v>
      </c>
      <c r="B3532" t="s">
        <v>19930</v>
      </c>
      <c r="C3532">
        <v>4</v>
      </c>
    </row>
    <row r="3533" spans="1:3" x14ac:dyDescent="0.25">
      <c r="A3533" t="s">
        <v>4008</v>
      </c>
      <c r="B3533" t="s">
        <v>4009</v>
      </c>
      <c r="C3533">
        <v>4</v>
      </c>
    </row>
    <row r="3534" spans="1:3" x14ac:dyDescent="0.25">
      <c r="A3534" t="s">
        <v>4010</v>
      </c>
      <c r="B3534" t="s">
        <v>4011</v>
      </c>
      <c r="C3534">
        <v>4</v>
      </c>
    </row>
    <row r="3535" spans="1:3" x14ac:dyDescent="0.25">
      <c r="A3535" t="s">
        <v>4012</v>
      </c>
      <c r="B3535" t="s">
        <v>4013</v>
      </c>
      <c r="C3535">
        <v>4</v>
      </c>
    </row>
    <row r="3536" spans="1:3" x14ac:dyDescent="0.25">
      <c r="A3536" t="s">
        <v>19373</v>
      </c>
      <c r="B3536" t="s">
        <v>19374</v>
      </c>
      <c r="C3536">
        <v>4</v>
      </c>
    </row>
    <row r="3537" spans="1:3" x14ac:dyDescent="0.25">
      <c r="A3537" t="s">
        <v>4014</v>
      </c>
      <c r="B3537" t="s">
        <v>4015</v>
      </c>
      <c r="C3537">
        <v>4</v>
      </c>
    </row>
    <row r="3538" spans="1:3" x14ac:dyDescent="0.25">
      <c r="A3538" t="s">
        <v>4016</v>
      </c>
      <c r="B3538" t="s">
        <v>4017</v>
      </c>
      <c r="C3538">
        <v>4</v>
      </c>
    </row>
    <row r="3539" spans="1:3" x14ac:dyDescent="0.25">
      <c r="A3539" t="s">
        <v>4018</v>
      </c>
      <c r="B3539" t="s">
        <v>4019</v>
      </c>
      <c r="C3539">
        <v>4</v>
      </c>
    </row>
    <row r="3540" spans="1:3" x14ac:dyDescent="0.25">
      <c r="A3540" t="s">
        <v>4020</v>
      </c>
      <c r="B3540" t="s">
        <v>4021</v>
      </c>
      <c r="C3540">
        <v>4</v>
      </c>
    </row>
    <row r="3541" spans="1:3" x14ac:dyDescent="0.25">
      <c r="A3541" t="s">
        <v>18545</v>
      </c>
      <c r="B3541" t="s">
        <v>18546</v>
      </c>
      <c r="C3541">
        <v>4</v>
      </c>
    </row>
    <row r="3542" spans="1:3" x14ac:dyDescent="0.25">
      <c r="A3542" t="s">
        <v>4022</v>
      </c>
      <c r="B3542" t="s">
        <v>4023</v>
      </c>
      <c r="C3542">
        <v>4</v>
      </c>
    </row>
    <row r="3543" spans="1:3" x14ac:dyDescent="0.25">
      <c r="A3543" t="s">
        <v>18846</v>
      </c>
      <c r="B3543" t="s">
        <v>18612</v>
      </c>
      <c r="C3543">
        <v>4</v>
      </c>
    </row>
    <row r="3544" spans="1:3" x14ac:dyDescent="0.25">
      <c r="A3544" t="s">
        <v>4024</v>
      </c>
      <c r="B3544" t="s">
        <v>4025</v>
      </c>
      <c r="C3544">
        <v>4</v>
      </c>
    </row>
    <row r="3545" spans="1:3" x14ac:dyDescent="0.25">
      <c r="A3545" t="s">
        <v>4026</v>
      </c>
      <c r="B3545" t="s">
        <v>4027</v>
      </c>
      <c r="C3545">
        <v>4</v>
      </c>
    </row>
    <row r="3546" spans="1:3" x14ac:dyDescent="0.25">
      <c r="A3546" t="s">
        <v>4028</v>
      </c>
      <c r="B3546" t="s">
        <v>4029</v>
      </c>
      <c r="C3546">
        <v>4</v>
      </c>
    </row>
    <row r="3547" spans="1:3" x14ac:dyDescent="0.25">
      <c r="A3547" t="s">
        <v>4030</v>
      </c>
      <c r="B3547" t="s">
        <v>4031</v>
      </c>
      <c r="C3547">
        <v>4</v>
      </c>
    </row>
    <row r="3548" spans="1:3" x14ac:dyDescent="0.25">
      <c r="A3548" t="s">
        <v>4032</v>
      </c>
      <c r="B3548" t="s">
        <v>4033</v>
      </c>
      <c r="C3548">
        <v>4</v>
      </c>
    </row>
    <row r="3549" spans="1:3" x14ac:dyDescent="0.25">
      <c r="A3549" t="s">
        <v>4034</v>
      </c>
      <c r="B3549" t="s">
        <v>4035</v>
      </c>
      <c r="C3549">
        <v>4</v>
      </c>
    </row>
    <row r="3550" spans="1:3" x14ac:dyDescent="0.25">
      <c r="A3550" t="s">
        <v>4036</v>
      </c>
      <c r="B3550" t="s">
        <v>4037</v>
      </c>
      <c r="C3550">
        <v>4</v>
      </c>
    </row>
    <row r="3551" spans="1:3" x14ac:dyDescent="0.25">
      <c r="A3551" t="s">
        <v>4038</v>
      </c>
      <c r="B3551" t="s">
        <v>4039</v>
      </c>
      <c r="C3551">
        <v>4</v>
      </c>
    </row>
    <row r="3552" spans="1:3" x14ac:dyDescent="0.25">
      <c r="A3552" t="s">
        <v>19375</v>
      </c>
      <c r="B3552" t="s">
        <v>19376</v>
      </c>
      <c r="C3552">
        <v>4</v>
      </c>
    </row>
    <row r="3553" spans="1:3" x14ac:dyDescent="0.25">
      <c r="A3553" t="s">
        <v>4040</v>
      </c>
      <c r="B3553" t="s">
        <v>4041</v>
      </c>
      <c r="C3553">
        <v>4</v>
      </c>
    </row>
    <row r="3554" spans="1:3" x14ac:dyDescent="0.25">
      <c r="A3554" t="s">
        <v>4042</v>
      </c>
      <c r="B3554" t="s">
        <v>4043</v>
      </c>
      <c r="C3554">
        <v>4</v>
      </c>
    </row>
    <row r="3555" spans="1:3" x14ac:dyDescent="0.25">
      <c r="A3555" t="s">
        <v>4044</v>
      </c>
      <c r="B3555" t="s">
        <v>4045</v>
      </c>
      <c r="C3555">
        <v>4</v>
      </c>
    </row>
    <row r="3556" spans="1:3" x14ac:dyDescent="0.25">
      <c r="A3556" t="s">
        <v>4046</v>
      </c>
      <c r="B3556" t="s">
        <v>4047</v>
      </c>
      <c r="C3556">
        <v>4</v>
      </c>
    </row>
    <row r="3557" spans="1:3" x14ac:dyDescent="0.25">
      <c r="A3557" t="s">
        <v>4048</v>
      </c>
      <c r="B3557" t="s">
        <v>4049</v>
      </c>
      <c r="C3557">
        <v>4</v>
      </c>
    </row>
    <row r="3558" spans="1:3" x14ac:dyDescent="0.25">
      <c r="A3558" t="s">
        <v>4050</v>
      </c>
      <c r="B3558" t="s">
        <v>4051</v>
      </c>
      <c r="C3558">
        <v>4</v>
      </c>
    </row>
    <row r="3559" spans="1:3" x14ac:dyDescent="0.25">
      <c r="A3559" t="s">
        <v>4052</v>
      </c>
      <c r="B3559" t="s">
        <v>4053</v>
      </c>
      <c r="C3559">
        <v>4</v>
      </c>
    </row>
    <row r="3560" spans="1:3" x14ac:dyDescent="0.25">
      <c r="A3560" t="s">
        <v>4054</v>
      </c>
      <c r="B3560" t="s">
        <v>4055</v>
      </c>
      <c r="C3560">
        <v>4</v>
      </c>
    </row>
    <row r="3561" spans="1:3" x14ac:dyDescent="0.25">
      <c r="A3561" t="s">
        <v>4056</v>
      </c>
      <c r="B3561" t="s">
        <v>4057</v>
      </c>
      <c r="C3561">
        <v>4</v>
      </c>
    </row>
    <row r="3562" spans="1:3" x14ac:dyDescent="0.25">
      <c r="A3562" t="s">
        <v>4058</v>
      </c>
      <c r="B3562" t="s">
        <v>4059</v>
      </c>
      <c r="C3562">
        <v>4</v>
      </c>
    </row>
    <row r="3563" spans="1:3" x14ac:dyDescent="0.25">
      <c r="A3563" t="s">
        <v>4060</v>
      </c>
      <c r="B3563" t="s">
        <v>4061</v>
      </c>
      <c r="C3563">
        <v>4</v>
      </c>
    </row>
    <row r="3564" spans="1:3" x14ac:dyDescent="0.25">
      <c r="A3564" t="s">
        <v>4062</v>
      </c>
      <c r="B3564" t="s">
        <v>4063</v>
      </c>
      <c r="C3564">
        <v>4</v>
      </c>
    </row>
    <row r="3565" spans="1:3" x14ac:dyDescent="0.25">
      <c r="A3565" t="s">
        <v>4064</v>
      </c>
      <c r="B3565" t="s">
        <v>4065</v>
      </c>
      <c r="C3565">
        <v>4</v>
      </c>
    </row>
    <row r="3566" spans="1:3" x14ac:dyDescent="0.25">
      <c r="A3566" t="s">
        <v>4066</v>
      </c>
      <c r="B3566" t="s">
        <v>4067</v>
      </c>
      <c r="C3566">
        <v>4</v>
      </c>
    </row>
    <row r="3567" spans="1:3" x14ac:dyDescent="0.25">
      <c r="A3567" t="s">
        <v>4068</v>
      </c>
      <c r="B3567" t="s">
        <v>4069</v>
      </c>
      <c r="C3567">
        <v>4</v>
      </c>
    </row>
    <row r="3568" spans="1:3" x14ac:dyDescent="0.25">
      <c r="A3568" t="s">
        <v>4070</v>
      </c>
      <c r="B3568" t="s">
        <v>4071</v>
      </c>
      <c r="C3568">
        <v>4</v>
      </c>
    </row>
    <row r="3569" spans="1:3" x14ac:dyDescent="0.25">
      <c r="A3569" t="s">
        <v>4072</v>
      </c>
      <c r="B3569" t="s">
        <v>4073</v>
      </c>
      <c r="C3569">
        <v>4</v>
      </c>
    </row>
    <row r="3570" spans="1:3" x14ac:dyDescent="0.25">
      <c r="A3570" t="s">
        <v>4074</v>
      </c>
      <c r="B3570" t="s">
        <v>4075</v>
      </c>
      <c r="C3570">
        <v>4</v>
      </c>
    </row>
    <row r="3571" spans="1:3" x14ac:dyDescent="0.25">
      <c r="A3571" t="s">
        <v>4076</v>
      </c>
      <c r="B3571" t="s">
        <v>4077</v>
      </c>
      <c r="C3571">
        <v>4</v>
      </c>
    </row>
    <row r="3572" spans="1:3" x14ac:dyDescent="0.25">
      <c r="A3572" t="s">
        <v>4078</v>
      </c>
      <c r="B3572" t="s">
        <v>4079</v>
      </c>
      <c r="C3572">
        <v>4</v>
      </c>
    </row>
    <row r="3573" spans="1:3" x14ac:dyDescent="0.25">
      <c r="A3573" t="s">
        <v>4080</v>
      </c>
      <c r="B3573" t="s">
        <v>4081</v>
      </c>
      <c r="C3573">
        <v>4</v>
      </c>
    </row>
    <row r="3574" spans="1:3" x14ac:dyDescent="0.25">
      <c r="A3574" t="s">
        <v>4082</v>
      </c>
      <c r="B3574" t="s">
        <v>4083</v>
      </c>
      <c r="C3574">
        <v>4</v>
      </c>
    </row>
    <row r="3575" spans="1:3" x14ac:dyDescent="0.25">
      <c r="A3575" t="s">
        <v>4084</v>
      </c>
      <c r="B3575" t="s">
        <v>4085</v>
      </c>
      <c r="C3575">
        <v>4</v>
      </c>
    </row>
    <row r="3576" spans="1:3" x14ac:dyDescent="0.25">
      <c r="A3576" t="s">
        <v>4086</v>
      </c>
      <c r="B3576" t="s">
        <v>4087</v>
      </c>
      <c r="C3576">
        <v>4</v>
      </c>
    </row>
    <row r="3577" spans="1:3" x14ac:dyDescent="0.25">
      <c r="A3577" t="s">
        <v>4088</v>
      </c>
      <c r="B3577" t="s">
        <v>4089</v>
      </c>
      <c r="C3577">
        <v>4</v>
      </c>
    </row>
    <row r="3578" spans="1:3" x14ac:dyDescent="0.25">
      <c r="A3578" t="s">
        <v>19015</v>
      </c>
      <c r="B3578" t="s">
        <v>19016</v>
      </c>
      <c r="C3578">
        <v>4</v>
      </c>
    </row>
    <row r="3579" spans="1:3" x14ac:dyDescent="0.25">
      <c r="A3579" t="s">
        <v>4090</v>
      </c>
      <c r="B3579" t="s">
        <v>4091</v>
      </c>
      <c r="C3579">
        <v>4</v>
      </c>
    </row>
    <row r="3580" spans="1:3" x14ac:dyDescent="0.25">
      <c r="A3580" t="s">
        <v>4092</v>
      </c>
      <c r="B3580" t="s">
        <v>4093</v>
      </c>
      <c r="C3580">
        <v>4</v>
      </c>
    </row>
    <row r="3581" spans="1:3" x14ac:dyDescent="0.25">
      <c r="A3581" t="s">
        <v>4094</v>
      </c>
      <c r="B3581" t="s">
        <v>4095</v>
      </c>
      <c r="C3581">
        <v>4</v>
      </c>
    </row>
    <row r="3582" spans="1:3" x14ac:dyDescent="0.25">
      <c r="A3582" t="s">
        <v>18547</v>
      </c>
      <c r="B3582" t="s">
        <v>18548</v>
      </c>
      <c r="C3582">
        <v>4</v>
      </c>
    </row>
    <row r="3583" spans="1:3" x14ac:dyDescent="0.25">
      <c r="A3583" t="s">
        <v>4096</v>
      </c>
      <c r="B3583" t="s">
        <v>4097</v>
      </c>
      <c r="C3583">
        <v>4</v>
      </c>
    </row>
    <row r="3584" spans="1:3" x14ac:dyDescent="0.25">
      <c r="A3584" t="s">
        <v>4098</v>
      </c>
      <c r="B3584" t="s">
        <v>4099</v>
      </c>
      <c r="C3584">
        <v>4</v>
      </c>
    </row>
    <row r="3585" spans="1:3" x14ac:dyDescent="0.25">
      <c r="A3585" t="s">
        <v>4100</v>
      </c>
      <c r="B3585" t="s">
        <v>4101</v>
      </c>
      <c r="C3585">
        <v>4</v>
      </c>
    </row>
    <row r="3586" spans="1:3" x14ac:dyDescent="0.25">
      <c r="A3586" t="s">
        <v>4102</v>
      </c>
      <c r="B3586" t="s">
        <v>4103</v>
      </c>
      <c r="C3586">
        <v>4</v>
      </c>
    </row>
    <row r="3587" spans="1:3" x14ac:dyDescent="0.25">
      <c r="A3587" t="s">
        <v>4104</v>
      </c>
      <c r="B3587" t="s">
        <v>4105</v>
      </c>
      <c r="C3587">
        <v>4</v>
      </c>
    </row>
    <row r="3588" spans="1:3" x14ac:dyDescent="0.25">
      <c r="A3588" t="s">
        <v>4106</v>
      </c>
      <c r="B3588" t="s">
        <v>4107</v>
      </c>
      <c r="C3588">
        <v>4</v>
      </c>
    </row>
    <row r="3589" spans="1:3" x14ac:dyDescent="0.25">
      <c r="A3589" t="s">
        <v>4108</v>
      </c>
      <c r="B3589" t="s">
        <v>4109</v>
      </c>
      <c r="C3589">
        <v>4</v>
      </c>
    </row>
    <row r="3590" spans="1:3" x14ac:dyDescent="0.25">
      <c r="A3590" t="s">
        <v>4110</v>
      </c>
      <c r="B3590" t="s">
        <v>4111</v>
      </c>
      <c r="C3590">
        <v>4</v>
      </c>
    </row>
    <row r="3591" spans="1:3" x14ac:dyDescent="0.25">
      <c r="A3591" t="s">
        <v>4112</v>
      </c>
      <c r="B3591" t="s">
        <v>4113</v>
      </c>
      <c r="C3591">
        <v>4</v>
      </c>
    </row>
    <row r="3592" spans="1:3" x14ac:dyDescent="0.25">
      <c r="A3592" t="s">
        <v>4114</v>
      </c>
      <c r="B3592" t="s">
        <v>4115</v>
      </c>
      <c r="C3592">
        <v>4</v>
      </c>
    </row>
    <row r="3593" spans="1:3" x14ac:dyDescent="0.25">
      <c r="A3593" t="s">
        <v>4116</v>
      </c>
      <c r="B3593" t="s">
        <v>4117</v>
      </c>
      <c r="C3593">
        <v>4</v>
      </c>
    </row>
    <row r="3594" spans="1:3" x14ac:dyDescent="0.25">
      <c r="A3594" t="s">
        <v>4118</v>
      </c>
      <c r="B3594" t="s">
        <v>4119</v>
      </c>
      <c r="C3594">
        <v>4</v>
      </c>
    </row>
    <row r="3595" spans="1:3" x14ac:dyDescent="0.25">
      <c r="A3595" t="s">
        <v>4120</v>
      </c>
      <c r="B3595" t="s">
        <v>4121</v>
      </c>
      <c r="C3595">
        <v>4</v>
      </c>
    </row>
    <row r="3596" spans="1:3" x14ac:dyDescent="0.25">
      <c r="A3596" t="s">
        <v>4122</v>
      </c>
      <c r="B3596" t="s">
        <v>4123</v>
      </c>
      <c r="C3596">
        <v>4</v>
      </c>
    </row>
    <row r="3597" spans="1:3" x14ac:dyDescent="0.25">
      <c r="A3597" t="s">
        <v>4124</v>
      </c>
      <c r="B3597" t="s">
        <v>4125</v>
      </c>
      <c r="C3597">
        <v>4</v>
      </c>
    </row>
    <row r="3598" spans="1:3" x14ac:dyDescent="0.25">
      <c r="A3598" t="s">
        <v>4126</v>
      </c>
      <c r="B3598" t="s">
        <v>4127</v>
      </c>
      <c r="C3598">
        <v>4</v>
      </c>
    </row>
    <row r="3599" spans="1:3" x14ac:dyDescent="0.25">
      <c r="A3599" t="s">
        <v>4128</v>
      </c>
      <c r="B3599" t="s">
        <v>4129</v>
      </c>
      <c r="C3599">
        <v>4</v>
      </c>
    </row>
    <row r="3600" spans="1:3" x14ac:dyDescent="0.25">
      <c r="A3600" t="s">
        <v>4130</v>
      </c>
      <c r="B3600" t="s">
        <v>4131</v>
      </c>
      <c r="C3600">
        <v>4</v>
      </c>
    </row>
    <row r="3601" spans="1:3" x14ac:dyDescent="0.25">
      <c r="A3601" t="s">
        <v>4132</v>
      </c>
      <c r="B3601" t="s">
        <v>4133</v>
      </c>
      <c r="C3601">
        <v>4</v>
      </c>
    </row>
    <row r="3602" spans="1:3" x14ac:dyDescent="0.25">
      <c r="A3602" t="s">
        <v>19017</v>
      </c>
      <c r="B3602" t="s">
        <v>19018</v>
      </c>
      <c r="C3602">
        <v>4</v>
      </c>
    </row>
    <row r="3603" spans="1:3" x14ac:dyDescent="0.25">
      <c r="A3603" t="s">
        <v>4134</v>
      </c>
      <c r="B3603" t="s">
        <v>4135</v>
      </c>
      <c r="C3603">
        <v>4</v>
      </c>
    </row>
    <row r="3604" spans="1:3" x14ac:dyDescent="0.25">
      <c r="A3604" t="s">
        <v>4136</v>
      </c>
      <c r="B3604" t="s">
        <v>4137</v>
      </c>
      <c r="C3604">
        <v>4</v>
      </c>
    </row>
    <row r="3605" spans="1:3" x14ac:dyDescent="0.25">
      <c r="A3605" t="s">
        <v>4138</v>
      </c>
      <c r="B3605" t="s">
        <v>4139</v>
      </c>
      <c r="C3605">
        <v>4</v>
      </c>
    </row>
    <row r="3606" spans="1:3" x14ac:dyDescent="0.25">
      <c r="A3606" t="s">
        <v>18847</v>
      </c>
      <c r="B3606" t="s">
        <v>18736</v>
      </c>
      <c r="C3606">
        <v>4</v>
      </c>
    </row>
    <row r="3607" spans="1:3" x14ac:dyDescent="0.25">
      <c r="A3607" t="s">
        <v>4140</v>
      </c>
      <c r="B3607" t="s">
        <v>4141</v>
      </c>
      <c r="C3607">
        <v>4</v>
      </c>
    </row>
    <row r="3608" spans="1:3" x14ac:dyDescent="0.25">
      <c r="A3608" t="s">
        <v>4142</v>
      </c>
      <c r="B3608" t="s">
        <v>4143</v>
      </c>
      <c r="C3608">
        <v>4</v>
      </c>
    </row>
    <row r="3609" spans="1:3" x14ac:dyDescent="0.25">
      <c r="A3609" t="s">
        <v>4144</v>
      </c>
      <c r="B3609" t="s">
        <v>4145</v>
      </c>
      <c r="C3609">
        <v>4</v>
      </c>
    </row>
    <row r="3610" spans="1:3" x14ac:dyDescent="0.25">
      <c r="A3610" t="s">
        <v>19931</v>
      </c>
      <c r="B3610" t="s">
        <v>19932</v>
      </c>
      <c r="C3610">
        <v>4</v>
      </c>
    </row>
    <row r="3611" spans="1:3" x14ac:dyDescent="0.25">
      <c r="A3611" t="s">
        <v>4146</v>
      </c>
      <c r="B3611" t="s">
        <v>4147</v>
      </c>
      <c r="C3611">
        <v>4</v>
      </c>
    </row>
    <row r="3612" spans="1:3" x14ac:dyDescent="0.25">
      <c r="A3612" t="s">
        <v>4148</v>
      </c>
      <c r="B3612" t="s">
        <v>4149</v>
      </c>
      <c r="C3612">
        <v>4</v>
      </c>
    </row>
    <row r="3613" spans="1:3" x14ac:dyDescent="0.25">
      <c r="A3613" t="s">
        <v>19377</v>
      </c>
      <c r="B3613" t="s">
        <v>19378</v>
      </c>
      <c r="C3613">
        <v>4</v>
      </c>
    </row>
    <row r="3614" spans="1:3" x14ac:dyDescent="0.25">
      <c r="A3614" t="s">
        <v>4150</v>
      </c>
      <c r="B3614" t="s">
        <v>4151</v>
      </c>
      <c r="C3614">
        <v>4</v>
      </c>
    </row>
    <row r="3615" spans="1:3" x14ac:dyDescent="0.25">
      <c r="A3615" t="s">
        <v>19019</v>
      </c>
      <c r="B3615" t="s">
        <v>19020</v>
      </c>
      <c r="C3615">
        <v>4</v>
      </c>
    </row>
    <row r="3616" spans="1:3" x14ac:dyDescent="0.25">
      <c r="A3616" t="s">
        <v>4152</v>
      </c>
      <c r="B3616" t="s">
        <v>4153</v>
      </c>
      <c r="C3616">
        <v>4</v>
      </c>
    </row>
    <row r="3617" spans="1:3" x14ac:dyDescent="0.25">
      <c r="A3617" t="s">
        <v>19379</v>
      </c>
      <c r="B3617" t="s">
        <v>19380</v>
      </c>
      <c r="C3617">
        <v>4</v>
      </c>
    </row>
    <row r="3618" spans="1:3" x14ac:dyDescent="0.25">
      <c r="A3618" t="s">
        <v>20242</v>
      </c>
      <c r="B3618" t="s">
        <v>20243</v>
      </c>
      <c r="C3618">
        <v>4</v>
      </c>
    </row>
    <row r="3619" spans="1:3" x14ac:dyDescent="0.25">
      <c r="A3619" t="s">
        <v>4154</v>
      </c>
      <c r="B3619" t="s">
        <v>4155</v>
      </c>
      <c r="C3619">
        <v>4</v>
      </c>
    </row>
    <row r="3620" spans="1:3" x14ac:dyDescent="0.25">
      <c r="A3620" t="s">
        <v>4156</v>
      </c>
      <c r="B3620" t="s">
        <v>4157</v>
      </c>
      <c r="C3620">
        <v>4</v>
      </c>
    </row>
    <row r="3621" spans="1:3" x14ac:dyDescent="0.25">
      <c r="A3621" t="s">
        <v>4158</v>
      </c>
      <c r="B3621" t="s">
        <v>4159</v>
      </c>
      <c r="C3621">
        <v>4</v>
      </c>
    </row>
    <row r="3622" spans="1:3" x14ac:dyDescent="0.25">
      <c r="A3622" t="s">
        <v>4160</v>
      </c>
      <c r="B3622" t="s">
        <v>4161</v>
      </c>
      <c r="C3622">
        <v>4</v>
      </c>
    </row>
    <row r="3623" spans="1:3" x14ac:dyDescent="0.25">
      <c r="A3623" t="s">
        <v>4162</v>
      </c>
      <c r="B3623" t="s">
        <v>4163</v>
      </c>
      <c r="C3623">
        <v>4</v>
      </c>
    </row>
    <row r="3624" spans="1:3" x14ac:dyDescent="0.25">
      <c r="A3624" t="s">
        <v>4164</v>
      </c>
      <c r="B3624" t="s">
        <v>4165</v>
      </c>
      <c r="C3624">
        <v>4</v>
      </c>
    </row>
    <row r="3625" spans="1:3" x14ac:dyDescent="0.25">
      <c r="A3625" t="s">
        <v>4166</v>
      </c>
      <c r="B3625" t="s">
        <v>4167</v>
      </c>
      <c r="C3625">
        <v>4</v>
      </c>
    </row>
    <row r="3626" spans="1:3" x14ac:dyDescent="0.25">
      <c r="A3626" t="s">
        <v>19021</v>
      </c>
      <c r="B3626" t="s">
        <v>19022</v>
      </c>
      <c r="C3626">
        <v>4</v>
      </c>
    </row>
    <row r="3627" spans="1:3" x14ac:dyDescent="0.25">
      <c r="A3627" t="s">
        <v>4168</v>
      </c>
      <c r="B3627" t="s">
        <v>4169</v>
      </c>
      <c r="C3627">
        <v>4</v>
      </c>
    </row>
    <row r="3628" spans="1:3" x14ac:dyDescent="0.25">
      <c r="A3628" t="s">
        <v>4170</v>
      </c>
      <c r="B3628" t="s">
        <v>4171</v>
      </c>
      <c r="C3628">
        <v>4</v>
      </c>
    </row>
    <row r="3629" spans="1:3" x14ac:dyDescent="0.25">
      <c r="A3629" t="s">
        <v>4172</v>
      </c>
      <c r="B3629" t="s">
        <v>4173</v>
      </c>
      <c r="C3629">
        <v>4</v>
      </c>
    </row>
    <row r="3630" spans="1:3" x14ac:dyDescent="0.25">
      <c r="A3630" t="s">
        <v>4174</v>
      </c>
      <c r="B3630" t="s">
        <v>4175</v>
      </c>
      <c r="C3630">
        <v>4</v>
      </c>
    </row>
    <row r="3631" spans="1:3" x14ac:dyDescent="0.25">
      <c r="A3631" t="s">
        <v>4176</v>
      </c>
      <c r="B3631" t="s">
        <v>4177</v>
      </c>
      <c r="C3631">
        <v>4</v>
      </c>
    </row>
    <row r="3632" spans="1:3" x14ac:dyDescent="0.25">
      <c r="A3632" t="s">
        <v>4178</v>
      </c>
      <c r="B3632" t="s">
        <v>4179</v>
      </c>
      <c r="C3632">
        <v>4</v>
      </c>
    </row>
    <row r="3633" spans="1:3" x14ac:dyDescent="0.25">
      <c r="A3633" t="s">
        <v>4180</v>
      </c>
      <c r="B3633" t="s">
        <v>4181</v>
      </c>
      <c r="C3633">
        <v>4</v>
      </c>
    </row>
    <row r="3634" spans="1:3" x14ac:dyDescent="0.25">
      <c r="A3634" t="s">
        <v>4182</v>
      </c>
      <c r="B3634" t="s">
        <v>4183</v>
      </c>
      <c r="C3634">
        <v>4</v>
      </c>
    </row>
    <row r="3635" spans="1:3" x14ac:dyDescent="0.25">
      <c r="A3635" t="s">
        <v>4184</v>
      </c>
      <c r="B3635" t="s">
        <v>4185</v>
      </c>
      <c r="C3635">
        <v>4</v>
      </c>
    </row>
    <row r="3636" spans="1:3" x14ac:dyDescent="0.25">
      <c r="A3636" t="s">
        <v>4186</v>
      </c>
      <c r="B3636" t="s">
        <v>4187</v>
      </c>
      <c r="C3636">
        <v>4</v>
      </c>
    </row>
    <row r="3637" spans="1:3" x14ac:dyDescent="0.25">
      <c r="A3637" t="s">
        <v>4188</v>
      </c>
      <c r="B3637" t="s">
        <v>4189</v>
      </c>
      <c r="C3637">
        <v>4</v>
      </c>
    </row>
    <row r="3638" spans="1:3" x14ac:dyDescent="0.25">
      <c r="A3638" t="s">
        <v>18549</v>
      </c>
      <c r="B3638" t="s">
        <v>18550</v>
      </c>
      <c r="C3638">
        <v>4</v>
      </c>
    </row>
    <row r="3639" spans="1:3" x14ac:dyDescent="0.25">
      <c r="A3639" t="s">
        <v>4190</v>
      </c>
      <c r="B3639" t="s">
        <v>4191</v>
      </c>
      <c r="C3639">
        <v>4</v>
      </c>
    </row>
    <row r="3640" spans="1:3" x14ac:dyDescent="0.25">
      <c r="A3640" t="s">
        <v>4192</v>
      </c>
      <c r="B3640" t="s">
        <v>4193</v>
      </c>
      <c r="C3640">
        <v>4</v>
      </c>
    </row>
    <row r="3641" spans="1:3" x14ac:dyDescent="0.25">
      <c r="A3641" t="s">
        <v>18848</v>
      </c>
      <c r="B3641" t="s">
        <v>18616</v>
      </c>
      <c r="C3641">
        <v>4</v>
      </c>
    </row>
    <row r="3642" spans="1:3" x14ac:dyDescent="0.25">
      <c r="A3642" t="s">
        <v>4194</v>
      </c>
      <c r="B3642" t="s">
        <v>4195</v>
      </c>
      <c r="C3642">
        <v>4</v>
      </c>
    </row>
    <row r="3643" spans="1:3" x14ac:dyDescent="0.25">
      <c r="A3643" t="s">
        <v>4196</v>
      </c>
      <c r="B3643" t="s">
        <v>4197</v>
      </c>
      <c r="C3643">
        <v>4</v>
      </c>
    </row>
    <row r="3644" spans="1:3" x14ac:dyDescent="0.25">
      <c r="A3644" t="s">
        <v>4198</v>
      </c>
      <c r="B3644" t="s">
        <v>4199</v>
      </c>
      <c r="C3644">
        <v>4</v>
      </c>
    </row>
    <row r="3645" spans="1:3" x14ac:dyDescent="0.25">
      <c r="A3645" t="s">
        <v>18551</v>
      </c>
      <c r="B3645" t="s">
        <v>18552</v>
      </c>
      <c r="C3645">
        <v>4</v>
      </c>
    </row>
    <row r="3646" spans="1:3" x14ac:dyDescent="0.25">
      <c r="A3646" t="s">
        <v>4200</v>
      </c>
      <c r="B3646" t="s">
        <v>4201</v>
      </c>
      <c r="C3646">
        <v>4</v>
      </c>
    </row>
    <row r="3647" spans="1:3" x14ac:dyDescent="0.25">
      <c r="A3647" t="s">
        <v>4202</v>
      </c>
      <c r="B3647" t="s">
        <v>4203</v>
      </c>
      <c r="C3647">
        <v>4</v>
      </c>
    </row>
    <row r="3648" spans="1:3" x14ac:dyDescent="0.25">
      <c r="A3648" t="s">
        <v>4204</v>
      </c>
      <c r="B3648" t="s">
        <v>4205</v>
      </c>
      <c r="C3648">
        <v>4</v>
      </c>
    </row>
    <row r="3649" spans="1:3" x14ac:dyDescent="0.25">
      <c r="A3649" t="s">
        <v>4206</v>
      </c>
      <c r="B3649" t="s">
        <v>4207</v>
      </c>
      <c r="C3649">
        <v>4</v>
      </c>
    </row>
    <row r="3650" spans="1:3" x14ac:dyDescent="0.25">
      <c r="A3650" t="s">
        <v>18553</v>
      </c>
      <c r="B3650" t="s">
        <v>18554</v>
      </c>
      <c r="C3650">
        <v>4</v>
      </c>
    </row>
    <row r="3651" spans="1:3" x14ac:dyDescent="0.25">
      <c r="A3651" t="s">
        <v>4208</v>
      </c>
      <c r="B3651" t="s">
        <v>4209</v>
      </c>
      <c r="C3651">
        <v>4</v>
      </c>
    </row>
    <row r="3652" spans="1:3" x14ac:dyDescent="0.25">
      <c r="A3652" t="s">
        <v>4210</v>
      </c>
      <c r="B3652" t="s">
        <v>4211</v>
      </c>
      <c r="C3652">
        <v>4</v>
      </c>
    </row>
    <row r="3653" spans="1:3" x14ac:dyDescent="0.25">
      <c r="A3653" t="s">
        <v>4212</v>
      </c>
      <c r="B3653" t="s">
        <v>4213</v>
      </c>
      <c r="C3653">
        <v>4</v>
      </c>
    </row>
    <row r="3654" spans="1:3" x14ac:dyDescent="0.25">
      <c r="A3654" t="s">
        <v>4214</v>
      </c>
      <c r="B3654" t="s">
        <v>4215</v>
      </c>
      <c r="C3654">
        <v>4</v>
      </c>
    </row>
    <row r="3655" spans="1:3" x14ac:dyDescent="0.25">
      <c r="A3655" t="s">
        <v>4216</v>
      </c>
      <c r="B3655" t="s">
        <v>4217</v>
      </c>
      <c r="C3655">
        <v>4</v>
      </c>
    </row>
    <row r="3656" spans="1:3" x14ac:dyDescent="0.25">
      <c r="A3656" t="s">
        <v>4218</v>
      </c>
      <c r="B3656" t="s">
        <v>4219</v>
      </c>
      <c r="C3656">
        <v>4</v>
      </c>
    </row>
    <row r="3657" spans="1:3" x14ac:dyDescent="0.25">
      <c r="A3657" t="s">
        <v>4220</v>
      </c>
      <c r="B3657" t="s">
        <v>4221</v>
      </c>
      <c r="C3657">
        <v>4</v>
      </c>
    </row>
    <row r="3658" spans="1:3" x14ac:dyDescent="0.25">
      <c r="A3658" t="s">
        <v>4222</v>
      </c>
      <c r="B3658" t="s">
        <v>4223</v>
      </c>
      <c r="C3658">
        <v>4</v>
      </c>
    </row>
    <row r="3659" spans="1:3" x14ac:dyDescent="0.25">
      <c r="A3659" t="s">
        <v>4224</v>
      </c>
      <c r="B3659" t="s">
        <v>4225</v>
      </c>
      <c r="C3659">
        <v>4</v>
      </c>
    </row>
    <row r="3660" spans="1:3" x14ac:dyDescent="0.25">
      <c r="A3660" t="s">
        <v>4226</v>
      </c>
      <c r="B3660" t="s">
        <v>4227</v>
      </c>
      <c r="C3660">
        <v>4</v>
      </c>
    </row>
    <row r="3661" spans="1:3" x14ac:dyDescent="0.25">
      <c r="A3661" t="s">
        <v>4228</v>
      </c>
      <c r="B3661" t="s">
        <v>4229</v>
      </c>
      <c r="C3661">
        <v>4</v>
      </c>
    </row>
    <row r="3662" spans="1:3" x14ac:dyDescent="0.25">
      <c r="A3662" t="s">
        <v>4230</v>
      </c>
      <c r="B3662" t="s">
        <v>4231</v>
      </c>
      <c r="C3662">
        <v>4</v>
      </c>
    </row>
    <row r="3663" spans="1:3" x14ac:dyDescent="0.25">
      <c r="A3663" t="s">
        <v>4232</v>
      </c>
      <c r="B3663" t="s">
        <v>4233</v>
      </c>
      <c r="C3663">
        <v>4</v>
      </c>
    </row>
    <row r="3664" spans="1:3" x14ac:dyDescent="0.25">
      <c r="A3664" t="s">
        <v>4234</v>
      </c>
      <c r="B3664" t="s">
        <v>4235</v>
      </c>
      <c r="C3664">
        <v>4</v>
      </c>
    </row>
    <row r="3665" spans="1:3" x14ac:dyDescent="0.25">
      <c r="A3665" t="s">
        <v>4236</v>
      </c>
      <c r="B3665" t="s">
        <v>4237</v>
      </c>
      <c r="C3665">
        <v>4</v>
      </c>
    </row>
    <row r="3666" spans="1:3" x14ac:dyDescent="0.25">
      <c r="A3666" t="s">
        <v>19023</v>
      </c>
      <c r="B3666" t="s">
        <v>19024</v>
      </c>
      <c r="C3666">
        <v>4</v>
      </c>
    </row>
    <row r="3667" spans="1:3" x14ac:dyDescent="0.25">
      <c r="A3667" t="s">
        <v>18555</v>
      </c>
      <c r="B3667" t="s">
        <v>18556</v>
      </c>
      <c r="C3667">
        <v>4</v>
      </c>
    </row>
    <row r="3668" spans="1:3" x14ac:dyDescent="0.25">
      <c r="A3668" t="s">
        <v>4238</v>
      </c>
      <c r="B3668" t="s">
        <v>4239</v>
      </c>
      <c r="C3668">
        <v>4</v>
      </c>
    </row>
    <row r="3669" spans="1:3" x14ac:dyDescent="0.25">
      <c r="A3669" t="s">
        <v>4240</v>
      </c>
      <c r="B3669" t="s">
        <v>4241</v>
      </c>
      <c r="C3669">
        <v>4</v>
      </c>
    </row>
    <row r="3670" spans="1:3" x14ac:dyDescent="0.25">
      <c r="A3670" t="s">
        <v>4242</v>
      </c>
      <c r="B3670" t="s">
        <v>4243</v>
      </c>
      <c r="C3670">
        <v>4</v>
      </c>
    </row>
    <row r="3671" spans="1:3" x14ac:dyDescent="0.25">
      <c r="A3671" t="s">
        <v>4244</v>
      </c>
      <c r="B3671" t="s">
        <v>4245</v>
      </c>
      <c r="C3671">
        <v>4</v>
      </c>
    </row>
    <row r="3672" spans="1:3" x14ac:dyDescent="0.25">
      <c r="A3672" t="s">
        <v>4246</v>
      </c>
      <c r="B3672" t="s">
        <v>4247</v>
      </c>
      <c r="C3672">
        <v>4</v>
      </c>
    </row>
    <row r="3673" spans="1:3" x14ac:dyDescent="0.25">
      <c r="A3673" t="s">
        <v>4248</v>
      </c>
      <c r="B3673" t="s">
        <v>4249</v>
      </c>
      <c r="C3673">
        <v>4</v>
      </c>
    </row>
    <row r="3674" spans="1:3" x14ac:dyDescent="0.25">
      <c r="A3674" t="s">
        <v>4250</v>
      </c>
      <c r="B3674" t="s">
        <v>4251</v>
      </c>
      <c r="C3674">
        <v>4</v>
      </c>
    </row>
    <row r="3675" spans="1:3" x14ac:dyDescent="0.25">
      <c r="A3675" t="s">
        <v>4252</v>
      </c>
      <c r="B3675" t="s">
        <v>4253</v>
      </c>
      <c r="C3675">
        <v>4</v>
      </c>
    </row>
    <row r="3676" spans="1:3" x14ac:dyDescent="0.25">
      <c r="A3676" t="s">
        <v>4254</v>
      </c>
      <c r="B3676" t="s">
        <v>4255</v>
      </c>
      <c r="C3676">
        <v>4</v>
      </c>
    </row>
    <row r="3677" spans="1:3" x14ac:dyDescent="0.25">
      <c r="A3677" t="s">
        <v>18849</v>
      </c>
      <c r="B3677" t="s">
        <v>18730</v>
      </c>
      <c r="C3677">
        <v>4</v>
      </c>
    </row>
    <row r="3678" spans="1:3" x14ac:dyDescent="0.25">
      <c r="A3678" t="s">
        <v>4256</v>
      </c>
      <c r="B3678" t="s">
        <v>4257</v>
      </c>
      <c r="C3678">
        <v>4</v>
      </c>
    </row>
    <row r="3679" spans="1:3" x14ac:dyDescent="0.25">
      <c r="A3679" t="s">
        <v>4258</v>
      </c>
      <c r="B3679" t="s">
        <v>4259</v>
      </c>
      <c r="C3679">
        <v>4</v>
      </c>
    </row>
    <row r="3680" spans="1:3" x14ac:dyDescent="0.25">
      <c r="A3680" t="s">
        <v>4260</v>
      </c>
      <c r="B3680" t="s">
        <v>4261</v>
      </c>
      <c r="C3680">
        <v>4</v>
      </c>
    </row>
    <row r="3681" spans="1:3" x14ac:dyDescent="0.25">
      <c r="A3681" t="s">
        <v>19025</v>
      </c>
      <c r="B3681" t="s">
        <v>19026</v>
      </c>
      <c r="C3681">
        <v>4</v>
      </c>
    </row>
    <row r="3682" spans="1:3" x14ac:dyDescent="0.25">
      <c r="A3682" t="s">
        <v>4262</v>
      </c>
      <c r="B3682" t="s">
        <v>4263</v>
      </c>
      <c r="C3682">
        <v>4</v>
      </c>
    </row>
    <row r="3683" spans="1:3" x14ac:dyDescent="0.25">
      <c r="A3683" t="s">
        <v>19027</v>
      </c>
      <c r="B3683" t="s">
        <v>19028</v>
      </c>
      <c r="C3683">
        <v>4</v>
      </c>
    </row>
    <row r="3684" spans="1:3" x14ac:dyDescent="0.25">
      <c r="A3684" t="s">
        <v>19029</v>
      </c>
      <c r="B3684" t="s">
        <v>19030</v>
      </c>
      <c r="C3684">
        <v>4</v>
      </c>
    </row>
    <row r="3685" spans="1:3" x14ac:dyDescent="0.25">
      <c r="A3685" t="s">
        <v>4264</v>
      </c>
      <c r="B3685" t="s">
        <v>4265</v>
      </c>
      <c r="C3685">
        <v>4</v>
      </c>
    </row>
    <row r="3686" spans="1:3" x14ac:dyDescent="0.25">
      <c r="A3686" t="s">
        <v>4266</v>
      </c>
      <c r="B3686" t="s">
        <v>4267</v>
      </c>
      <c r="C3686">
        <v>4</v>
      </c>
    </row>
    <row r="3687" spans="1:3" x14ac:dyDescent="0.25">
      <c r="A3687" t="s">
        <v>4268</v>
      </c>
      <c r="B3687" t="s">
        <v>4269</v>
      </c>
      <c r="C3687">
        <v>4</v>
      </c>
    </row>
    <row r="3688" spans="1:3" x14ac:dyDescent="0.25">
      <c r="A3688" t="s">
        <v>4270</v>
      </c>
      <c r="B3688" t="s">
        <v>4271</v>
      </c>
      <c r="C3688">
        <v>4</v>
      </c>
    </row>
    <row r="3689" spans="1:3" x14ac:dyDescent="0.25">
      <c r="A3689" t="s">
        <v>4272</v>
      </c>
      <c r="B3689" t="s">
        <v>4273</v>
      </c>
      <c r="C3689">
        <v>4</v>
      </c>
    </row>
    <row r="3690" spans="1:3" x14ac:dyDescent="0.25">
      <c r="A3690" t="s">
        <v>4274</v>
      </c>
      <c r="B3690" t="s">
        <v>4275</v>
      </c>
      <c r="C3690">
        <v>4</v>
      </c>
    </row>
    <row r="3691" spans="1:3" x14ac:dyDescent="0.25">
      <c r="A3691" t="s">
        <v>4276</v>
      </c>
      <c r="B3691" t="s">
        <v>4277</v>
      </c>
      <c r="C3691">
        <v>4</v>
      </c>
    </row>
    <row r="3692" spans="1:3" x14ac:dyDescent="0.25">
      <c r="A3692" t="s">
        <v>4278</v>
      </c>
      <c r="B3692" t="s">
        <v>4279</v>
      </c>
      <c r="C3692">
        <v>4</v>
      </c>
    </row>
    <row r="3693" spans="1:3" x14ac:dyDescent="0.25">
      <c r="A3693" t="s">
        <v>4280</v>
      </c>
      <c r="B3693" t="s">
        <v>4281</v>
      </c>
      <c r="C3693">
        <v>4</v>
      </c>
    </row>
    <row r="3694" spans="1:3" x14ac:dyDescent="0.25">
      <c r="A3694" t="s">
        <v>4282</v>
      </c>
      <c r="B3694" t="s">
        <v>4283</v>
      </c>
      <c r="C3694">
        <v>4</v>
      </c>
    </row>
    <row r="3695" spans="1:3" x14ac:dyDescent="0.25">
      <c r="A3695" t="s">
        <v>4284</v>
      </c>
      <c r="B3695" t="s">
        <v>4285</v>
      </c>
      <c r="C3695">
        <v>4</v>
      </c>
    </row>
    <row r="3696" spans="1:3" x14ac:dyDescent="0.25">
      <c r="A3696" t="s">
        <v>4286</v>
      </c>
      <c r="B3696" t="s">
        <v>4287</v>
      </c>
      <c r="C3696">
        <v>4</v>
      </c>
    </row>
    <row r="3697" spans="1:3" x14ac:dyDescent="0.25">
      <c r="A3697" t="s">
        <v>4288</v>
      </c>
      <c r="B3697" t="s">
        <v>4289</v>
      </c>
      <c r="C3697">
        <v>4</v>
      </c>
    </row>
    <row r="3698" spans="1:3" x14ac:dyDescent="0.25">
      <c r="A3698" t="s">
        <v>4290</v>
      </c>
      <c r="B3698" t="s">
        <v>4291</v>
      </c>
      <c r="C3698">
        <v>4</v>
      </c>
    </row>
    <row r="3699" spans="1:3" x14ac:dyDescent="0.25">
      <c r="A3699" t="s">
        <v>4292</v>
      </c>
      <c r="B3699" t="s">
        <v>4293</v>
      </c>
      <c r="C3699">
        <v>4</v>
      </c>
    </row>
    <row r="3700" spans="1:3" x14ac:dyDescent="0.25">
      <c r="A3700" t="s">
        <v>18557</v>
      </c>
      <c r="B3700" t="s">
        <v>18558</v>
      </c>
      <c r="C3700">
        <v>4</v>
      </c>
    </row>
    <row r="3701" spans="1:3" x14ac:dyDescent="0.25">
      <c r="A3701" t="s">
        <v>4294</v>
      </c>
      <c r="B3701" t="s">
        <v>4295</v>
      </c>
      <c r="C3701">
        <v>4</v>
      </c>
    </row>
    <row r="3702" spans="1:3" x14ac:dyDescent="0.25">
      <c r="A3702" t="s">
        <v>18559</v>
      </c>
      <c r="B3702" t="s">
        <v>18560</v>
      </c>
      <c r="C3702">
        <v>4</v>
      </c>
    </row>
    <row r="3703" spans="1:3" x14ac:dyDescent="0.25">
      <c r="A3703" t="s">
        <v>4296</v>
      </c>
      <c r="B3703" t="s">
        <v>4297</v>
      </c>
      <c r="C3703">
        <v>4</v>
      </c>
    </row>
    <row r="3704" spans="1:3" x14ac:dyDescent="0.25">
      <c r="A3704" t="s">
        <v>4298</v>
      </c>
      <c r="B3704" t="s">
        <v>4299</v>
      </c>
      <c r="C3704">
        <v>4</v>
      </c>
    </row>
    <row r="3705" spans="1:3" x14ac:dyDescent="0.25">
      <c r="A3705" t="s">
        <v>4300</v>
      </c>
      <c r="B3705" t="s">
        <v>4301</v>
      </c>
      <c r="C3705">
        <v>4</v>
      </c>
    </row>
    <row r="3706" spans="1:3" x14ac:dyDescent="0.25">
      <c r="A3706" t="s">
        <v>4302</v>
      </c>
      <c r="B3706" t="s">
        <v>4303</v>
      </c>
      <c r="C3706">
        <v>4</v>
      </c>
    </row>
    <row r="3707" spans="1:3" x14ac:dyDescent="0.25">
      <c r="A3707" t="s">
        <v>4304</v>
      </c>
      <c r="B3707" t="s">
        <v>4305</v>
      </c>
      <c r="C3707">
        <v>4</v>
      </c>
    </row>
    <row r="3708" spans="1:3" x14ac:dyDescent="0.25">
      <c r="A3708" t="s">
        <v>4306</v>
      </c>
      <c r="B3708" t="s">
        <v>4307</v>
      </c>
      <c r="C3708">
        <v>4</v>
      </c>
    </row>
    <row r="3709" spans="1:3" x14ac:dyDescent="0.25">
      <c r="A3709" t="s">
        <v>4308</v>
      </c>
      <c r="B3709" t="s">
        <v>4309</v>
      </c>
      <c r="C3709">
        <v>4</v>
      </c>
    </row>
    <row r="3710" spans="1:3" x14ac:dyDescent="0.25">
      <c r="A3710" t="s">
        <v>4310</v>
      </c>
      <c r="B3710" t="s">
        <v>4311</v>
      </c>
      <c r="C3710">
        <v>4</v>
      </c>
    </row>
    <row r="3711" spans="1:3" x14ac:dyDescent="0.25">
      <c r="A3711" t="s">
        <v>19656</v>
      </c>
      <c r="B3711" t="s">
        <v>19657</v>
      </c>
      <c r="C3711">
        <v>4</v>
      </c>
    </row>
    <row r="3712" spans="1:3" x14ac:dyDescent="0.25">
      <c r="A3712" t="s">
        <v>19381</v>
      </c>
      <c r="B3712" t="s">
        <v>19382</v>
      </c>
      <c r="C3712">
        <v>4</v>
      </c>
    </row>
    <row r="3713" spans="1:3" x14ac:dyDescent="0.25">
      <c r="A3713" t="s">
        <v>4312</v>
      </c>
      <c r="B3713" t="s">
        <v>4313</v>
      </c>
      <c r="C3713">
        <v>4</v>
      </c>
    </row>
    <row r="3714" spans="1:3" x14ac:dyDescent="0.25">
      <c r="A3714" t="s">
        <v>4314</v>
      </c>
      <c r="B3714" t="s">
        <v>4315</v>
      </c>
      <c r="C3714">
        <v>4</v>
      </c>
    </row>
    <row r="3715" spans="1:3" x14ac:dyDescent="0.25">
      <c r="A3715" t="s">
        <v>4316</v>
      </c>
      <c r="B3715" t="s">
        <v>4317</v>
      </c>
      <c r="C3715">
        <v>4</v>
      </c>
    </row>
    <row r="3716" spans="1:3" x14ac:dyDescent="0.25">
      <c r="A3716" t="s">
        <v>4318</v>
      </c>
      <c r="B3716" t="s">
        <v>4319</v>
      </c>
      <c r="C3716">
        <v>4</v>
      </c>
    </row>
    <row r="3717" spans="1:3" x14ac:dyDescent="0.25">
      <c r="A3717" t="s">
        <v>4320</v>
      </c>
      <c r="B3717" t="s">
        <v>4321</v>
      </c>
      <c r="C3717">
        <v>4</v>
      </c>
    </row>
    <row r="3718" spans="1:3" x14ac:dyDescent="0.25">
      <c r="A3718" t="s">
        <v>4322</v>
      </c>
      <c r="B3718" t="s">
        <v>4323</v>
      </c>
      <c r="C3718">
        <v>4</v>
      </c>
    </row>
    <row r="3719" spans="1:3" x14ac:dyDescent="0.25">
      <c r="A3719" t="s">
        <v>4324</v>
      </c>
      <c r="B3719" t="s">
        <v>4325</v>
      </c>
      <c r="C3719">
        <v>4</v>
      </c>
    </row>
    <row r="3720" spans="1:3" x14ac:dyDescent="0.25">
      <c r="A3720" t="s">
        <v>19031</v>
      </c>
      <c r="B3720" t="s">
        <v>19032</v>
      </c>
      <c r="C3720">
        <v>4</v>
      </c>
    </row>
    <row r="3721" spans="1:3" x14ac:dyDescent="0.25">
      <c r="A3721" t="s">
        <v>4326</v>
      </c>
      <c r="B3721" t="s">
        <v>4327</v>
      </c>
      <c r="C3721">
        <v>4</v>
      </c>
    </row>
    <row r="3722" spans="1:3" x14ac:dyDescent="0.25">
      <c r="A3722" t="s">
        <v>4328</v>
      </c>
      <c r="B3722" t="s">
        <v>4329</v>
      </c>
      <c r="C3722">
        <v>4</v>
      </c>
    </row>
    <row r="3723" spans="1:3" x14ac:dyDescent="0.25">
      <c r="A3723" t="s">
        <v>4330</v>
      </c>
      <c r="B3723" t="s">
        <v>4331</v>
      </c>
      <c r="C3723">
        <v>4</v>
      </c>
    </row>
    <row r="3724" spans="1:3" x14ac:dyDescent="0.25">
      <c r="A3724" t="s">
        <v>4332</v>
      </c>
      <c r="B3724" t="s">
        <v>4333</v>
      </c>
      <c r="C3724">
        <v>4</v>
      </c>
    </row>
    <row r="3725" spans="1:3" x14ac:dyDescent="0.25">
      <c r="A3725" t="s">
        <v>4334</v>
      </c>
      <c r="B3725" t="s">
        <v>4335</v>
      </c>
      <c r="C3725">
        <v>4</v>
      </c>
    </row>
    <row r="3726" spans="1:3" x14ac:dyDescent="0.25">
      <c r="A3726" t="s">
        <v>4336</v>
      </c>
      <c r="B3726" t="s">
        <v>4337</v>
      </c>
      <c r="C3726">
        <v>4</v>
      </c>
    </row>
    <row r="3727" spans="1:3" x14ac:dyDescent="0.25">
      <c r="A3727" t="s">
        <v>4338</v>
      </c>
      <c r="B3727" t="s">
        <v>4339</v>
      </c>
      <c r="C3727">
        <v>4</v>
      </c>
    </row>
    <row r="3728" spans="1:3" x14ac:dyDescent="0.25">
      <c r="A3728" t="s">
        <v>4340</v>
      </c>
      <c r="B3728" t="s">
        <v>4341</v>
      </c>
      <c r="C3728">
        <v>4</v>
      </c>
    </row>
    <row r="3729" spans="1:3" x14ac:dyDescent="0.25">
      <c r="A3729" t="s">
        <v>4342</v>
      </c>
      <c r="B3729" t="s">
        <v>4343</v>
      </c>
      <c r="C3729">
        <v>4</v>
      </c>
    </row>
    <row r="3730" spans="1:3" x14ac:dyDescent="0.25">
      <c r="A3730" t="s">
        <v>4344</v>
      </c>
      <c r="B3730" t="s">
        <v>4345</v>
      </c>
      <c r="C3730">
        <v>4</v>
      </c>
    </row>
    <row r="3731" spans="1:3" x14ac:dyDescent="0.25">
      <c r="A3731" t="s">
        <v>4346</v>
      </c>
      <c r="B3731" t="s">
        <v>4347</v>
      </c>
      <c r="C3731">
        <v>4</v>
      </c>
    </row>
    <row r="3732" spans="1:3" x14ac:dyDescent="0.25">
      <c r="A3732" t="s">
        <v>4348</v>
      </c>
      <c r="B3732" t="s">
        <v>4349</v>
      </c>
      <c r="C3732">
        <v>4</v>
      </c>
    </row>
    <row r="3733" spans="1:3" x14ac:dyDescent="0.25">
      <c r="A3733" t="s">
        <v>4350</v>
      </c>
      <c r="B3733" t="s">
        <v>4351</v>
      </c>
      <c r="C3733">
        <v>4</v>
      </c>
    </row>
    <row r="3734" spans="1:3" x14ac:dyDescent="0.25">
      <c r="A3734" t="s">
        <v>4352</v>
      </c>
      <c r="B3734" t="s">
        <v>4353</v>
      </c>
      <c r="C3734">
        <v>4</v>
      </c>
    </row>
    <row r="3735" spans="1:3" x14ac:dyDescent="0.25">
      <c r="A3735" t="s">
        <v>4354</v>
      </c>
      <c r="B3735" t="s">
        <v>4355</v>
      </c>
      <c r="C3735">
        <v>4</v>
      </c>
    </row>
    <row r="3736" spans="1:3" x14ac:dyDescent="0.25">
      <c r="A3736" t="s">
        <v>4356</v>
      </c>
      <c r="B3736" t="s">
        <v>4357</v>
      </c>
      <c r="C3736">
        <v>4</v>
      </c>
    </row>
    <row r="3737" spans="1:3" x14ac:dyDescent="0.25">
      <c r="A3737" t="s">
        <v>18561</v>
      </c>
      <c r="B3737" t="s">
        <v>18562</v>
      </c>
      <c r="C3737">
        <v>4</v>
      </c>
    </row>
    <row r="3738" spans="1:3" x14ac:dyDescent="0.25">
      <c r="A3738" t="s">
        <v>4358</v>
      </c>
      <c r="B3738" t="s">
        <v>4359</v>
      </c>
      <c r="C3738">
        <v>4</v>
      </c>
    </row>
    <row r="3739" spans="1:3" x14ac:dyDescent="0.25">
      <c r="A3739" t="s">
        <v>4360</v>
      </c>
      <c r="B3739" t="s">
        <v>4361</v>
      </c>
      <c r="C3739">
        <v>4</v>
      </c>
    </row>
    <row r="3740" spans="1:3" x14ac:dyDescent="0.25">
      <c r="A3740" t="s">
        <v>4362</v>
      </c>
      <c r="B3740" t="s">
        <v>4363</v>
      </c>
      <c r="C3740">
        <v>4</v>
      </c>
    </row>
    <row r="3741" spans="1:3" x14ac:dyDescent="0.25">
      <c r="A3741" t="s">
        <v>4364</v>
      </c>
      <c r="B3741" t="s">
        <v>4365</v>
      </c>
      <c r="C3741">
        <v>4</v>
      </c>
    </row>
    <row r="3742" spans="1:3" x14ac:dyDescent="0.25">
      <c r="A3742" t="s">
        <v>18850</v>
      </c>
      <c r="B3742" t="s">
        <v>18748</v>
      </c>
      <c r="C3742">
        <v>4</v>
      </c>
    </row>
    <row r="3743" spans="1:3" x14ac:dyDescent="0.25">
      <c r="A3743" t="s">
        <v>4366</v>
      </c>
      <c r="B3743" t="s">
        <v>4367</v>
      </c>
      <c r="C3743">
        <v>4</v>
      </c>
    </row>
    <row r="3744" spans="1:3" x14ac:dyDescent="0.25">
      <c r="A3744" t="s">
        <v>4368</v>
      </c>
      <c r="B3744" t="s">
        <v>4369</v>
      </c>
      <c r="C3744">
        <v>4</v>
      </c>
    </row>
    <row r="3745" spans="1:3" x14ac:dyDescent="0.25">
      <c r="A3745" t="s">
        <v>4370</v>
      </c>
      <c r="B3745" t="s">
        <v>4371</v>
      </c>
      <c r="C3745">
        <v>4</v>
      </c>
    </row>
    <row r="3746" spans="1:3" x14ac:dyDescent="0.25">
      <c r="A3746" t="s">
        <v>4372</v>
      </c>
      <c r="B3746" t="s">
        <v>4373</v>
      </c>
      <c r="C3746">
        <v>4</v>
      </c>
    </row>
    <row r="3747" spans="1:3" x14ac:dyDescent="0.25">
      <c r="A3747" t="s">
        <v>4374</v>
      </c>
      <c r="B3747" t="s">
        <v>4375</v>
      </c>
      <c r="C3747">
        <v>4</v>
      </c>
    </row>
    <row r="3748" spans="1:3" x14ac:dyDescent="0.25">
      <c r="A3748" t="s">
        <v>4376</v>
      </c>
      <c r="B3748" t="s">
        <v>4377</v>
      </c>
      <c r="C3748">
        <v>4</v>
      </c>
    </row>
    <row r="3749" spans="1:3" x14ac:dyDescent="0.25">
      <c r="A3749" t="s">
        <v>4378</v>
      </c>
      <c r="B3749" t="s">
        <v>4379</v>
      </c>
      <c r="C3749">
        <v>4</v>
      </c>
    </row>
    <row r="3750" spans="1:3" x14ac:dyDescent="0.25">
      <c r="A3750" t="s">
        <v>4380</v>
      </c>
      <c r="B3750" t="s">
        <v>4381</v>
      </c>
      <c r="C3750">
        <v>4</v>
      </c>
    </row>
    <row r="3751" spans="1:3" x14ac:dyDescent="0.25">
      <c r="A3751" t="s">
        <v>4382</v>
      </c>
      <c r="B3751" t="s">
        <v>4383</v>
      </c>
      <c r="C3751">
        <v>4</v>
      </c>
    </row>
    <row r="3752" spans="1:3" x14ac:dyDescent="0.25">
      <c r="A3752" t="s">
        <v>4384</v>
      </c>
      <c r="B3752" t="s">
        <v>4385</v>
      </c>
      <c r="C3752">
        <v>4</v>
      </c>
    </row>
    <row r="3753" spans="1:3" x14ac:dyDescent="0.25">
      <c r="A3753" t="s">
        <v>20244</v>
      </c>
      <c r="B3753" t="s">
        <v>20245</v>
      </c>
      <c r="C3753">
        <v>4</v>
      </c>
    </row>
    <row r="3754" spans="1:3" x14ac:dyDescent="0.25">
      <c r="A3754" t="s">
        <v>4386</v>
      </c>
      <c r="B3754" t="s">
        <v>4387</v>
      </c>
      <c r="C3754">
        <v>4</v>
      </c>
    </row>
    <row r="3755" spans="1:3" x14ac:dyDescent="0.25">
      <c r="A3755" t="s">
        <v>18563</v>
      </c>
      <c r="B3755" t="s">
        <v>18564</v>
      </c>
      <c r="C3755">
        <v>4</v>
      </c>
    </row>
    <row r="3756" spans="1:3" x14ac:dyDescent="0.25">
      <c r="A3756" t="s">
        <v>4388</v>
      </c>
      <c r="B3756" t="s">
        <v>4389</v>
      </c>
      <c r="C3756">
        <v>4</v>
      </c>
    </row>
    <row r="3757" spans="1:3" x14ac:dyDescent="0.25">
      <c r="A3757" t="s">
        <v>4390</v>
      </c>
      <c r="B3757" t="s">
        <v>4391</v>
      </c>
      <c r="C3757">
        <v>4</v>
      </c>
    </row>
    <row r="3758" spans="1:3" x14ac:dyDescent="0.25">
      <c r="A3758" t="s">
        <v>4392</v>
      </c>
      <c r="B3758" t="s">
        <v>4393</v>
      </c>
      <c r="C3758">
        <v>4</v>
      </c>
    </row>
    <row r="3759" spans="1:3" x14ac:dyDescent="0.25">
      <c r="A3759" t="s">
        <v>4394</v>
      </c>
      <c r="B3759" t="s">
        <v>4395</v>
      </c>
      <c r="C3759">
        <v>4</v>
      </c>
    </row>
    <row r="3760" spans="1:3" x14ac:dyDescent="0.25">
      <c r="A3760" t="s">
        <v>4396</v>
      </c>
      <c r="B3760" t="s">
        <v>4397</v>
      </c>
      <c r="C3760">
        <v>4</v>
      </c>
    </row>
    <row r="3761" spans="1:3" x14ac:dyDescent="0.25">
      <c r="A3761" t="s">
        <v>4398</v>
      </c>
      <c r="B3761" t="s">
        <v>4399</v>
      </c>
      <c r="C3761">
        <v>4</v>
      </c>
    </row>
    <row r="3762" spans="1:3" x14ac:dyDescent="0.25">
      <c r="A3762" t="s">
        <v>4400</v>
      </c>
      <c r="B3762" t="s">
        <v>4401</v>
      </c>
      <c r="C3762">
        <v>4</v>
      </c>
    </row>
    <row r="3763" spans="1:3" x14ac:dyDescent="0.25">
      <c r="A3763" t="s">
        <v>4402</v>
      </c>
      <c r="B3763" t="s">
        <v>4403</v>
      </c>
      <c r="C3763">
        <v>4</v>
      </c>
    </row>
    <row r="3764" spans="1:3" x14ac:dyDescent="0.25">
      <c r="A3764" t="s">
        <v>4404</v>
      </c>
      <c r="B3764" t="s">
        <v>4405</v>
      </c>
      <c r="C3764">
        <v>4</v>
      </c>
    </row>
    <row r="3765" spans="1:3" x14ac:dyDescent="0.25">
      <c r="A3765" t="s">
        <v>4406</v>
      </c>
      <c r="B3765" t="s">
        <v>4407</v>
      </c>
      <c r="C3765">
        <v>4</v>
      </c>
    </row>
    <row r="3766" spans="1:3" x14ac:dyDescent="0.25">
      <c r="A3766" t="s">
        <v>4408</v>
      </c>
      <c r="B3766" t="s">
        <v>4409</v>
      </c>
      <c r="C3766">
        <v>4</v>
      </c>
    </row>
    <row r="3767" spans="1:3" x14ac:dyDescent="0.25">
      <c r="A3767" t="s">
        <v>4410</v>
      </c>
      <c r="B3767" t="s">
        <v>4411</v>
      </c>
      <c r="C3767">
        <v>4</v>
      </c>
    </row>
    <row r="3768" spans="1:3" x14ac:dyDescent="0.25">
      <c r="A3768" t="s">
        <v>4412</v>
      </c>
      <c r="B3768" t="s">
        <v>4413</v>
      </c>
      <c r="C3768">
        <v>4</v>
      </c>
    </row>
    <row r="3769" spans="1:3" x14ac:dyDescent="0.25">
      <c r="A3769" t="s">
        <v>4414</v>
      </c>
      <c r="B3769" t="s">
        <v>4415</v>
      </c>
      <c r="C3769">
        <v>4</v>
      </c>
    </row>
    <row r="3770" spans="1:3" x14ac:dyDescent="0.25">
      <c r="A3770" t="s">
        <v>4416</v>
      </c>
      <c r="B3770" t="s">
        <v>4417</v>
      </c>
      <c r="C3770">
        <v>4</v>
      </c>
    </row>
    <row r="3771" spans="1:3" x14ac:dyDescent="0.25">
      <c r="A3771" t="s">
        <v>4418</v>
      </c>
      <c r="B3771" t="s">
        <v>4419</v>
      </c>
      <c r="C3771">
        <v>4</v>
      </c>
    </row>
    <row r="3772" spans="1:3" x14ac:dyDescent="0.25">
      <c r="A3772" t="s">
        <v>4420</v>
      </c>
      <c r="B3772" t="s">
        <v>4421</v>
      </c>
      <c r="C3772">
        <v>4</v>
      </c>
    </row>
    <row r="3773" spans="1:3" x14ac:dyDescent="0.25">
      <c r="A3773" t="s">
        <v>4422</v>
      </c>
      <c r="B3773" t="s">
        <v>4423</v>
      </c>
      <c r="C3773">
        <v>4</v>
      </c>
    </row>
    <row r="3774" spans="1:3" x14ac:dyDescent="0.25">
      <c r="A3774" t="s">
        <v>4424</v>
      </c>
      <c r="B3774" t="s">
        <v>4425</v>
      </c>
      <c r="C3774">
        <v>4</v>
      </c>
    </row>
    <row r="3775" spans="1:3" x14ac:dyDescent="0.25">
      <c r="A3775" t="s">
        <v>4426</v>
      </c>
      <c r="B3775" t="s">
        <v>4427</v>
      </c>
      <c r="C3775">
        <v>4</v>
      </c>
    </row>
    <row r="3776" spans="1:3" x14ac:dyDescent="0.25">
      <c r="A3776" t="s">
        <v>4428</v>
      </c>
      <c r="B3776" t="s">
        <v>4429</v>
      </c>
      <c r="C3776">
        <v>4</v>
      </c>
    </row>
    <row r="3777" spans="1:3" x14ac:dyDescent="0.25">
      <c r="A3777" t="s">
        <v>4430</v>
      </c>
      <c r="B3777" t="s">
        <v>4431</v>
      </c>
      <c r="C3777">
        <v>4</v>
      </c>
    </row>
    <row r="3778" spans="1:3" x14ac:dyDescent="0.25">
      <c r="A3778" t="s">
        <v>4432</v>
      </c>
      <c r="B3778" t="s">
        <v>4433</v>
      </c>
      <c r="C3778">
        <v>4</v>
      </c>
    </row>
    <row r="3779" spans="1:3" x14ac:dyDescent="0.25">
      <c r="A3779" t="s">
        <v>4434</v>
      </c>
      <c r="B3779" t="s">
        <v>4435</v>
      </c>
      <c r="C3779">
        <v>4</v>
      </c>
    </row>
    <row r="3780" spans="1:3" x14ac:dyDescent="0.25">
      <c r="A3780" t="s">
        <v>4436</v>
      </c>
      <c r="B3780" t="s">
        <v>4437</v>
      </c>
      <c r="C3780">
        <v>4</v>
      </c>
    </row>
    <row r="3781" spans="1:3" x14ac:dyDescent="0.25">
      <c r="A3781" t="s">
        <v>4438</v>
      </c>
      <c r="B3781" t="s">
        <v>4439</v>
      </c>
      <c r="C3781">
        <v>4</v>
      </c>
    </row>
    <row r="3782" spans="1:3" x14ac:dyDescent="0.25">
      <c r="A3782" t="s">
        <v>4440</v>
      </c>
      <c r="B3782" t="s">
        <v>4441</v>
      </c>
      <c r="C3782">
        <v>4</v>
      </c>
    </row>
    <row r="3783" spans="1:3" x14ac:dyDescent="0.25">
      <c r="A3783" t="s">
        <v>4442</v>
      </c>
      <c r="B3783" t="s">
        <v>4443</v>
      </c>
      <c r="C3783">
        <v>4</v>
      </c>
    </row>
    <row r="3784" spans="1:3" x14ac:dyDescent="0.25">
      <c r="A3784" t="s">
        <v>4444</v>
      </c>
      <c r="B3784" t="s">
        <v>4445</v>
      </c>
      <c r="C3784">
        <v>4</v>
      </c>
    </row>
    <row r="3785" spans="1:3" x14ac:dyDescent="0.25">
      <c r="A3785" t="s">
        <v>4446</v>
      </c>
      <c r="B3785" t="s">
        <v>4447</v>
      </c>
      <c r="C3785">
        <v>4</v>
      </c>
    </row>
    <row r="3786" spans="1:3" x14ac:dyDescent="0.25">
      <c r="A3786" t="s">
        <v>4448</v>
      </c>
      <c r="B3786" t="s">
        <v>4449</v>
      </c>
      <c r="C3786">
        <v>4</v>
      </c>
    </row>
    <row r="3787" spans="1:3" x14ac:dyDescent="0.25">
      <c r="A3787" t="s">
        <v>19658</v>
      </c>
      <c r="B3787" t="s">
        <v>19659</v>
      </c>
      <c r="C3787">
        <v>4</v>
      </c>
    </row>
    <row r="3788" spans="1:3" x14ac:dyDescent="0.25">
      <c r="A3788" t="s">
        <v>4450</v>
      </c>
      <c r="B3788" t="s">
        <v>4451</v>
      </c>
      <c r="C3788">
        <v>4</v>
      </c>
    </row>
    <row r="3789" spans="1:3" x14ac:dyDescent="0.25">
      <c r="A3789" t="s">
        <v>4452</v>
      </c>
      <c r="B3789" t="s">
        <v>4453</v>
      </c>
      <c r="C3789">
        <v>4</v>
      </c>
    </row>
    <row r="3790" spans="1:3" x14ac:dyDescent="0.25">
      <c r="A3790" t="s">
        <v>20246</v>
      </c>
      <c r="B3790" t="s">
        <v>20247</v>
      </c>
      <c r="C3790">
        <v>4</v>
      </c>
    </row>
    <row r="3791" spans="1:3" x14ac:dyDescent="0.25">
      <c r="A3791" t="s">
        <v>4454</v>
      </c>
      <c r="B3791" t="s">
        <v>4455</v>
      </c>
      <c r="C3791">
        <v>4</v>
      </c>
    </row>
    <row r="3792" spans="1:3" x14ac:dyDescent="0.25">
      <c r="A3792" t="s">
        <v>4456</v>
      </c>
      <c r="B3792" t="s">
        <v>4457</v>
      </c>
      <c r="C3792">
        <v>4</v>
      </c>
    </row>
    <row r="3793" spans="1:3" x14ac:dyDescent="0.25">
      <c r="A3793" t="s">
        <v>4458</v>
      </c>
      <c r="B3793" t="s">
        <v>4459</v>
      </c>
      <c r="C3793">
        <v>4</v>
      </c>
    </row>
    <row r="3794" spans="1:3" x14ac:dyDescent="0.25">
      <c r="A3794" t="s">
        <v>4460</v>
      </c>
      <c r="B3794" t="s">
        <v>4461</v>
      </c>
      <c r="C3794">
        <v>4</v>
      </c>
    </row>
    <row r="3795" spans="1:3" x14ac:dyDescent="0.25">
      <c r="A3795" t="s">
        <v>4462</v>
      </c>
      <c r="B3795" t="s">
        <v>4463</v>
      </c>
      <c r="C3795">
        <v>4</v>
      </c>
    </row>
    <row r="3796" spans="1:3" x14ac:dyDescent="0.25">
      <c r="A3796" t="s">
        <v>19033</v>
      </c>
      <c r="B3796" t="s">
        <v>19034</v>
      </c>
      <c r="C3796">
        <v>4</v>
      </c>
    </row>
    <row r="3797" spans="1:3" x14ac:dyDescent="0.25">
      <c r="A3797" t="s">
        <v>4464</v>
      </c>
      <c r="B3797" t="s">
        <v>4465</v>
      </c>
      <c r="C3797">
        <v>4</v>
      </c>
    </row>
    <row r="3798" spans="1:3" x14ac:dyDescent="0.25">
      <c r="A3798" t="s">
        <v>4466</v>
      </c>
      <c r="B3798" t="s">
        <v>4467</v>
      </c>
      <c r="C3798">
        <v>4</v>
      </c>
    </row>
    <row r="3799" spans="1:3" x14ac:dyDescent="0.25">
      <c r="A3799" t="s">
        <v>4468</v>
      </c>
      <c r="B3799" t="s">
        <v>4469</v>
      </c>
      <c r="C3799">
        <v>4</v>
      </c>
    </row>
    <row r="3800" spans="1:3" x14ac:dyDescent="0.25">
      <c r="A3800" t="s">
        <v>4470</v>
      </c>
      <c r="B3800" t="s">
        <v>4471</v>
      </c>
      <c r="C3800">
        <v>4</v>
      </c>
    </row>
    <row r="3801" spans="1:3" x14ac:dyDescent="0.25">
      <c r="A3801" t="s">
        <v>19383</v>
      </c>
      <c r="B3801" t="s">
        <v>19384</v>
      </c>
      <c r="C3801">
        <v>4</v>
      </c>
    </row>
    <row r="3802" spans="1:3" x14ac:dyDescent="0.25">
      <c r="A3802" t="s">
        <v>4472</v>
      </c>
      <c r="B3802" t="s">
        <v>4473</v>
      </c>
      <c r="C3802">
        <v>4</v>
      </c>
    </row>
    <row r="3803" spans="1:3" x14ac:dyDescent="0.25">
      <c r="A3803" t="s">
        <v>4474</v>
      </c>
      <c r="B3803" t="s">
        <v>4475</v>
      </c>
      <c r="C3803">
        <v>4</v>
      </c>
    </row>
    <row r="3804" spans="1:3" x14ac:dyDescent="0.25">
      <c r="A3804" t="s">
        <v>18565</v>
      </c>
      <c r="B3804" t="s">
        <v>18566</v>
      </c>
      <c r="C3804">
        <v>4</v>
      </c>
    </row>
    <row r="3805" spans="1:3" x14ac:dyDescent="0.25">
      <c r="A3805" t="s">
        <v>4476</v>
      </c>
      <c r="B3805" t="s">
        <v>4477</v>
      </c>
      <c r="C3805">
        <v>4</v>
      </c>
    </row>
    <row r="3806" spans="1:3" x14ac:dyDescent="0.25">
      <c r="A3806" t="s">
        <v>4478</v>
      </c>
      <c r="B3806" t="s">
        <v>4479</v>
      </c>
      <c r="C3806">
        <v>4</v>
      </c>
    </row>
    <row r="3807" spans="1:3" x14ac:dyDescent="0.25">
      <c r="A3807" t="s">
        <v>4480</v>
      </c>
      <c r="B3807" t="s">
        <v>4481</v>
      </c>
      <c r="C3807">
        <v>4</v>
      </c>
    </row>
    <row r="3808" spans="1:3" x14ac:dyDescent="0.25">
      <c r="A3808" t="s">
        <v>4482</v>
      </c>
      <c r="B3808" t="s">
        <v>4483</v>
      </c>
      <c r="C3808">
        <v>4</v>
      </c>
    </row>
    <row r="3809" spans="1:3" x14ac:dyDescent="0.25">
      <c r="A3809" t="s">
        <v>4484</v>
      </c>
      <c r="B3809" t="s">
        <v>4485</v>
      </c>
      <c r="C3809">
        <v>4</v>
      </c>
    </row>
    <row r="3810" spans="1:3" x14ac:dyDescent="0.25">
      <c r="A3810" t="s">
        <v>4486</v>
      </c>
      <c r="B3810" t="s">
        <v>4487</v>
      </c>
      <c r="C3810">
        <v>4</v>
      </c>
    </row>
    <row r="3811" spans="1:3" x14ac:dyDescent="0.25">
      <c r="A3811" t="s">
        <v>18567</v>
      </c>
      <c r="B3811" t="s">
        <v>18568</v>
      </c>
      <c r="C3811">
        <v>4</v>
      </c>
    </row>
    <row r="3812" spans="1:3" x14ac:dyDescent="0.25">
      <c r="A3812" t="s">
        <v>4488</v>
      </c>
      <c r="B3812" t="s">
        <v>4489</v>
      </c>
      <c r="C3812">
        <v>4</v>
      </c>
    </row>
    <row r="3813" spans="1:3" x14ac:dyDescent="0.25">
      <c r="A3813" t="s">
        <v>4491</v>
      </c>
      <c r="B3813" t="s">
        <v>4492</v>
      </c>
      <c r="C3813">
        <v>4</v>
      </c>
    </row>
    <row r="3814" spans="1:3" x14ac:dyDescent="0.25">
      <c r="A3814" t="s">
        <v>4493</v>
      </c>
      <c r="B3814" t="s">
        <v>4494</v>
      </c>
      <c r="C3814">
        <v>4</v>
      </c>
    </row>
    <row r="3815" spans="1:3" x14ac:dyDescent="0.25">
      <c r="A3815" t="s">
        <v>4495</v>
      </c>
      <c r="B3815" t="s">
        <v>4496</v>
      </c>
      <c r="C3815">
        <v>4</v>
      </c>
    </row>
    <row r="3816" spans="1:3" x14ac:dyDescent="0.25">
      <c r="A3816" t="s">
        <v>4497</v>
      </c>
      <c r="B3816" t="s">
        <v>4498</v>
      </c>
      <c r="C3816">
        <v>4</v>
      </c>
    </row>
    <row r="3817" spans="1:3" x14ac:dyDescent="0.25">
      <c r="A3817" t="s">
        <v>4499</v>
      </c>
      <c r="B3817" t="s">
        <v>4500</v>
      </c>
      <c r="C3817">
        <v>4</v>
      </c>
    </row>
    <row r="3818" spans="1:3" x14ac:dyDescent="0.25">
      <c r="A3818" t="s">
        <v>4501</v>
      </c>
      <c r="B3818" t="s">
        <v>4502</v>
      </c>
      <c r="C3818">
        <v>4</v>
      </c>
    </row>
    <row r="3819" spans="1:3" x14ac:dyDescent="0.25">
      <c r="A3819" t="s">
        <v>4503</v>
      </c>
      <c r="B3819" t="s">
        <v>4504</v>
      </c>
      <c r="C3819">
        <v>4</v>
      </c>
    </row>
    <row r="3820" spans="1:3" x14ac:dyDescent="0.25">
      <c r="A3820" t="s">
        <v>4505</v>
      </c>
      <c r="B3820" t="s">
        <v>4506</v>
      </c>
      <c r="C3820">
        <v>4</v>
      </c>
    </row>
    <row r="3821" spans="1:3" x14ac:dyDescent="0.25">
      <c r="A3821" t="s">
        <v>19385</v>
      </c>
      <c r="B3821" t="s">
        <v>19386</v>
      </c>
      <c r="C3821">
        <v>4</v>
      </c>
    </row>
    <row r="3822" spans="1:3" x14ac:dyDescent="0.25">
      <c r="A3822" t="s">
        <v>4507</v>
      </c>
      <c r="B3822" t="s">
        <v>4508</v>
      </c>
      <c r="C3822">
        <v>4</v>
      </c>
    </row>
    <row r="3823" spans="1:3" x14ac:dyDescent="0.25">
      <c r="A3823" t="s">
        <v>4509</v>
      </c>
      <c r="B3823" t="s">
        <v>4510</v>
      </c>
      <c r="C3823">
        <v>4</v>
      </c>
    </row>
    <row r="3824" spans="1:3" x14ac:dyDescent="0.25">
      <c r="A3824" t="s">
        <v>18851</v>
      </c>
      <c r="B3824" t="s">
        <v>4490</v>
      </c>
      <c r="C3824">
        <v>4</v>
      </c>
    </row>
    <row r="3825" spans="1:3" x14ac:dyDescent="0.25">
      <c r="A3825" t="s">
        <v>19933</v>
      </c>
      <c r="B3825" t="s">
        <v>19934</v>
      </c>
      <c r="C3825">
        <v>4</v>
      </c>
    </row>
    <row r="3826" spans="1:3" x14ac:dyDescent="0.25">
      <c r="A3826" t="s">
        <v>4511</v>
      </c>
      <c r="B3826" t="s">
        <v>4512</v>
      </c>
      <c r="C3826">
        <v>4</v>
      </c>
    </row>
    <row r="3827" spans="1:3" x14ac:dyDescent="0.25">
      <c r="A3827" t="s">
        <v>4513</v>
      </c>
      <c r="B3827" t="s">
        <v>4514</v>
      </c>
      <c r="C3827">
        <v>4</v>
      </c>
    </row>
    <row r="3828" spans="1:3" x14ac:dyDescent="0.25">
      <c r="A3828" t="s">
        <v>4515</v>
      </c>
      <c r="B3828" t="s">
        <v>4516</v>
      </c>
      <c r="C3828">
        <v>4</v>
      </c>
    </row>
    <row r="3829" spans="1:3" x14ac:dyDescent="0.25">
      <c r="A3829" t="s">
        <v>4517</v>
      </c>
      <c r="B3829" t="s">
        <v>4518</v>
      </c>
      <c r="C3829">
        <v>4</v>
      </c>
    </row>
    <row r="3830" spans="1:3" x14ac:dyDescent="0.25">
      <c r="A3830" t="s">
        <v>4519</v>
      </c>
      <c r="B3830" t="s">
        <v>4520</v>
      </c>
      <c r="C3830">
        <v>4</v>
      </c>
    </row>
    <row r="3831" spans="1:3" x14ac:dyDescent="0.25">
      <c r="A3831" t="s">
        <v>4521</v>
      </c>
      <c r="B3831" t="s">
        <v>4522</v>
      </c>
      <c r="C3831">
        <v>4</v>
      </c>
    </row>
    <row r="3832" spans="1:3" x14ac:dyDescent="0.25">
      <c r="A3832" t="s">
        <v>4523</v>
      </c>
      <c r="B3832" t="s">
        <v>4524</v>
      </c>
      <c r="C3832">
        <v>4</v>
      </c>
    </row>
    <row r="3833" spans="1:3" x14ac:dyDescent="0.25">
      <c r="A3833" t="s">
        <v>4525</v>
      </c>
      <c r="B3833" t="s">
        <v>4526</v>
      </c>
      <c r="C3833">
        <v>4</v>
      </c>
    </row>
    <row r="3834" spans="1:3" x14ac:dyDescent="0.25">
      <c r="A3834" t="s">
        <v>4527</v>
      </c>
      <c r="B3834" t="s">
        <v>4528</v>
      </c>
      <c r="C3834">
        <v>4</v>
      </c>
    </row>
    <row r="3835" spans="1:3" x14ac:dyDescent="0.25">
      <c r="A3835" t="s">
        <v>4529</v>
      </c>
      <c r="B3835" t="s">
        <v>4530</v>
      </c>
      <c r="C3835">
        <v>4</v>
      </c>
    </row>
    <row r="3836" spans="1:3" x14ac:dyDescent="0.25">
      <c r="A3836" t="s">
        <v>18569</v>
      </c>
      <c r="B3836" t="s">
        <v>18570</v>
      </c>
      <c r="C3836">
        <v>4</v>
      </c>
    </row>
    <row r="3837" spans="1:3" x14ac:dyDescent="0.25">
      <c r="A3837" t="s">
        <v>4531</v>
      </c>
      <c r="B3837" t="s">
        <v>4532</v>
      </c>
      <c r="C3837">
        <v>4</v>
      </c>
    </row>
    <row r="3838" spans="1:3" x14ac:dyDescent="0.25">
      <c r="A3838" t="s">
        <v>4533</v>
      </c>
      <c r="B3838" t="s">
        <v>4534</v>
      </c>
      <c r="C3838">
        <v>4</v>
      </c>
    </row>
    <row r="3839" spans="1:3" x14ac:dyDescent="0.25">
      <c r="A3839" t="s">
        <v>4535</v>
      </c>
      <c r="B3839" t="s">
        <v>4536</v>
      </c>
      <c r="C3839">
        <v>4</v>
      </c>
    </row>
    <row r="3840" spans="1:3" x14ac:dyDescent="0.25">
      <c r="A3840" t="s">
        <v>4537</v>
      </c>
      <c r="B3840" t="s">
        <v>4538</v>
      </c>
      <c r="C3840">
        <v>4</v>
      </c>
    </row>
    <row r="3841" spans="1:3" x14ac:dyDescent="0.25">
      <c r="A3841" t="s">
        <v>4539</v>
      </c>
      <c r="B3841" t="s">
        <v>4540</v>
      </c>
      <c r="C3841">
        <v>4</v>
      </c>
    </row>
    <row r="3842" spans="1:3" x14ac:dyDescent="0.25">
      <c r="A3842" t="s">
        <v>4541</v>
      </c>
      <c r="B3842" t="s">
        <v>4542</v>
      </c>
      <c r="C3842">
        <v>4</v>
      </c>
    </row>
    <row r="3843" spans="1:3" x14ac:dyDescent="0.25">
      <c r="A3843" t="s">
        <v>4543</v>
      </c>
      <c r="B3843" t="s">
        <v>4544</v>
      </c>
      <c r="C3843">
        <v>4</v>
      </c>
    </row>
    <row r="3844" spans="1:3" x14ac:dyDescent="0.25">
      <c r="A3844" t="s">
        <v>4545</v>
      </c>
      <c r="B3844" t="s">
        <v>4546</v>
      </c>
      <c r="C3844">
        <v>4</v>
      </c>
    </row>
    <row r="3845" spans="1:3" x14ac:dyDescent="0.25">
      <c r="A3845" t="s">
        <v>4547</v>
      </c>
      <c r="B3845" t="s">
        <v>4548</v>
      </c>
      <c r="C3845">
        <v>4</v>
      </c>
    </row>
    <row r="3846" spans="1:3" x14ac:dyDescent="0.25">
      <c r="A3846" t="s">
        <v>4549</v>
      </c>
      <c r="B3846" t="s">
        <v>4550</v>
      </c>
      <c r="C3846">
        <v>4</v>
      </c>
    </row>
    <row r="3847" spans="1:3" x14ac:dyDescent="0.25">
      <c r="A3847" t="s">
        <v>4551</v>
      </c>
      <c r="B3847" t="s">
        <v>4552</v>
      </c>
      <c r="C3847">
        <v>4</v>
      </c>
    </row>
    <row r="3848" spans="1:3" x14ac:dyDescent="0.25">
      <c r="A3848" t="s">
        <v>19387</v>
      </c>
      <c r="B3848" t="s">
        <v>19388</v>
      </c>
      <c r="C3848">
        <v>4</v>
      </c>
    </row>
    <row r="3849" spans="1:3" x14ac:dyDescent="0.25">
      <c r="A3849" t="s">
        <v>18709</v>
      </c>
      <c r="B3849" t="s">
        <v>18710</v>
      </c>
      <c r="C3849">
        <v>4</v>
      </c>
    </row>
    <row r="3850" spans="1:3" x14ac:dyDescent="0.25">
      <c r="A3850" t="s">
        <v>4553</v>
      </c>
      <c r="B3850" t="s">
        <v>4554</v>
      </c>
      <c r="C3850">
        <v>4</v>
      </c>
    </row>
    <row r="3851" spans="1:3" x14ac:dyDescent="0.25">
      <c r="A3851" t="s">
        <v>18571</v>
      </c>
      <c r="B3851" t="s">
        <v>18572</v>
      </c>
      <c r="C3851">
        <v>4</v>
      </c>
    </row>
    <row r="3852" spans="1:3" x14ac:dyDescent="0.25">
      <c r="A3852" t="s">
        <v>4555</v>
      </c>
      <c r="B3852" t="s">
        <v>4556</v>
      </c>
      <c r="C3852">
        <v>4</v>
      </c>
    </row>
    <row r="3853" spans="1:3" x14ac:dyDescent="0.25">
      <c r="A3853" t="s">
        <v>4557</v>
      </c>
      <c r="B3853" t="s">
        <v>4558</v>
      </c>
      <c r="C3853">
        <v>4</v>
      </c>
    </row>
    <row r="3854" spans="1:3" x14ac:dyDescent="0.25">
      <c r="A3854" t="s">
        <v>4559</v>
      </c>
      <c r="B3854" t="s">
        <v>4560</v>
      </c>
      <c r="C3854">
        <v>4</v>
      </c>
    </row>
    <row r="3855" spans="1:3" x14ac:dyDescent="0.25">
      <c r="A3855" t="s">
        <v>4561</v>
      </c>
      <c r="B3855" t="s">
        <v>4562</v>
      </c>
      <c r="C3855">
        <v>4</v>
      </c>
    </row>
    <row r="3856" spans="1:3" x14ac:dyDescent="0.25">
      <c r="A3856" t="s">
        <v>4563</v>
      </c>
      <c r="B3856" t="s">
        <v>4564</v>
      </c>
      <c r="C3856">
        <v>4</v>
      </c>
    </row>
    <row r="3857" spans="1:3" x14ac:dyDescent="0.25">
      <c r="A3857" t="s">
        <v>4565</v>
      </c>
      <c r="B3857" t="s">
        <v>4566</v>
      </c>
      <c r="C3857">
        <v>4</v>
      </c>
    </row>
    <row r="3858" spans="1:3" x14ac:dyDescent="0.25">
      <c r="A3858" t="s">
        <v>4567</v>
      </c>
      <c r="B3858" t="s">
        <v>4568</v>
      </c>
      <c r="C3858">
        <v>4</v>
      </c>
    </row>
    <row r="3859" spans="1:3" x14ac:dyDescent="0.25">
      <c r="A3859" t="s">
        <v>4569</v>
      </c>
      <c r="B3859" t="s">
        <v>4570</v>
      </c>
      <c r="C3859">
        <v>4</v>
      </c>
    </row>
    <row r="3860" spans="1:3" x14ac:dyDescent="0.25">
      <c r="A3860" t="s">
        <v>4571</v>
      </c>
      <c r="B3860" t="s">
        <v>4572</v>
      </c>
      <c r="C3860">
        <v>4</v>
      </c>
    </row>
    <row r="3861" spans="1:3" x14ac:dyDescent="0.25">
      <c r="A3861" t="s">
        <v>4573</v>
      </c>
      <c r="B3861" t="s">
        <v>4574</v>
      </c>
      <c r="C3861">
        <v>4</v>
      </c>
    </row>
    <row r="3862" spans="1:3" x14ac:dyDescent="0.25">
      <c r="A3862" t="s">
        <v>4575</v>
      </c>
      <c r="B3862" t="s">
        <v>4576</v>
      </c>
      <c r="C3862">
        <v>4</v>
      </c>
    </row>
    <row r="3863" spans="1:3" x14ac:dyDescent="0.25">
      <c r="A3863" t="s">
        <v>4577</v>
      </c>
      <c r="B3863" t="s">
        <v>4578</v>
      </c>
      <c r="C3863">
        <v>4</v>
      </c>
    </row>
    <row r="3864" spans="1:3" x14ac:dyDescent="0.25">
      <c r="A3864" t="s">
        <v>4579</v>
      </c>
      <c r="B3864" t="s">
        <v>4580</v>
      </c>
      <c r="C3864">
        <v>4</v>
      </c>
    </row>
    <row r="3865" spans="1:3" x14ac:dyDescent="0.25">
      <c r="A3865" t="s">
        <v>4581</v>
      </c>
      <c r="B3865" t="s">
        <v>4582</v>
      </c>
      <c r="C3865">
        <v>4</v>
      </c>
    </row>
    <row r="3866" spans="1:3" x14ac:dyDescent="0.25">
      <c r="A3866" t="s">
        <v>4583</v>
      </c>
      <c r="B3866" t="s">
        <v>4584</v>
      </c>
      <c r="C3866">
        <v>4</v>
      </c>
    </row>
    <row r="3867" spans="1:3" x14ac:dyDescent="0.25">
      <c r="A3867" t="s">
        <v>19935</v>
      </c>
      <c r="B3867" t="s">
        <v>19936</v>
      </c>
      <c r="C3867">
        <v>4</v>
      </c>
    </row>
    <row r="3868" spans="1:3" x14ac:dyDescent="0.25">
      <c r="A3868" t="s">
        <v>4585</v>
      </c>
      <c r="B3868" t="s">
        <v>4586</v>
      </c>
      <c r="C3868">
        <v>4</v>
      </c>
    </row>
    <row r="3869" spans="1:3" x14ac:dyDescent="0.25">
      <c r="A3869" t="s">
        <v>4587</v>
      </c>
      <c r="B3869" t="s">
        <v>4588</v>
      </c>
      <c r="C3869">
        <v>4</v>
      </c>
    </row>
    <row r="3870" spans="1:3" x14ac:dyDescent="0.25">
      <c r="A3870" t="s">
        <v>19035</v>
      </c>
      <c r="B3870" t="s">
        <v>19036</v>
      </c>
      <c r="C3870">
        <v>4</v>
      </c>
    </row>
    <row r="3871" spans="1:3" x14ac:dyDescent="0.25">
      <c r="A3871" t="s">
        <v>4589</v>
      </c>
      <c r="B3871" t="s">
        <v>4590</v>
      </c>
      <c r="C3871">
        <v>4</v>
      </c>
    </row>
    <row r="3872" spans="1:3" x14ac:dyDescent="0.25">
      <c r="A3872" t="s">
        <v>4591</v>
      </c>
      <c r="B3872" t="s">
        <v>4592</v>
      </c>
      <c r="C3872">
        <v>4</v>
      </c>
    </row>
    <row r="3873" spans="1:3" x14ac:dyDescent="0.25">
      <c r="A3873" t="s">
        <v>4593</v>
      </c>
      <c r="B3873" t="s">
        <v>4594</v>
      </c>
      <c r="C3873">
        <v>4</v>
      </c>
    </row>
    <row r="3874" spans="1:3" x14ac:dyDescent="0.25">
      <c r="A3874" t="s">
        <v>4595</v>
      </c>
      <c r="B3874" t="s">
        <v>4596</v>
      </c>
      <c r="C3874">
        <v>4</v>
      </c>
    </row>
    <row r="3875" spans="1:3" x14ac:dyDescent="0.25">
      <c r="A3875" t="s">
        <v>4597</v>
      </c>
      <c r="B3875" t="s">
        <v>4598</v>
      </c>
      <c r="C3875">
        <v>4</v>
      </c>
    </row>
    <row r="3876" spans="1:3" x14ac:dyDescent="0.25">
      <c r="A3876" t="s">
        <v>18573</v>
      </c>
      <c r="B3876" t="s">
        <v>18574</v>
      </c>
      <c r="C3876">
        <v>4</v>
      </c>
    </row>
    <row r="3877" spans="1:3" x14ac:dyDescent="0.25">
      <c r="A3877" t="s">
        <v>19937</v>
      </c>
      <c r="B3877" t="s">
        <v>19938</v>
      </c>
      <c r="C3877">
        <v>4</v>
      </c>
    </row>
    <row r="3878" spans="1:3" x14ac:dyDescent="0.25">
      <c r="A3878" t="s">
        <v>4599</v>
      </c>
      <c r="B3878" t="s">
        <v>4600</v>
      </c>
      <c r="C3878">
        <v>4</v>
      </c>
    </row>
    <row r="3879" spans="1:3" x14ac:dyDescent="0.25">
      <c r="A3879" t="s">
        <v>4601</v>
      </c>
      <c r="B3879" t="s">
        <v>4602</v>
      </c>
      <c r="C3879">
        <v>4</v>
      </c>
    </row>
    <row r="3880" spans="1:3" x14ac:dyDescent="0.25">
      <c r="A3880" t="s">
        <v>4603</v>
      </c>
      <c r="B3880" t="s">
        <v>4604</v>
      </c>
      <c r="C3880">
        <v>4</v>
      </c>
    </row>
    <row r="3881" spans="1:3" x14ac:dyDescent="0.25">
      <c r="A3881" t="s">
        <v>4605</v>
      </c>
      <c r="B3881" t="s">
        <v>4606</v>
      </c>
      <c r="C3881">
        <v>4</v>
      </c>
    </row>
    <row r="3882" spans="1:3" x14ac:dyDescent="0.25">
      <c r="A3882" t="s">
        <v>4607</v>
      </c>
      <c r="B3882" t="s">
        <v>4608</v>
      </c>
      <c r="C3882">
        <v>4</v>
      </c>
    </row>
    <row r="3883" spans="1:3" x14ac:dyDescent="0.25">
      <c r="A3883" t="s">
        <v>4609</v>
      </c>
      <c r="B3883" t="s">
        <v>4610</v>
      </c>
      <c r="C3883">
        <v>4</v>
      </c>
    </row>
    <row r="3884" spans="1:3" x14ac:dyDescent="0.25">
      <c r="A3884" t="s">
        <v>18575</v>
      </c>
      <c r="B3884" t="s">
        <v>18576</v>
      </c>
      <c r="C3884">
        <v>4</v>
      </c>
    </row>
    <row r="3885" spans="1:3" x14ac:dyDescent="0.25">
      <c r="A3885" t="s">
        <v>4611</v>
      </c>
      <c r="B3885" t="s">
        <v>4612</v>
      </c>
      <c r="C3885">
        <v>4</v>
      </c>
    </row>
    <row r="3886" spans="1:3" x14ac:dyDescent="0.25">
      <c r="A3886" t="s">
        <v>4613</v>
      </c>
      <c r="B3886" t="s">
        <v>4614</v>
      </c>
      <c r="C3886">
        <v>4</v>
      </c>
    </row>
    <row r="3887" spans="1:3" x14ac:dyDescent="0.25">
      <c r="A3887" t="s">
        <v>4615</v>
      </c>
      <c r="B3887" t="s">
        <v>4616</v>
      </c>
      <c r="C3887">
        <v>4</v>
      </c>
    </row>
    <row r="3888" spans="1:3" x14ac:dyDescent="0.25">
      <c r="A3888" t="s">
        <v>4617</v>
      </c>
      <c r="B3888" t="s">
        <v>4618</v>
      </c>
      <c r="C3888">
        <v>4</v>
      </c>
    </row>
    <row r="3889" spans="1:3" x14ac:dyDescent="0.25">
      <c r="A3889" t="s">
        <v>4619</v>
      </c>
      <c r="B3889" t="s">
        <v>4620</v>
      </c>
      <c r="C3889">
        <v>4</v>
      </c>
    </row>
    <row r="3890" spans="1:3" x14ac:dyDescent="0.25">
      <c r="A3890" t="s">
        <v>4621</v>
      </c>
      <c r="B3890" t="s">
        <v>4622</v>
      </c>
      <c r="C3890">
        <v>4</v>
      </c>
    </row>
    <row r="3891" spans="1:3" x14ac:dyDescent="0.25">
      <c r="A3891" t="s">
        <v>4623</v>
      </c>
      <c r="B3891" t="s">
        <v>4624</v>
      </c>
      <c r="C3891">
        <v>4</v>
      </c>
    </row>
    <row r="3892" spans="1:3" x14ac:dyDescent="0.25">
      <c r="A3892" t="s">
        <v>4625</v>
      </c>
      <c r="B3892" t="s">
        <v>4626</v>
      </c>
      <c r="C3892">
        <v>4</v>
      </c>
    </row>
    <row r="3893" spans="1:3" x14ac:dyDescent="0.25">
      <c r="A3893" t="s">
        <v>4627</v>
      </c>
      <c r="B3893" t="s">
        <v>4628</v>
      </c>
      <c r="C3893">
        <v>4</v>
      </c>
    </row>
    <row r="3894" spans="1:3" x14ac:dyDescent="0.25">
      <c r="A3894" t="s">
        <v>4629</v>
      </c>
      <c r="B3894" t="s">
        <v>4630</v>
      </c>
      <c r="C3894">
        <v>4</v>
      </c>
    </row>
    <row r="3895" spans="1:3" x14ac:dyDescent="0.25">
      <c r="A3895" t="s">
        <v>4631</v>
      </c>
      <c r="B3895" t="s">
        <v>4632</v>
      </c>
      <c r="C3895">
        <v>4</v>
      </c>
    </row>
    <row r="3896" spans="1:3" x14ac:dyDescent="0.25">
      <c r="A3896" t="s">
        <v>4633</v>
      </c>
      <c r="B3896" t="s">
        <v>4634</v>
      </c>
      <c r="C3896">
        <v>4</v>
      </c>
    </row>
    <row r="3897" spans="1:3" x14ac:dyDescent="0.25">
      <c r="A3897" t="s">
        <v>19939</v>
      </c>
      <c r="B3897" t="s">
        <v>19940</v>
      </c>
      <c r="C3897">
        <v>4</v>
      </c>
    </row>
    <row r="3898" spans="1:3" x14ac:dyDescent="0.25">
      <c r="A3898" t="s">
        <v>4635</v>
      </c>
      <c r="B3898" t="s">
        <v>4636</v>
      </c>
      <c r="C3898">
        <v>4</v>
      </c>
    </row>
    <row r="3899" spans="1:3" x14ac:dyDescent="0.25">
      <c r="A3899" t="s">
        <v>4637</v>
      </c>
      <c r="B3899" t="s">
        <v>4638</v>
      </c>
      <c r="C3899">
        <v>4</v>
      </c>
    </row>
    <row r="3900" spans="1:3" x14ac:dyDescent="0.25">
      <c r="A3900" t="s">
        <v>19037</v>
      </c>
      <c r="B3900" t="s">
        <v>19038</v>
      </c>
      <c r="C3900">
        <v>4</v>
      </c>
    </row>
    <row r="3901" spans="1:3" x14ac:dyDescent="0.25">
      <c r="A3901" t="s">
        <v>4639</v>
      </c>
      <c r="B3901" t="s">
        <v>4640</v>
      </c>
      <c r="C3901">
        <v>4</v>
      </c>
    </row>
    <row r="3902" spans="1:3" x14ac:dyDescent="0.25">
      <c r="A3902" t="s">
        <v>4641</v>
      </c>
      <c r="B3902" t="s">
        <v>4642</v>
      </c>
      <c r="C3902">
        <v>4</v>
      </c>
    </row>
    <row r="3903" spans="1:3" x14ac:dyDescent="0.25">
      <c r="A3903" t="s">
        <v>4643</v>
      </c>
      <c r="B3903" t="s">
        <v>4644</v>
      </c>
      <c r="C3903">
        <v>4</v>
      </c>
    </row>
    <row r="3904" spans="1:3" x14ac:dyDescent="0.25">
      <c r="A3904" t="s">
        <v>4645</v>
      </c>
      <c r="B3904" t="s">
        <v>4646</v>
      </c>
      <c r="C3904">
        <v>4</v>
      </c>
    </row>
    <row r="3905" spans="1:3" x14ac:dyDescent="0.25">
      <c r="A3905" t="s">
        <v>18852</v>
      </c>
      <c r="B3905" t="s">
        <v>18750</v>
      </c>
      <c r="C3905">
        <v>4</v>
      </c>
    </row>
    <row r="3906" spans="1:3" x14ac:dyDescent="0.25">
      <c r="A3906" t="s">
        <v>4647</v>
      </c>
      <c r="B3906" t="s">
        <v>4648</v>
      </c>
      <c r="C3906">
        <v>4</v>
      </c>
    </row>
    <row r="3907" spans="1:3" x14ac:dyDescent="0.25">
      <c r="A3907" t="s">
        <v>4649</v>
      </c>
      <c r="B3907" t="s">
        <v>4650</v>
      </c>
      <c r="C3907">
        <v>4</v>
      </c>
    </row>
    <row r="3908" spans="1:3" x14ac:dyDescent="0.25">
      <c r="A3908" t="s">
        <v>18853</v>
      </c>
      <c r="B3908" t="s">
        <v>18745</v>
      </c>
      <c r="C3908">
        <v>4</v>
      </c>
    </row>
    <row r="3909" spans="1:3" x14ac:dyDescent="0.25">
      <c r="A3909" t="s">
        <v>4651</v>
      </c>
      <c r="B3909" t="s">
        <v>4652</v>
      </c>
      <c r="C3909">
        <v>4</v>
      </c>
    </row>
    <row r="3910" spans="1:3" x14ac:dyDescent="0.25">
      <c r="A3910" t="s">
        <v>4653</v>
      </c>
      <c r="B3910" t="s">
        <v>4654</v>
      </c>
      <c r="C3910">
        <v>4</v>
      </c>
    </row>
    <row r="3911" spans="1:3" x14ac:dyDescent="0.25">
      <c r="A3911" t="s">
        <v>4655</v>
      </c>
      <c r="B3911" t="s">
        <v>4656</v>
      </c>
      <c r="C3911">
        <v>4</v>
      </c>
    </row>
    <row r="3912" spans="1:3" x14ac:dyDescent="0.25">
      <c r="A3912" t="s">
        <v>4657</v>
      </c>
      <c r="B3912" t="s">
        <v>4658</v>
      </c>
      <c r="C3912">
        <v>4</v>
      </c>
    </row>
    <row r="3913" spans="1:3" x14ac:dyDescent="0.25">
      <c r="A3913" t="s">
        <v>4659</v>
      </c>
      <c r="B3913" t="s">
        <v>4660</v>
      </c>
      <c r="C3913">
        <v>4</v>
      </c>
    </row>
    <row r="3914" spans="1:3" x14ac:dyDescent="0.25">
      <c r="A3914" t="s">
        <v>4661</v>
      </c>
      <c r="B3914" t="s">
        <v>4662</v>
      </c>
      <c r="C3914">
        <v>4</v>
      </c>
    </row>
    <row r="3915" spans="1:3" x14ac:dyDescent="0.25">
      <c r="A3915" t="s">
        <v>19039</v>
      </c>
      <c r="B3915" t="s">
        <v>19040</v>
      </c>
      <c r="C3915">
        <v>4</v>
      </c>
    </row>
    <row r="3916" spans="1:3" x14ac:dyDescent="0.25">
      <c r="A3916" t="s">
        <v>18577</v>
      </c>
      <c r="B3916" t="s">
        <v>18578</v>
      </c>
      <c r="C3916">
        <v>4</v>
      </c>
    </row>
    <row r="3917" spans="1:3" x14ac:dyDescent="0.25">
      <c r="A3917" t="s">
        <v>4663</v>
      </c>
      <c r="B3917" t="s">
        <v>4664</v>
      </c>
      <c r="C3917">
        <v>4</v>
      </c>
    </row>
    <row r="3918" spans="1:3" x14ac:dyDescent="0.25">
      <c r="A3918" t="s">
        <v>4665</v>
      </c>
      <c r="B3918" t="s">
        <v>4666</v>
      </c>
      <c r="C3918">
        <v>4</v>
      </c>
    </row>
    <row r="3919" spans="1:3" x14ac:dyDescent="0.25">
      <c r="A3919" t="s">
        <v>4667</v>
      </c>
      <c r="B3919" t="s">
        <v>4668</v>
      </c>
      <c r="C3919">
        <v>4</v>
      </c>
    </row>
    <row r="3920" spans="1:3" x14ac:dyDescent="0.25">
      <c r="A3920" t="s">
        <v>4669</v>
      </c>
      <c r="B3920" t="s">
        <v>4670</v>
      </c>
      <c r="C3920">
        <v>4</v>
      </c>
    </row>
    <row r="3921" spans="1:3" x14ac:dyDescent="0.25">
      <c r="A3921" t="s">
        <v>4671</v>
      </c>
      <c r="B3921" t="s">
        <v>4672</v>
      </c>
      <c r="C3921">
        <v>4</v>
      </c>
    </row>
    <row r="3922" spans="1:3" x14ac:dyDescent="0.25">
      <c r="A3922" t="s">
        <v>18711</v>
      </c>
      <c r="B3922" t="s">
        <v>18712</v>
      </c>
      <c r="C3922">
        <v>4</v>
      </c>
    </row>
    <row r="3923" spans="1:3" x14ac:dyDescent="0.25">
      <c r="A3923" t="s">
        <v>4673</v>
      </c>
      <c r="B3923" t="s">
        <v>4674</v>
      </c>
      <c r="C3923">
        <v>4</v>
      </c>
    </row>
    <row r="3924" spans="1:3" x14ac:dyDescent="0.25">
      <c r="A3924" t="s">
        <v>4675</v>
      </c>
      <c r="B3924" t="s">
        <v>4676</v>
      </c>
      <c r="C3924">
        <v>4</v>
      </c>
    </row>
    <row r="3925" spans="1:3" x14ac:dyDescent="0.25">
      <c r="A3925" t="s">
        <v>4677</v>
      </c>
      <c r="B3925" t="s">
        <v>4678</v>
      </c>
      <c r="C3925">
        <v>4</v>
      </c>
    </row>
    <row r="3926" spans="1:3" x14ac:dyDescent="0.25">
      <c r="A3926" t="s">
        <v>4679</v>
      </c>
      <c r="B3926" t="s">
        <v>4680</v>
      </c>
      <c r="C3926">
        <v>4</v>
      </c>
    </row>
    <row r="3927" spans="1:3" x14ac:dyDescent="0.25">
      <c r="A3927" t="s">
        <v>4681</v>
      </c>
      <c r="B3927" t="s">
        <v>4682</v>
      </c>
      <c r="C3927">
        <v>4</v>
      </c>
    </row>
    <row r="3928" spans="1:3" x14ac:dyDescent="0.25">
      <c r="A3928" t="s">
        <v>4683</v>
      </c>
      <c r="B3928" t="s">
        <v>4684</v>
      </c>
      <c r="C3928">
        <v>4</v>
      </c>
    </row>
    <row r="3929" spans="1:3" x14ac:dyDescent="0.25">
      <c r="A3929" t="s">
        <v>19041</v>
      </c>
      <c r="B3929" t="s">
        <v>19042</v>
      </c>
      <c r="C3929">
        <v>4</v>
      </c>
    </row>
    <row r="3930" spans="1:3" x14ac:dyDescent="0.25">
      <c r="A3930" t="s">
        <v>18854</v>
      </c>
      <c r="B3930" t="s">
        <v>18734</v>
      </c>
      <c r="C3930">
        <v>4</v>
      </c>
    </row>
    <row r="3931" spans="1:3" x14ac:dyDescent="0.25">
      <c r="A3931" t="s">
        <v>4685</v>
      </c>
      <c r="B3931" t="s">
        <v>4686</v>
      </c>
      <c r="C3931">
        <v>4</v>
      </c>
    </row>
    <row r="3932" spans="1:3" x14ac:dyDescent="0.25">
      <c r="A3932" t="s">
        <v>4687</v>
      </c>
      <c r="B3932" t="s">
        <v>4688</v>
      </c>
      <c r="C3932">
        <v>4</v>
      </c>
    </row>
    <row r="3933" spans="1:3" x14ac:dyDescent="0.25">
      <c r="A3933" t="s">
        <v>4689</v>
      </c>
      <c r="B3933" t="s">
        <v>4690</v>
      </c>
      <c r="C3933">
        <v>4</v>
      </c>
    </row>
    <row r="3934" spans="1:3" x14ac:dyDescent="0.25">
      <c r="A3934" t="s">
        <v>4691</v>
      </c>
      <c r="B3934" t="s">
        <v>4692</v>
      </c>
      <c r="C3934">
        <v>4</v>
      </c>
    </row>
    <row r="3935" spans="1:3" x14ac:dyDescent="0.25">
      <c r="A3935" t="s">
        <v>4693</v>
      </c>
      <c r="B3935" t="s">
        <v>4694</v>
      </c>
      <c r="C3935">
        <v>4</v>
      </c>
    </row>
    <row r="3936" spans="1:3" x14ac:dyDescent="0.25">
      <c r="A3936" t="s">
        <v>4695</v>
      </c>
      <c r="B3936" t="s">
        <v>4696</v>
      </c>
      <c r="C3936">
        <v>4</v>
      </c>
    </row>
    <row r="3937" spans="1:3" x14ac:dyDescent="0.25">
      <c r="A3937" t="s">
        <v>4697</v>
      </c>
      <c r="B3937" t="s">
        <v>4698</v>
      </c>
      <c r="C3937">
        <v>4</v>
      </c>
    </row>
    <row r="3938" spans="1:3" x14ac:dyDescent="0.25">
      <c r="A3938" t="s">
        <v>4699</v>
      </c>
      <c r="B3938" t="s">
        <v>4700</v>
      </c>
      <c r="C3938">
        <v>4</v>
      </c>
    </row>
    <row r="3939" spans="1:3" x14ac:dyDescent="0.25">
      <c r="A3939" t="s">
        <v>4701</v>
      </c>
      <c r="B3939" t="s">
        <v>4702</v>
      </c>
      <c r="C3939">
        <v>4</v>
      </c>
    </row>
    <row r="3940" spans="1:3" x14ac:dyDescent="0.25">
      <c r="A3940" t="s">
        <v>4703</v>
      </c>
      <c r="B3940" t="s">
        <v>4704</v>
      </c>
      <c r="C3940">
        <v>4</v>
      </c>
    </row>
    <row r="3941" spans="1:3" x14ac:dyDescent="0.25">
      <c r="A3941" t="s">
        <v>4705</v>
      </c>
      <c r="B3941" t="s">
        <v>4706</v>
      </c>
      <c r="C3941">
        <v>4</v>
      </c>
    </row>
    <row r="3942" spans="1:3" x14ac:dyDescent="0.25">
      <c r="A3942" t="s">
        <v>18855</v>
      </c>
      <c r="B3942" t="s">
        <v>18742</v>
      </c>
      <c r="C3942">
        <v>4</v>
      </c>
    </row>
    <row r="3943" spans="1:3" x14ac:dyDescent="0.25">
      <c r="A3943" t="s">
        <v>4707</v>
      </c>
      <c r="B3943" t="s">
        <v>4708</v>
      </c>
      <c r="C3943">
        <v>4</v>
      </c>
    </row>
    <row r="3944" spans="1:3" x14ac:dyDescent="0.25">
      <c r="A3944" t="s">
        <v>4709</v>
      </c>
      <c r="B3944" t="s">
        <v>4710</v>
      </c>
      <c r="C3944">
        <v>4</v>
      </c>
    </row>
    <row r="3945" spans="1:3" x14ac:dyDescent="0.25">
      <c r="A3945" t="s">
        <v>4711</v>
      </c>
      <c r="B3945" t="s">
        <v>4712</v>
      </c>
      <c r="C3945">
        <v>4</v>
      </c>
    </row>
    <row r="3946" spans="1:3" x14ac:dyDescent="0.25">
      <c r="A3946" t="s">
        <v>4713</v>
      </c>
      <c r="B3946" t="s">
        <v>4714</v>
      </c>
      <c r="C3946">
        <v>4</v>
      </c>
    </row>
    <row r="3947" spans="1:3" x14ac:dyDescent="0.25">
      <c r="A3947" t="s">
        <v>4715</v>
      </c>
      <c r="B3947" t="s">
        <v>4716</v>
      </c>
      <c r="C3947">
        <v>4</v>
      </c>
    </row>
    <row r="3948" spans="1:3" x14ac:dyDescent="0.25">
      <c r="A3948" t="s">
        <v>4717</v>
      </c>
      <c r="B3948" t="s">
        <v>4718</v>
      </c>
      <c r="C3948">
        <v>4</v>
      </c>
    </row>
    <row r="3949" spans="1:3" x14ac:dyDescent="0.25">
      <c r="A3949" t="s">
        <v>4719</v>
      </c>
      <c r="B3949" t="s">
        <v>4720</v>
      </c>
      <c r="C3949">
        <v>4</v>
      </c>
    </row>
    <row r="3950" spans="1:3" x14ac:dyDescent="0.25">
      <c r="A3950" t="s">
        <v>4721</v>
      </c>
      <c r="B3950" t="s">
        <v>4722</v>
      </c>
      <c r="C3950">
        <v>4</v>
      </c>
    </row>
    <row r="3951" spans="1:3" x14ac:dyDescent="0.25">
      <c r="A3951" t="s">
        <v>18856</v>
      </c>
      <c r="B3951" t="s">
        <v>18735</v>
      </c>
      <c r="C3951">
        <v>4</v>
      </c>
    </row>
    <row r="3952" spans="1:3" x14ac:dyDescent="0.25">
      <c r="A3952" t="s">
        <v>4723</v>
      </c>
      <c r="B3952" t="s">
        <v>4724</v>
      </c>
      <c r="C3952">
        <v>4</v>
      </c>
    </row>
    <row r="3953" spans="1:3" x14ac:dyDescent="0.25">
      <c r="A3953" t="s">
        <v>4725</v>
      </c>
      <c r="B3953" t="s">
        <v>4726</v>
      </c>
      <c r="C3953">
        <v>4</v>
      </c>
    </row>
    <row r="3954" spans="1:3" x14ac:dyDescent="0.25">
      <c r="A3954" t="s">
        <v>19043</v>
      </c>
      <c r="B3954" t="s">
        <v>19044</v>
      </c>
      <c r="C3954">
        <v>4</v>
      </c>
    </row>
    <row r="3955" spans="1:3" x14ac:dyDescent="0.25">
      <c r="A3955" t="s">
        <v>4727</v>
      </c>
      <c r="B3955" t="s">
        <v>4728</v>
      </c>
      <c r="C3955">
        <v>4</v>
      </c>
    </row>
    <row r="3956" spans="1:3" x14ac:dyDescent="0.25">
      <c r="A3956" t="s">
        <v>19045</v>
      </c>
      <c r="B3956" t="s">
        <v>19046</v>
      </c>
      <c r="C3956">
        <v>4</v>
      </c>
    </row>
    <row r="3957" spans="1:3" x14ac:dyDescent="0.25">
      <c r="A3957" t="s">
        <v>4729</v>
      </c>
      <c r="B3957" t="s">
        <v>4730</v>
      </c>
      <c r="C3957">
        <v>4</v>
      </c>
    </row>
    <row r="3958" spans="1:3" x14ac:dyDescent="0.25">
      <c r="A3958" t="s">
        <v>19047</v>
      </c>
      <c r="B3958" t="s">
        <v>19048</v>
      </c>
      <c r="C3958">
        <v>4</v>
      </c>
    </row>
    <row r="3959" spans="1:3" x14ac:dyDescent="0.25">
      <c r="A3959" t="s">
        <v>4731</v>
      </c>
      <c r="B3959" t="s">
        <v>4732</v>
      </c>
      <c r="C3959">
        <v>4</v>
      </c>
    </row>
    <row r="3960" spans="1:3" x14ac:dyDescent="0.25">
      <c r="A3960" t="s">
        <v>4733</v>
      </c>
      <c r="B3960" t="s">
        <v>4734</v>
      </c>
      <c r="C3960">
        <v>4</v>
      </c>
    </row>
    <row r="3961" spans="1:3" x14ac:dyDescent="0.25">
      <c r="A3961" t="s">
        <v>19049</v>
      </c>
      <c r="B3961" t="s">
        <v>19050</v>
      </c>
      <c r="C3961">
        <v>4</v>
      </c>
    </row>
    <row r="3962" spans="1:3" x14ac:dyDescent="0.25">
      <c r="A3962" t="s">
        <v>4735</v>
      </c>
      <c r="B3962" t="s">
        <v>4736</v>
      </c>
      <c r="C3962">
        <v>4</v>
      </c>
    </row>
    <row r="3963" spans="1:3" x14ac:dyDescent="0.25">
      <c r="A3963" t="s">
        <v>20248</v>
      </c>
      <c r="B3963" t="s">
        <v>20249</v>
      </c>
      <c r="C3963">
        <v>4</v>
      </c>
    </row>
    <row r="3964" spans="1:3" x14ac:dyDescent="0.25">
      <c r="A3964" t="s">
        <v>4737</v>
      </c>
      <c r="B3964" t="s">
        <v>4738</v>
      </c>
      <c r="C3964">
        <v>4</v>
      </c>
    </row>
    <row r="3965" spans="1:3" x14ac:dyDescent="0.25">
      <c r="A3965" t="s">
        <v>4739</v>
      </c>
      <c r="B3965" t="s">
        <v>4740</v>
      </c>
      <c r="C3965">
        <v>4</v>
      </c>
    </row>
    <row r="3966" spans="1:3" x14ac:dyDescent="0.25">
      <c r="A3966" t="s">
        <v>4741</v>
      </c>
      <c r="B3966" t="s">
        <v>4742</v>
      </c>
      <c r="C3966">
        <v>4</v>
      </c>
    </row>
    <row r="3967" spans="1:3" x14ac:dyDescent="0.25">
      <c r="A3967" t="s">
        <v>4743</v>
      </c>
      <c r="B3967" t="s">
        <v>4744</v>
      </c>
      <c r="C3967">
        <v>4</v>
      </c>
    </row>
    <row r="3968" spans="1:3" x14ac:dyDescent="0.25">
      <c r="A3968" t="s">
        <v>4745</v>
      </c>
      <c r="B3968" t="s">
        <v>4746</v>
      </c>
      <c r="C3968">
        <v>4</v>
      </c>
    </row>
    <row r="3969" spans="1:3" x14ac:dyDescent="0.25">
      <c r="A3969" t="s">
        <v>4747</v>
      </c>
      <c r="B3969" t="s">
        <v>4748</v>
      </c>
      <c r="C3969">
        <v>4</v>
      </c>
    </row>
    <row r="3970" spans="1:3" x14ac:dyDescent="0.25">
      <c r="A3970" t="s">
        <v>4749</v>
      </c>
      <c r="B3970" t="s">
        <v>4750</v>
      </c>
      <c r="C3970">
        <v>4</v>
      </c>
    </row>
    <row r="3971" spans="1:3" x14ac:dyDescent="0.25">
      <c r="A3971" t="s">
        <v>4751</v>
      </c>
      <c r="B3971" t="s">
        <v>4752</v>
      </c>
      <c r="C3971">
        <v>4</v>
      </c>
    </row>
    <row r="3972" spans="1:3" x14ac:dyDescent="0.25">
      <c r="A3972" t="s">
        <v>4753</v>
      </c>
      <c r="B3972" t="s">
        <v>4754</v>
      </c>
      <c r="C3972">
        <v>4</v>
      </c>
    </row>
    <row r="3973" spans="1:3" x14ac:dyDescent="0.25">
      <c r="A3973" t="s">
        <v>4755</v>
      </c>
      <c r="B3973" t="s">
        <v>4756</v>
      </c>
      <c r="C3973">
        <v>4</v>
      </c>
    </row>
    <row r="3974" spans="1:3" x14ac:dyDescent="0.25">
      <c r="A3974" t="s">
        <v>4757</v>
      </c>
      <c r="B3974" t="s">
        <v>4758</v>
      </c>
      <c r="C3974">
        <v>4</v>
      </c>
    </row>
    <row r="3975" spans="1:3" x14ac:dyDescent="0.25">
      <c r="A3975" t="s">
        <v>4759</v>
      </c>
      <c r="B3975" t="s">
        <v>4760</v>
      </c>
      <c r="C3975">
        <v>4</v>
      </c>
    </row>
    <row r="3976" spans="1:3" x14ac:dyDescent="0.25">
      <c r="A3976" t="s">
        <v>4761</v>
      </c>
      <c r="B3976" t="s">
        <v>4762</v>
      </c>
      <c r="C3976">
        <v>4</v>
      </c>
    </row>
    <row r="3977" spans="1:3" x14ac:dyDescent="0.25">
      <c r="A3977" t="s">
        <v>4763</v>
      </c>
      <c r="B3977" t="s">
        <v>4764</v>
      </c>
      <c r="C3977">
        <v>4</v>
      </c>
    </row>
    <row r="3978" spans="1:3" x14ac:dyDescent="0.25">
      <c r="A3978" t="s">
        <v>4765</v>
      </c>
      <c r="B3978" t="s">
        <v>4766</v>
      </c>
      <c r="C3978">
        <v>4</v>
      </c>
    </row>
    <row r="3979" spans="1:3" x14ac:dyDescent="0.25">
      <c r="A3979" t="s">
        <v>4767</v>
      </c>
      <c r="B3979" t="s">
        <v>4768</v>
      </c>
      <c r="C3979">
        <v>4</v>
      </c>
    </row>
    <row r="3980" spans="1:3" x14ac:dyDescent="0.25">
      <c r="A3980" t="s">
        <v>4769</v>
      </c>
      <c r="B3980" t="s">
        <v>4770</v>
      </c>
      <c r="C3980">
        <v>4</v>
      </c>
    </row>
    <row r="3981" spans="1:3" x14ac:dyDescent="0.25">
      <c r="A3981" t="s">
        <v>4771</v>
      </c>
      <c r="B3981" t="s">
        <v>4772</v>
      </c>
      <c r="C3981">
        <v>4</v>
      </c>
    </row>
    <row r="3982" spans="1:3" x14ac:dyDescent="0.25">
      <c r="A3982" t="s">
        <v>4773</v>
      </c>
      <c r="B3982" t="s">
        <v>4774</v>
      </c>
      <c r="C3982">
        <v>4</v>
      </c>
    </row>
    <row r="3983" spans="1:3" x14ac:dyDescent="0.25">
      <c r="A3983" t="s">
        <v>4775</v>
      </c>
      <c r="B3983" t="s">
        <v>4776</v>
      </c>
      <c r="C3983">
        <v>4</v>
      </c>
    </row>
    <row r="3984" spans="1:3" x14ac:dyDescent="0.25">
      <c r="A3984" t="s">
        <v>18713</v>
      </c>
      <c r="B3984" t="s">
        <v>18714</v>
      </c>
      <c r="C3984">
        <v>4</v>
      </c>
    </row>
    <row r="3985" spans="1:3" x14ac:dyDescent="0.25">
      <c r="A3985" t="s">
        <v>4777</v>
      </c>
      <c r="B3985" t="s">
        <v>4778</v>
      </c>
      <c r="C3985">
        <v>4</v>
      </c>
    </row>
    <row r="3986" spans="1:3" x14ac:dyDescent="0.25">
      <c r="A3986" t="s">
        <v>4779</v>
      </c>
      <c r="B3986" t="s">
        <v>4780</v>
      </c>
      <c r="C3986">
        <v>4</v>
      </c>
    </row>
    <row r="3987" spans="1:3" x14ac:dyDescent="0.25">
      <c r="A3987" t="s">
        <v>4781</v>
      </c>
      <c r="B3987" t="s">
        <v>4782</v>
      </c>
      <c r="C3987">
        <v>4</v>
      </c>
    </row>
    <row r="3988" spans="1:3" x14ac:dyDescent="0.25">
      <c r="A3988" t="s">
        <v>4783</v>
      </c>
      <c r="B3988" t="s">
        <v>4784</v>
      </c>
      <c r="C3988">
        <v>4</v>
      </c>
    </row>
    <row r="3989" spans="1:3" x14ac:dyDescent="0.25">
      <c r="A3989" t="s">
        <v>4785</v>
      </c>
      <c r="B3989" t="s">
        <v>4786</v>
      </c>
      <c r="C3989">
        <v>4</v>
      </c>
    </row>
    <row r="3990" spans="1:3" x14ac:dyDescent="0.25">
      <c r="A3990" t="s">
        <v>4787</v>
      </c>
      <c r="B3990" t="s">
        <v>4788</v>
      </c>
      <c r="C3990">
        <v>4</v>
      </c>
    </row>
    <row r="3991" spans="1:3" x14ac:dyDescent="0.25">
      <c r="A3991" t="s">
        <v>4789</v>
      </c>
      <c r="B3991" t="s">
        <v>4790</v>
      </c>
      <c r="C3991">
        <v>4</v>
      </c>
    </row>
    <row r="3992" spans="1:3" x14ac:dyDescent="0.25">
      <c r="A3992" t="s">
        <v>4791</v>
      </c>
      <c r="B3992" t="s">
        <v>4792</v>
      </c>
      <c r="C3992">
        <v>4</v>
      </c>
    </row>
    <row r="3993" spans="1:3" x14ac:dyDescent="0.25">
      <c r="A3993" t="s">
        <v>4793</v>
      </c>
      <c r="B3993" t="s">
        <v>4794</v>
      </c>
      <c r="C3993">
        <v>4</v>
      </c>
    </row>
    <row r="3994" spans="1:3" x14ac:dyDescent="0.25">
      <c r="A3994" t="s">
        <v>19051</v>
      </c>
      <c r="B3994" t="s">
        <v>19052</v>
      </c>
      <c r="C3994">
        <v>4</v>
      </c>
    </row>
    <row r="3995" spans="1:3" x14ac:dyDescent="0.25">
      <c r="A3995" t="s">
        <v>4795</v>
      </c>
      <c r="B3995" t="s">
        <v>4796</v>
      </c>
      <c r="C3995">
        <v>4</v>
      </c>
    </row>
    <row r="3996" spans="1:3" x14ac:dyDescent="0.25">
      <c r="A3996" t="s">
        <v>4797</v>
      </c>
      <c r="B3996" t="s">
        <v>4798</v>
      </c>
      <c r="C3996">
        <v>4</v>
      </c>
    </row>
    <row r="3997" spans="1:3" x14ac:dyDescent="0.25">
      <c r="A3997" t="s">
        <v>4799</v>
      </c>
      <c r="B3997" t="s">
        <v>4800</v>
      </c>
      <c r="C3997">
        <v>4</v>
      </c>
    </row>
    <row r="3998" spans="1:3" x14ac:dyDescent="0.25">
      <c r="A3998" t="s">
        <v>4801</v>
      </c>
      <c r="B3998" t="s">
        <v>4802</v>
      </c>
      <c r="C3998">
        <v>4</v>
      </c>
    </row>
    <row r="3999" spans="1:3" x14ac:dyDescent="0.25">
      <c r="A3999" t="s">
        <v>4803</v>
      </c>
      <c r="B3999" t="s">
        <v>4804</v>
      </c>
      <c r="C3999">
        <v>4</v>
      </c>
    </row>
    <row r="4000" spans="1:3" x14ac:dyDescent="0.25">
      <c r="A4000" t="s">
        <v>18579</v>
      </c>
      <c r="B4000" t="s">
        <v>18580</v>
      </c>
      <c r="C4000">
        <v>4</v>
      </c>
    </row>
    <row r="4001" spans="1:3" x14ac:dyDescent="0.25">
      <c r="A4001" t="s">
        <v>4805</v>
      </c>
      <c r="B4001" t="s">
        <v>4806</v>
      </c>
      <c r="C4001">
        <v>4</v>
      </c>
    </row>
    <row r="4002" spans="1:3" x14ac:dyDescent="0.25">
      <c r="A4002" t="s">
        <v>4807</v>
      </c>
      <c r="B4002" t="s">
        <v>4808</v>
      </c>
      <c r="C4002">
        <v>4</v>
      </c>
    </row>
    <row r="4003" spans="1:3" x14ac:dyDescent="0.25">
      <c r="A4003" t="s">
        <v>4809</v>
      </c>
      <c r="B4003" t="s">
        <v>4810</v>
      </c>
      <c r="C4003">
        <v>4</v>
      </c>
    </row>
    <row r="4004" spans="1:3" x14ac:dyDescent="0.25">
      <c r="A4004" t="s">
        <v>4811</v>
      </c>
      <c r="B4004" t="s">
        <v>4812</v>
      </c>
      <c r="C4004">
        <v>4</v>
      </c>
    </row>
    <row r="4005" spans="1:3" x14ac:dyDescent="0.25">
      <c r="A4005" t="s">
        <v>4813</v>
      </c>
      <c r="B4005" t="s">
        <v>4814</v>
      </c>
      <c r="C4005">
        <v>4</v>
      </c>
    </row>
    <row r="4006" spans="1:3" x14ac:dyDescent="0.25">
      <c r="A4006" t="s">
        <v>19053</v>
      </c>
      <c r="B4006" t="s">
        <v>19054</v>
      </c>
      <c r="C4006">
        <v>4</v>
      </c>
    </row>
    <row r="4007" spans="1:3" x14ac:dyDescent="0.25">
      <c r="A4007" t="s">
        <v>4815</v>
      </c>
      <c r="B4007" t="s">
        <v>4816</v>
      </c>
      <c r="C4007">
        <v>4</v>
      </c>
    </row>
    <row r="4008" spans="1:3" x14ac:dyDescent="0.25">
      <c r="A4008" t="s">
        <v>4817</v>
      </c>
      <c r="B4008" t="s">
        <v>4818</v>
      </c>
      <c r="C4008">
        <v>4</v>
      </c>
    </row>
    <row r="4009" spans="1:3" x14ac:dyDescent="0.25">
      <c r="A4009" t="s">
        <v>4819</v>
      </c>
      <c r="B4009" t="s">
        <v>4820</v>
      </c>
      <c r="C4009">
        <v>4</v>
      </c>
    </row>
    <row r="4010" spans="1:3" x14ac:dyDescent="0.25">
      <c r="A4010" t="s">
        <v>4821</v>
      </c>
      <c r="B4010" t="s">
        <v>4822</v>
      </c>
      <c r="C4010">
        <v>4</v>
      </c>
    </row>
    <row r="4011" spans="1:3" x14ac:dyDescent="0.25">
      <c r="A4011" t="s">
        <v>19055</v>
      </c>
      <c r="B4011" t="s">
        <v>19056</v>
      </c>
      <c r="C4011">
        <v>4</v>
      </c>
    </row>
    <row r="4012" spans="1:3" x14ac:dyDescent="0.25">
      <c r="A4012" t="s">
        <v>19660</v>
      </c>
      <c r="B4012" t="s">
        <v>19661</v>
      </c>
      <c r="C4012">
        <v>4</v>
      </c>
    </row>
    <row r="4013" spans="1:3" x14ac:dyDescent="0.25">
      <c r="A4013" t="s">
        <v>4823</v>
      </c>
      <c r="B4013" t="s">
        <v>4824</v>
      </c>
      <c r="C4013">
        <v>4</v>
      </c>
    </row>
    <row r="4014" spans="1:3" x14ac:dyDescent="0.25">
      <c r="A4014" t="s">
        <v>4825</v>
      </c>
      <c r="B4014" t="s">
        <v>4826</v>
      </c>
      <c r="C4014">
        <v>4</v>
      </c>
    </row>
    <row r="4015" spans="1:3" x14ac:dyDescent="0.25">
      <c r="A4015" t="s">
        <v>4827</v>
      </c>
      <c r="B4015" t="s">
        <v>4828</v>
      </c>
      <c r="C4015">
        <v>4</v>
      </c>
    </row>
    <row r="4016" spans="1:3" x14ac:dyDescent="0.25">
      <c r="A4016" t="s">
        <v>18857</v>
      </c>
      <c r="B4016" t="s">
        <v>4829</v>
      </c>
      <c r="C4016">
        <v>4</v>
      </c>
    </row>
    <row r="4017" spans="1:3" x14ac:dyDescent="0.25">
      <c r="A4017" t="s">
        <v>4830</v>
      </c>
      <c r="B4017" t="s">
        <v>4831</v>
      </c>
      <c r="C4017">
        <v>4</v>
      </c>
    </row>
    <row r="4018" spans="1:3" x14ac:dyDescent="0.25">
      <c r="A4018" t="s">
        <v>4832</v>
      </c>
      <c r="B4018" t="s">
        <v>4833</v>
      </c>
      <c r="C4018">
        <v>4</v>
      </c>
    </row>
    <row r="4019" spans="1:3" x14ac:dyDescent="0.25">
      <c r="A4019" t="s">
        <v>4834</v>
      </c>
      <c r="B4019" t="s">
        <v>4835</v>
      </c>
      <c r="C4019">
        <v>4</v>
      </c>
    </row>
    <row r="4020" spans="1:3" x14ac:dyDescent="0.25">
      <c r="A4020" t="s">
        <v>4836</v>
      </c>
      <c r="B4020" t="s">
        <v>4837</v>
      </c>
      <c r="C4020">
        <v>4</v>
      </c>
    </row>
    <row r="4021" spans="1:3" x14ac:dyDescent="0.25">
      <c r="A4021" t="s">
        <v>4838</v>
      </c>
      <c r="B4021" t="s">
        <v>4839</v>
      </c>
      <c r="C4021">
        <v>4</v>
      </c>
    </row>
    <row r="4022" spans="1:3" x14ac:dyDescent="0.25">
      <c r="A4022" t="s">
        <v>4840</v>
      </c>
      <c r="B4022" t="s">
        <v>4841</v>
      </c>
      <c r="C4022">
        <v>4</v>
      </c>
    </row>
    <row r="4023" spans="1:3" x14ac:dyDescent="0.25">
      <c r="A4023" t="s">
        <v>4842</v>
      </c>
      <c r="B4023" t="s">
        <v>4843</v>
      </c>
      <c r="C4023">
        <v>4</v>
      </c>
    </row>
    <row r="4024" spans="1:3" x14ac:dyDescent="0.25">
      <c r="A4024" t="s">
        <v>4844</v>
      </c>
      <c r="B4024" t="s">
        <v>4845</v>
      </c>
      <c r="C4024">
        <v>4</v>
      </c>
    </row>
    <row r="4025" spans="1:3" x14ac:dyDescent="0.25">
      <c r="A4025" t="s">
        <v>4846</v>
      </c>
      <c r="B4025" t="s">
        <v>4847</v>
      </c>
      <c r="C4025">
        <v>4</v>
      </c>
    </row>
    <row r="4026" spans="1:3" x14ac:dyDescent="0.25">
      <c r="A4026" t="s">
        <v>4848</v>
      </c>
      <c r="B4026" t="s">
        <v>4849</v>
      </c>
      <c r="C4026">
        <v>4</v>
      </c>
    </row>
    <row r="4027" spans="1:3" x14ac:dyDescent="0.25">
      <c r="A4027" t="s">
        <v>4850</v>
      </c>
      <c r="B4027" t="s">
        <v>4851</v>
      </c>
      <c r="C4027">
        <v>4</v>
      </c>
    </row>
    <row r="4028" spans="1:3" x14ac:dyDescent="0.25">
      <c r="A4028" t="s">
        <v>4852</v>
      </c>
      <c r="B4028" t="s">
        <v>4853</v>
      </c>
      <c r="C4028">
        <v>4</v>
      </c>
    </row>
    <row r="4029" spans="1:3" x14ac:dyDescent="0.25">
      <c r="A4029" t="s">
        <v>4854</v>
      </c>
      <c r="B4029" t="s">
        <v>4855</v>
      </c>
      <c r="C4029">
        <v>4</v>
      </c>
    </row>
    <row r="4030" spans="1:3" x14ac:dyDescent="0.25">
      <c r="A4030" t="s">
        <v>4856</v>
      </c>
      <c r="B4030" t="s">
        <v>4857</v>
      </c>
      <c r="C4030">
        <v>4</v>
      </c>
    </row>
    <row r="4031" spans="1:3" x14ac:dyDescent="0.25">
      <c r="A4031" t="s">
        <v>18715</v>
      </c>
      <c r="B4031" t="s">
        <v>18716</v>
      </c>
      <c r="C4031">
        <v>4</v>
      </c>
    </row>
    <row r="4032" spans="1:3" x14ac:dyDescent="0.25">
      <c r="A4032" t="s">
        <v>4858</v>
      </c>
      <c r="B4032" t="s">
        <v>4859</v>
      </c>
      <c r="C4032">
        <v>4</v>
      </c>
    </row>
    <row r="4033" spans="1:3" x14ac:dyDescent="0.25">
      <c r="A4033" t="s">
        <v>18717</v>
      </c>
      <c r="B4033" t="s">
        <v>18718</v>
      </c>
      <c r="C4033">
        <v>4</v>
      </c>
    </row>
    <row r="4034" spans="1:3" x14ac:dyDescent="0.25">
      <c r="A4034" t="s">
        <v>4860</v>
      </c>
      <c r="B4034" t="s">
        <v>4861</v>
      </c>
      <c r="C4034">
        <v>4</v>
      </c>
    </row>
    <row r="4035" spans="1:3" x14ac:dyDescent="0.25">
      <c r="A4035" t="s">
        <v>4862</v>
      </c>
      <c r="B4035" t="s">
        <v>4863</v>
      </c>
      <c r="C4035">
        <v>4</v>
      </c>
    </row>
    <row r="4036" spans="1:3" x14ac:dyDescent="0.25">
      <c r="A4036" t="s">
        <v>4864</v>
      </c>
      <c r="B4036" t="s">
        <v>4865</v>
      </c>
      <c r="C4036">
        <v>4</v>
      </c>
    </row>
    <row r="4037" spans="1:3" x14ac:dyDescent="0.25">
      <c r="A4037" t="s">
        <v>4866</v>
      </c>
      <c r="B4037" t="s">
        <v>4867</v>
      </c>
      <c r="C4037">
        <v>4</v>
      </c>
    </row>
    <row r="4038" spans="1:3" x14ac:dyDescent="0.25">
      <c r="A4038" t="s">
        <v>4868</v>
      </c>
      <c r="B4038" t="s">
        <v>4869</v>
      </c>
      <c r="C4038">
        <v>4</v>
      </c>
    </row>
    <row r="4039" spans="1:3" x14ac:dyDescent="0.25">
      <c r="A4039" t="s">
        <v>4870</v>
      </c>
      <c r="B4039" t="s">
        <v>4871</v>
      </c>
      <c r="C4039">
        <v>4</v>
      </c>
    </row>
    <row r="4040" spans="1:3" x14ac:dyDescent="0.25">
      <c r="A4040" t="s">
        <v>4872</v>
      </c>
      <c r="B4040" t="s">
        <v>4873</v>
      </c>
      <c r="C4040">
        <v>4</v>
      </c>
    </row>
    <row r="4041" spans="1:3" x14ac:dyDescent="0.25">
      <c r="A4041" t="s">
        <v>4874</v>
      </c>
      <c r="B4041" t="s">
        <v>4875</v>
      </c>
      <c r="C4041">
        <v>4</v>
      </c>
    </row>
    <row r="4042" spans="1:3" x14ac:dyDescent="0.25">
      <c r="A4042" t="s">
        <v>18858</v>
      </c>
      <c r="B4042" t="s">
        <v>4876</v>
      </c>
      <c r="C4042">
        <v>4</v>
      </c>
    </row>
    <row r="4043" spans="1:3" x14ac:dyDescent="0.25">
      <c r="A4043" t="s">
        <v>18859</v>
      </c>
      <c r="B4043" t="s">
        <v>4877</v>
      </c>
      <c r="C4043">
        <v>4</v>
      </c>
    </row>
    <row r="4044" spans="1:3" x14ac:dyDescent="0.25">
      <c r="A4044" t="s">
        <v>4878</v>
      </c>
      <c r="B4044" t="s">
        <v>4879</v>
      </c>
      <c r="C4044">
        <v>4</v>
      </c>
    </row>
    <row r="4045" spans="1:3" x14ac:dyDescent="0.25">
      <c r="A4045" t="s">
        <v>4880</v>
      </c>
      <c r="B4045" t="s">
        <v>4881</v>
      </c>
      <c r="C4045">
        <v>4</v>
      </c>
    </row>
    <row r="4046" spans="1:3" x14ac:dyDescent="0.25">
      <c r="A4046" t="s">
        <v>4882</v>
      </c>
      <c r="B4046" t="s">
        <v>4883</v>
      </c>
      <c r="C4046">
        <v>4</v>
      </c>
    </row>
    <row r="4047" spans="1:3" x14ac:dyDescent="0.25">
      <c r="A4047" t="s">
        <v>4884</v>
      </c>
      <c r="B4047" t="s">
        <v>4885</v>
      </c>
      <c r="C4047">
        <v>4</v>
      </c>
    </row>
    <row r="4048" spans="1:3" x14ac:dyDescent="0.25">
      <c r="A4048" t="s">
        <v>4886</v>
      </c>
      <c r="B4048" t="s">
        <v>4887</v>
      </c>
      <c r="C4048">
        <v>4</v>
      </c>
    </row>
    <row r="4049" spans="1:3" x14ac:dyDescent="0.25">
      <c r="A4049" t="s">
        <v>4888</v>
      </c>
      <c r="B4049" t="s">
        <v>4889</v>
      </c>
      <c r="C4049">
        <v>4</v>
      </c>
    </row>
    <row r="4050" spans="1:3" x14ac:dyDescent="0.25">
      <c r="A4050" t="s">
        <v>4890</v>
      </c>
      <c r="B4050" t="s">
        <v>4891</v>
      </c>
      <c r="C4050">
        <v>4</v>
      </c>
    </row>
    <row r="4051" spans="1:3" x14ac:dyDescent="0.25">
      <c r="A4051" t="s">
        <v>4892</v>
      </c>
      <c r="B4051" t="s">
        <v>4893</v>
      </c>
      <c r="C4051">
        <v>4</v>
      </c>
    </row>
    <row r="4052" spans="1:3" x14ac:dyDescent="0.25">
      <c r="A4052" t="s">
        <v>4894</v>
      </c>
      <c r="B4052" t="s">
        <v>4895</v>
      </c>
      <c r="C4052">
        <v>4</v>
      </c>
    </row>
    <row r="4053" spans="1:3" x14ac:dyDescent="0.25">
      <c r="A4053" t="s">
        <v>4896</v>
      </c>
      <c r="B4053" t="s">
        <v>4897</v>
      </c>
      <c r="C4053">
        <v>4</v>
      </c>
    </row>
    <row r="4054" spans="1:3" x14ac:dyDescent="0.25">
      <c r="A4054" t="s">
        <v>19057</v>
      </c>
      <c r="B4054" t="s">
        <v>19058</v>
      </c>
      <c r="C4054">
        <v>4</v>
      </c>
    </row>
    <row r="4055" spans="1:3" x14ac:dyDescent="0.25">
      <c r="A4055" t="s">
        <v>19059</v>
      </c>
      <c r="B4055" t="s">
        <v>19060</v>
      </c>
      <c r="C4055">
        <v>4</v>
      </c>
    </row>
    <row r="4056" spans="1:3" x14ac:dyDescent="0.25">
      <c r="A4056" t="s">
        <v>4898</v>
      </c>
      <c r="B4056" t="s">
        <v>4899</v>
      </c>
      <c r="C4056">
        <v>4</v>
      </c>
    </row>
    <row r="4057" spans="1:3" x14ac:dyDescent="0.25">
      <c r="A4057" t="s">
        <v>4900</v>
      </c>
      <c r="B4057" t="s">
        <v>4901</v>
      </c>
      <c r="C4057">
        <v>4</v>
      </c>
    </row>
    <row r="4058" spans="1:3" x14ac:dyDescent="0.25">
      <c r="A4058" t="s">
        <v>4902</v>
      </c>
      <c r="B4058" t="s">
        <v>4903</v>
      </c>
      <c r="C4058">
        <v>4</v>
      </c>
    </row>
    <row r="4059" spans="1:3" x14ac:dyDescent="0.25">
      <c r="A4059" t="s">
        <v>4904</v>
      </c>
      <c r="B4059" t="s">
        <v>4905</v>
      </c>
      <c r="C4059">
        <v>4</v>
      </c>
    </row>
    <row r="4060" spans="1:3" x14ac:dyDescent="0.25">
      <c r="A4060" t="s">
        <v>4906</v>
      </c>
      <c r="B4060" t="s">
        <v>4907</v>
      </c>
      <c r="C4060">
        <v>4</v>
      </c>
    </row>
    <row r="4061" spans="1:3" x14ac:dyDescent="0.25">
      <c r="A4061" t="s">
        <v>4908</v>
      </c>
      <c r="B4061" t="s">
        <v>4909</v>
      </c>
      <c r="C4061">
        <v>4</v>
      </c>
    </row>
    <row r="4062" spans="1:3" x14ac:dyDescent="0.25">
      <c r="A4062" t="s">
        <v>4910</v>
      </c>
      <c r="B4062" t="s">
        <v>4911</v>
      </c>
      <c r="C4062">
        <v>4</v>
      </c>
    </row>
    <row r="4063" spans="1:3" x14ac:dyDescent="0.25">
      <c r="A4063" t="s">
        <v>4912</v>
      </c>
      <c r="B4063" t="s">
        <v>4913</v>
      </c>
      <c r="C4063">
        <v>4</v>
      </c>
    </row>
    <row r="4064" spans="1:3" x14ac:dyDescent="0.25">
      <c r="A4064" t="s">
        <v>4914</v>
      </c>
      <c r="B4064" t="s">
        <v>4915</v>
      </c>
      <c r="C4064">
        <v>4</v>
      </c>
    </row>
    <row r="4065" spans="1:3" x14ac:dyDescent="0.25">
      <c r="A4065" t="s">
        <v>4916</v>
      </c>
      <c r="B4065" t="s">
        <v>4917</v>
      </c>
      <c r="C4065">
        <v>4</v>
      </c>
    </row>
    <row r="4066" spans="1:3" x14ac:dyDescent="0.25">
      <c r="A4066" t="s">
        <v>19061</v>
      </c>
      <c r="B4066" t="s">
        <v>19062</v>
      </c>
      <c r="C4066">
        <v>4</v>
      </c>
    </row>
    <row r="4067" spans="1:3" x14ac:dyDescent="0.25">
      <c r="A4067" t="s">
        <v>4918</v>
      </c>
      <c r="B4067" t="s">
        <v>4919</v>
      </c>
      <c r="C4067">
        <v>4</v>
      </c>
    </row>
    <row r="4068" spans="1:3" x14ac:dyDescent="0.25">
      <c r="A4068" t="s">
        <v>19389</v>
      </c>
      <c r="B4068" t="s">
        <v>19390</v>
      </c>
      <c r="C4068">
        <v>4</v>
      </c>
    </row>
    <row r="4069" spans="1:3" x14ac:dyDescent="0.25">
      <c r="A4069" t="s">
        <v>4920</v>
      </c>
      <c r="B4069" t="s">
        <v>4921</v>
      </c>
      <c r="C4069">
        <v>4</v>
      </c>
    </row>
    <row r="4070" spans="1:3" x14ac:dyDescent="0.25">
      <c r="A4070" t="s">
        <v>4922</v>
      </c>
      <c r="B4070" t="s">
        <v>4923</v>
      </c>
      <c r="C4070">
        <v>4</v>
      </c>
    </row>
    <row r="4071" spans="1:3" x14ac:dyDescent="0.25">
      <c r="A4071" t="s">
        <v>4924</v>
      </c>
      <c r="B4071" t="s">
        <v>4925</v>
      </c>
      <c r="C4071">
        <v>4</v>
      </c>
    </row>
    <row r="4072" spans="1:3" x14ac:dyDescent="0.25">
      <c r="A4072" t="s">
        <v>18860</v>
      </c>
      <c r="B4072" t="s">
        <v>18737</v>
      </c>
      <c r="C4072">
        <v>4</v>
      </c>
    </row>
    <row r="4073" spans="1:3" x14ac:dyDescent="0.25">
      <c r="A4073" t="s">
        <v>4926</v>
      </c>
      <c r="B4073" t="s">
        <v>4927</v>
      </c>
      <c r="C4073">
        <v>4</v>
      </c>
    </row>
    <row r="4074" spans="1:3" x14ac:dyDescent="0.25">
      <c r="A4074" t="s">
        <v>4928</v>
      </c>
      <c r="B4074" t="s">
        <v>4929</v>
      </c>
      <c r="C4074">
        <v>4</v>
      </c>
    </row>
    <row r="4075" spans="1:3" x14ac:dyDescent="0.25">
      <c r="A4075" t="s">
        <v>4930</v>
      </c>
      <c r="B4075" t="s">
        <v>4931</v>
      </c>
      <c r="C4075">
        <v>4</v>
      </c>
    </row>
    <row r="4076" spans="1:3" x14ac:dyDescent="0.25">
      <c r="A4076" t="s">
        <v>4932</v>
      </c>
      <c r="B4076" t="s">
        <v>4933</v>
      </c>
      <c r="C4076">
        <v>4</v>
      </c>
    </row>
    <row r="4077" spans="1:3" x14ac:dyDescent="0.25">
      <c r="A4077" t="s">
        <v>4934</v>
      </c>
      <c r="B4077" t="s">
        <v>4935</v>
      </c>
      <c r="C4077">
        <v>4</v>
      </c>
    </row>
    <row r="4078" spans="1:3" x14ac:dyDescent="0.25">
      <c r="A4078" t="s">
        <v>4936</v>
      </c>
      <c r="B4078" t="s">
        <v>4937</v>
      </c>
      <c r="C4078">
        <v>4</v>
      </c>
    </row>
    <row r="4079" spans="1:3" x14ac:dyDescent="0.25">
      <c r="A4079" t="s">
        <v>4938</v>
      </c>
      <c r="B4079" t="s">
        <v>4939</v>
      </c>
      <c r="C4079">
        <v>4</v>
      </c>
    </row>
    <row r="4080" spans="1:3" x14ac:dyDescent="0.25">
      <c r="A4080" t="s">
        <v>4940</v>
      </c>
      <c r="B4080" t="s">
        <v>4941</v>
      </c>
      <c r="C4080">
        <v>4</v>
      </c>
    </row>
    <row r="4081" spans="1:3" x14ac:dyDescent="0.25">
      <c r="A4081" t="s">
        <v>4942</v>
      </c>
      <c r="B4081" t="s">
        <v>4943</v>
      </c>
      <c r="C4081">
        <v>4</v>
      </c>
    </row>
    <row r="4082" spans="1:3" x14ac:dyDescent="0.25">
      <c r="A4082" t="s">
        <v>4944</v>
      </c>
      <c r="B4082" t="s">
        <v>4945</v>
      </c>
      <c r="C4082">
        <v>4</v>
      </c>
    </row>
    <row r="4083" spans="1:3" x14ac:dyDescent="0.25">
      <c r="A4083" t="s">
        <v>4946</v>
      </c>
      <c r="B4083" t="s">
        <v>4947</v>
      </c>
      <c r="C4083">
        <v>4</v>
      </c>
    </row>
    <row r="4084" spans="1:3" x14ac:dyDescent="0.25">
      <c r="A4084" t="s">
        <v>4948</v>
      </c>
      <c r="B4084" t="s">
        <v>4949</v>
      </c>
      <c r="C4084">
        <v>4</v>
      </c>
    </row>
    <row r="4085" spans="1:3" x14ac:dyDescent="0.25">
      <c r="A4085" t="s">
        <v>4950</v>
      </c>
      <c r="B4085" t="s">
        <v>4951</v>
      </c>
      <c r="C4085">
        <v>4</v>
      </c>
    </row>
    <row r="4086" spans="1:3" x14ac:dyDescent="0.25">
      <c r="A4086" t="s">
        <v>20250</v>
      </c>
      <c r="B4086" t="s">
        <v>20251</v>
      </c>
      <c r="C4086">
        <v>4</v>
      </c>
    </row>
    <row r="4087" spans="1:3" x14ac:dyDescent="0.25">
      <c r="A4087" t="s">
        <v>4952</v>
      </c>
      <c r="B4087" t="s">
        <v>4953</v>
      </c>
      <c r="C4087">
        <v>4</v>
      </c>
    </row>
    <row r="4088" spans="1:3" x14ac:dyDescent="0.25">
      <c r="A4088" t="s">
        <v>18861</v>
      </c>
      <c r="B4088" t="s">
        <v>4954</v>
      </c>
      <c r="C4088">
        <v>4</v>
      </c>
    </row>
    <row r="4089" spans="1:3" x14ac:dyDescent="0.25">
      <c r="A4089" t="s">
        <v>4955</v>
      </c>
      <c r="B4089" t="s">
        <v>4956</v>
      </c>
      <c r="C4089">
        <v>4</v>
      </c>
    </row>
    <row r="4090" spans="1:3" x14ac:dyDescent="0.25">
      <c r="A4090" t="s">
        <v>4957</v>
      </c>
      <c r="B4090" t="s">
        <v>4958</v>
      </c>
      <c r="C4090">
        <v>4</v>
      </c>
    </row>
    <row r="4091" spans="1:3" x14ac:dyDescent="0.25">
      <c r="A4091" t="s">
        <v>4959</v>
      </c>
      <c r="B4091" t="s">
        <v>4960</v>
      </c>
      <c r="C4091">
        <v>4</v>
      </c>
    </row>
    <row r="4092" spans="1:3" x14ac:dyDescent="0.25">
      <c r="A4092" t="s">
        <v>19662</v>
      </c>
      <c r="B4092" t="s">
        <v>19663</v>
      </c>
      <c r="C4092">
        <v>4</v>
      </c>
    </row>
    <row r="4093" spans="1:3" x14ac:dyDescent="0.25">
      <c r="A4093" t="s">
        <v>4961</v>
      </c>
      <c r="B4093" t="s">
        <v>4962</v>
      </c>
      <c r="C4093">
        <v>4</v>
      </c>
    </row>
    <row r="4094" spans="1:3" x14ac:dyDescent="0.25">
      <c r="A4094" t="s">
        <v>4963</v>
      </c>
      <c r="B4094" t="s">
        <v>4964</v>
      </c>
      <c r="C4094">
        <v>4</v>
      </c>
    </row>
    <row r="4095" spans="1:3" x14ac:dyDescent="0.25">
      <c r="A4095" t="s">
        <v>4965</v>
      </c>
      <c r="B4095" t="s">
        <v>4966</v>
      </c>
      <c r="C4095">
        <v>4</v>
      </c>
    </row>
    <row r="4096" spans="1:3" x14ac:dyDescent="0.25">
      <c r="A4096" t="s">
        <v>4967</v>
      </c>
      <c r="B4096" t="s">
        <v>4968</v>
      </c>
      <c r="C4096">
        <v>4</v>
      </c>
    </row>
    <row r="4097" spans="1:3" x14ac:dyDescent="0.25">
      <c r="A4097" t="s">
        <v>4969</v>
      </c>
      <c r="B4097" t="s">
        <v>4970</v>
      </c>
      <c r="C4097">
        <v>4</v>
      </c>
    </row>
    <row r="4098" spans="1:3" x14ac:dyDescent="0.25">
      <c r="A4098" t="s">
        <v>4971</v>
      </c>
      <c r="B4098" t="s">
        <v>4972</v>
      </c>
      <c r="C4098">
        <v>4</v>
      </c>
    </row>
    <row r="4099" spans="1:3" x14ac:dyDescent="0.25">
      <c r="A4099" t="s">
        <v>4977</v>
      </c>
      <c r="B4099" t="s">
        <v>4978</v>
      </c>
      <c r="C4099">
        <v>4</v>
      </c>
    </row>
    <row r="4100" spans="1:3" x14ac:dyDescent="0.25">
      <c r="A4100" t="s">
        <v>4979</v>
      </c>
      <c r="B4100" t="s">
        <v>4980</v>
      </c>
      <c r="C4100">
        <v>4</v>
      </c>
    </row>
    <row r="4101" spans="1:3" x14ac:dyDescent="0.25">
      <c r="A4101" t="s">
        <v>4981</v>
      </c>
      <c r="B4101" t="s">
        <v>4982</v>
      </c>
      <c r="C4101">
        <v>4</v>
      </c>
    </row>
    <row r="4102" spans="1:3" x14ac:dyDescent="0.25">
      <c r="A4102" t="s">
        <v>4983</v>
      </c>
      <c r="B4102" t="s">
        <v>4984</v>
      </c>
      <c r="C4102">
        <v>4</v>
      </c>
    </row>
    <row r="4103" spans="1:3" x14ac:dyDescent="0.25">
      <c r="A4103" t="s">
        <v>4973</v>
      </c>
      <c r="B4103" t="s">
        <v>4974</v>
      </c>
      <c r="C4103">
        <v>4</v>
      </c>
    </row>
    <row r="4104" spans="1:3" x14ac:dyDescent="0.25">
      <c r="A4104" t="s">
        <v>4975</v>
      </c>
      <c r="B4104" t="s">
        <v>4976</v>
      </c>
      <c r="C4104">
        <v>4</v>
      </c>
    </row>
    <row r="4105" spans="1:3" x14ac:dyDescent="0.25">
      <c r="A4105" t="s">
        <v>19063</v>
      </c>
      <c r="B4105" t="s">
        <v>19064</v>
      </c>
      <c r="C4105">
        <v>4</v>
      </c>
    </row>
    <row r="4106" spans="1:3" x14ac:dyDescent="0.25">
      <c r="A4106" t="s">
        <v>4985</v>
      </c>
      <c r="B4106" t="s">
        <v>4986</v>
      </c>
      <c r="C4106">
        <v>4</v>
      </c>
    </row>
    <row r="4107" spans="1:3" x14ac:dyDescent="0.25">
      <c r="A4107" t="s">
        <v>4987</v>
      </c>
      <c r="B4107" t="s">
        <v>4988</v>
      </c>
      <c r="C4107">
        <v>4</v>
      </c>
    </row>
    <row r="4108" spans="1:3" x14ac:dyDescent="0.25">
      <c r="A4108" t="s">
        <v>4989</v>
      </c>
      <c r="B4108" t="s">
        <v>4990</v>
      </c>
      <c r="C4108">
        <v>4</v>
      </c>
    </row>
    <row r="4109" spans="1:3" x14ac:dyDescent="0.25">
      <c r="A4109" t="s">
        <v>4991</v>
      </c>
      <c r="B4109" t="s">
        <v>4992</v>
      </c>
      <c r="C4109">
        <v>4</v>
      </c>
    </row>
    <row r="4110" spans="1:3" x14ac:dyDescent="0.25">
      <c r="A4110" t="s">
        <v>4993</v>
      </c>
      <c r="B4110" t="s">
        <v>4994</v>
      </c>
      <c r="C4110">
        <v>4</v>
      </c>
    </row>
    <row r="4111" spans="1:3" x14ac:dyDescent="0.25">
      <c r="A4111" t="s">
        <v>4995</v>
      </c>
      <c r="B4111" t="s">
        <v>4996</v>
      </c>
      <c r="C4111">
        <v>4</v>
      </c>
    </row>
    <row r="4112" spans="1:3" x14ac:dyDescent="0.25">
      <c r="A4112" t="s">
        <v>4997</v>
      </c>
      <c r="B4112" t="s">
        <v>4998</v>
      </c>
      <c r="C4112">
        <v>4</v>
      </c>
    </row>
    <row r="4113" spans="1:3" x14ac:dyDescent="0.25">
      <c r="A4113" t="s">
        <v>19065</v>
      </c>
      <c r="B4113" t="s">
        <v>19066</v>
      </c>
      <c r="C4113">
        <v>4</v>
      </c>
    </row>
    <row r="4114" spans="1:3" x14ac:dyDescent="0.25">
      <c r="A4114" t="s">
        <v>4999</v>
      </c>
      <c r="B4114" t="s">
        <v>5000</v>
      </c>
      <c r="C4114">
        <v>4</v>
      </c>
    </row>
    <row r="4115" spans="1:3" x14ac:dyDescent="0.25">
      <c r="A4115" t="s">
        <v>5001</v>
      </c>
      <c r="B4115" t="s">
        <v>5002</v>
      </c>
      <c r="C4115">
        <v>4</v>
      </c>
    </row>
    <row r="4116" spans="1:3" x14ac:dyDescent="0.25">
      <c r="A4116" t="s">
        <v>5003</v>
      </c>
      <c r="B4116" t="s">
        <v>5004</v>
      </c>
      <c r="C4116">
        <v>4</v>
      </c>
    </row>
    <row r="4117" spans="1:3" x14ac:dyDescent="0.25">
      <c r="A4117" t="s">
        <v>5005</v>
      </c>
      <c r="B4117" t="s">
        <v>5006</v>
      </c>
      <c r="C4117">
        <v>4</v>
      </c>
    </row>
    <row r="4118" spans="1:3" x14ac:dyDescent="0.25">
      <c r="A4118" t="s">
        <v>5007</v>
      </c>
      <c r="B4118" t="s">
        <v>5008</v>
      </c>
      <c r="C4118">
        <v>4</v>
      </c>
    </row>
    <row r="4119" spans="1:3" x14ac:dyDescent="0.25">
      <c r="A4119" t="s">
        <v>5009</v>
      </c>
      <c r="B4119" t="s">
        <v>5010</v>
      </c>
      <c r="C4119">
        <v>4</v>
      </c>
    </row>
    <row r="4120" spans="1:3" x14ac:dyDescent="0.25">
      <c r="A4120" t="s">
        <v>5011</v>
      </c>
      <c r="B4120" t="s">
        <v>5012</v>
      </c>
      <c r="C4120">
        <v>4</v>
      </c>
    </row>
    <row r="4121" spans="1:3" x14ac:dyDescent="0.25">
      <c r="A4121" t="s">
        <v>5013</v>
      </c>
      <c r="B4121" t="s">
        <v>5014</v>
      </c>
      <c r="C4121">
        <v>4</v>
      </c>
    </row>
    <row r="4122" spans="1:3" x14ac:dyDescent="0.25">
      <c r="A4122" t="s">
        <v>5015</v>
      </c>
      <c r="B4122" t="s">
        <v>5016</v>
      </c>
      <c r="C4122">
        <v>4</v>
      </c>
    </row>
    <row r="4123" spans="1:3" x14ac:dyDescent="0.25">
      <c r="A4123" t="s">
        <v>5017</v>
      </c>
      <c r="B4123" t="s">
        <v>5018</v>
      </c>
      <c r="C4123">
        <v>4</v>
      </c>
    </row>
    <row r="4124" spans="1:3" x14ac:dyDescent="0.25">
      <c r="A4124" t="s">
        <v>5019</v>
      </c>
      <c r="B4124" t="s">
        <v>5020</v>
      </c>
      <c r="C4124">
        <v>4</v>
      </c>
    </row>
    <row r="4125" spans="1:3" x14ac:dyDescent="0.25">
      <c r="A4125" t="s">
        <v>5021</v>
      </c>
      <c r="B4125" t="s">
        <v>5022</v>
      </c>
      <c r="C4125">
        <v>4</v>
      </c>
    </row>
    <row r="4126" spans="1:3" x14ac:dyDescent="0.25">
      <c r="A4126" t="s">
        <v>19391</v>
      </c>
      <c r="B4126" t="s">
        <v>19392</v>
      </c>
      <c r="C4126">
        <v>4</v>
      </c>
    </row>
    <row r="4127" spans="1:3" x14ac:dyDescent="0.25">
      <c r="A4127" t="s">
        <v>5023</v>
      </c>
      <c r="B4127" t="s">
        <v>5024</v>
      </c>
      <c r="C4127">
        <v>4</v>
      </c>
    </row>
    <row r="4128" spans="1:3" x14ac:dyDescent="0.25">
      <c r="A4128" t="s">
        <v>5025</v>
      </c>
      <c r="B4128" t="s">
        <v>5026</v>
      </c>
      <c r="C4128">
        <v>4</v>
      </c>
    </row>
    <row r="4129" spans="1:3" x14ac:dyDescent="0.25">
      <c r="A4129" t="s">
        <v>18719</v>
      </c>
      <c r="B4129" t="s">
        <v>18720</v>
      </c>
      <c r="C4129">
        <v>4</v>
      </c>
    </row>
    <row r="4130" spans="1:3" x14ac:dyDescent="0.25">
      <c r="A4130" t="s">
        <v>5027</v>
      </c>
      <c r="B4130" t="s">
        <v>5028</v>
      </c>
      <c r="C4130">
        <v>4</v>
      </c>
    </row>
    <row r="4131" spans="1:3" x14ac:dyDescent="0.25">
      <c r="A4131" t="s">
        <v>5029</v>
      </c>
      <c r="B4131" t="s">
        <v>5030</v>
      </c>
      <c r="C4131">
        <v>4</v>
      </c>
    </row>
    <row r="4132" spans="1:3" x14ac:dyDescent="0.25">
      <c r="A4132" t="s">
        <v>19393</v>
      </c>
      <c r="B4132" t="s">
        <v>19394</v>
      </c>
      <c r="C4132">
        <v>4</v>
      </c>
    </row>
    <row r="4133" spans="1:3" x14ac:dyDescent="0.25">
      <c r="A4133" t="s">
        <v>5031</v>
      </c>
      <c r="B4133" t="s">
        <v>5032</v>
      </c>
      <c r="C4133">
        <v>4</v>
      </c>
    </row>
    <row r="4134" spans="1:3" x14ac:dyDescent="0.25">
      <c r="A4134" t="s">
        <v>5033</v>
      </c>
      <c r="B4134" t="s">
        <v>5034</v>
      </c>
      <c r="C4134">
        <v>4</v>
      </c>
    </row>
    <row r="4135" spans="1:3" x14ac:dyDescent="0.25">
      <c r="A4135" t="s">
        <v>5035</v>
      </c>
      <c r="B4135" t="s">
        <v>5036</v>
      </c>
      <c r="C4135">
        <v>4</v>
      </c>
    </row>
    <row r="4136" spans="1:3" x14ac:dyDescent="0.25">
      <c r="A4136" t="s">
        <v>5037</v>
      </c>
      <c r="B4136" t="s">
        <v>5038</v>
      </c>
      <c r="C4136">
        <v>4</v>
      </c>
    </row>
    <row r="4137" spans="1:3" x14ac:dyDescent="0.25">
      <c r="A4137" t="s">
        <v>5039</v>
      </c>
      <c r="B4137" t="s">
        <v>5040</v>
      </c>
      <c r="C4137">
        <v>4</v>
      </c>
    </row>
    <row r="4138" spans="1:3" x14ac:dyDescent="0.25">
      <c r="A4138" t="s">
        <v>5041</v>
      </c>
      <c r="B4138" t="s">
        <v>5042</v>
      </c>
      <c r="C4138">
        <v>4</v>
      </c>
    </row>
    <row r="4139" spans="1:3" x14ac:dyDescent="0.25">
      <c r="A4139" t="s">
        <v>19067</v>
      </c>
      <c r="B4139" t="s">
        <v>19068</v>
      </c>
      <c r="C4139">
        <v>4</v>
      </c>
    </row>
    <row r="4140" spans="1:3" x14ac:dyDescent="0.25">
      <c r="A4140" t="s">
        <v>5043</v>
      </c>
      <c r="B4140" t="s">
        <v>5044</v>
      </c>
      <c r="C4140">
        <v>4</v>
      </c>
    </row>
    <row r="4141" spans="1:3" x14ac:dyDescent="0.25">
      <c r="A4141" t="s">
        <v>5045</v>
      </c>
      <c r="B4141" t="s">
        <v>5046</v>
      </c>
      <c r="C4141">
        <v>4</v>
      </c>
    </row>
    <row r="4142" spans="1:3" x14ac:dyDescent="0.25">
      <c r="A4142" t="s">
        <v>5047</v>
      </c>
      <c r="B4142" t="s">
        <v>5048</v>
      </c>
      <c r="C4142">
        <v>4</v>
      </c>
    </row>
    <row r="4143" spans="1:3" x14ac:dyDescent="0.25">
      <c r="A4143" t="s">
        <v>5049</v>
      </c>
      <c r="B4143" t="s">
        <v>5050</v>
      </c>
      <c r="C4143">
        <v>4</v>
      </c>
    </row>
    <row r="4144" spans="1:3" x14ac:dyDescent="0.25">
      <c r="A4144" t="s">
        <v>5051</v>
      </c>
      <c r="B4144" t="s">
        <v>5052</v>
      </c>
      <c r="C4144">
        <v>4</v>
      </c>
    </row>
    <row r="4145" spans="1:3" x14ac:dyDescent="0.25">
      <c r="A4145" t="s">
        <v>5053</v>
      </c>
      <c r="B4145" t="s">
        <v>5054</v>
      </c>
      <c r="C4145">
        <v>4</v>
      </c>
    </row>
    <row r="4146" spans="1:3" x14ac:dyDescent="0.25">
      <c r="A4146" t="s">
        <v>5055</v>
      </c>
      <c r="B4146" t="s">
        <v>5056</v>
      </c>
      <c r="C4146">
        <v>4</v>
      </c>
    </row>
    <row r="4147" spans="1:3" x14ac:dyDescent="0.25">
      <c r="A4147" t="s">
        <v>5057</v>
      </c>
      <c r="B4147" t="s">
        <v>5058</v>
      </c>
      <c r="C4147">
        <v>4</v>
      </c>
    </row>
    <row r="4148" spans="1:3" x14ac:dyDescent="0.25">
      <c r="A4148" t="s">
        <v>5059</v>
      </c>
      <c r="B4148" t="s">
        <v>5060</v>
      </c>
      <c r="C4148">
        <v>4</v>
      </c>
    </row>
    <row r="4149" spans="1:3" x14ac:dyDescent="0.25">
      <c r="A4149" t="s">
        <v>5061</v>
      </c>
      <c r="B4149" t="s">
        <v>5062</v>
      </c>
      <c r="C4149">
        <v>4</v>
      </c>
    </row>
    <row r="4150" spans="1:3" x14ac:dyDescent="0.25">
      <c r="A4150" t="s">
        <v>5063</v>
      </c>
      <c r="B4150" t="s">
        <v>5064</v>
      </c>
      <c r="C4150">
        <v>4</v>
      </c>
    </row>
    <row r="4151" spans="1:3" x14ac:dyDescent="0.25">
      <c r="A4151" t="s">
        <v>5065</v>
      </c>
      <c r="B4151" t="s">
        <v>5066</v>
      </c>
      <c r="C4151">
        <v>4</v>
      </c>
    </row>
    <row r="4152" spans="1:3" x14ac:dyDescent="0.25">
      <c r="A4152" t="s">
        <v>5067</v>
      </c>
      <c r="B4152" t="s">
        <v>5068</v>
      </c>
      <c r="C4152">
        <v>4</v>
      </c>
    </row>
    <row r="4153" spans="1:3" x14ac:dyDescent="0.25">
      <c r="A4153" t="s">
        <v>5069</v>
      </c>
      <c r="B4153" t="s">
        <v>5070</v>
      </c>
      <c r="C4153">
        <v>4</v>
      </c>
    </row>
    <row r="4154" spans="1:3" x14ac:dyDescent="0.25">
      <c r="A4154" t="s">
        <v>18721</v>
      </c>
      <c r="B4154" t="s">
        <v>18722</v>
      </c>
      <c r="C4154">
        <v>4</v>
      </c>
    </row>
    <row r="4155" spans="1:3" x14ac:dyDescent="0.25">
      <c r="A4155" t="s">
        <v>18862</v>
      </c>
      <c r="B4155" t="s">
        <v>5071</v>
      </c>
      <c r="C4155">
        <v>4</v>
      </c>
    </row>
    <row r="4156" spans="1:3" x14ac:dyDescent="0.25">
      <c r="A4156" t="s">
        <v>5072</v>
      </c>
      <c r="B4156" t="s">
        <v>5073</v>
      </c>
      <c r="C4156">
        <v>4</v>
      </c>
    </row>
    <row r="4157" spans="1:3" x14ac:dyDescent="0.25">
      <c r="A4157" t="s">
        <v>19664</v>
      </c>
      <c r="B4157" t="s">
        <v>19665</v>
      </c>
      <c r="C4157">
        <v>4</v>
      </c>
    </row>
    <row r="4158" spans="1:3" x14ac:dyDescent="0.25">
      <c r="A4158" t="s">
        <v>5074</v>
      </c>
      <c r="B4158" t="s">
        <v>5075</v>
      </c>
      <c r="C4158">
        <v>4</v>
      </c>
    </row>
    <row r="4159" spans="1:3" x14ac:dyDescent="0.25">
      <c r="A4159" t="s">
        <v>20252</v>
      </c>
      <c r="B4159" t="s">
        <v>20253</v>
      </c>
      <c r="C4159">
        <v>4</v>
      </c>
    </row>
    <row r="4160" spans="1:3" x14ac:dyDescent="0.25">
      <c r="A4160" t="s">
        <v>5076</v>
      </c>
      <c r="B4160" t="s">
        <v>5077</v>
      </c>
      <c r="C4160">
        <v>4</v>
      </c>
    </row>
    <row r="4161" spans="1:3" x14ac:dyDescent="0.25">
      <c r="A4161" t="s">
        <v>5078</v>
      </c>
      <c r="B4161" t="s">
        <v>5079</v>
      </c>
      <c r="C4161">
        <v>4</v>
      </c>
    </row>
    <row r="4162" spans="1:3" x14ac:dyDescent="0.25">
      <c r="A4162" t="s">
        <v>5080</v>
      </c>
      <c r="B4162" t="s">
        <v>5081</v>
      </c>
      <c r="C4162">
        <v>4</v>
      </c>
    </row>
    <row r="4163" spans="1:3" x14ac:dyDescent="0.25">
      <c r="A4163" t="s">
        <v>5082</v>
      </c>
      <c r="B4163" t="s">
        <v>5083</v>
      </c>
      <c r="C4163">
        <v>4</v>
      </c>
    </row>
    <row r="4164" spans="1:3" x14ac:dyDescent="0.25">
      <c r="A4164" t="s">
        <v>5084</v>
      </c>
      <c r="B4164" t="s">
        <v>5085</v>
      </c>
      <c r="C4164">
        <v>4</v>
      </c>
    </row>
    <row r="4165" spans="1:3" x14ac:dyDescent="0.25">
      <c r="A4165" t="s">
        <v>5086</v>
      </c>
      <c r="B4165" t="s">
        <v>5087</v>
      </c>
      <c r="C4165">
        <v>4</v>
      </c>
    </row>
    <row r="4166" spans="1:3" x14ac:dyDescent="0.25">
      <c r="A4166" t="s">
        <v>5088</v>
      </c>
      <c r="B4166" t="s">
        <v>5089</v>
      </c>
      <c r="C4166">
        <v>4</v>
      </c>
    </row>
    <row r="4167" spans="1:3" x14ac:dyDescent="0.25">
      <c r="A4167" t="s">
        <v>5090</v>
      </c>
      <c r="B4167" t="s">
        <v>5091</v>
      </c>
      <c r="C4167">
        <v>4</v>
      </c>
    </row>
    <row r="4168" spans="1:3" x14ac:dyDescent="0.25">
      <c r="A4168" t="s">
        <v>5092</v>
      </c>
      <c r="B4168" t="s">
        <v>5093</v>
      </c>
      <c r="C4168">
        <v>4</v>
      </c>
    </row>
    <row r="4169" spans="1:3" x14ac:dyDescent="0.25">
      <c r="A4169" t="s">
        <v>5094</v>
      </c>
      <c r="B4169" t="s">
        <v>5095</v>
      </c>
      <c r="C4169">
        <v>4</v>
      </c>
    </row>
    <row r="4170" spans="1:3" x14ac:dyDescent="0.25">
      <c r="A4170" t="s">
        <v>19666</v>
      </c>
      <c r="B4170" t="s">
        <v>19667</v>
      </c>
      <c r="C4170">
        <v>4</v>
      </c>
    </row>
    <row r="4171" spans="1:3" x14ac:dyDescent="0.25">
      <c r="A4171" t="s">
        <v>5096</v>
      </c>
      <c r="B4171" t="s">
        <v>5097</v>
      </c>
      <c r="C4171">
        <v>4</v>
      </c>
    </row>
    <row r="4172" spans="1:3" x14ac:dyDescent="0.25">
      <c r="A4172" t="s">
        <v>5098</v>
      </c>
      <c r="B4172" t="s">
        <v>5099</v>
      </c>
      <c r="C4172">
        <v>4</v>
      </c>
    </row>
    <row r="4173" spans="1:3" x14ac:dyDescent="0.25">
      <c r="A4173" t="s">
        <v>5100</v>
      </c>
      <c r="B4173" t="s">
        <v>5101</v>
      </c>
      <c r="C4173">
        <v>4</v>
      </c>
    </row>
    <row r="4174" spans="1:3" x14ac:dyDescent="0.25">
      <c r="A4174" t="s">
        <v>5102</v>
      </c>
      <c r="B4174" t="s">
        <v>5103</v>
      </c>
      <c r="C4174">
        <v>4</v>
      </c>
    </row>
    <row r="4175" spans="1:3" x14ac:dyDescent="0.25">
      <c r="A4175" t="s">
        <v>5104</v>
      </c>
      <c r="B4175" t="s">
        <v>5105</v>
      </c>
      <c r="C4175">
        <v>4</v>
      </c>
    </row>
    <row r="4176" spans="1:3" x14ac:dyDescent="0.25">
      <c r="A4176" t="s">
        <v>5106</v>
      </c>
      <c r="B4176" t="s">
        <v>5107</v>
      </c>
      <c r="C4176">
        <v>4</v>
      </c>
    </row>
    <row r="4177" spans="1:3" x14ac:dyDescent="0.25">
      <c r="A4177" t="s">
        <v>5108</v>
      </c>
      <c r="B4177" t="s">
        <v>5109</v>
      </c>
      <c r="C4177">
        <v>4</v>
      </c>
    </row>
    <row r="4178" spans="1:3" x14ac:dyDescent="0.25">
      <c r="A4178" t="s">
        <v>5110</v>
      </c>
      <c r="B4178" t="s">
        <v>5111</v>
      </c>
      <c r="C4178">
        <v>4</v>
      </c>
    </row>
    <row r="4179" spans="1:3" x14ac:dyDescent="0.25">
      <c r="A4179" t="s">
        <v>5112</v>
      </c>
      <c r="B4179" t="s">
        <v>5113</v>
      </c>
      <c r="C4179">
        <v>4</v>
      </c>
    </row>
    <row r="4180" spans="1:3" x14ac:dyDescent="0.25">
      <c r="A4180" t="s">
        <v>5114</v>
      </c>
      <c r="B4180" t="s">
        <v>5115</v>
      </c>
      <c r="C4180">
        <v>4</v>
      </c>
    </row>
    <row r="4181" spans="1:3" x14ac:dyDescent="0.25">
      <c r="A4181" t="s">
        <v>5116</v>
      </c>
      <c r="B4181" t="s">
        <v>5117</v>
      </c>
      <c r="C4181">
        <v>4</v>
      </c>
    </row>
    <row r="4182" spans="1:3" x14ac:dyDescent="0.25">
      <c r="A4182" t="s">
        <v>18863</v>
      </c>
      <c r="B4182" t="s">
        <v>18740</v>
      </c>
      <c r="C4182">
        <v>4</v>
      </c>
    </row>
    <row r="4183" spans="1:3" x14ac:dyDescent="0.25">
      <c r="A4183" t="s">
        <v>5118</v>
      </c>
      <c r="B4183" t="s">
        <v>5119</v>
      </c>
      <c r="C4183">
        <v>4</v>
      </c>
    </row>
    <row r="4184" spans="1:3" x14ac:dyDescent="0.25">
      <c r="A4184" t="s">
        <v>5120</v>
      </c>
      <c r="B4184" t="s">
        <v>5121</v>
      </c>
      <c r="C4184">
        <v>4</v>
      </c>
    </row>
    <row r="4185" spans="1:3" x14ac:dyDescent="0.25">
      <c r="A4185" t="s">
        <v>5122</v>
      </c>
      <c r="B4185" t="s">
        <v>5123</v>
      </c>
      <c r="C4185">
        <v>4</v>
      </c>
    </row>
    <row r="4186" spans="1:3" x14ac:dyDescent="0.25">
      <c r="A4186" t="s">
        <v>5124</v>
      </c>
      <c r="B4186" t="s">
        <v>5125</v>
      </c>
      <c r="C4186">
        <v>4</v>
      </c>
    </row>
    <row r="4187" spans="1:3" x14ac:dyDescent="0.25">
      <c r="A4187" t="s">
        <v>5126</v>
      </c>
      <c r="B4187" t="s">
        <v>5127</v>
      </c>
      <c r="C4187">
        <v>4</v>
      </c>
    </row>
    <row r="4188" spans="1:3" x14ac:dyDescent="0.25">
      <c r="A4188" t="s">
        <v>5128</v>
      </c>
      <c r="B4188" t="s">
        <v>5129</v>
      </c>
      <c r="C4188">
        <v>4</v>
      </c>
    </row>
    <row r="4189" spans="1:3" x14ac:dyDescent="0.25">
      <c r="A4189" t="s">
        <v>5130</v>
      </c>
      <c r="B4189" t="s">
        <v>5131</v>
      </c>
      <c r="C4189">
        <v>4</v>
      </c>
    </row>
    <row r="4190" spans="1:3" x14ac:dyDescent="0.25">
      <c r="A4190" t="s">
        <v>5132</v>
      </c>
      <c r="B4190" t="s">
        <v>5133</v>
      </c>
      <c r="C4190">
        <v>4</v>
      </c>
    </row>
    <row r="4191" spans="1:3" x14ac:dyDescent="0.25">
      <c r="A4191" t="s">
        <v>5134</v>
      </c>
      <c r="B4191" t="s">
        <v>5135</v>
      </c>
      <c r="C4191">
        <v>4</v>
      </c>
    </row>
    <row r="4192" spans="1:3" x14ac:dyDescent="0.25">
      <c r="A4192" t="s">
        <v>5136</v>
      </c>
      <c r="B4192" t="s">
        <v>5137</v>
      </c>
      <c r="C4192">
        <v>4</v>
      </c>
    </row>
    <row r="4193" spans="1:3" x14ac:dyDescent="0.25">
      <c r="A4193" t="s">
        <v>5138</v>
      </c>
      <c r="B4193" t="s">
        <v>5139</v>
      </c>
      <c r="C4193">
        <v>4</v>
      </c>
    </row>
    <row r="4194" spans="1:3" x14ac:dyDescent="0.25">
      <c r="A4194" t="s">
        <v>5140</v>
      </c>
      <c r="B4194" t="s">
        <v>5141</v>
      </c>
      <c r="C4194">
        <v>4</v>
      </c>
    </row>
    <row r="4195" spans="1:3" x14ac:dyDescent="0.25">
      <c r="A4195" t="s">
        <v>19395</v>
      </c>
      <c r="B4195" t="s">
        <v>19396</v>
      </c>
      <c r="C4195">
        <v>4</v>
      </c>
    </row>
    <row r="4196" spans="1:3" x14ac:dyDescent="0.25">
      <c r="A4196" t="s">
        <v>19069</v>
      </c>
      <c r="B4196" t="s">
        <v>19070</v>
      </c>
      <c r="C4196">
        <v>4</v>
      </c>
    </row>
    <row r="4197" spans="1:3" x14ac:dyDescent="0.25">
      <c r="A4197" t="s">
        <v>5142</v>
      </c>
      <c r="B4197" t="s">
        <v>5143</v>
      </c>
      <c r="C4197">
        <v>4</v>
      </c>
    </row>
    <row r="4198" spans="1:3" x14ac:dyDescent="0.25">
      <c r="A4198" t="s">
        <v>19668</v>
      </c>
      <c r="B4198" t="s">
        <v>19669</v>
      </c>
      <c r="C4198">
        <v>4</v>
      </c>
    </row>
    <row r="4199" spans="1:3" x14ac:dyDescent="0.25">
      <c r="A4199" t="s">
        <v>5144</v>
      </c>
      <c r="B4199" t="s">
        <v>5145</v>
      </c>
      <c r="C4199">
        <v>4</v>
      </c>
    </row>
    <row r="4200" spans="1:3" x14ac:dyDescent="0.25">
      <c r="A4200" t="s">
        <v>5146</v>
      </c>
      <c r="B4200" t="s">
        <v>5147</v>
      </c>
      <c r="C4200">
        <v>4</v>
      </c>
    </row>
    <row r="4201" spans="1:3" x14ac:dyDescent="0.25">
      <c r="A4201" t="s">
        <v>5148</v>
      </c>
      <c r="B4201" t="s">
        <v>5149</v>
      </c>
      <c r="C4201">
        <v>4</v>
      </c>
    </row>
    <row r="4202" spans="1:3" x14ac:dyDescent="0.25">
      <c r="A4202" t="s">
        <v>5150</v>
      </c>
      <c r="B4202" t="s">
        <v>5151</v>
      </c>
      <c r="C4202">
        <v>4</v>
      </c>
    </row>
    <row r="4203" spans="1:3" x14ac:dyDescent="0.25">
      <c r="A4203" t="s">
        <v>5152</v>
      </c>
      <c r="B4203" t="s">
        <v>5153</v>
      </c>
      <c r="C4203">
        <v>4</v>
      </c>
    </row>
    <row r="4204" spans="1:3" x14ac:dyDescent="0.25">
      <c r="A4204" t="s">
        <v>5154</v>
      </c>
      <c r="B4204" t="s">
        <v>5155</v>
      </c>
      <c r="C4204">
        <v>4</v>
      </c>
    </row>
    <row r="4205" spans="1:3" x14ac:dyDescent="0.25">
      <c r="A4205" t="s">
        <v>5156</v>
      </c>
      <c r="B4205" t="s">
        <v>5157</v>
      </c>
      <c r="C4205">
        <v>4</v>
      </c>
    </row>
    <row r="4206" spans="1:3" x14ac:dyDescent="0.25">
      <c r="A4206" t="s">
        <v>5158</v>
      </c>
      <c r="B4206" t="s">
        <v>5159</v>
      </c>
      <c r="C4206">
        <v>4</v>
      </c>
    </row>
    <row r="4207" spans="1:3" x14ac:dyDescent="0.25">
      <c r="A4207" t="s">
        <v>5160</v>
      </c>
      <c r="B4207" t="s">
        <v>5161</v>
      </c>
      <c r="C4207">
        <v>4</v>
      </c>
    </row>
    <row r="4208" spans="1:3" x14ac:dyDescent="0.25">
      <c r="A4208" t="s">
        <v>5162</v>
      </c>
      <c r="B4208" t="s">
        <v>5163</v>
      </c>
      <c r="C4208">
        <v>4</v>
      </c>
    </row>
    <row r="4209" spans="1:3" x14ac:dyDescent="0.25">
      <c r="A4209" t="s">
        <v>5164</v>
      </c>
      <c r="B4209" t="s">
        <v>5165</v>
      </c>
      <c r="C4209">
        <v>4</v>
      </c>
    </row>
    <row r="4210" spans="1:3" x14ac:dyDescent="0.25">
      <c r="A4210" t="s">
        <v>5166</v>
      </c>
      <c r="B4210" t="s">
        <v>5167</v>
      </c>
      <c r="C4210">
        <v>4</v>
      </c>
    </row>
    <row r="4211" spans="1:3" x14ac:dyDescent="0.25">
      <c r="A4211" t="s">
        <v>5168</v>
      </c>
      <c r="B4211" t="s">
        <v>5169</v>
      </c>
      <c r="C4211">
        <v>4</v>
      </c>
    </row>
    <row r="4212" spans="1:3" x14ac:dyDescent="0.25">
      <c r="A4212" t="s">
        <v>5170</v>
      </c>
      <c r="B4212" t="s">
        <v>5171</v>
      </c>
      <c r="C4212">
        <v>4</v>
      </c>
    </row>
    <row r="4213" spans="1:3" x14ac:dyDescent="0.25">
      <c r="A4213" t="s">
        <v>5172</v>
      </c>
      <c r="B4213" t="s">
        <v>5173</v>
      </c>
      <c r="C4213">
        <v>4</v>
      </c>
    </row>
    <row r="4214" spans="1:3" x14ac:dyDescent="0.25">
      <c r="A4214" t="s">
        <v>5174</v>
      </c>
      <c r="B4214" t="s">
        <v>5175</v>
      </c>
      <c r="C4214">
        <v>4</v>
      </c>
    </row>
    <row r="4215" spans="1:3" x14ac:dyDescent="0.25">
      <c r="A4215" t="s">
        <v>5176</v>
      </c>
      <c r="B4215" t="s">
        <v>5177</v>
      </c>
      <c r="C4215">
        <v>4</v>
      </c>
    </row>
    <row r="4216" spans="1:3" x14ac:dyDescent="0.25">
      <c r="A4216" t="s">
        <v>5178</v>
      </c>
      <c r="B4216" t="s">
        <v>5179</v>
      </c>
      <c r="C4216">
        <v>4</v>
      </c>
    </row>
    <row r="4217" spans="1:3" x14ac:dyDescent="0.25">
      <c r="A4217" t="s">
        <v>5180</v>
      </c>
      <c r="B4217" t="s">
        <v>5181</v>
      </c>
      <c r="C4217">
        <v>4</v>
      </c>
    </row>
    <row r="4218" spans="1:3" x14ac:dyDescent="0.25">
      <c r="A4218" t="s">
        <v>5182</v>
      </c>
      <c r="B4218" t="s">
        <v>5183</v>
      </c>
      <c r="C4218">
        <v>4</v>
      </c>
    </row>
    <row r="4219" spans="1:3" x14ac:dyDescent="0.25">
      <c r="A4219" t="s">
        <v>5184</v>
      </c>
      <c r="B4219" t="s">
        <v>5185</v>
      </c>
      <c r="C4219">
        <v>4</v>
      </c>
    </row>
    <row r="4220" spans="1:3" x14ac:dyDescent="0.25">
      <c r="A4220" t="s">
        <v>5186</v>
      </c>
      <c r="B4220" t="s">
        <v>5187</v>
      </c>
      <c r="C4220">
        <v>4</v>
      </c>
    </row>
    <row r="4221" spans="1:3" x14ac:dyDescent="0.25">
      <c r="A4221" t="s">
        <v>5188</v>
      </c>
      <c r="B4221" t="s">
        <v>5189</v>
      </c>
      <c r="C4221">
        <v>4</v>
      </c>
    </row>
    <row r="4222" spans="1:3" x14ac:dyDescent="0.25">
      <c r="A4222" t="s">
        <v>5190</v>
      </c>
      <c r="B4222" t="s">
        <v>5191</v>
      </c>
      <c r="C4222">
        <v>4</v>
      </c>
    </row>
    <row r="4223" spans="1:3" x14ac:dyDescent="0.25">
      <c r="A4223" t="s">
        <v>5192</v>
      </c>
      <c r="B4223" t="s">
        <v>5193</v>
      </c>
      <c r="C4223">
        <v>4</v>
      </c>
    </row>
    <row r="4224" spans="1:3" x14ac:dyDescent="0.25">
      <c r="A4224" t="s">
        <v>5194</v>
      </c>
      <c r="B4224" t="s">
        <v>5195</v>
      </c>
      <c r="C4224">
        <v>4</v>
      </c>
    </row>
    <row r="4225" spans="1:3" x14ac:dyDescent="0.25">
      <c r="A4225" t="s">
        <v>5196</v>
      </c>
      <c r="B4225" t="s">
        <v>5197</v>
      </c>
      <c r="C4225">
        <v>4</v>
      </c>
    </row>
    <row r="4226" spans="1:3" x14ac:dyDescent="0.25">
      <c r="A4226" t="s">
        <v>5198</v>
      </c>
      <c r="B4226" t="s">
        <v>5199</v>
      </c>
      <c r="C4226">
        <v>4</v>
      </c>
    </row>
    <row r="4227" spans="1:3" x14ac:dyDescent="0.25">
      <c r="A4227" t="s">
        <v>5200</v>
      </c>
      <c r="B4227" t="s">
        <v>5201</v>
      </c>
      <c r="C4227">
        <v>4</v>
      </c>
    </row>
    <row r="4228" spans="1:3" x14ac:dyDescent="0.25">
      <c r="A4228" t="s">
        <v>18581</v>
      </c>
      <c r="B4228" t="s">
        <v>18582</v>
      </c>
      <c r="C4228">
        <v>4</v>
      </c>
    </row>
    <row r="4229" spans="1:3" x14ac:dyDescent="0.25">
      <c r="A4229" t="s">
        <v>5202</v>
      </c>
      <c r="B4229" t="s">
        <v>5203</v>
      </c>
      <c r="C4229">
        <v>4</v>
      </c>
    </row>
    <row r="4230" spans="1:3" x14ac:dyDescent="0.25">
      <c r="A4230" t="s">
        <v>5204</v>
      </c>
      <c r="B4230" t="s">
        <v>5205</v>
      </c>
      <c r="C4230">
        <v>4</v>
      </c>
    </row>
    <row r="4231" spans="1:3" x14ac:dyDescent="0.25">
      <c r="A4231" t="s">
        <v>5206</v>
      </c>
      <c r="B4231" t="s">
        <v>5207</v>
      </c>
      <c r="C4231">
        <v>4</v>
      </c>
    </row>
    <row r="4232" spans="1:3" x14ac:dyDescent="0.25">
      <c r="A4232" t="s">
        <v>5208</v>
      </c>
      <c r="B4232" t="s">
        <v>5209</v>
      </c>
      <c r="C4232">
        <v>4</v>
      </c>
    </row>
    <row r="4233" spans="1:3" x14ac:dyDescent="0.25">
      <c r="A4233" t="s">
        <v>5210</v>
      </c>
      <c r="B4233" t="s">
        <v>5211</v>
      </c>
      <c r="C4233">
        <v>4</v>
      </c>
    </row>
    <row r="4234" spans="1:3" x14ac:dyDescent="0.25">
      <c r="A4234" t="s">
        <v>5212</v>
      </c>
      <c r="B4234" t="s">
        <v>5213</v>
      </c>
      <c r="C4234">
        <v>4</v>
      </c>
    </row>
    <row r="4235" spans="1:3" x14ac:dyDescent="0.25">
      <c r="A4235" t="s">
        <v>5214</v>
      </c>
      <c r="B4235" t="s">
        <v>5215</v>
      </c>
      <c r="C4235">
        <v>4</v>
      </c>
    </row>
    <row r="4236" spans="1:3" x14ac:dyDescent="0.25">
      <c r="A4236" t="s">
        <v>5216</v>
      </c>
      <c r="B4236" t="s">
        <v>5217</v>
      </c>
      <c r="C4236">
        <v>4</v>
      </c>
    </row>
    <row r="4237" spans="1:3" x14ac:dyDescent="0.25">
      <c r="A4237" t="s">
        <v>5218</v>
      </c>
      <c r="B4237" t="s">
        <v>5219</v>
      </c>
      <c r="C4237">
        <v>4</v>
      </c>
    </row>
    <row r="4238" spans="1:3" x14ac:dyDescent="0.25">
      <c r="A4238" t="s">
        <v>5220</v>
      </c>
      <c r="B4238" t="s">
        <v>5221</v>
      </c>
      <c r="C4238">
        <v>4</v>
      </c>
    </row>
    <row r="4239" spans="1:3" x14ac:dyDescent="0.25">
      <c r="A4239" t="s">
        <v>5222</v>
      </c>
      <c r="B4239" t="s">
        <v>5223</v>
      </c>
      <c r="C4239">
        <v>4</v>
      </c>
    </row>
    <row r="4240" spans="1:3" x14ac:dyDescent="0.25">
      <c r="A4240" t="s">
        <v>5224</v>
      </c>
      <c r="B4240" t="s">
        <v>5225</v>
      </c>
      <c r="C4240">
        <v>4</v>
      </c>
    </row>
    <row r="4241" spans="1:3" x14ac:dyDescent="0.25">
      <c r="A4241" t="s">
        <v>5226</v>
      </c>
      <c r="B4241" t="s">
        <v>5227</v>
      </c>
      <c r="C4241">
        <v>4</v>
      </c>
    </row>
    <row r="4242" spans="1:3" x14ac:dyDescent="0.25">
      <c r="A4242" t="s">
        <v>5228</v>
      </c>
      <c r="B4242" t="s">
        <v>5229</v>
      </c>
      <c r="C4242">
        <v>4</v>
      </c>
    </row>
    <row r="4243" spans="1:3" x14ac:dyDescent="0.25">
      <c r="A4243" t="s">
        <v>5230</v>
      </c>
      <c r="B4243" t="s">
        <v>5231</v>
      </c>
      <c r="C4243">
        <v>4</v>
      </c>
    </row>
    <row r="4244" spans="1:3" x14ac:dyDescent="0.25">
      <c r="A4244" t="s">
        <v>5232</v>
      </c>
      <c r="B4244" t="s">
        <v>5233</v>
      </c>
      <c r="C4244">
        <v>4</v>
      </c>
    </row>
    <row r="4245" spans="1:3" x14ac:dyDescent="0.25">
      <c r="A4245" t="s">
        <v>5234</v>
      </c>
      <c r="B4245" t="s">
        <v>5235</v>
      </c>
      <c r="C4245">
        <v>4</v>
      </c>
    </row>
    <row r="4246" spans="1:3" x14ac:dyDescent="0.25">
      <c r="A4246" t="s">
        <v>5236</v>
      </c>
      <c r="B4246" t="s">
        <v>5237</v>
      </c>
      <c r="C4246">
        <v>4</v>
      </c>
    </row>
    <row r="4247" spans="1:3" x14ac:dyDescent="0.25">
      <c r="A4247" t="s">
        <v>5238</v>
      </c>
      <c r="B4247" t="s">
        <v>5239</v>
      </c>
      <c r="C4247">
        <v>4</v>
      </c>
    </row>
    <row r="4248" spans="1:3" x14ac:dyDescent="0.25">
      <c r="A4248" t="s">
        <v>5240</v>
      </c>
      <c r="B4248" t="s">
        <v>5241</v>
      </c>
      <c r="C4248">
        <v>4</v>
      </c>
    </row>
    <row r="4249" spans="1:3" x14ac:dyDescent="0.25">
      <c r="A4249" t="s">
        <v>5242</v>
      </c>
      <c r="B4249" t="s">
        <v>5243</v>
      </c>
      <c r="C4249">
        <v>4</v>
      </c>
    </row>
    <row r="4250" spans="1:3" x14ac:dyDescent="0.25">
      <c r="A4250" t="s">
        <v>5244</v>
      </c>
      <c r="B4250" t="s">
        <v>5245</v>
      </c>
      <c r="C4250">
        <v>4</v>
      </c>
    </row>
    <row r="4251" spans="1:3" x14ac:dyDescent="0.25">
      <c r="A4251" t="s">
        <v>5246</v>
      </c>
      <c r="B4251" t="s">
        <v>5247</v>
      </c>
      <c r="C4251">
        <v>4</v>
      </c>
    </row>
    <row r="4252" spans="1:3" x14ac:dyDescent="0.25">
      <c r="A4252" t="s">
        <v>5248</v>
      </c>
      <c r="B4252" t="s">
        <v>5249</v>
      </c>
      <c r="C4252">
        <v>4</v>
      </c>
    </row>
    <row r="4253" spans="1:3" x14ac:dyDescent="0.25">
      <c r="A4253" t="s">
        <v>5250</v>
      </c>
      <c r="B4253" t="s">
        <v>5251</v>
      </c>
      <c r="C4253">
        <v>4</v>
      </c>
    </row>
    <row r="4254" spans="1:3" x14ac:dyDescent="0.25">
      <c r="A4254" t="s">
        <v>5252</v>
      </c>
      <c r="B4254" t="s">
        <v>5253</v>
      </c>
      <c r="C4254">
        <v>4</v>
      </c>
    </row>
    <row r="4255" spans="1:3" x14ac:dyDescent="0.25">
      <c r="A4255" t="s">
        <v>5254</v>
      </c>
      <c r="B4255" t="s">
        <v>5255</v>
      </c>
      <c r="C4255">
        <v>4</v>
      </c>
    </row>
    <row r="4256" spans="1:3" x14ac:dyDescent="0.25">
      <c r="A4256" t="s">
        <v>5256</v>
      </c>
      <c r="B4256" t="s">
        <v>5257</v>
      </c>
      <c r="C4256">
        <v>4</v>
      </c>
    </row>
    <row r="4257" spans="1:3" x14ac:dyDescent="0.25">
      <c r="A4257" t="s">
        <v>5258</v>
      </c>
      <c r="B4257" t="s">
        <v>5259</v>
      </c>
      <c r="C4257">
        <v>4</v>
      </c>
    </row>
    <row r="4258" spans="1:3" x14ac:dyDescent="0.25">
      <c r="A4258" t="s">
        <v>5260</v>
      </c>
      <c r="B4258" t="s">
        <v>5261</v>
      </c>
      <c r="C4258">
        <v>4</v>
      </c>
    </row>
    <row r="4259" spans="1:3" x14ac:dyDescent="0.25">
      <c r="A4259" t="s">
        <v>5262</v>
      </c>
      <c r="B4259" t="s">
        <v>5263</v>
      </c>
      <c r="C4259">
        <v>4</v>
      </c>
    </row>
    <row r="4260" spans="1:3" x14ac:dyDescent="0.25">
      <c r="A4260" t="s">
        <v>20254</v>
      </c>
      <c r="B4260" t="s">
        <v>20255</v>
      </c>
      <c r="C4260">
        <v>4</v>
      </c>
    </row>
    <row r="4261" spans="1:3" x14ac:dyDescent="0.25">
      <c r="A4261" t="s">
        <v>18864</v>
      </c>
      <c r="B4261" t="s">
        <v>18611</v>
      </c>
      <c r="C4261">
        <v>4</v>
      </c>
    </row>
    <row r="4262" spans="1:3" x14ac:dyDescent="0.25">
      <c r="A4262" t="s">
        <v>5264</v>
      </c>
      <c r="B4262" t="s">
        <v>5265</v>
      </c>
      <c r="C4262">
        <v>4</v>
      </c>
    </row>
    <row r="4263" spans="1:3" x14ac:dyDescent="0.25">
      <c r="A4263" t="s">
        <v>5266</v>
      </c>
      <c r="B4263" t="s">
        <v>5267</v>
      </c>
      <c r="C4263">
        <v>4</v>
      </c>
    </row>
    <row r="4264" spans="1:3" x14ac:dyDescent="0.25">
      <c r="A4264" t="s">
        <v>5268</v>
      </c>
      <c r="B4264" t="s">
        <v>5269</v>
      </c>
      <c r="C4264">
        <v>4</v>
      </c>
    </row>
    <row r="4265" spans="1:3" x14ac:dyDescent="0.25">
      <c r="A4265" t="s">
        <v>5270</v>
      </c>
      <c r="B4265" t="s">
        <v>5271</v>
      </c>
      <c r="C4265">
        <v>4</v>
      </c>
    </row>
    <row r="4266" spans="1:3" x14ac:dyDescent="0.25">
      <c r="A4266" t="s">
        <v>5272</v>
      </c>
      <c r="B4266" t="s">
        <v>5273</v>
      </c>
      <c r="C4266">
        <v>4</v>
      </c>
    </row>
    <row r="4267" spans="1:3" x14ac:dyDescent="0.25">
      <c r="A4267" t="s">
        <v>5274</v>
      </c>
      <c r="B4267" t="s">
        <v>5275</v>
      </c>
      <c r="C4267">
        <v>4</v>
      </c>
    </row>
    <row r="4268" spans="1:3" x14ac:dyDescent="0.25">
      <c r="A4268" t="s">
        <v>5276</v>
      </c>
      <c r="B4268" t="s">
        <v>5277</v>
      </c>
      <c r="C4268">
        <v>4</v>
      </c>
    </row>
    <row r="4269" spans="1:3" x14ac:dyDescent="0.25">
      <c r="A4269" t="s">
        <v>19071</v>
      </c>
      <c r="B4269" t="s">
        <v>19072</v>
      </c>
      <c r="C4269">
        <v>4</v>
      </c>
    </row>
    <row r="4270" spans="1:3" x14ac:dyDescent="0.25">
      <c r="A4270" t="s">
        <v>18583</v>
      </c>
      <c r="B4270" t="s">
        <v>18584</v>
      </c>
      <c r="C4270">
        <v>4</v>
      </c>
    </row>
    <row r="4271" spans="1:3" x14ac:dyDescent="0.25">
      <c r="A4271" t="s">
        <v>5278</v>
      </c>
      <c r="B4271" t="s">
        <v>5279</v>
      </c>
      <c r="C4271">
        <v>4</v>
      </c>
    </row>
    <row r="4272" spans="1:3" x14ac:dyDescent="0.25">
      <c r="A4272" t="s">
        <v>5280</v>
      </c>
      <c r="B4272" t="s">
        <v>5281</v>
      </c>
      <c r="C4272">
        <v>4</v>
      </c>
    </row>
    <row r="4273" spans="1:3" x14ac:dyDescent="0.25">
      <c r="A4273" t="s">
        <v>5282</v>
      </c>
      <c r="B4273" t="s">
        <v>5283</v>
      </c>
      <c r="C4273">
        <v>4</v>
      </c>
    </row>
    <row r="4274" spans="1:3" x14ac:dyDescent="0.25">
      <c r="A4274" t="s">
        <v>5284</v>
      </c>
      <c r="B4274" t="s">
        <v>5285</v>
      </c>
      <c r="C4274">
        <v>4</v>
      </c>
    </row>
    <row r="4275" spans="1:3" x14ac:dyDescent="0.25">
      <c r="A4275" t="s">
        <v>5286</v>
      </c>
      <c r="B4275" t="s">
        <v>5287</v>
      </c>
      <c r="C4275">
        <v>4</v>
      </c>
    </row>
    <row r="4276" spans="1:3" x14ac:dyDescent="0.25">
      <c r="A4276" t="s">
        <v>5288</v>
      </c>
      <c r="B4276" t="s">
        <v>5289</v>
      </c>
      <c r="C4276">
        <v>4</v>
      </c>
    </row>
    <row r="4277" spans="1:3" x14ac:dyDescent="0.25">
      <c r="A4277" t="s">
        <v>5290</v>
      </c>
      <c r="B4277" t="s">
        <v>5291</v>
      </c>
      <c r="C4277">
        <v>4</v>
      </c>
    </row>
    <row r="4278" spans="1:3" x14ac:dyDescent="0.25">
      <c r="A4278" t="s">
        <v>5292</v>
      </c>
      <c r="B4278" t="s">
        <v>5293</v>
      </c>
      <c r="C4278">
        <v>4</v>
      </c>
    </row>
    <row r="4279" spans="1:3" x14ac:dyDescent="0.25">
      <c r="A4279" t="s">
        <v>5294</v>
      </c>
      <c r="B4279" t="s">
        <v>5295</v>
      </c>
      <c r="C4279">
        <v>4</v>
      </c>
    </row>
    <row r="4280" spans="1:3" x14ac:dyDescent="0.25">
      <c r="A4280" t="s">
        <v>18723</v>
      </c>
      <c r="B4280" t="s">
        <v>18724</v>
      </c>
      <c r="C4280">
        <v>4</v>
      </c>
    </row>
    <row r="4281" spans="1:3" x14ac:dyDescent="0.25">
      <c r="A4281" t="s">
        <v>5296</v>
      </c>
      <c r="B4281" t="s">
        <v>5297</v>
      </c>
      <c r="C4281">
        <v>4</v>
      </c>
    </row>
    <row r="4282" spans="1:3" x14ac:dyDescent="0.25">
      <c r="A4282" t="s">
        <v>5299</v>
      </c>
      <c r="B4282" t="s">
        <v>5300</v>
      </c>
      <c r="C4282">
        <v>4</v>
      </c>
    </row>
    <row r="4283" spans="1:3" x14ac:dyDescent="0.25">
      <c r="A4283" t="s">
        <v>5301</v>
      </c>
      <c r="B4283" t="s">
        <v>5302</v>
      </c>
      <c r="C4283">
        <v>4</v>
      </c>
    </row>
    <row r="4284" spans="1:3" x14ac:dyDescent="0.25">
      <c r="A4284" t="s">
        <v>5303</v>
      </c>
      <c r="B4284" t="s">
        <v>5304</v>
      </c>
      <c r="C4284">
        <v>4</v>
      </c>
    </row>
    <row r="4285" spans="1:3" x14ac:dyDescent="0.25">
      <c r="A4285" t="s">
        <v>19397</v>
      </c>
      <c r="B4285" t="s">
        <v>19398</v>
      </c>
      <c r="C4285">
        <v>4</v>
      </c>
    </row>
    <row r="4286" spans="1:3" x14ac:dyDescent="0.25">
      <c r="A4286" t="s">
        <v>19073</v>
      </c>
      <c r="B4286" t="s">
        <v>19074</v>
      </c>
      <c r="C4286">
        <v>4</v>
      </c>
    </row>
    <row r="4287" spans="1:3" x14ac:dyDescent="0.25">
      <c r="A4287" t="s">
        <v>5305</v>
      </c>
      <c r="B4287" t="s">
        <v>5306</v>
      </c>
      <c r="C4287">
        <v>4</v>
      </c>
    </row>
    <row r="4288" spans="1:3" x14ac:dyDescent="0.25">
      <c r="A4288" t="s">
        <v>5307</v>
      </c>
      <c r="B4288" t="s">
        <v>5308</v>
      </c>
      <c r="C4288">
        <v>4</v>
      </c>
    </row>
    <row r="4289" spans="1:3" x14ac:dyDescent="0.25">
      <c r="A4289" t="s">
        <v>5309</v>
      </c>
      <c r="B4289" t="s">
        <v>5310</v>
      </c>
      <c r="C4289">
        <v>4</v>
      </c>
    </row>
    <row r="4290" spans="1:3" x14ac:dyDescent="0.25">
      <c r="A4290" t="s">
        <v>5311</v>
      </c>
      <c r="B4290" t="s">
        <v>5312</v>
      </c>
      <c r="C4290">
        <v>4</v>
      </c>
    </row>
    <row r="4291" spans="1:3" x14ac:dyDescent="0.25">
      <c r="A4291" t="s">
        <v>5313</v>
      </c>
      <c r="B4291" t="s">
        <v>5314</v>
      </c>
      <c r="C4291">
        <v>4</v>
      </c>
    </row>
    <row r="4292" spans="1:3" x14ac:dyDescent="0.25">
      <c r="A4292" t="s">
        <v>5315</v>
      </c>
      <c r="B4292" t="s">
        <v>5316</v>
      </c>
      <c r="C4292">
        <v>4</v>
      </c>
    </row>
    <row r="4293" spans="1:3" x14ac:dyDescent="0.25">
      <c r="A4293" t="s">
        <v>5317</v>
      </c>
      <c r="B4293" t="s">
        <v>5318</v>
      </c>
      <c r="C4293">
        <v>4</v>
      </c>
    </row>
    <row r="4294" spans="1:3" x14ac:dyDescent="0.25">
      <c r="A4294" t="s">
        <v>19399</v>
      </c>
      <c r="B4294" t="s">
        <v>19400</v>
      </c>
      <c r="C4294">
        <v>4</v>
      </c>
    </row>
    <row r="4295" spans="1:3" x14ac:dyDescent="0.25">
      <c r="A4295" t="s">
        <v>5319</v>
      </c>
      <c r="B4295" t="s">
        <v>5320</v>
      </c>
      <c r="C4295">
        <v>4</v>
      </c>
    </row>
    <row r="4296" spans="1:3" x14ac:dyDescent="0.25">
      <c r="A4296" t="s">
        <v>5321</v>
      </c>
      <c r="B4296" t="s">
        <v>5322</v>
      </c>
      <c r="C4296">
        <v>4</v>
      </c>
    </row>
    <row r="4297" spans="1:3" x14ac:dyDescent="0.25">
      <c r="A4297" t="s">
        <v>18865</v>
      </c>
      <c r="B4297" t="s">
        <v>18615</v>
      </c>
      <c r="C4297">
        <v>4</v>
      </c>
    </row>
    <row r="4298" spans="1:3" x14ac:dyDescent="0.25">
      <c r="A4298" t="s">
        <v>5323</v>
      </c>
      <c r="B4298" t="s">
        <v>5324</v>
      </c>
      <c r="C4298">
        <v>4</v>
      </c>
    </row>
    <row r="4299" spans="1:3" x14ac:dyDescent="0.25">
      <c r="A4299" t="s">
        <v>5325</v>
      </c>
      <c r="B4299" t="s">
        <v>5326</v>
      </c>
      <c r="C4299">
        <v>4</v>
      </c>
    </row>
    <row r="4300" spans="1:3" x14ac:dyDescent="0.25">
      <c r="A4300" t="s">
        <v>5327</v>
      </c>
      <c r="B4300" t="s">
        <v>5328</v>
      </c>
      <c r="C4300">
        <v>4</v>
      </c>
    </row>
    <row r="4301" spans="1:3" x14ac:dyDescent="0.25">
      <c r="A4301" t="s">
        <v>5329</v>
      </c>
      <c r="B4301" t="s">
        <v>5330</v>
      </c>
      <c r="C4301">
        <v>4</v>
      </c>
    </row>
    <row r="4302" spans="1:3" x14ac:dyDescent="0.25">
      <c r="A4302" t="s">
        <v>19075</v>
      </c>
      <c r="B4302" t="s">
        <v>19076</v>
      </c>
      <c r="C4302">
        <v>4</v>
      </c>
    </row>
    <row r="4303" spans="1:3" x14ac:dyDescent="0.25">
      <c r="A4303" t="s">
        <v>5331</v>
      </c>
      <c r="B4303" t="s">
        <v>5332</v>
      </c>
      <c r="C4303">
        <v>4</v>
      </c>
    </row>
    <row r="4304" spans="1:3" x14ac:dyDescent="0.25">
      <c r="A4304" t="s">
        <v>5333</v>
      </c>
      <c r="B4304" t="s">
        <v>5334</v>
      </c>
      <c r="C4304">
        <v>4</v>
      </c>
    </row>
    <row r="4305" spans="1:3" x14ac:dyDescent="0.25">
      <c r="A4305" t="s">
        <v>5335</v>
      </c>
      <c r="B4305" t="s">
        <v>5336</v>
      </c>
      <c r="C4305">
        <v>4</v>
      </c>
    </row>
    <row r="4306" spans="1:3" x14ac:dyDescent="0.25">
      <c r="A4306" t="s">
        <v>5337</v>
      </c>
      <c r="B4306" t="s">
        <v>5338</v>
      </c>
      <c r="C4306">
        <v>4</v>
      </c>
    </row>
    <row r="4307" spans="1:3" x14ac:dyDescent="0.25">
      <c r="A4307" t="s">
        <v>5339</v>
      </c>
      <c r="B4307" t="s">
        <v>5340</v>
      </c>
      <c r="C4307">
        <v>4</v>
      </c>
    </row>
    <row r="4308" spans="1:3" x14ac:dyDescent="0.25">
      <c r="A4308" t="s">
        <v>20256</v>
      </c>
      <c r="B4308" t="s">
        <v>20257</v>
      </c>
      <c r="C4308">
        <v>4</v>
      </c>
    </row>
    <row r="4309" spans="1:3" x14ac:dyDescent="0.25">
      <c r="A4309" t="s">
        <v>5341</v>
      </c>
      <c r="B4309" t="s">
        <v>5342</v>
      </c>
      <c r="C4309">
        <v>4</v>
      </c>
    </row>
    <row r="4310" spans="1:3" x14ac:dyDescent="0.25">
      <c r="A4310" t="s">
        <v>5343</v>
      </c>
      <c r="B4310" t="s">
        <v>5344</v>
      </c>
      <c r="C4310">
        <v>4</v>
      </c>
    </row>
    <row r="4311" spans="1:3" x14ac:dyDescent="0.25">
      <c r="A4311" t="s">
        <v>19077</v>
      </c>
      <c r="B4311" t="s">
        <v>19078</v>
      </c>
      <c r="C4311">
        <v>4</v>
      </c>
    </row>
    <row r="4312" spans="1:3" x14ac:dyDescent="0.25">
      <c r="A4312" t="s">
        <v>5345</v>
      </c>
      <c r="B4312" t="s">
        <v>5346</v>
      </c>
      <c r="C4312">
        <v>4</v>
      </c>
    </row>
    <row r="4313" spans="1:3" x14ac:dyDescent="0.25">
      <c r="A4313" t="s">
        <v>5347</v>
      </c>
      <c r="B4313" t="s">
        <v>5348</v>
      </c>
      <c r="C4313">
        <v>4</v>
      </c>
    </row>
    <row r="4314" spans="1:3" x14ac:dyDescent="0.25">
      <c r="A4314" t="s">
        <v>5349</v>
      </c>
      <c r="B4314" t="s">
        <v>5350</v>
      </c>
      <c r="C4314">
        <v>4</v>
      </c>
    </row>
    <row r="4315" spans="1:3" x14ac:dyDescent="0.25">
      <c r="A4315" t="s">
        <v>5351</v>
      </c>
      <c r="B4315" t="s">
        <v>5352</v>
      </c>
      <c r="C4315">
        <v>4</v>
      </c>
    </row>
    <row r="4316" spans="1:3" x14ac:dyDescent="0.25">
      <c r="A4316" t="s">
        <v>5353</v>
      </c>
      <c r="B4316" t="s">
        <v>5354</v>
      </c>
      <c r="C4316">
        <v>4</v>
      </c>
    </row>
    <row r="4317" spans="1:3" x14ac:dyDescent="0.25">
      <c r="A4317" t="s">
        <v>5355</v>
      </c>
      <c r="B4317" t="s">
        <v>5356</v>
      </c>
      <c r="C4317">
        <v>4</v>
      </c>
    </row>
    <row r="4318" spans="1:3" x14ac:dyDescent="0.25">
      <c r="A4318" t="s">
        <v>5357</v>
      </c>
      <c r="B4318" t="s">
        <v>5358</v>
      </c>
      <c r="C4318">
        <v>4</v>
      </c>
    </row>
    <row r="4319" spans="1:3" x14ac:dyDescent="0.25">
      <c r="A4319" t="s">
        <v>5359</v>
      </c>
      <c r="B4319" t="s">
        <v>5360</v>
      </c>
      <c r="C4319">
        <v>4</v>
      </c>
    </row>
    <row r="4320" spans="1:3" x14ac:dyDescent="0.25">
      <c r="A4320" t="s">
        <v>5361</v>
      </c>
      <c r="B4320" t="s">
        <v>5362</v>
      </c>
      <c r="C4320">
        <v>4</v>
      </c>
    </row>
    <row r="4321" spans="1:3" x14ac:dyDescent="0.25">
      <c r="A4321" t="s">
        <v>5363</v>
      </c>
      <c r="B4321" t="s">
        <v>5364</v>
      </c>
      <c r="C4321">
        <v>4</v>
      </c>
    </row>
    <row r="4322" spans="1:3" x14ac:dyDescent="0.25">
      <c r="A4322" t="s">
        <v>19079</v>
      </c>
      <c r="B4322" t="s">
        <v>19080</v>
      </c>
      <c r="C4322">
        <v>4</v>
      </c>
    </row>
    <row r="4323" spans="1:3" x14ac:dyDescent="0.25">
      <c r="A4323" t="s">
        <v>19081</v>
      </c>
      <c r="B4323" t="s">
        <v>19082</v>
      </c>
      <c r="C4323">
        <v>4</v>
      </c>
    </row>
    <row r="4324" spans="1:3" x14ac:dyDescent="0.25">
      <c r="A4324" t="s">
        <v>5365</v>
      </c>
      <c r="B4324" t="s">
        <v>5366</v>
      </c>
      <c r="C4324">
        <v>4</v>
      </c>
    </row>
    <row r="4325" spans="1:3" x14ac:dyDescent="0.25">
      <c r="A4325" t="s">
        <v>5367</v>
      </c>
      <c r="B4325" t="s">
        <v>5368</v>
      </c>
      <c r="C4325">
        <v>4</v>
      </c>
    </row>
    <row r="4326" spans="1:3" x14ac:dyDescent="0.25">
      <c r="A4326" t="s">
        <v>5369</v>
      </c>
      <c r="B4326" t="s">
        <v>5370</v>
      </c>
      <c r="C4326">
        <v>4</v>
      </c>
    </row>
    <row r="4327" spans="1:3" x14ac:dyDescent="0.25">
      <c r="A4327" t="s">
        <v>5371</v>
      </c>
      <c r="B4327" t="s">
        <v>5372</v>
      </c>
      <c r="C4327">
        <v>4</v>
      </c>
    </row>
    <row r="4328" spans="1:3" x14ac:dyDescent="0.25">
      <c r="A4328" t="s">
        <v>5373</v>
      </c>
      <c r="B4328" t="s">
        <v>5374</v>
      </c>
      <c r="C4328">
        <v>4</v>
      </c>
    </row>
    <row r="4329" spans="1:3" x14ac:dyDescent="0.25">
      <c r="A4329" t="s">
        <v>18585</v>
      </c>
      <c r="B4329" t="s">
        <v>18586</v>
      </c>
      <c r="C4329">
        <v>4</v>
      </c>
    </row>
    <row r="4330" spans="1:3" x14ac:dyDescent="0.25">
      <c r="A4330" t="s">
        <v>19401</v>
      </c>
      <c r="B4330" t="s">
        <v>19402</v>
      </c>
      <c r="C4330">
        <v>4</v>
      </c>
    </row>
    <row r="4331" spans="1:3" x14ac:dyDescent="0.25">
      <c r="A4331" t="s">
        <v>5375</v>
      </c>
      <c r="B4331" t="s">
        <v>5376</v>
      </c>
      <c r="C4331">
        <v>4</v>
      </c>
    </row>
    <row r="4332" spans="1:3" x14ac:dyDescent="0.25">
      <c r="A4332" t="s">
        <v>5377</v>
      </c>
      <c r="B4332" t="s">
        <v>5378</v>
      </c>
      <c r="C4332">
        <v>4</v>
      </c>
    </row>
    <row r="4333" spans="1:3" x14ac:dyDescent="0.25">
      <c r="A4333" t="s">
        <v>5379</v>
      </c>
      <c r="B4333" t="s">
        <v>5380</v>
      </c>
      <c r="C4333">
        <v>4</v>
      </c>
    </row>
    <row r="4334" spans="1:3" x14ac:dyDescent="0.25">
      <c r="A4334" t="s">
        <v>5381</v>
      </c>
      <c r="B4334" t="s">
        <v>5382</v>
      </c>
      <c r="C4334">
        <v>4</v>
      </c>
    </row>
    <row r="4335" spans="1:3" x14ac:dyDescent="0.25">
      <c r="A4335" t="s">
        <v>5383</v>
      </c>
      <c r="B4335" t="s">
        <v>5384</v>
      </c>
      <c r="C4335">
        <v>4</v>
      </c>
    </row>
    <row r="4336" spans="1:3" x14ac:dyDescent="0.25">
      <c r="A4336" t="s">
        <v>5385</v>
      </c>
      <c r="B4336" t="s">
        <v>5386</v>
      </c>
      <c r="C4336">
        <v>4</v>
      </c>
    </row>
    <row r="4337" spans="1:3" x14ac:dyDescent="0.25">
      <c r="A4337" t="s">
        <v>5387</v>
      </c>
      <c r="B4337" t="s">
        <v>5388</v>
      </c>
      <c r="C4337">
        <v>4</v>
      </c>
    </row>
    <row r="4338" spans="1:3" x14ac:dyDescent="0.25">
      <c r="A4338" t="s">
        <v>5389</v>
      </c>
      <c r="B4338" t="s">
        <v>5390</v>
      </c>
      <c r="C4338">
        <v>4</v>
      </c>
    </row>
    <row r="4339" spans="1:3" x14ac:dyDescent="0.25">
      <c r="A4339" t="s">
        <v>5391</v>
      </c>
      <c r="B4339" t="s">
        <v>5392</v>
      </c>
      <c r="C4339">
        <v>4</v>
      </c>
    </row>
    <row r="4340" spans="1:3" x14ac:dyDescent="0.25">
      <c r="A4340" t="s">
        <v>5393</v>
      </c>
      <c r="B4340" t="s">
        <v>5394</v>
      </c>
      <c r="C4340">
        <v>4</v>
      </c>
    </row>
    <row r="4341" spans="1:3" x14ac:dyDescent="0.25">
      <c r="A4341" t="s">
        <v>5395</v>
      </c>
      <c r="B4341" t="s">
        <v>5396</v>
      </c>
      <c r="C4341">
        <v>4</v>
      </c>
    </row>
    <row r="4342" spans="1:3" x14ac:dyDescent="0.25">
      <c r="A4342" t="s">
        <v>5397</v>
      </c>
      <c r="B4342" t="s">
        <v>5398</v>
      </c>
      <c r="C4342">
        <v>4</v>
      </c>
    </row>
    <row r="4343" spans="1:3" x14ac:dyDescent="0.25">
      <c r="A4343" t="s">
        <v>5399</v>
      </c>
      <c r="B4343" t="s">
        <v>5400</v>
      </c>
      <c r="C4343">
        <v>4</v>
      </c>
    </row>
    <row r="4344" spans="1:3" x14ac:dyDescent="0.25">
      <c r="A4344" t="s">
        <v>5401</v>
      </c>
      <c r="B4344" t="s">
        <v>5402</v>
      </c>
      <c r="C4344">
        <v>4</v>
      </c>
    </row>
    <row r="4345" spans="1:3" x14ac:dyDescent="0.25">
      <c r="A4345" t="s">
        <v>5403</v>
      </c>
      <c r="B4345" t="s">
        <v>5404</v>
      </c>
      <c r="C4345">
        <v>4</v>
      </c>
    </row>
    <row r="4346" spans="1:3" x14ac:dyDescent="0.25">
      <c r="A4346" t="s">
        <v>5405</v>
      </c>
      <c r="B4346" t="s">
        <v>5406</v>
      </c>
      <c r="C4346">
        <v>4</v>
      </c>
    </row>
    <row r="4347" spans="1:3" x14ac:dyDescent="0.25">
      <c r="A4347" t="s">
        <v>18587</v>
      </c>
      <c r="B4347" t="s">
        <v>18588</v>
      </c>
      <c r="C4347">
        <v>4</v>
      </c>
    </row>
    <row r="4348" spans="1:3" x14ac:dyDescent="0.25">
      <c r="A4348" t="s">
        <v>5408</v>
      </c>
      <c r="B4348" t="s">
        <v>5409</v>
      </c>
      <c r="C4348">
        <v>4</v>
      </c>
    </row>
    <row r="4349" spans="1:3" x14ac:dyDescent="0.25">
      <c r="A4349" t="s">
        <v>5410</v>
      </c>
      <c r="B4349" t="s">
        <v>5411</v>
      </c>
      <c r="C4349">
        <v>4</v>
      </c>
    </row>
    <row r="4350" spans="1:3" x14ac:dyDescent="0.25">
      <c r="A4350" t="s">
        <v>19083</v>
      </c>
      <c r="B4350" t="s">
        <v>19084</v>
      </c>
      <c r="C4350">
        <v>4</v>
      </c>
    </row>
    <row r="4351" spans="1:3" x14ac:dyDescent="0.25">
      <c r="A4351" t="s">
        <v>5412</v>
      </c>
      <c r="B4351" t="s">
        <v>5413</v>
      </c>
      <c r="C4351">
        <v>4</v>
      </c>
    </row>
    <row r="4352" spans="1:3" x14ac:dyDescent="0.25">
      <c r="A4352" t="s">
        <v>19670</v>
      </c>
      <c r="B4352" t="s">
        <v>19671</v>
      </c>
      <c r="C4352">
        <v>4</v>
      </c>
    </row>
    <row r="4353" spans="1:3" x14ac:dyDescent="0.25">
      <c r="A4353" t="s">
        <v>5414</v>
      </c>
      <c r="B4353" t="s">
        <v>5415</v>
      </c>
      <c r="C4353">
        <v>4</v>
      </c>
    </row>
    <row r="4354" spans="1:3" x14ac:dyDescent="0.25">
      <c r="A4354" t="s">
        <v>5416</v>
      </c>
      <c r="B4354" t="s">
        <v>5417</v>
      </c>
      <c r="C4354">
        <v>4</v>
      </c>
    </row>
    <row r="4355" spans="1:3" x14ac:dyDescent="0.25">
      <c r="A4355" t="s">
        <v>5418</v>
      </c>
      <c r="B4355" t="s">
        <v>5419</v>
      </c>
      <c r="C4355">
        <v>4</v>
      </c>
    </row>
    <row r="4356" spans="1:3" x14ac:dyDescent="0.25">
      <c r="A4356" t="s">
        <v>5420</v>
      </c>
      <c r="B4356" t="s">
        <v>5421</v>
      </c>
      <c r="C4356">
        <v>4</v>
      </c>
    </row>
    <row r="4357" spans="1:3" x14ac:dyDescent="0.25">
      <c r="A4357" t="s">
        <v>5422</v>
      </c>
      <c r="B4357" t="s">
        <v>5423</v>
      </c>
      <c r="C4357">
        <v>4</v>
      </c>
    </row>
    <row r="4358" spans="1:3" x14ac:dyDescent="0.25">
      <c r="A4358" t="s">
        <v>5424</v>
      </c>
      <c r="B4358" t="s">
        <v>5425</v>
      </c>
      <c r="C4358">
        <v>4</v>
      </c>
    </row>
    <row r="4359" spans="1:3" x14ac:dyDescent="0.25">
      <c r="A4359" t="s">
        <v>5426</v>
      </c>
      <c r="B4359" t="s">
        <v>5427</v>
      </c>
      <c r="C4359">
        <v>4</v>
      </c>
    </row>
    <row r="4360" spans="1:3" x14ac:dyDescent="0.25">
      <c r="A4360" t="s">
        <v>5428</v>
      </c>
      <c r="B4360" t="s">
        <v>5429</v>
      </c>
      <c r="C4360">
        <v>4</v>
      </c>
    </row>
    <row r="4361" spans="1:3" x14ac:dyDescent="0.25">
      <c r="A4361" t="s">
        <v>5430</v>
      </c>
      <c r="B4361" t="s">
        <v>5431</v>
      </c>
      <c r="C4361">
        <v>4</v>
      </c>
    </row>
    <row r="4362" spans="1:3" x14ac:dyDescent="0.25">
      <c r="A4362" t="s">
        <v>5432</v>
      </c>
      <c r="B4362" t="s">
        <v>5433</v>
      </c>
      <c r="C4362">
        <v>4</v>
      </c>
    </row>
    <row r="4363" spans="1:3" x14ac:dyDescent="0.25">
      <c r="A4363" t="s">
        <v>5434</v>
      </c>
      <c r="B4363" t="s">
        <v>5435</v>
      </c>
      <c r="C4363">
        <v>4</v>
      </c>
    </row>
    <row r="4364" spans="1:3" x14ac:dyDescent="0.25">
      <c r="A4364" t="s">
        <v>5436</v>
      </c>
      <c r="B4364" t="s">
        <v>5437</v>
      </c>
      <c r="C4364">
        <v>4</v>
      </c>
    </row>
    <row r="4365" spans="1:3" x14ac:dyDescent="0.25">
      <c r="A4365" t="s">
        <v>5438</v>
      </c>
      <c r="B4365" t="s">
        <v>5439</v>
      </c>
      <c r="C4365">
        <v>4</v>
      </c>
    </row>
    <row r="4366" spans="1:3" x14ac:dyDescent="0.25">
      <c r="A4366" t="s">
        <v>5440</v>
      </c>
      <c r="B4366" t="s">
        <v>5441</v>
      </c>
      <c r="C4366">
        <v>4</v>
      </c>
    </row>
    <row r="4367" spans="1:3" x14ac:dyDescent="0.25">
      <c r="A4367" t="s">
        <v>18589</v>
      </c>
      <c r="B4367" t="s">
        <v>18590</v>
      </c>
      <c r="C4367">
        <v>4</v>
      </c>
    </row>
    <row r="4368" spans="1:3" x14ac:dyDescent="0.25">
      <c r="A4368" t="s">
        <v>5442</v>
      </c>
      <c r="B4368" t="s">
        <v>5443</v>
      </c>
      <c r="C4368">
        <v>4</v>
      </c>
    </row>
    <row r="4369" spans="1:3" x14ac:dyDescent="0.25">
      <c r="A4369" t="s">
        <v>5444</v>
      </c>
      <c r="B4369" t="s">
        <v>5445</v>
      </c>
      <c r="C4369">
        <v>4</v>
      </c>
    </row>
    <row r="4370" spans="1:3" x14ac:dyDescent="0.25">
      <c r="A4370" t="s">
        <v>5446</v>
      </c>
      <c r="B4370" t="s">
        <v>5447</v>
      </c>
      <c r="C4370">
        <v>4</v>
      </c>
    </row>
    <row r="4371" spans="1:3" x14ac:dyDescent="0.25">
      <c r="A4371" t="s">
        <v>19085</v>
      </c>
      <c r="B4371" t="s">
        <v>19086</v>
      </c>
      <c r="C4371">
        <v>4</v>
      </c>
    </row>
    <row r="4372" spans="1:3" x14ac:dyDescent="0.25">
      <c r="A4372" t="s">
        <v>5448</v>
      </c>
      <c r="B4372" t="s">
        <v>5449</v>
      </c>
      <c r="C4372">
        <v>4</v>
      </c>
    </row>
    <row r="4373" spans="1:3" x14ac:dyDescent="0.25">
      <c r="A4373" t="s">
        <v>19672</v>
      </c>
      <c r="B4373" t="s">
        <v>19673</v>
      </c>
      <c r="C4373">
        <v>4</v>
      </c>
    </row>
    <row r="4374" spans="1:3" x14ac:dyDescent="0.25">
      <c r="A4374" t="s">
        <v>5450</v>
      </c>
      <c r="B4374" t="s">
        <v>5451</v>
      </c>
      <c r="C4374">
        <v>4</v>
      </c>
    </row>
    <row r="4375" spans="1:3" x14ac:dyDescent="0.25">
      <c r="A4375" t="s">
        <v>5452</v>
      </c>
      <c r="B4375" t="s">
        <v>5453</v>
      </c>
      <c r="C4375">
        <v>4</v>
      </c>
    </row>
    <row r="4376" spans="1:3" x14ac:dyDescent="0.25">
      <c r="A4376" t="s">
        <v>19087</v>
      </c>
      <c r="B4376" t="s">
        <v>19088</v>
      </c>
      <c r="C4376">
        <v>4</v>
      </c>
    </row>
    <row r="4377" spans="1:3" x14ac:dyDescent="0.25">
      <c r="A4377" t="s">
        <v>18866</v>
      </c>
      <c r="B4377" t="s">
        <v>5454</v>
      </c>
      <c r="C4377">
        <v>4</v>
      </c>
    </row>
    <row r="4378" spans="1:3" x14ac:dyDescent="0.25">
      <c r="A4378" t="s">
        <v>5455</v>
      </c>
      <c r="B4378" t="s">
        <v>5456</v>
      </c>
      <c r="C4378">
        <v>4</v>
      </c>
    </row>
    <row r="4379" spans="1:3" x14ac:dyDescent="0.25">
      <c r="A4379" t="s">
        <v>5457</v>
      </c>
      <c r="B4379" t="s">
        <v>5458</v>
      </c>
      <c r="C4379">
        <v>4</v>
      </c>
    </row>
    <row r="4380" spans="1:3" x14ac:dyDescent="0.25">
      <c r="A4380" t="s">
        <v>5459</v>
      </c>
      <c r="B4380" t="s">
        <v>5460</v>
      </c>
      <c r="C4380">
        <v>4</v>
      </c>
    </row>
    <row r="4381" spans="1:3" x14ac:dyDescent="0.25">
      <c r="A4381" t="s">
        <v>5461</v>
      </c>
      <c r="B4381" t="s">
        <v>5462</v>
      </c>
      <c r="C4381">
        <v>4</v>
      </c>
    </row>
    <row r="4382" spans="1:3" x14ac:dyDescent="0.25">
      <c r="A4382" t="s">
        <v>5463</v>
      </c>
      <c r="B4382" t="s">
        <v>5464</v>
      </c>
      <c r="C4382">
        <v>4</v>
      </c>
    </row>
    <row r="4383" spans="1:3" x14ac:dyDescent="0.25">
      <c r="A4383" t="s">
        <v>18591</v>
      </c>
      <c r="B4383" t="s">
        <v>18592</v>
      </c>
      <c r="C4383">
        <v>4</v>
      </c>
    </row>
    <row r="4384" spans="1:3" x14ac:dyDescent="0.25">
      <c r="A4384" t="s">
        <v>5465</v>
      </c>
      <c r="B4384" t="s">
        <v>5466</v>
      </c>
      <c r="C4384">
        <v>4</v>
      </c>
    </row>
    <row r="4385" spans="1:3" x14ac:dyDescent="0.25">
      <c r="A4385" t="s">
        <v>5467</v>
      </c>
      <c r="B4385" t="s">
        <v>5468</v>
      </c>
      <c r="C4385">
        <v>4</v>
      </c>
    </row>
    <row r="4386" spans="1:3" x14ac:dyDescent="0.25">
      <c r="A4386" t="s">
        <v>5469</v>
      </c>
      <c r="B4386" t="s">
        <v>5470</v>
      </c>
      <c r="C4386">
        <v>4</v>
      </c>
    </row>
    <row r="4387" spans="1:3" x14ac:dyDescent="0.25">
      <c r="A4387" t="s">
        <v>19089</v>
      </c>
      <c r="B4387" t="s">
        <v>19090</v>
      </c>
      <c r="C4387">
        <v>4</v>
      </c>
    </row>
    <row r="4388" spans="1:3" x14ac:dyDescent="0.25">
      <c r="A4388" t="s">
        <v>5471</v>
      </c>
      <c r="B4388" t="s">
        <v>5472</v>
      </c>
      <c r="C4388">
        <v>4</v>
      </c>
    </row>
    <row r="4389" spans="1:3" x14ac:dyDescent="0.25">
      <c r="A4389" t="s">
        <v>5473</v>
      </c>
      <c r="B4389" t="s">
        <v>5474</v>
      </c>
      <c r="C4389">
        <v>4</v>
      </c>
    </row>
    <row r="4390" spans="1:3" x14ac:dyDescent="0.25">
      <c r="A4390" t="s">
        <v>5475</v>
      </c>
      <c r="B4390" t="s">
        <v>5476</v>
      </c>
      <c r="C4390">
        <v>4</v>
      </c>
    </row>
    <row r="4391" spans="1:3" x14ac:dyDescent="0.25">
      <c r="A4391" t="s">
        <v>19403</v>
      </c>
      <c r="B4391" t="s">
        <v>19404</v>
      </c>
      <c r="C4391">
        <v>4</v>
      </c>
    </row>
    <row r="4392" spans="1:3" x14ac:dyDescent="0.25">
      <c r="A4392" t="s">
        <v>5477</v>
      </c>
      <c r="B4392" t="s">
        <v>5478</v>
      </c>
      <c r="C4392">
        <v>4</v>
      </c>
    </row>
    <row r="4393" spans="1:3" x14ac:dyDescent="0.25">
      <c r="A4393" t="s">
        <v>5479</v>
      </c>
      <c r="B4393" t="s">
        <v>5480</v>
      </c>
      <c r="C4393">
        <v>4</v>
      </c>
    </row>
    <row r="4394" spans="1:3" x14ac:dyDescent="0.25">
      <c r="A4394" t="s">
        <v>5481</v>
      </c>
      <c r="B4394" t="s">
        <v>5482</v>
      </c>
      <c r="C4394">
        <v>4</v>
      </c>
    </row>
    <row r="4395" spans="1:3" x14ac:dyDescent="0.25">
      <c r="A4395" t="s">
        <v>5483</v>
      </c>
      <c r="B4395" t="s">
        <v>5484</v>
      </c>
      <c r="C4395">
        <v>4</v>
      </c>
    </row>
    <row r="4396" spans="1:3" x14ac:dyDescent="0.25">
      <c r="A4396" t="s">
        <v>5485</v>
      </c>
      <c r="B4396" t="s">
        <v>5486</v>
      </c>
      <c r="C4396">
        <v>4</v>
      </c>
    </row>
    <row r="4397" spans="1:3" x14ac:dyDescent="0.25">
      <c r="A4397" t="s">
        <v>5487</v>
      </c>
      <c r="B4397" t="s">
        <v>5488</v>
      </c>
      <c r="C4397">
        <v>4</v>
      </c>
    </row>
    <row r="4398" spans="1:3" x14ac:dyDescent="0.25">
      <c r="A4398" t="s">
        <v>5489</v>
      </c>
      <c r="B4398" t="s">
        <v>5490</v>
      </c>
      <c r="C4398">
        <v>4</v>
      </c>
    </row>
    <row r="4399" spans="1:3" x14ac:dyDescent="0.25">
      <c r="A4399" t="s">
        <v>5491</v>
      </c>
      <c r="B4399" t="s">
        <v>5492</v>
      </c>
      <c r="C4399">
        <v>4</v>
      </c>
    </row>
    <row r="4400" spans="1:3" x14ac:dyDescent="0.25">
      <c r="A4400" t="s">
        <v>5493</v>
      </c>
      <c r="B4400" t="s">
        <v>5494</v>
      </c>
      <c r="C4400">
        <v>4</v>
      </c>
    </row>
    <row r="4401" spans="1:3" x14ac:dyDescent="0.25">
      <c r="A4401" t="s">
        <v>19941</v>
      </c>
      <c r="B4401" t="s">
        <v>19942</v>
      </c>
      <c r="C4401">
        <v>4</v>
      </c>
    </row>
    <row r="4402" spans="1:3" x14ac:dyDescent="0.25">
      <c r="A4402" t="s">
        <v>5495</v>
      </c>
      <c r="B4402" t="s">
        <v>5496</v>
      </c>
      <c r="C4402">
        <v>4</v>
      </c>
    </row>
    <row r="4403" spans="1:3" x14ac:dyDescent="0.25">
      <c r="A4403" t="s">
        <v>5497</v>
      </c>
      <c r="B4403" t="s">
        <v>5498</v>
      </c>
      <c r="C4403">
        <v>4</v>
      </c>
    </row>
    <row r="4404" spans="1:3" x14ac:dyDescent="0.25">
      <c r="A4404" t="s">
        <v>5499</v>
      </c>
      <c r="B4404" t="s">
        <v>5500</v>
      </c>
      <c r="C4404">
        <v>4</v>
      </c>
    </row>
    <row r="4405" spans="1:3" x14ac:dyDescent="0.25">
      <c r="A4405" t="s">
        <v>5501</v>
      </c>
      <c r="B4405" t="s">
        <v>5502</v>
      </c>
      <c r="C4405">
        <v>4</v>
      </c>
    </row>
    <row r="4406" spans="1:3" x14ac:dyDescent="0.25">
      <c r="A4406" t="s">
        <v>5503</v>
      </c>
      <c r="B4406" t="s">
        <v>5504</v>
      </c>
      <c r="C4406">
        <v>4</v>
      </c>
    </row>
    <row r="4407" spans="1:3" x14ac:dyDescent="0.25">
      <c r="A4407" t="s">
        <v>5505</v>
      </c>
      <c r="B4407" t="s">
        <v>5506</v>
      </c>
      <c r="C4407">
        <v>4</v>
      </c>
    </row>
    <row r="4408" spans="1:3" x14ac:dyDescent="0.25">
      <c r="A4408" t="s">
        <v>19091</v>
      </c>
      <c r="B4408" t="s">
        <v>19092</v>
      </c>
      <c r="C4408">
        <v>4</v>
      </c>
    </row>
    <row r="4409" spans="1:3" x14ac:dyDescent="0.25">
      <c r="A4409" t="s">
        <v>5507</v>
      </c>
      <c r="B4409" t="s">
        <v>5508</v>
      </c>
      <c r="C4409">
        <v>4</v>
      </c>
    </row>
    <row r="4410" spans="1:3" x14ac:dyDescent="0.25">
      <c r="A4410" t="s">
        <v>5509</v>
      </c>
      <c r="B4410" t="s">
        <v>5510</v>
      </c>
      <c r="C4410">
        <v>4</v>
      </c>
    </row>
    <row r="4411" spans="1:3" x14ac:dyDescent="0.25">
      <c r="A4411" t="s">
        <v>5511</v>
      </c>
      <c r="B4411" t="s">
        <v>5512</v>
      </c>
      <c r="C4411">
        <v>4</v>
      </c>
    </row>
    <row r="4412" spans="1:3" x14ac:dyDescent="0.25">
      <c r="A4412" t="s">
        <v>5513</v>
      </c>
      <c r="B4412" t="s">
        <v>5514</v>
      </c>
      <c r="C4412">
        <v>4</v>
      </c>
    </row>
    <row r="4413" spans="1:3" x14ac:dyDescent="0.25">
      <c r="A4413" t="s">
        <v>5515</v>
      </c>
      <c r="B4413" t="s">
        <v>5516</v>
      </c>
      <c r="C4413">
        <v>4</v>
      </c>
    </row>
    <row r="4414" spans="1:3" x14ac:dyDescent="0.25">
      <c r="A4414" t="s">
        <v>5517</v>
      </c>
      <c r="B4414" t="s">
        <v>5518</v>
      </c>
      <c r="C4414">
        <v>4</v>
      </c>
    </row>
    <row r="4415" spans="1:3" x14ac:dyDescent="0.25">
      <c r="A4415" t="s">
        <v>18725</v>
      </c>
      <c r="B4415" t="s">
        <v>18726</v>
      </c>
      <c r="C4415">
        <v>4</v>
      </c>
    </row>
    <row r="4416" spans="1:3" x14ac:dyDescent="0.25">
      <c r="A4416" t="s">
        <v>5519</v>
      </c>
      <c r="B4416" t="s">
        <v>5520</v>
      </c>
      <c r="C4416">
        <v>4</v>
      </c>
    </row>
    <row r="4417" spans="1:3" x14ac:dyDescent="0.25">
      <c r="A4417" t="s">
        <v>5521</v>
      </c>
      <c r="B4417" t="s">
        <v>5522</v>
      </c>
      <c r="C4417">
        <v>4</v>
      </c>
    </row>
    <row r="4418" spans="1:3" x14ac:dyDescent="0.25">
      <c r="A4418" t="s">
        <v>5523</v>
      </c>
      <c r="B4418" t="s">
        <v>5524</v>
      </c>
      <c r="C4418">
        <v>4</v>
      </c>
    </row>
    <row r="4419" spans="1:3" x14ac:dyDescent="0.25">
      <c r="A4419" t="s">
        <v>19093</v>
      </c>
      <c r="B4419" t="s">
        <v>19094</v>
      </c>
      <c r="C4419">
        <v>4</v>
      </c>
    </row>
    <row r="4420" spans="1:3" x14ac:dyDescent="0.25">
      <c r="A4420" t="s">
        <v>5525</v>
      </c>
      <c r="B4420" t="s">
        <v>5526</v>
      </c>
      <c r="C4420">
        <v>4</v>
      </c>
    </row>
    <row r="4421" spans="1:3" x14ac:dyDescent="0.25">
      <c r="A4421" t="s">
        <v>19095</v>
      </c>
      <c r="B4421" t="s">
        <v>19096</v>
      </c>
      <c r="C4421">
        <v>4</v>
      </c>
    </row>
    <row r="4422" spans="1:3" x14ac:dyDescent="0.25">
      <c r="A4422" t="s">
        <v>5527</v>
      </c>
      <c r="B4422" t="s">
        <v>5528</v>
      </c>
      <c r="C4422">
        <v>4</v>
      </c>
    </row>
    <row r="4423" spans="1:3" x14ac:dyDescent="0.25">
      <c r="A4423" t="s">
        <v>5529</v>
      </c>
      <c r="B4423" t="s">
        <v>5530</v>
      </c>
      <c r="C4423">
        <v>4</v>
      </c>
    </row>
    <row r="4424" spans="1:3" x14ac:dyDescent="0.25">
      <c r="A4424" t="s">
        <v>5531</v>
      </c>
      <c r="B4424" t="s">
        <v>5532</v>
      </c>
      <c r="C4424">
        <v>4</v>
      </c>
    </row>
    <row r="4425" spans="1:3" x14ac:dyDescent="0.25">
      <c r="A4425" t="s">
        <v>5533</v>
      </c>
      <c r="B4425" t="s">
        <v>5534</v>
      </c>
      <c r="C4425">
        <v>4</v>
      </c>
    </row>
    <row r="4426" spans="1:3" x14ac:dyDescent="0.25">
      <c r="A4426" t="s">
        <v>5535</v>
      </c>
      <c r="B4426" t="s">
        <v>5536</v>
      </c>
      <c r="C4426">
        <v>4</v>
      </c>
    </row>
    <row r="4427" spans="1:3" x14ac:dyDescent="0.25">
      <c r="A4427" t="s">
        <v>5537</v>
      </c>
      <c r="B4427" t="s">
        <v>5538</v>
      </c>
      <c r="C4427">
        <v>4</v>
      </c>
    </row>
    <row r="4428" spans="1:3" x14ac:dyDescent="0.25">
      <c r="A4428" t="s">
        <v>5539</v>
      </c>
      <c r="B4428" t="s">
        <v>5540</v>
      </c>
      <c r="C4428">
        <v>4</v>
      </c>
    </row>
    <row r="4429" spans="1:3" x14ac:dyDescent="0.25">
      <c r="A4429" t="s">
        <v>5541</v>
      </c>
      <c r="B4429" t="s">
        <v>5542</v>
      </c>
      <c r="C4429">
        <v>4</v>
      </c>
    </row>
    <row r="4430" spans="1:3" x14ac:dyDescent="0.25">
      <c r="A4430" t="s">
        <v>5543</v>
      </c>
      <c r="B4430" t="s">
        <v>5544</v>
      </c>
      <c r="C4430">
        <v>4</v>
      </c>
    </row>
    <row r="4431" spans="1:3" x14ac:dyDescent="0.25">
      <c r="A4431" t="s">
        <v>5545</v>
      </c>
      <c r="B4431" t="s">
        <v>5546</v>
      </c>
      <c r="C4431">
        <v>4</v>
      </c>
    </row>
    <row r="4432" spans="1:3" x14ac:dyDescent="0.25">
      <c r="A4432" t="s">
        <v>5547</v>
      </c>
      <c r="B4432" t="s">
        <v>5548</v>
      </c>
      <c r="C4432">
        <v>4</v>
      </c>
    </row>
    <row r="4433" spans="1:3" x14ac:dyDescent="0.25">
      <c r="A4433" t="s">
        <v>5549</v>
      </c>
      <c r="B4433" t="s">
        <v>5550</v>
      </c>
      <c r="C4433">
        <v>4</v>
      </c>
    </row>
    <row r="4434" spans="1:3" x14ac:dyDescent="0.25">
      <c r="A4434" t="s">
        <v>5551</v>
      </c>
      <c r="B4434" t="s">
        <v>5552</v>
      </c>
      <c r="C4434">
        <v>4</v>
      </c>
    </row>
    <row r="4435" spans="1:3" x14ac:dyDescent="0.25">
      <c r="A4435" t="s">
        <v>5553</v>
      </c>
      <c r="B4435" t="s">
        <v>5554</v>
      </c>
      <c r="C4435">
        <v>4</v>
      </c>
    </row>
    <row r="4436" spans="1:3" x14ac:dyDescent="0.25">
      <c r="A4436" t="s">
        <v>5555</v>
      </c>
      <c r="B4436" t="s">
        <v>5556</v>
      </c>
      <c r="C4436">
        <v>4</v>
      </c>
    </row>
    <row r="4437" spans="1:3" x14ac:dyDescent="0.25">
      <c r="A4437" t="s">
        <v>18593</v>
      </c>
      <c r="B4437" t="s">
        <v>18594</v>
      </c>
      <c r="C4437">
        <v>4</v>
      </c>
    </row>
    <row r="4438" spans="1:3" x14ac:dyDescent="0.25">
      <c r="A4438" t="s">
        <v>5557</v>
      </c>
      <c r="B4438" t="s">
        <v>5558</v>
      </c>
      <c r="C4438">
        <v>4</v>
      </c>
    </row>
    <row r="4439" spans="1:3" x14ac:dyDescent="0.25">
      <c r="A4439" t="s">
        <v>5559</v>
      </c>
      <c r="B4439" t="s">
        <v>5560</v>
      </c>
      <c r="C4439">
        <v>4</v>
      </c>
    </row>
    <row r="4440" spans="1:3" x14ac:dyDescent="0.25">
      <c r="A4440" t="s">
        <v>5561</v>
      </c>
      <c r="B4440" t="s">
        <v>5562</v>
      </c>
      <c r="C4440">
        <v>4</v>
      </c>
    </row>
    <row r="4441" spans="1:3" x14ac:dyDescent="0.25">
      <c r="A4441" t="s">
        <v>5563</v>
      </c>
      <c r="B4441" t="s">
        <v>5564</v>
      </c>
      <c r="C4441">
        <v>4</v>
      </c>
    </row>
    <row r="4442" spans="1:3" x14ac:dyDescent="0.25">
      <c r="A4442" t="s">
        <v>19097</v>
      </c>
      <c r="B4442" t="s">
        <v>19098</v>
      </c>
      <c r="C4442">
        <v>4</v>
      </c>
    </row>
    <row r="4443" spans="1:3" x14ac:dyDescent="0.25">
      <c r="A4443" t="s">
        <v>5565</v>
      </c>
      <c r="B4443" t="s">
        <v>5566</v>
      </c>
      <c r="C4443">
        <v>4</v>
      </c>
    </row>
    <row r="4444" spans="1:3" x14ac:dyDescent="0.25">
      <c r="A4444" t="s">
        <v>5567</v>
      </c>
      <c r="B4444" t="s">
        <v>5568</v>
      </c>
      <c r="C4444">
        <v>4</v>
      </c>
    </row>
    <row r="4445" spans="1:3" x14ac:dyDescent="0.25">
      <c r="A4445" t="s">
        <v>5569</v>
      </c>
      <c r="B4445" t="s">
        <v>5570</v>
      </c>
      <c r="C4445">
        <v>4</v>
      </c>
    </row>
    <row r="4446" spans="1:3" x14ac:dyDescent="0.25">
      <c r="A4446" t="s">
        <v>5571</v>
      </c>
      <c r="B4446" t="s">
        <v>5572</v>
      </c>
      <c r="C4446">
        <v>4</v>
      </c>
    </row>
    <row r="4447" spans="1:3" x14ac:dyDescent="0.25">
      <c r="A4447" t="s">
        <v>5573</v>
      </c>
      <c r="B4447" t="s">
        <v>5574</v>
      </c>
      <c r="C4447">
        <v>4</v>
      </c>
    </row>
    <row r="4448" spans="1:3" x14ac:dyDescent="0.25">
      <c r="A4448" t="s">
        <v>5575</v>
      </c>
      <c r="B4448" t="s">
        <v>5576</v>
      </c>
      <c r="C4448">
        <v>4</v>
      </c>
    </row>
    <row r="4449" spans="1:3" x14ac:dyDescent="0.25">
      <c r="A4449" t="s">
        <v>19099</v>
      </c>
      <c r="B4449" t="s">
        <v>19100</v>
      </c>
      <c r="C4449">
        <v>4</v>
      </c>
    </row>
    <row r="4450" spans="1:3" x14ac:dyDescent="0.25">
      <c r="A4450" t="s">
        <v>5577</v>
      </c>
      <c r="B4450" t="s">
        <v>5578</v>
      </c>
      <c r="C4450">
        <v>4</v>
      </c>
    </row>
    <row r="4451" spans="1:3" x14ac:dyDescent="0.25">
      <c r="A4451" t="s">
        <v>18867</v>
      </c>
      <c r="B4451" t="s">
        <v>6250</v>
      </c>
      <c r="C4451">
        <v>4</v>
      </c>
    </row>
    <row r="4452" spans="1:3" x14ac:dyDescent="0.25">
      <c r="A4452" t="s">
        <v>18595</v>
      </c>
      <c r="B4452" t="s">
        <v>18596</v>
      </c>
      <c r="C4452">
        <v>4</v>
      </c>
    </row>
    <row r="4453" spans="1:3" x14ac:dyDescent="0.25">
      <c r="A4453" t="s">
        <v>5579</v>
      </c>
      <c r="B4453" t="s">
        <v>5580</v>
      </c>
      <c r="C4453">
        <v>4</v>
      </c>
    </row>
    <row r="4454" spans="1:3" x14ac:dyDescent="0.25">
      <c r="A4454" t="s">
        <v>5581</v>
      </c>
      <c r="B4454" t="s">
        <v>5582</v>
      </c>
      <c r="C4454">
        <v>4</v>
      </c>
    </row>
    <row r="4455" spans="1:3" x14ac:dyDescent="0.25">
      <c r="A4455" t="s">
        <v>5583</v>
      </c>
      <c r="B4455" t="s">
        <v>5584</v>
      </c>
      <c r="C4455">
        <v>4</v>
      </c>
    </row>
    <row r="4456" spans="1:3" x14ac:dyDescent="0.25">
      <c r="A4456" t="s">
        <v>5585</v>
      </c>
      <c r="B4456" t="s">
        <v>5586</v>
      </c>
      <c r="C4456">
        <v>4</v>
      </c>
    </row>
    <row r="4457" spans="1:3" x14ac:dyDescent="0.25">
      <c r="A4457" t="s">
        <v>5587</v>
      </c>
      <c r="B4457" t="s">
        <v>5588</v>
      </c>
      <c r="C4457">
        <v>4</v>
      </c>
    </row>
    <row r="4458" spans="1:3" x14ac:dyDescent="0.25">
      <c r="A4458" t="s">
        <v>5589</v>
      </c>
      <c r="B4458" t="s">
        <v>5590</v>
      </c>
      <c r="C4458">
        <v>4</v>
      </c>
    </row>
    <row r="4459" spans="1:3" x14ac:dyDescent="0.25">
      <c r="A4459" t="s">
        <v>5591</v>
      </c>
      <c r="B4459" t="s">
        <v>5592</v>
      </c>
      <c r="C4459">
        <v>4</v>
      </c>
    </row>
    <row r="4460" spans="1:3" x14ac:dyDescent="0.25">
      <c r="A4460" t="s">
        <v>5593</v>
      </c>
      <c r="B4460" t="s">
        <v>5594</v>
      </c>
      <c r="C4460">
        <v>4</v>
      </c>
    </row>
    <row r="4461" spans="1:3" x14ac:dyDescent="0.25">
      <c r="A4461" t="s">
        <v>5595</v>
      </c>
      <c r="B4461" t="s">
        <v>5596</v>
      </c>
      <c r="C4461">
        <v>4</v>
      </c>
    </row>
    <row r="4462" spans="1:3" x14ac:dyDescent="0.25">
      <c r="A4462" t="s">
        <v>5597</v>
      </c>
      <c r="B4462" t="s">
        <v>5598</v>
      </c>
      <c r="C4462">
        <v>4</v>
      </c>
    </row>
    <row r="4463" spans="1:3" x14ac:dyDescent="0.25">
      <c r="A4463" t="s">
        <v>5599</v>
      </c>
      <c r="B4463" t="s">
        <v>5600</v>
      </c>
      <c r="C4463">
        <v>4</v>
      </c>
    </row>
    <row r="4464" spans="1:3" x14ac:dyDescent="0.25">
      <c r="A4464" t="s">
        <v>5601</v>
      </c>
      <c r="B4464" t="s">
        <v>5602</v>
      </c>
      <c r="C4464">
        <v>4</v>
      </c>
    </row>
    <row r="4465" spans="1:3" x14ac:dyDescent="0.25">
      <c r="A4465" t="s">
        <v>5603</v>
      </c>
      <c r="B4465" t="s">
        <v>5604</v>
      </c>
      <c r="C4465">
        <v>4</v>
      </c>
    </row>
    <row r="4466" spans="1:3" x14ac:dyDescent="0.25">
      <c r="A4466" t="s">
        <v>5605</v>
      </c>
      <c r="B4466" t="s">
        <v>5606</v>
      </c>
      <c r="C4466">
        <v>4</v>
      </c>
    </row>
    <row r="4467" spans="1:3" x14ac:dyDescent="0.25">
      <c r="A4467" t="s">
        <v>5607</v>
      </c>
      <c r="B4467" t="s">
        <v>5608</v>
      </c>
      <c r="C4467">
        <v>4</v>
      </c>
    </row>
    <row r="4468" spans="1:3" x14ac:dyDescent="0.25">
      <c r="A4468" t="s">
        <v>5609</v>
      </c>
      <c r="B4468" t="s">
        <v>5610</v>
      </c>
      <c r="C4468">
        <v>4</v>
      </c>
    </row>
    <row r="4469" spans="1:3" x14ac:dyDescent="0.25">
      <c r="A4469" t="s">
        <v>5611</v>
      </c>
      <c r="B4469" t="s">
        <v>5612</v>
      </c>
      <c r="C4469">
        <v>4</v>
      </c>
    </row>
    <row r="4470" spans="1:3" x14ac:dyDescent="0.25">
      <c r="A4470" t="s">
        <v>5613</v>
      </c>
      <c r="B4470" t="s">
        <v>5614</v>
      </c>
      <c r="C4470">
        <v>4</v>
      </c>
    </row>
    <row r="4471" spans="1:3" x14ac:dyDescent="0.25">
      <c r="A4471" t="s">
        <v>5615</v>
      </c>
      <c r="B4471" t="s">
        <v>5616</v>
      </c>
      <c r="C4471">
        <v>4</v>
      </c>
    </row>
    <row r="4472" spans="1:3" x14ac:dyDescent="0.25">
      <c r="A4472" t="s">
        <v>5617</v>
      </c>
      <c r="B4472" t="s">
        <v>5618</v>
      </c>
      <c r="C4472">
        <v>4</v>
      </c>
    </row>
    <row r="4473" spans="1:3" x14ac:dyDescent="0.25">
      <c r="A4473" t="s">
        <v>20258</v>
      </c>
      <c r="B4473" t="s">
        <v>20259</v>
      </c>
      <c r="C4473">
        <v>4</v>
      </c>
    </row>
    <row r="4474" spans="1:3" x14ac:dyDescent="0.25">
      <c r="A4474" t="s">
        <v>5619</v>
      </c>
      <c r="B4474" t="s">
        <v>5620</v>
      </c>
      <c r="C4474">
        <v>4</v>
      </c>
    </row>
    <row r="4475" spans="1:3" x14ac:dyDescent="0.25">
      <c r="A4475" t="s">
        <v>5621</v>
      </c>
      <c r="B4475" t="s">
        <v>5622</v>
      </c>
      <c r="C4475">
        <v>4</v>
      </c>
    </row>
    <row r="4476" spans="1:3" x14ac:dyDescent="0.25">
      <c r="A4476" t="s">
        <v>19101</v>
      </c>
      <c r="B4476" t="s">
        <v>19102</v>
      </c>
      <c r="C4476">
        <v>4</v>
      </c>
    </row>
    <row r="4477" spans="1:3" x14ac:dyDescent="0.25">
      <c r="A4477" t="s">
        <v>5623</v>
      </c>
      <c r="B4477" t="s">
        <v>5624</v>
      </c>
      <c r="C4477">
        <v>4</v>
      </c>
    </row>
    <row r="4478" spans="1:3" x14ac:dyDescent="0.25">
      <c r="A4478" t="s">
        <v>5625</v>
      </c>
      <c r="B4478" t="s">
        <v>5626</v>
      </c>
      <c r="C4478">
        <v>4</v>
      </c>
    </row>
    <row r="4479" spans="1:3" x14ac:dyDescent="0.25">
      <c r="A4479" t="s">
        <v>5627</v>
      </c>
      <c r="B4479" t="s">
        <v>5628</v>
      </c>
      <c r="C4479">
        <v>4</v>
      </c>
    </row>
    <row r="4480" spans="1:3" x14ac:dyDescent="0.25">
      <c r="A4480" t="s">
        <v>5629</v>
      </c>
      <c r="B4480" t="s">
        <v>5630</v>
      </c>
      <c r="C4480">
        <v>4</v>
      </c>
    </row>
    <row r="4481" spans="1:3" x14ac:dyDescent="0.25">
      <c r="A4481" t="s">
        <v>19405</v>
      </c>
      <c r="B4481" t="s">
        <v>19406</v>
      </c>
      <c r="C4481">
        <v>4</v>
      </c>
    </row>
    <row r="4482" spans="1:3" x14ac:dyDescent="0.25">
      <c r="A4482" t="s">
        <v>19943</v>
      </c>
      <c r="B4482" t="s">
        <v>19944</v>
      </c>
      <c r="C4482">
        <v>4</v>
      </c>
    </row>
    <row r="4483" spans="1:3" x14ac:dyDescent="0.25">
      <c r="A4483" t="s">
        <v>5631</v>
      </c>
      <c r="B4483" t="s">
        <v>5632</v>
      </c>
      <c r="C4483">
        <v>4</v>
      </c>
    </row>
    <row r="4484" spans="1:3" x14ac:dyDescent="0.25">
      <c r="A4484" t="s">
        <v>5633</v>
      </c>
      <c r="B4484" t="s">
        <v>5634</v>
      </c>
      <c r="C4484">
        <v>4</v>
      </c>
    </row>
    <row r="4485" spans="1:3" x14ac:dyDescent="0.25">
      <c r="A4485" t="s">
        <v>19407</v>
      </c>
      <c r="B4485" t="s">
        <v>19408</v>
      </c>
      <c r="C4485">
        <v>4</v>
      </c>
    </row>
    <row r="4486" spans="1:3" x14ac:dyDescent="0.25">
      <c r="A4486" t="s">
        <v>5635</v>
      </c>
      <c r="B4486" t="s">
        <v>5636</v>
      </c>
      <c r="C4486">
        <v>4</v>
      </c>
    </row>
    <row r="4487" spans="1:3" x14ac:dyDescent="0.25">
      <c r="A4487" t="s">
        <v>5637</v>
      </c>
      <c r="B4487" t="s">
        <v>5638</v>
      </c>
      <c r="C4487">
        <v>4</v>
      </c>
    </row>
    <row r="4488" spans="1:3" x14ac:dyDescent="0.25">
      <c r="A4488" t="s">
        <v>5639</v>
      </c>
      <c r="B4488" t="s">
        <v>5640</v>
      </c>
      <c r="C4488">
        <v>4</v>
      </c>
    </row>
    <row r="4489" spans="1:3" x14ac:dyDescent="0.25">
      <c r="A4489" t="s">
        <v>5641</v>
      </c>
      <c r="B4489" t="s">
        <v>5642</v>
      </c>
      <c r="C4489">
        <v>4</v>
      </c>
    </row>
    <row r="4490" spans="1:3" x14ac:dyDescent="0.25">
      <c r="A4490" t="s">
        <v>5643</v>
      </c>
      <c r="B4490" t="s">
        <v>5644</v>
      </c>
      <c r="C4490">
        <v>4</v>
      </c>
    </row>
    <row r="4491" spans="1:3" x14ac:dyDescent="0.25">
      <c r="A4491" t="s">
        <v>5645</v>
      </c>
      <c r="B4491" t="s">
        <v>5646</v>
      </c>
      <c r="C4491">
        <v>4</v>
      </c>
    </row>
    <row r="4492" spans="1:3" x14ac:dyDescent="0.25">
      <c r="A4492" t="s">
        <v>5647</v>
      </c>
      <c r="B4492" t="s">
        <v>5648</v>
      </c>
      <c r="C4492">
        <v>4</v>
      </c>
    </row>
    <row r="4493" spans="1:3" x14ac:dyDescent="0.25">
      <c r="A4493" t="s">
        <v>5649</v>
      </c>
      <c r="B4493" t="s">
        <v>5650</v>
      </c>
      <c r="C4493">
        <v>4</v>
      </c>
    </row>
    <row r="4494" spans="1:3" x14ac:dyDescent="0.25">
      <c r="A4494" t="s">
        <v>5651</v>
      </c>
      <c r="B4494" t="s">
        <v>5652</v>
      </c>
      <c r="C4494">
        <v>4</v>
      </c>
    </row>
    <row r="4495" spans="1:3" x14ac:dyDescent="0.25">
      <c r="A4495" t="s">
        <v>5653</v>
      </c>
      <c r="B4495" t="s">
        <v>5654</v>
      </c>
      <c r="C4495">
        <v>4</v>
      </c>
    </row>
    <row r="4496" spans="1:3" x14ac:dyDescent="0.25">
      <c r="A4496" t="s">
        <v>5655</v>
      </c>
      <c r="B4496" t="s">
        <v>5656</v>
      </c>
      <c r="C4496">
        <v>4</v>
      </c>
    </row>
    <row r="4497" spans="1:3" x14ac:dyDescent="0.25">
      <c r="A4497" t="s">
        <v>5657</v>
      </c>
      <c r="B4497" t="s">
        <v>5658</v>
      </c>
      <c r="C4497">
        <v>4</v>
      </c>
    </row>
    <row r="4498" spans="1:3" x14ac:dyDescent="0.25">
      <c r="A4498" t="s">
        <v>5659</v>
      </c>
      <c r="B4498" t="s">
        <v>5660</v>
      </c>
      <c r="C4498">
        <v>4</v>
      </c>
    </row>
    <row r="4499" spans="1:3" x14ac:dyDescent="0.25">
      <c r="A4499" t="s">
        <v>19409</v>
      </c>
      <c r="B4499" t="s">
        <v>19410</v>
      </c>
      <c r="C4499">
        <v>4</v>
      </c>
    </row>
    <row r="4500" spans="1:3" x14ac:dyDescent="0.25">
      <c r="A4500" t="s">
        <v>5661</v>
      </c>
      <c r="B4500" t="s">
        <v>5662</v>
      </c>
      <c r="C4500">
        <v>4</v>
      </c>
    </row>
    <row r="4501" spans="1:3" x14ac:dyDescent="0.25">
      <c r="A4501" t="s">
        <v>5663</v>
      </c>
      <c r="B4501" t="s">
        <v>5664</v>
      </c>
      <c r="C4501">
        <v>4</v>
      </c>
    </row>
    <row r="4502" spans="1:3" x14ac:dyDescent="0.25">
      <c r="A4502" t="s">
        <v>5665</v>
      </c>
      <c r="B4502" t="s">
        <v>5666</v>
      </c>
      <c r="C4502">
        <v>4</v>
      </c>
    </row>
    <row r="4503" spans="1:3" x14ac:dyDescent="0.25">
      <c r="A4503" t="s">
        <v>5667</v>
      </c>
      <c r="B4503" t="s">
        <v>5668</v>
      </c>
      <c r="C4503">
        <v>4</v>
      </c>
    </row>
    <row r="4504" spans="1:3" x14ac:dyDescent="0.25">
      <c r="A4504" t="s">
        <v>5669</v>
      </c>
      <c r="B4504" t="s">
        <v>5670</v>
      </c>
      <c r="C4504">
        <v>4</v>
      </c>
    </row>
    <row r="4505" spans="1:3" x14ac:dyDescent="0.25">
      <c r="A4505" t="s">
        <v>5671</v>
      </c>
      <c r="B4505" t="s">
        <v>5672</v>
      </c>
      <c r="C4505">
        <v>4</v>
      </c>
    </row>
    <row r="4506" spans="1:3" x14ac:dyDescent="0.25">
      <c r="A4506" t="s">
        <v>5673</v>
      </c>
      <c r="B4506" t="s">
        <v>5674</v>
      </c>
      <c r="C4506">
        <v>4</v>
      </c>
    </row>
    <row r="4507" spans="1:3" x14ac:dyDescent="0.25">
      <c r="A4507" t="s">
        <v>5675</v>
      </c>
      <c r="B4507" t="s">
        <v>5676</v>
      </c>
      <c r="C4507">
        <v>4</v>
      </c>
    </row>
    <row r="4508" spans="1:3" x14ac:dyDescent="0.25">
      <c r="A4508" t="s">
        <v>5677</v>
      </c>
      <c r="B4508" t="s">
        <v>5678</v>
      </c>
      <c r="C4508">
        <v>4</v>
      </c>
    </row>
    <row r="4509" spans="1:3" x14ac:dyDescent="0.25">
      <c r="A4509" t="s">
        <v>5679</v>
      </c>
      <c r="B4509" t="s">
        <v>5680</v>
      </c>
      <c r="C4509">
        <v>4</v>
      </c>
    </row>
    <row r="4510" spans="1:3" x14ac:dyDescent="0.25">
      <c r="A4510" t="s">
        <v>5681</v>
      </c>
      <c r="B4510" t="s">
        <v>5682</v>
      </c>
      <c r="C4510">
        <v>4</v>
      </c>
    </row>
    <row r="4511" spans="1:3" x14ac:dyDescent="0.25">
      <c r="A4511" t="s">
        <v>18868</v>
      </c>
      <c r="B4511" t="s">
        <v>5407</v>
      </c>
      <c r="C4511">
        <v>4</v>
      </c>
    </row>
    <row r="4512" spans="1:3" x14ac:dyDescent="0.25">
      <c r="A4512" t="s">
        <v>19411</v>
      </c>
      <c r="B4512" t="s">
        <v>19412</v>
      </c>
      <c r="C4512">
        <v>4</v>
      </c>
    </row>
    <row r="4513" spans="1:3" x14ac:dyDescent="0.25">
      <c r="A4513" t="s">
        <v>5683</v>
      </c>
      <c r="B4513" t="s">
        <v>5684</v>
      </c>
      <c r="C4513">
        <v>4</v>
      </c>
    </row>
    <row r="4514" spans="1:3" x14ac:dyDescent="0.25">
      <c r="A4514" t="s">
        <v>18727</v>
      </c>
      <c r="B4514" t="s">
        <v>18728</v>
      </c>
      <c r="C4514">
        <v>4</v>
      </c>
    </row>
    <row r="4515" spans="1:3" x14ac:dyDescent="0.25">
      <c r="A4515" t="s">
        <v>5685</v>
      </c>
      <c r="B4515" t="s">
        <v>5686</v>
      </c>
      <c r="C4515">
        <v>4</v>
      </c>
    </row>
    <row r="4516" spans="1:3" x14ac:dyDescent="0.25">
      <c r="A4516" t="s">
        <v>5687</v>
      </c>
      <c r="B4516" t="s">
        <v>5688</v>
      </c>
      <c r="C4516">
        <v>4</v>
      </c>
    </row>
    <row r="4517" spans="1:3" x14ac:dyDescent="0.25">
      <c r="A4517" t="s">
        <v>5689</v>
      </c>
      <c r="B4517" t="s">
        <v>5690</v>
      </c>
      <c r="C4517">
        <v>4</v>
      </c>
    </row>
    <row r="4518" spans="1:3" x14ac:dyDescent="0.25">
      <c r="A4518" t="s">
        <v>5691</v>
      </c>
      <c r="B4518" t="s">
        <v>5692</v>
      </c>
      <c r="C4518">
        <v>4</v>
      </c>
    </row>
    <row r="4519" spans="1:3" x14ac:dyDescent="0.25">
      <c r="A4519" t="s">
        <v>5693</v>
      </c>
      <c r="B4519" t="s">
        <v>5694</v>
      </c>
      <c r="C4519">
        <v>4</v>
      </c>
    </row>
    <row r="4520" spans="1:3" x14ac:dyDescent="0.25">
      <c r="A4520" t="s">
        <v>5695</v>
      </c>
      <c r="B4520" t="s">
        <v>5696</v>
      </c>
      <c r="C4520">
        <v>4</v>
      </c>
    </row>
    <row r="4521" spans="1:3" x14ac:dyDescent="0.25">
      <c r="A4521" t="s">
        <v>5697</v>
      </c>
      <c r="B4521" t="s">
        <v>5698</v>
      </c>
      <c r="C4521">
        <v>4</v>
      </c>
    </row>
    <row r="4522" spans="1:3" x14ac:dyDescent="0.25">
      <c r="A4522" t="s">
        <v>5699</v>
      </c>
      <c r="B4522" t="s">
        <v>5700</v>
      </c>
      <c r="C4522">
        <v>4</v>
      </c>
    </row>
    <row r="4523" spans="1:3" x14ac:dyDescent="0.25">
      <c r="A4523" t="s">
        <v>5701</v>
      </c>
      <c r="B4523" t="s">
        <v>5702</v>
      </c>
      <c r="C4523">
        <v>4</v>
      </c>
    </row>
    <row r="4524" spans="1:3" x14ac:dyDescent="0.25">
      <c r="A4524" t="s">
        <v>5703</v>
      </c>
      <c r="B4524" t="s">
        <v>5704</v>
      </c>
      <c r="C4524">
        <v>4</v>
      </c>
    </row>
    <row r="4525" spans="1:3" x14ac:dyDescent="0.25">
      <c r="A4525" t="s">
        <v>5705</v>
      </c>
      <c r="B4525" t="s">
        <v>5706</v>
      </c>
      <c r="C4525">
        <v>4</v>
      </c>
    </row>
    <row r="4526" spans="1:3" x14ac:dyDescent="0.25">
      <c r="A4526" t="s">
        <v>5707</v>
      </c>
      <c r="B4526" t="s">
        <v>5708</v>
      </c>
      <c r="C4526">
        <v>4</v>
      </c>
    </row>
    <row r="4527" spans="1:3" x14ac:dyDescent="0.25">
      <c r="A4527" t="s">
        <v>5709</v>
      </c>
      <c r="B4527" t="s">
        <v>5710</v>
      </c>
      <c r="C4527">
        <v>4</v>
      </c>
    </row>
    <row r="4528" spans="1:3" x14ac:dyDescent="0.25">
      <c r="A4528" t="s">
        <v>5711</v>
      </c>
      <c r="B4528" t="s">
        <v>5712</v>
      </c>
      <c r="C4528">
        <v>4</v>
      </c>
    </row>
    <row r="4529" spans="1:3" x14ac:dyDescent="0.25">
      <c r="A4529" t="s">
        <v>5713</v>
      </c>
      <c r="B4529" t="s">
        <v>5714</v>
      </c>
      <c r="C4529">
        <v>4</v>
      </c>
    </row>
    <row r="4530" spans="1:3" x14ac:dyDescent="0.25">
      <c r="A4530" t="s">
        <v>5715</v>
      </c>
      <c r="B4530" t="s">
        <v>5716</v>
      </c>
      <c r="C4530">
        <v>4</v>
      </c>
    </row>
    <row r="4531" spans="1:3" x14ac:dyDescent="0.25">
      <c r="A4531" t="s">
        <v>5717</v>
      </c>
      <c r="B4531" t="s">
        <v>5718</v>
      </c>
      <c r="C4531">
        <v>4</v>
      </c>
    </row>
    <row r="4532" spans="1:3" x14ac:dyDescent="0.25">
      <c r="A4532" t="s">
        <v>5719</v>
      </c>
      <c r="B4532" t="s">
        <v>5720</v>
      </c>
      <c r="C4532">
        <v>4</v>
      </c>
    </row>
    <row r="4533" spans="1:3" x14ac:dyDescent="0.25">
      <c r="A4533" t="s">
        <v>5721</v>
      </c>
      <c r="B4533" t="s">
        <v>5722</v>
      </c>
      <c r="C4533">
        <v>4</v>
      </c>
    </row>
    <row r="4534" spans="1:3" x14ac:dyDescent="0.25">
      <c r="A4534" t="s">
        <v>19945</v>
      </c>
      <c r="B4534" t="s">
        <v>19946</v>
      </c>
      <c r="C4534">
        <v>4</v>
      </c>
    </row>
    <row r="4535" spans="1:3" x14ac:dyDescent="0.25">
      <c r="A4535" t="s">
        <v>19674</v>
      </c>
      <c r="B4535" t="s">
        <v>19675</v>
      </c>
      <c r="C4535">
        <v>4</v>
      </c>
    </row>
    <row r="4536" spans="1:3" x14ac:dyDescent="0.25">
      <c r="A4536" t="s">
        <v>5723</v>
      </c>
      <c r="B4536" t="s">
        <v>5724</v>
      </c>
      <c r="C4536">
        <v>4</v>
      </c>
    </row>
    <row r="4537" spans="1:3" x14ac:dyDescent="0.25">
      <c r="A4537" t="s">
        <v>5725</v>
      </c>
      <c r="B4537" t="s">
        <v>5726</v>
      </c>
      <c r="C4537">
        <v>4</v>
      </c>
    </row>
    <row r="4538" spans="1:3" x14ac:dyDescent="0.25">
      <c r="A4538" t="s">
        <v>18869</v>
      </c>
      <c r="B4538" t="s">
        <v>18614</v>
      </c>
      <c r="C4538">
        <v>4</v>
      </c>
    </row>
    <row r="4539" spans="1:3" x14ac:dyDescent="0.25">
      <c r="A4539" t="s">
        <v>5727</v>
      </c>
      <c r="B4539" t="s">
        <v>5728</v>
      </c>
      <c r="C4539">
        <v>4</v>
      </c>
    </row>
    <row r="4540" spans="1:3" x14ac:dyDescent="0.25">
      <c r="A4540" t="s">
        <v>5729</v>
      </c>
      <c r="B4540" t="s">
        <v>5730</v>
      </c>
      <c r="C4540">
        <v>4</v>
      </c>
    </row>
    <row r="4541" spans="1:3" x14ac:dyDescent="0.25">
      <c r="A4541" t="s">
        <v>5731</v>
      </c>
      <c r="B4541" t="s">
        <v>5732</v>
      </c>
      <c r="C4541">
        <v>4</v>
      </c>
    </row>
    <row r="4542" spans="1:3" x14ac:dyDescent="0.25">
      <c r="A4542" t="s">
        <v>5733</v>
      </c>
      <c r="B4542" t="s">
        <v>5734</v>
      </c>
      <c r="C4542">
        <v>4</v>
      </c>
    </row>
    <row r="4543" spans="1:3" x14ac:dyDescent="0.25">
      <c r="A4543" t="s">
        <v>5735</v>
      </c>
      <c r="B4543" t="s">
        <v>5736</v>
      </c>
      <c r="C4543">
        <v>4</v>
      </c>
    </row>
    <row r="4544" spans="1:3" x14ac:dyDescent="0.25">
      <c r="A4544" t="s">
        <v>19947</v>
      </c>
      <c r="B4544" t="s">
        <v>19948</v>
      </c>
      <c r="C4544">
        <v>4</v>
      </c>
    </row>
    <row r="4545" spans="1:3" x14ac:dyDescent="0.25">
      <c r="A4545" t="s">
        <v>5737</v>
      </c>
      <c r="B4545" t="s">
        <v>5738</v>
      </c>
      <c r="C4545">
        <v>4</v>
      </c>
    </row>
    <row r="4546" spans="1:3" x14ac:dyDescent="0.25">
      <c r="A4546" t="s">
        <v>5739</v>
      </c>
      <c r="B4546" t="s">
        <v>5740</v>
      </c>
      <c r="C4546">
        <v>4</v>
      </c>
    </row>
    <row r="4547" spans="1:3" x14ac:dyDescent="0.25">
      <c r="A4547" t="s">
        <v>5741</v>
      </c>
      <c r="B4547" t="s">
        <v>5742</v>
      </c>
      <c r="C4547">
        <v>4</v>
      </c>
    </row>
    <row r="4548" spans="1:3" x14ac:dyDescent="0.25">
      <c r="A4548" t="s">
        <v>5743</v>
      </c>
      <c r="B4548" t="s">
        <v>5744</v>
      </c>
      <c r="C4548">
        <v>4</v>
      </c>
    </row>
    <row r="4549" spans="1:3" x14ac:dyDescent="0.25">
      <c r="A4549" t="s">
        <v>5745</v>
      </c>
      <c r="B4549" t="s">
        <v>5746</v>
      </c>
      <c r="C4549">
        <v>4</v>
      </c>
    </row>
    <row r="4550" spans="1:3" x14ac:dyDescent="0.25">
      <c r="A4550" t="s">
        <v>5747</v>
      </c>
      <c r="B4550" t="s">
        <v>5748</v>
      </c>
      <c r="C4550">
        <v>4</v>
      </c>
    </row>
    <row r="4551" spans="1:3" x14ac:dyDescent="0.25">
      <c r="A4551" t="s">
        <v>5749</v>
      </c>
      <c r="B4551" t="s">
        <v>5750</v>
      </c>
      <c r="C4551">
        <v>4</v>
      </c>
    </row>
    <row r="4552" spans="1:3" x14ac:dyDescent="0.25">
      <c r="A4552" t="s">
        <v>5751</v>
      </c>
      <c r="B4552" t="s">
        <v>5752</v>
      </c>
      <c r="C4552">
        <v>4</v>
      </c>
    </row>
    <row r="4553" spans="1:3" x14ac:dyDescent="0.25">
      <c r="A4553" t="s">
        <v>5753</v>
      </c>
      <c r="B4553" t="s">
        <v>5754</v>
      </c>
      <c r="C4553">
        <v>4</v>
      </c>
    </row>
    <row r="4554" spans="1:3" x14ac:dyDescent="0.25">
      <c r="A4554" t="s">
        <v>5755</v>
      </c>
      <c r="B4554" t="s">
        <v>5756</v>
      </c>
      <c r="C4554">
        <v>4</v>
      </c>
    </row>
    <row r="4555" spans="1:3" x14ac:dyDescent="0.25">
      <c r="A4555" t="s">
        <v>5757</v>
      </c>
      <c r="B4555" t="s">
        <v>5758</v>
      </c>
      <c r="C4555">
        <v>4</v>
      </c>
    </row>
    <row r="4556" spans="1:3" x14ac:dyDescent="0.25">
      <c r="A4556" t="s">
        <v>5759</v>
      </c>
      <c r="B4556" t="s">
        <v>5760</v>
      </c>
      <c r="C4556">
        <v>4</v>
      </c>
    </row>
    <row r="4557" spans="1:3" x14ac:dyDescent="0.25">
      <c r="A4557" t="s">
        <v>5761</v>
      </c>
      <c r="B4557" t="s">
        <v>5762</v>
      </c>
      <c r="C4557">
        <v>4</v>
      </c>
    </row>
    <row r="4558" spans="1:3" x14ac:dyDescent="0.25">
      <c r="A4558" t="s">
        <v>5763</v>
      </c>
      <c r="B4558" t="s">
        <v>5764</v>
      </c>
      <c r="C4558">
        <v>4</v>
      </c>
    </row>
    <row r="4559" spans="1:3" x14ac:dyDescent="0.25">
      <c r="A4559" t="s">
        <v>5765</v>
      </c>
      <c r="B4559" t="s">
        <v>5766</v>
      </c>
      <c r="C4559">
        <v>4</v>
      </c>
    </row>
    <row r="4560" spans="1:3" x14ac:dyDescent="0.25">
      <c r="A4560" t="s">
        <v>5767</v>
      </c>
      <c r="B4560" t="s">
        <v>5768</v>
      </c>
      <c r="C4560">
        <v>4</v>
      </c>
    </row>
    <row r="4561" spans="1:3" x14ac:dyDescent="0.25">
      <c r="A4561" t="s">
        <v>5769</v>
      </c>
      <c r="B4561" t="s">
        <v>5770</v>
      </c>
      <c r="C4561">
        <v>4</v>
      </c>
    </row>
    <row r="4562" spans="1:3" x14ac:dyDescent="0.25">
      <c r="A4562" t="s">
        <v>5771</v>
      </c>
      <c r="B4562" t="s">
        <v>5772</v>
      </c>
      <c r="C4562">
        <v>4</v>
      </c>
    </row>
    <row r="4563" spans="1:3" x14ac:dyDescent="0.25">
      <c r="A4563" t="s">
        <v>5773</v>
      </c>
      <c r="B4563" t="s">
        <v>5774</v>
      </c>
      <c r="C4563">
        <v>4</v>
      </c>
    </row>
    <row r="4564" spans="1:3" x14ac:dyDescent="0.25">
      <c r="A4564" t="s">
        <v>5775</v>
      </c>
      <c r="B4564" t="s">
        <v>5776</v>
      </c>
      <c r="C4564">
        <v>4</v>
      </c>
    </row>
    <row r="4565" spans="1:3" x14ac:dyDescent="0.25">
      <c r="A4565" t="s">
        <v>5777</v>
      </c>
      <c r="B4565" t="s">
        <v>5778</v>
      </c>
      <c r="C4565">
        <v>4</v>
      </c>
    </row>
    <row r="4566" spans="1:3" x14ac:dyDescent="0.25">
      <c r="A4566" t="s">
        <v>5779</v>
      </c>
      <c r="B4566" t="s">
        <v>5780</v>
      </c>
      <c r="C4566">
        <v>4</v>
      </c>
    </row>
    <row r="4567" spans="1:3" x14ac:dyDescent="0.25">
      <c r="A4567" t="s">
        <v>5781</v>
      </c>
      <c r="B4567" t="s">
        <v>5782</v>
      </c>
      <c r="C4567">
        <v>4</v>
      </c>
    </row>
    <row r="4568" spans="1:3" x14ac:dyDescent="0.25">
      <c r="A4568" t="s">
        <v>5783</v>
      </c>
      <c r="B4568" t="s">
        <v>5784</v>
      </c>
      <c r="C4568">
        <v>4</v>
      </c>
    </row>
    <row r="4569" spans="1:3" x14ac:dyDescent="0.25">
      <c r="A4569" t="s">
        <v>5785</v>
      </c>
      <c r="B4569" t="s">
        <v>5786</v>
      </c>
      <c r="C4569">
        <v>4</v>
      </c>
    </row>
    <row r="4570" spans="1:3" x14ac:dyDescent="0.25">
      <c r="A4570" t="s">
        <v>5787</v>
      </c>
      <c r="B4570" t="s">
        <v>5788</v>
      </c>
      <c r="C4570">
        <v>4</v>
      </c>
    </row>
    <row r="4571" spans="1:3" x14ac:dyDescent="0.25">
      <c r="A4571" t="s">
        <v>5789</v>
      </c>
      <c r="B4571" t="s">
        <v>5790</v>
      </c>
      <c r="C4571">
        <v>4</v>
      </c>
    </row>
    <row r="4572" spans="1:3" x14ac:dyDescent="0.25">
      <c r="A4572" t="s">
        <v>5791</v>
      </c>
      <c r="B4572" t="s">
        <v>5792</v>
      </c>
      <c r="C4572">
        <v>4</v>
      </c>
    </row>
    <row r="4573" spans="1:3" x14ac:dyDescent="0.25">
      <c r="A4573" t="s">
        <v>5793</v>
      </c>
      <c r="B4573" t="s">
        <v>5794</v>
      </c>
      <c r="C4573">
        <v>4</v>
      </c>
    </row>
    <row r="4574" spans="1:3" x14ac:dyDescent="0.25">
      <c r="A4574" t="s">
        <v>5795</v>
      </c>
      <c r="B4574" t="s">
        <v>5796</v>
      </c>
      <c r="C4574">
        <v>4</v>
      </c>
    </row>
    <row r="4575" spans="1:3" x14ac:dyDescent="0.25">
      <c r="A4575" t="s">
        <v>5797</v>
      </c>
      <c r="B4575" t="s">
        <v>5798</v>
      </c>
      <c r="C4575">
        <v>4</v>
      </c>
    </row>
    <row r="4576" spans="1:3" x14ac:dyDescent="0.25">
      <c r="A4576" t="s">
        <v>5799</v>
      </c>
      <c r="B4576" t="s">
        <v>5800</v>
      </c>
      <c r="C4576">
        <v>4</v>
      </c>
    </row>
    <row r="4577" spans="1:3" x14ac:dyDescent="0.25">
      <c r="A4577" t="s">
        <v>5801</v>
      </c>
      <c r="B4577" t="s">
        <v>5802</v>
      </c>
      <c r="C4577">
        <v>4</v>
      </c>
    </row>
    <row r="4578" spans="1:3" x14ac:dyDescent="0.25">
      <c r="A4578" t="s">
        <v>5803</v>
      </c>
      <c r="B4578" t="s">
        <v>5804</v>
      </c>
      <c r="C4578">
        <v>4</v>
      </c>
    </row>
    <row r="4579" spans="1:3" x14ac:dyDescent="0.25">
      <c r="A4579" t="s">
        <v>5805</v>
      </c>
      <c r="B4579" t="s">
        <v>5806</v>
      </c>
      <c r="C4579">
        <v>4</v>
      </c>
    </row>
    <row r="4580" spans="1:3" x14ac:dyDescent="0.25">
      <c r="A4580" t="s">
        <v>5807</v>
      </c>
      <c r="B4580" t="s">
        <v>5808</v>
      </c>
      <c r="C4580">
        <v>4</v>
      </c>
    </row>
    <row r="4581" spans="1:3" x14ac:dyDescent="0.25">
      <c r="A4581" t="s">
        <v>5809</v>
      </c>
      <c r="B4581" t="s">
        <v>5810</v>
      </c>
      <c r="C4581">
        <v>4</v>
      </c>
    </row>
    <row r="4582" spans="1:3" x14ac:dyDescent="0.25">
      <c r="A4582" t="s">
        <v>5811</v>
      </c>
      <c r="B4582" t="s">
        <v>5812</v>
      </c>
      <c r="C4582">
        <v>4</v>
      </c>
    </row>
    <row r="4583" spans="1:3" x14ac:dyDescent="0.25">
      <c r="A4583" t="s">
        <v>5813</v>
      </c>
      <c r="B4583" t="s">
        <v>5814</v>
      </c>
      <c r="C4583">
        <v>4</v>
      </c>
    </row>
    <row r="4584" spans="1:3" x14ac:dyDescent="0.25">
      <c r="A4584" t="s">
        <v>18597</v>
      </c>
      <c r="B4584" t="s">
        <v>18598</v>
      </c>
      <c r="C4584">
        <v>4</v>
      </c>
    </row>
    <row r="4585" spans="1:3" x14ac:dyDescent="0.25">
      <c r="A4585" t="s">
        <v>5815</v>
      </c>
      <c r="B4585" t="s">
        <v>5816</v>
      </c>
      <c r="C4585">
        <v>4</v>
      </c>
    </row>
    <row r="4586" spans="1:3" x14ac:dyDescent="0.25">
      <c r="A4586" t="s">
        <v>5817</v>
      </c>
      <c r="B4586" t="s">
        <v>5818</v>
      </c>
      <c r="C4586">
        <v>4</v>
      </c>
    </row>
    <row r="4587" spans="1:3" x14ac:dyDescent="0.25">
      <c r="A4587" t="s">
        <v>5819</v>
      </c>
      <c r="B4587" t="s">
        <v>5820</v>
      </c>
      <c r="C4587">
        <v>4</v>
      </c>
    </row>
    <row r="4588" spans="1:3" x14ac:dyDescent="0.25">
      <c r="A4588" t="s">
        <v>5821</v>
      </c>
      <c r="B4588" t="s">
        <v>5822</v>
      </c>
      <c r="C4588">
        <v>4</v>
      </c>
    </row>
    <row r="4589" spans="1:3" x14ac:dyDescent="0.25">
      <c r="A4589" t="s">
        <v>5823</v>
      </c>
      <c r="B4589" t="s">
        <v>5824</v>
      </c>
      <c r="C4589">
        <v>4</v>
      </c>
    </row>
    <row r="4590" spans="1:3" x14ac:dyDescent="0.25">
      <c r="A4590" t="s">
        <v>5825</v>
      </c>
      <c r="B4590" t="s">
        <v>5826</v>
      </c>
      <c r="C4590">
        <v>4</v>
      </c>
    </row>
    <row r="4591" spans="1:3" x14ac:dyDescent="0.25">
      <c r="A4591" t="s">
        <v>19103</v>
      </c>
      <c r="B4591" t="s">
        <v>19104</v>
      </c>
      <c r="C4591">
        <v>4</v>
      </c>
    </row>
    <row r="4592" spans="1:3" x14ac:dyDescent="0.25">
      <c r="A4592" t="s">
        <v>5827</v>
      </c>
      <c r="B4592" t="s">
        <v>5828</v>
      </c>
      <c r="C4592">
        <v>4</v>
      </c>
    </row>
    <row r="4593" spans="1:3" x14ac:dyDescent="0.25">
      <c r="A4593" t="s">
        <v>5829</v>
      </c>
      <c r="B4593" t="s">
        <v>5830</v>
      </c>
      <c r="C4593">
        <v>4</v>
      </c>
    </row>
    <row r="4594" spans="1:3" x14ac:dyDescent="0.25">
      <c r="A4594" t="s">
        <v>5831</v>
      </c>
      <c r="B4594" t="s">
        <v>5832</v>
      </c>
      <c r="C4594">
        <v>4</v>
      </c>
    </row>
    <row r="4595" spans="1:3" x14ac:dyDescent="0.25">
      <c r="A4595" t="s">
        <v>5833</v>
      </c>
      <c r="B4595" t="s">
        <v>5834</v>
      </c>
      <c r="C4595">
        <v>4</v>
      </c>
    </row>
    <row r="4596" spans="1:3" x14ac:dyDescent="0.25">
      <c r="A4596" t="s">
        <v>5835</v>
      </c>
      <c r="B4596" t="s">
        <v>5836</v>
      </c>
      <c r="C4596">
        <v>4</v>
      </c>
    </row>
    <row r="4597" spans="1:3" x14ac:dyDescent="0.25">
      <c r="A4597" t="s">
        <v>5837</v>
      </c>
      <c r="B4597" t="s">
        <v>5838</v>
      </c>
      <c r="C4597">
        <v>4</v>
      </c>
    </row>
    <row r="4598" spans="1:3" x14ac:dyDescent="0.25">
      <c r="A4598" t="s">
        <v>5839</v>
      </c>
      <c r="B4598" t="s">
        <v>5840</v>
      </c>
      <c r="C4598">
        <v>4</v>
      </c>
    </row>
    <row r="4599" spans="1:3" x14ac:dyDescent="0.25">
      <c r="A4599" t="s">
        <v>5841</v>
      </c>
      <c r="B4599" t="s">
        <v>5842</v>
      </c>
      <c r="C4599">
        <v>4</v>
      </c>
    </row>
    <row r="4600" spans="1:3" x14ac:dyDescent="0.25">
      <c r="A4600" t="s">
        <v>5843</v>
      </c>
      <c r="B4600" t="s">
        <v>5844</v>
      </c>
      <c r="C4600">
        <v>4</v>
      </c>
    </row>
    <row r="4601" spans="1:3" x14ac:dyDescent="0.25">
      <c r="A4601" t="s">
        <v>18599</v>
      </c>
      <c r="B4601" t="s">
        <v>18600</v>
      </c>
      <c r="C4601">
        <v>4</v>
      </c>
    </row>
    <row r="4602" spans="1:3" x14ac:dyDescent="0.25">
      <c r="A4602" t="s">
        <v>5845</v>
      </c>
      <c r="B4602" t="s">
        <v>5846</v>
      </c>
      <c r="C4602">
        <v>4</v>
      </c>
    </row>
    <row r="4603" spans="1:3" x14ac:dyDescent="0.25">
      <c r="A4603" t="s">
        <v>19105</v>
      </c>
      <c r="B4603" t="s">
        <v>19106</v>
      </c>
      <c r="C4603">
        <v>4</v>
      </c>
    </row>
    <row r="4604" spans="1:3" x14ac:dyDescent="0.25">
      <c r="A4604" t="s">
        <v>5847</v>
      </c>
      <c r="B4604" t="s">
        <v>5848</v>
      </c>
      <c r="C4604">
        <v>4</v>
      </c>
    </row>
    <row r="4605" spans="1:3" x14ac:dyDescent="0.25">
      <c r="A4605" t="s">
        <v>5849</v>
      </c>
      <c r="B4605" t="s">
        <v>5850</v>
      </c>
      <c r="C4605">
        <v>4</v>
      </c>
    </row>
    <row r="4606" spans="1:3" x14ac:dyDescent="0.25">
      <c r="A4606" t="s">
        <v>18870</v>
      </c>
      <c r="B4606" t="s">
        <v>18732</v>
      </c>
      <c r="C4606">
        <v>4</v>
      </c>
    </row>
    <row r="4607" spans="1:3" x14ac:dyDescent="0.25">
      <c r="A4607" t="s">
        <v>5851</v>
      </c>
      <c r="B4607" t="s">
        <v>5852</v>
      </c>
      <c r="C4607">
        <v>4</v>
      </c>
    </row>
    <row r="4608" spans="1:3" x14ac:dyDescent="0.25">
      <c r="A4608" t="s">
        <v>5853</v>
      </c>
      <c r="B4608" t="s">
        <v>5854</v>
      </c>
      <c r="C4608">
        <v>4</v>
      </c>
    </row>
    <row r="4609" spans="1:3" x14ac:dyDescent="0.25">
      <c r="A4609" t="s">
        <v>19107</v>
      </c>
      <c r="B4609" t="s">
        <v>19108</v>
      </c>
      <c r="C4609">
        <v>4</v>
      </c>
    </row>
    <row r="4610" spans="1:3" x14ac:dyDescent="0.25">
      <c r="A4610" t="s">
        <v>18601</v>
      </c>
      <c r="B4610" t="s">
        <v>18602</v>
      </c>
      <c r="C4610">
        <v>4</v>
      </c>
    </row>
    <row r="4611" spans="1:3" x14ac:dyDescent="0.25">
      <c r="A4611" t="s">
        <v>5855</v>
      </c>
      <c r="B4611" t="s">
        <v>5856</v>
      </c>
      <c r="C4611">
        <v>4</v>
      </c>
    </row>
    <row r="4612" spans="1:3" x14ac:dyDescent="0.25">
      <c r="A4612" t="s">
        <v>5857</v>
      </c>
      <c r="B4612" t="s">
        <v>5858</v>
      </c>
      <c r="C4612">
        <v>4</v>
      </c>
    </row>
    <row r="4613" spans="1:3" x14ac:dyDescent="0.25">
      <c r="A4613" t="s">
        <v>19109</v>
      </c>
      <c r="B4613" t="s">
        <v>19110</v>
      </c>
      <c r="C4613">
        <v>4</v>
      </c>
    </row>
    <row r="4614" spans="1:3" x14ac:dyDescent="0.25">
      <c r="A4614" t="s">
        <v>5859</v>
      </c>
      <c r="B4614" t="s">
        <v>5860</v>
      </c>
      <c r="C4614">
        <v>4</v>
      </c>
    </row>
    <row r="4615" spans="1:3" x14ac:dyDescent="0.25">
      <c r="A4615" t="s">
        <v>19111</v>
      </c>
      <c r="B4615" t="s">
        <v>19112</v>
      </c>
      <c r="C4615">
        <v>4</v>
      </c>
    </row>
    <row r="4616" spans="1:3" x14ac:dyDescent="0.25">
      <c r="A4616" t="s">
        <v>5861</v>
      </c>
      <c r="B4616" t="s">
        <v>5862</v>
      </c>
      <c r="C4616">
        <v>4</v>
      </c>
    </row>
    <row r="4617" spans="1:3" x14ac:dyDescent="0.25">
      <c r="A4617" t="s">
        <v>5863</v>
      </c>
      <c r="B4617" t="s">
        <v>5864</v>
      </c>
      <c r="C4617">
        <v>4</v>
      </c>
    </row>
    <row r="4618" spans="1:3" x14ac:dyDescent="0.25">
      <c r="A4618" t="s">
        <v>5865</v>
      </c>
      <c r="B4618" t="s">
        <v>5866</v>
      </c>
      <c r="C4618">
        <v>4</v>
      </c>
    </row>
    <row r="4619" spans="1:3" x14ac:dyDescent="0.25">
      <c r="A4619" t="s">
        <v>5867</v>
      </c>
      <c r="B4619" t="s">
        <v>5868</v>
      </c>
      <c r="C4619">
        <v>4</v>
      </c>
    </row>
    <row r="4620" spans="1:3" x14ac:dyDescent="0.25">
      <c r="A4620" t="s">
        <v>5869</v>
      </c>
      <c r="B4620" t="s">
        <v>5870</v>
      </c>
      <c r="C4620">
        <v>4</v>
      </c>
    </row>
    <row r="4621" spans="1:3" x14ac:dyDescent="0.25">
      <c r="A4621" t="s">
        <v>5871</v>
      </c>
      <c r="B4621" t="s">
        <v>5872</v>
      </c>
      <c r="C4621">
        <v>4</v>
      </c>
    </row>
    <row r="4622" spans="1:3" x14ac:dyDescent="0.25">
      <c r="A4622" t="s">
        <v>5873</v>
      </c>
      <c r="B4622" t="s">
        <v>5874</v>
      </c>
      <c r="C4622">
        <v>4</v>
      </c>
    </row>
    <row r="4623" spans="1:3" x14ac:dyDescent="0.25">
      <c r="A4623" t="s">
        <v>5875</v>
      </c>
      <c r="B4623" t="s">
        <v>5876</v>
      </c>
      <c r="C4623">
        <v>4</v>
      </c>
    </row>
    <row r="4624" spans="1:3" x14ac:dyDescent="0.25">
      <c r="A4624" t="s">
        <v>5877</v>
      </c>
      <c r="B4624" t="s">
        <v>5878</v>
      </c>
      <c r="C4624">
        <v>4</v>
      </c>
    </row>
    <row r="4625" spans="1:3" x14ac:dyDescent="0.25">
      <c r="A4625" t="s">
        <v>5879</v>
      </c>
      <c r="B4625" t="s">
        <v>5880</v>
      </c>
      <c r="C4625">
        <v>4</v>
      </c>
    </row>
    <row r="4626" spans="1:3" x14ac:dyDescent="0.25">
      <c r="A4626" t="s">
        <v>5881</v>
      </c>
      <c r="B4626" t="s">
        <v>5882</v>
      </c>
      <c r="C4626">
        <v>4</v>
      </c>
    </row>
    <row r="4627" spans="1:3" x14ac:dyDescent="0.25">
      <c r="A4627" t="s">
        <v>5883</v>
      </c>
      <c r="B4627" t="s">
        <v>5884</v>
      </c>
      <c r="C4627">
        <v>4</v>
      </c>
    </row>
    <row r="4628" spans="1:3" x14ac:dyDescent="0.25">
      <c r="A4628" t="s">
        <v>5885</v>
      </c>
      <c r="B4628" t="s">
        <v>5886</v>
      </c>
      <c r="C4628">
        <v>4</v>
      </c>
    </row>
    <row r="4629" spans="1:3" x14ac:dyDescent="0.25">
      <c r="A4629" t="s">
        <v>5887</v>
      </c>
      <c r="B4629" t="s">
        <v>5888</v>
      </c>
      <c r="C4629">
        <v>4</v>
      </c>
    </row>
    <row r="4630" spans="1:3" x14ac:dyDescent="0.25">
      <c r="A4630" t="s">
        <v>5889</v>
      </c>
      <c r="B4630" t="s">
        <v>5890</v>
      </c>
      <c r="C4630">
        <v>4</v>
      </c>
    </row>
    <row r="4631" spans="1:3" x14ac:dyDescent="0.25">
      <c r="A4631" t="s">
        <v>5891</v>
      </c>
      <c r="B4631" t="s">
        <v>5892</v>
      </c>
      <c r="C4631">
        <v>4</v>
      </c>
    </row>
    <row r="4632" spans="1:3" x14ac:dyDescent="0.25">
      <c r="A4632" t="s">
        <v>5893</v>
      </c>
      <c r="B4632" t="s">
        <v>5894</v>
      </c>
      <c r="C4632">
        <v>4</v>
      </c>
    </row>
    <row r="4633" spans="1:3" x14ac:dyDescent="0.25">
      <c r="A4633" t="s">
        <v>5895</v>
      </c>
      <c r="B4633" t="s">
        <v>5896</v>
      </c>
      <c r="C4633">
        <v>4</v>
      </c>
    </row>
    <row r="4634" spans="1:3" x14ac:dyDescent="0.25">
      <c r="A4634" t="s">
        <v>5897</v>
      </c>
      <c r="B4634" t="s">
        <v>5898</v>
      </c>
      <c r="C4634">
        <v>4</v>
      </c>
    </row>
    <row r="4635" spans="1:3" x14ac:dyDescent="0.25">
      <c r="A4635" t="s">
        <v>5899</v>
      </c>
      <c r="B4635" t="s">
        <v>5900</v>
      </c>
      <c r="C4635">
        <v>4</v>
      </c>
    </row>
    <row r="4636" spans="1:3" x14ac:dyDescent="0.25">
      <c r="A4636" t="s">
        <v>5901</v>
      </c>
      <c r="B4636" t="s">
        <v>5902</v>
      </c>
      <c r="C4636">
        <v>4</v>
      </c>
    </row>
    <row r="4637" spans="1:3" x14ac:dyDescent="0.25">
      <c r="A4637" t="s">
        <v>5903</v>
      </c>
      <c r="B4637" t="s">
        <v>5904</v>
      </c>
      <c r="C4637">
        <v>4</v>
      </c>
    </row>
    <row r="4638" spans="1:3" x14ac:dyDescent="0.25">
      <c r="A4638" t="s">
        <v>5905</v>
      </c>
      <c r="B4638" t="s">
        <v>5906</v>
      </c>
      <c r="C4638">
        <v>4</v>
      </c>
    </row>
    <row r="4639" spans="1:3" x14ac:dyDescent="0.25">
      <c r="A4639" t="s">
        <v>5907</v>
      </c>
      <c r="B4639" t="s">
        <v>5908</v>
      </c>
      <c r="C4639">
        <v>4</v>
      </c>
    </row>
    <row r="4640" spans="1:3" x14ac:dyDescent="0.25">
      <c r="A4640" t="s">
        <v>5909</v>
      </c>
      <c r="B4640" t="s">
        <v>5910</v>
      </c>
      <c r="C4640">
        <v>4</v>
      </c>
    </row>
    <row r="4641" spans="1:3" x14ac:dyDescent="0.25">
      <c r="A4641" t="s">
        <v>5911</v>
      </c>
      <c r="B4641" t="s">
        <v>5912</v>
      </c>
      <c r="C4641">
        <v>4</v>
      </c>
    </row>
    <row r="4642" spans="1:3" x14ac:dyDescent="0.25">
      <c r="A4642" t="s">
        <v>5913</v>
      </c>
      <c r="B4642" t="s">
        <v>5914</v>
      </c>
      <c r="C4642">
        <v>4</v>
      </c>
    </row>
    <row r="4643" spans="1:3" x14ac:dyDescent="0.25">
      <c r="A4643" t="s">
        <v>18871</v>
      </c>
      <c r="B4643" t="s">
        <v>18733</v>
      </c>
      <c r="C4643">
        <v>4</v>
      </c>
    </row>
    <row r="4644" spans="1:3" x14ac:dyDescent="0.25">
      <c r="A4644" t="s">
        <v>5915</v>
      </c>
      <c r="B4644" t="s">
        <v>5916</v>
      </c>
      <c r="C4644">
        <v>4</v>
      </c>
    </row>
    <row r="4645" spans="1:3" x14ac:dyDescent="0.25">
      <c r="A4645" t="s">
        <v>5917</v>
      </c>
      <c r="B4645" t="s">
        <v>5918</v>
      </c>
      <c r="C4645">
        <v>4</v>
      </c>
    </row>
    <row r="4646" spans="1:3" x14ac:dyDescent="0.25">
      <c r="A4646" t="s">
        <v>5919</v>
      </c>
      <c r="B4646" t="s">
        <v>5920</v>
      </c>
      <c r="C4646">
        <v>4</v>
      </c>
    </row>
    <row r="4647" spans="1:3" x14ac:dyDescent="0.25">
      <c r="A4647" t="s">
        <v>5921</v>
      </c>
      <c r="B4647" t="s">
        <v>5922</v>
      </c>
      <c r="C4647">
        <v>4</v>
      </c>
    </row>
    <row r="4648" spans="1:3" x14ac:dyDescent="0.25">
      <c r="A4648" t="s">
        <v>5923</v>
      </c>
      <c r="B4648" t="s">
        <v>5924</v>
      </c>
      <c r="C4648">
        <v>4</v>
      </c>
    </row>
    <row r="4649" spans="1:3" x14ac:dyDescent="0.25">
      <c r="A4649" t="s">
        <v>5925</v>
      </c>
      <c r="B4649" t="s">
        <v>5926</v>
      </c>
      <c r="C4649">
        <v>4</v>
      </c>
    </row>
    <row r="4650" spans="1:3" x14ac:dyDescent="0.25">
      <c r="A4650" t="s">
        <v>5927</v>
      </c>
      <c r="B4650" t="s">
        <v>5928</v>
      </c>
      <c r="C4650">
        <v>4</v>
      </c>
    </row>
    <row r="4651" spans="1:3" x14ac:dyDescent="0.25">
      <c r="A4651" t="s">
        <v>5929</v>
      </c>
      <c r="B4651" t="s">
        <v>5930</v>
      </c>
      <c r="C4651">
        <v>4</v>
      </c>
    </row>
    <row r="4652" spans="1:3" x14ac:dyDescent="0.25">
      <c r="A4652" t="s">
        <v>5931</v>
      </c>
      <c r="B4652" t="s">
        <v>5932</v>
      </c>
      <c r="C4652">
        <v>4</v>
      </c>
    </row>
    <row r="4653" spans="1:3" x14ac:dyDescent="0.25">
      <c r="A4653" t="s">
        <v>5933</v>
      </c>
      <c r="B4653" t="s">
        <v>5934</v>
      </c>
      <c r="C4653">
        <v>4</v>
      </c>
    </row>
    <row r="4654" spans="1:3" x14ac:dyDescent="0.25">
      <c r="A4654" t="s">
        <v>5935</v>
      </c>
      <c r="B4654" t="s">
        <v>5936</v>
      </c>
      <c r="C4654">
        <v>4</v>
      </c>
    </row>
    <row r="4655" spans="1:3" x14ac:dyDescent="0.25">
      <c r="A4655" t="s">
        <v>5937</v>
      </c>
      <c r="B4655" t="s">
        <v>5938</v>
      </c>
      <c r="C4655">
        <v>4</v>
      </c>
    </row>
    <row r="4656" spans="1:3" x14ac:dyDescent="0.25">
      <c r="A4656" t="s">
        <v>5939</v>
      </c>
      <c r="B4656" t="s">
        <v>5940</v>
      </c>
      <c r="C4656">
        <v>4</v>
      </c>
    </row>
    <row r="4657" spans="1:3" x14ac:dyDescent="0.25">
      <c r="A4657" t="s">
        <v>18872</v>
      </c>
      <c r="B4657" t="s">
        <v>18731</v>
      </c>
      <c r="C4657">
        <v>4</v>
      </c>
    </row>
    <row r="4658" spans="1:3" x14ac:dyDescent="0.25">
      <c r="A4658" t="s">
        <v>5942</v>
      </c>
      <c r="B4658" t="s">
        <v>5943</v>
      </c>
      <c r="C4658">
        <v>4</v>
      </c>
    </row>
    <row r="4659" spans="1:3" x14ac:dyDescent="0.25">
      <c r="A4659" t="s">
        <v>5944</v>
      </c>
      <c r="B4659" t="s">
        <v>5945</v>
      </c>
      <c r="C4659">
        <v>4</v>
      </c>
    </row>
    <row r="4660" spans="1:3" x14ac:dyDescent="0.25">
      <c r="A4660" t="s">
        <v>5946</v>
      </c>
      <c r="B4660" t="s">
        <v>5947</v>
      </c>
      <c r="C4660">
        <v>4</v>
      </c>
    </row>
    <row r="4661" spans="1:3" x14ac:dyDescent="0.25">
      <c r="A4661" t="s">
        <v>18873</v>
      </c>
      <c r="B4661" t="s">
        <v>5941</v>
      </c>
      <c r="C4661">
        <v>4</v>
      </c>
    </row>
    <row r="4662" spans="1:3" x14ac:dyDescent="0.25">
      <c r="A4662" t="s">
        <v>5948</v>
      </c>
      <c r="B4662" t="s">
        <v>5949</v>
      </c>
      <c r="C4662">
        <v>4</v>
      </c>
    </row>
    <row r="4663" spans="1:3" x14ac:dyDescent="0.25">
      <c r="A4663" t="s">
        <v>5950</v>
      </c>
      <c r="B4663" t="s">
        <v>5951</v>
      </c>
      <c r="C4663">
        <v>4</v>
      </c>
    </row>
    <row r="4664" spans="1:3" x14ac:dyDescent="0.25">
      <c r="A4664" t="s">
        <v>5952</v>
      </c>
      <c r="B4664" t="s">
        <v>5953</v>
      </c>
      <c r="C4664">
        <v>4</v>
      </c>
    </row>
    <row r="4665" spans="1:3" x14ac:dyDescent="0.25">
      <c r="A4665" t="s">
        <v>5954</v>
      </c>
      <c r="B4665" t="s">
        <v>5955</v>
      </c>
      <c r="C4665">
        <v>4</v>
      </c>
    </row>
    <row r="4666" spans="1:3" x14ac:dyDescent="0.25">
      <c r="A4666" t="s">
        <v>5956</v>
      </c>
      <c r="B4666" t="s">
        <v>5957</v>
      </c>
      <c r="C4666">
        <v>4</v>
      </c>
    </row>
    <row r="4667" spans="1:3" x14ac:dyDescent="0.25">
      <c r="A4667" t="s">
        <v>5958</v>
      </c>
      <c r="B4667" t="s">
        <v>5959</v>
      </c>
      <c r="C4667">
        <v>4</v>
      </c>
    </row>
    <row r="4668" spans="1:3" x14ac:dyDescent="0.25">
      <c r="A4668" t="s">
        <v>5960</v>
      </c>
      <c r="B4668" t="s">
        <v>5961</v>
      </c>
      <c r="C4668">
        <v>4</v>
      </c>
    </row>
    <row r="4669" spans="1:3" x14ac:dyDescent="0.25">
      <c r="A4669" t="s">
        <v>5962</v>
      </c>
      <c r="B4669" t="s">
        <v>5963</v>
      </c>
      <c r="C4669">
        <v>4</v>
      </c>
    </row>
    <row r="4670" spans="1:3" x14ac:dyDescent="0.25">
      <c r="A4670" t="s">
        <v>5964</v>
      </c>
      <c r="B4670" t="s">
        <v>5965</v>
      </c>
      <c r="C4670">
        <v>4</v>
      </c>
    </row>
    <row r="4671" spans="1:3" x14ac:dyDescent="0.25">
      <c r="A4671" t="s">
        <v>5966</v>
      </c>
      <c r="B4671" t="s">
        <v>5967</v>
      </c>
      <c r="C4671">
        <v>4</v>
      </c>
    </row>
    <row r="4672" spans="1:3" x14ac:dyDescent="0.25">
      <c r="A4672" t="s">
        <v>18874</v>
      </c>
      <c r="B4672" t="s">
        <v>18744</v>
      </c>
      <c r="C4672">
        <v>4</v>
      </c>
    </row>
    <row r="4673" spans="1:3" x14ac:dyDescent="0.25">
      <c r="A4673" t="s">
        <v>5968</v>
      </c>
      <c r="B4673" t="s">
        <v>5969</v>
      </c>
      <c r="C4673">
        <v>4</v>
      </c>
    </row>
    <row r="4674" spans="1:3" x14ac:dyDescent="0.25">
      <c r="A4674" t="s">
        <v>19113</v>
      </c>
      <c r="B4674" t="s">
        <v>19114</v>
      </c>
      <c r="C4674">
        <v>4</v>
      </c>
    </row>
    <row r="4675" spans="1:3" x14ac:dyDescent="0.25">
      <c r="A4675" t="s">
        <v>5970</v>
      </c>
      <c r="B4675" t="s">
        <v>5971</v>
      </c>
      <c r="C4675">
        <v>4</v>
      </c>
    </row>
    <row r="4676" spans="1:3" x14ac:dyDescent="0.25">
      <c r="A4676" t="s">
        <v>5972</v>
      </c>
      <c r="B4676" t="s">
        <v>5973</v>
      </c>
      <c r="C4676">
        <v>4</v>
      </c>
    </row>
    <row r="4677" spans="1:3" x14ac:dyDescent="0.25">
      <c r="A4677" t="s">
        <v>5974</v>
      </c>
      <c r="B4677" t="s">
        <v>5975</v>
      </c>
      <c r="C4677">
        <v>4</v>
      </c>
    </row>
    <row r="4678" spans="1:3" x14ac:dyDescent="0.25">
      <c r="A4678" t="s">
        <v>5976</v>
      </c>
      <c r="B4678" t="s">
        <v>5977</v>
      </c>
      <c r="C4678">
        <v>4</v>
      </c>
    </row>
    <row r="4679" spans="1:3" x14ac:dyDescent="0.25">
      <c r="A4679" t="s">
        <v>5978</v>
      </c>
      <c r="B4679" t="s">
        <v>5979</v>
      </c>
      <c r="C4679">
        <v>4</v>
      </c>
    </row>
    <row r="4680" spans="1:3" x14ac:dyDescent="0.25">
      <c r="A4680" t="s">
        <v>5980</v>
      </c>
      <c r="B4680" t="s">
        <v>5981</v>
      </c>
      <c r="C4680">
        <v>4</v>
      </c>
    </row>
    <row r="4681" spans="1:3" x14ac:dyDescent="0.25">
      <c r="A4681" t="s">
        <v>5982</v>
      </c>
      <c r="B4681" t="s">
        <v>5983</v>
      </c>
      <c r="C4681">
        <v>4</v>
      </c>
    </row>
    <row r="4682" spans="1:3" x14ac:dyDescent="0.25">
      <c r="A4682" t="s">
        <v>5984</v>
      </c>
      <c r="B4682" t="s">
        <v>5985</v>
      </c>
      <c r="C4682">
        <v>4</v>
      </c>
    </row>
    <row r="4683" spans="1:3" x14ac:dyDescent="0.25">
      <c r="A4683" t="s">
        <v>5986</v>
      </c>
      <c r="B4683" t="s">
        <v>5987</v>
      </c>
      <c r="C4683">
        <v>4</v>
      </c>
    </row>
    <row r="4684" spans="1:3" x14ac:dyDescent="0.25">
      <c r="A4684" t="s">
        <v>18603</v>
      </c>
      <c r="B4684" t="s">
        <v>18604</v>
      </c>
      <c r="C4684">
        <v>4</v>
      </c>
    </row>
    <row r="4685" spans="1:3" x14ac:dyDescent="0.25">
      <c r="A4685" t="s">
        <v>19949</v>
      </c>
      <c r="B4685" t="s">
        <v>19950</v>
      </c>
      <c r="C4685">
        <v>4</v>
      </c>
    </row>
    <row r="4686" spans="1:3" x14ac:dyDescent="0.25">
      <c r="A4686" t="s">
        <v>5988</v>
      </c>
      <c r="B4686" t="s">
        <v>5989</v>
      </c>
      <c r="C4686">
        <v>4</v>
      </c>
    </row>
    <row r="4687" spans="1:3" x14ac:dyDescent="0.25">
      <c r="A4687" t="s">
        <v>5990</v>
      </c>
      <c r="B4687" t="s">
        <v>5991</v>
      </c>
      <c r="C4687">
        <v>4</v>
      </c>
    </row>
    <row r="4688" spans="1:3" x14ac:dyDescent="0.25">
      <c r="A4688" t="s">
        <v>5992</v>
      </c>
      <c r="B4688" t="s">
        <v>5993</v>
      </c>
      <c r="C4688">
        <v>4</v>
      </c>
    </row>
    <row r="4689" spans="1:3" x14ac:dyDescent="0.25">
      <c r="A4689" t="s">
        <v>5994</v>
      </c>
      <c r="B4689" t="s">
        <v>5995</v>
      </c>
      <c r="C4689">
        <v>4</v>
      </c>
    </row>
    <row r="4690" spans="1:3" x14ac:dyDescent="0.25">
      <c r="A4690" t="s">
        <v>5996</v>
      </c>
      <c r="B4690" t="s">
        <v>5997</v>
      </c>
      <c r="C4690">
        <v>4</v>
      </c>
    </row>
    <row r="4691" spans="1:3" x14ac:dyDescent="0.25">
      <c r="A4691" t="s">
        <v>5998</v>
      </c>
      <c r="B4691" t="s">
        <v>5999</v>
      </c>
      <c r="C4691">
        <v>4</v>
      </c>
    </row>
    <row r="4692" spans="1:3" x14ac:dyDescent="0.25">
      <c r="A4692" t="s">
        <v>6000</v>
      </c>
      <c r="B4692" t="s">
        <v>6001</v>
      </c>
      <c r="C4692">
        <v>4</v>
      </c>
    </row>
    <row r="4693" spans="1:3" x14ac:dyDescent="0.25">
      <c r="A4693" t="s">
        <v>6002</v>
      </c>
      <c r="B4693" t="s">
        <v>6003</v>
      </c>
      <c r="C4693">
        <v>4</v>
      </c>
    </row>
    <row r="4694" spans="1:3" x14ac:dyDescent="0.25">
      <c r="A4694" t="s">
        <v>6004</v>
      </c>
      <c r="B4694" t="s">
        <v>6005</v>
      </c>
      <c r="C4694">
        <v>4</v>
      </c>
    </row>
    <row r="4695" spans="1:3" x14ac:dyDescent="0.25">
      <c r="A4695" t="s">
        <v>6006</v>
      </c>
      <c r="B4695" t="s">
        <v>6007</v>
      </c>
      <c r="C4695">
        <v>4</v>
      </c>
    </row>
    <row r="4696" spans="1:3" x14ac:dyDescent="0.25">
      <c r="A4696" t="s">
        <v>18605</v>
      </c>
      <c r="B4696" t="s">
        <v>18606</v>
      </c>
      <c r="C4696">
        <v>4</v>
      </c>
    </row>
    <row r="4697" spans="1:3" x14ac:dyDescent="0.25">
      <c r="A4697" t="s">
        <v>6008</v>
      </c>
      <c r="B4697" t="s">
        <v>6009</v>
      </c>
      <c r="C4697">
        <v>4</v>
      </c>
    </row>
    <row r="4698" spans="1:3" x14ac:dyDescent="0.25">
      <c r="A4698" t="s">
        <v>6010</v>
      </c>
      <c r="B4698" t="s">
        <v>6011</v>
      </c>
      <c r="C4698">
        <v>4</v>
      </c>
    </row>
    <row r="4699" spans="1:3" x14ac:dyDescent="0.25">
      <c r="A4699" t="s">
        <v>6012</v>
      </c>
      <c r="B4699" t="s">
        <v>6013</v>
      </c>
      <c r="C4699">
        <v>4</v>
      </c>
    </row>
    <row r="4700" spans="1:3" x14ac:dyDescent="0.25">
      <c r="A4700" t="s">
        <v>6014</v>
      </c>
      <c r="B4700" t="s">
        <v>6015</v>
      </c>
      <c r="C4700">
        <v>4</v>
      </c>
    </row>
    <row r="4701" spans="1:3" x14ac:dyDescent="0.25">
      <c r="A4701" t="s">
        <v>6016</v>
      </c>
      <c r="B4701" t="s">
        <v>6017</v>
      </c>
      <c r="C4701">
        <v>4</v>
      </c>
    </row>
    <row r="4702" spans="1:3" x14ac:dyDescent="0.25">
      <c r="A4702" t="s">
        <v>6018</v>
      </c>
      <c r="B4702" t="s">
        <v>6019</v>
      </c>
      <c r="C4702">
        <v>4</v>
      </c>
    </row>
    <row r="4703" spans="1:3" x14ac:dyDescent="0.25">
      <c r="A4703" t="s">
        <v>6020</v>
      </c>
      <c r="B4703" t="s">
        <v>6021</v>
      </c>
      <c r="C4703">
        <v>4</v>
      </c>
    </row>
    <row r="4704" spans="1:3" x14ac:dyDescent="0.25">
      <c r="A4704" t="s">
        <v>6022</v>
      </c>
      <c r="B4704" t="s">
        <v>6023</v>
      </c>
      <c r="C4704">
        <v>4</v>
      </c>
    </row>
    <row r="4705" spans="1:3" x14ac:dyDescent="0.25">
      <c r="A4705" t="s">
        <v>6024</v>
      </c>
      <c r="B4705" t="s">
        <v>6025</v>
      </c>
      <c r="C4705">
        <v>4</v>
      </c>
    </row>
    <row r="4706" spans="1:3" x14ac:dyDescent="0.25">
      <c r="A4706" t="s">
        <v>6026</v>
      </c>
      <c r="B4706" t="s">
        <v>6027</v>
      </c>
      <c r="C4706">
        <v>4</v>
      </c>
    </row>
    <row r="4707" spans="1:3" x14ac:dyDescent="0.25">
      <c r="A4707" t="s">
        <v>6028</v>
      </c>
      <c r="B4707" t="s">
        <v>6029</v>
      </c>
      <c r="C4707">
        <v>4</v>
      </c>
    </row>
    <row r="4708" spans="1:3" x14ac:dyDescent="0.25">
      <c r="A4708" t="s">
        <v>6030</v>
      </c>
      <c r="B4708" t="s">
        <v>6031</v>
      </c>
      <c r="C4708">
        <v>4</v>
      </c>
    </row>
    <row r="4709" spans="1:3" x14ac:dyDescent="0.25">
      <c r="A4709" t="s">
        <v>6032</v>
      </c>
      <c r="B4709" t="s">
        <v>6033</v>
      </c>
      <c r="C4709">
        <v>4</v>
      </c>
    </row>
    <row r="4710" spans="1:3" x14ac:dyDescent="0.25">
      <c r="A4710" t="s">
        <v>6034</v>
      </c>
      <c r="B4710" t="s">
        <v>6035</v>
      </c>
      <c r="C4710">
        <v>4</v>
      </c>
    </row>
    <row r="4711" spans="1:3" x14ac:dyDescent="0.25">
      <c r="A4711" t="s">
        <v>6036</v>
      </c>
      <c r="B4711" t="s">
        <v>6037</v>
      </c>
      <c r="C4711">
        <v>4</v>
      </c>
    </row>
    <row r="4712" spans="1:3" x14ac:dyDescent="0.25">
      <c r="A4712" t="s">
        <v>6038</v>
      </c>
      <c r="B4712" t="s">
        <v>6039</v>
      </c>
      <c r="C4712">
        <v>4</v>
      </c>
    </row>
    <row r="4713" spans="1:3" x14ac:dyDescent="0.25">
      <c r="A4713" t="s">
        <v>18875</v>
      </c>
      <c r="B4713" t="s">
        <v>18741</v>
      </c>
      <c r="C4713">
        <v>4</v>
      </c>
    </row>
    <row r="4714" spans="1:3" x14ac:dyDescent="0.25">
      <c r="A4714" t="s">
        <v>6040</v>
      </c>
      <c r="B4714" t="s">
        <v>6041</v>
      </c>
      <c r="C4714">
        <v>4</v>
      </c>
    </row>
    <row r="4715" spans="1:3" x14ac:dyDescent="0.25">
      <c r="A4715" t="s">
        <v>6042</v>
      </c>
      <c r="B4715" t="s">
        <v>6043</v>
      </c>
      <c r="C4715">
        <v>4</v>
      </c>
    </row>
    <row r="4716" spans="1:3" x14ac:dyDescent="0.25">
      <c r="A4716" t="s">
        <v>6044</v>
      </c>
      <c r="B4716" t="s">
        <v>6045</v>
      </c>
      <c r="C4716">
        <v>4</v>
      </c>
    </row>
    <row r="4717" spans="1:3" x14ac:dyDescent="0.25">
      <c r="A4717" t="s">
        <v>19115</v>
      </c>
      <c r="B4717" t="s">
        <v>19116</v>
      </c>
      <c r="C4717">
        <v>4</v>
      </c>
    </row>
    <row r="4718" spans="1:3" x14ac:dyDescent="0.25">
      <c r="A4718" t="s">
        <v>6046</v>
      </c>
      <c r="B4718" t="s">
        <v>6047</v>
      </c>
      <c r="C4718">
        <v>4</v>
      </c>
    </row>
    <row r="4719" spans="1:3" x14ac:dyDescent="0.25">
      <c r="A4719" t="s">
        <v>6048</v>
      </c>
      <c r="B4719" t="s">
        <v>6049</v>
      </c>
      <c r="C4719">
        <v>4</v>
      </c>
    </row>
    <row r="4720" spans="1:3" x14ac:dyDescent="0.25">
      <c r="A4720" t="s">
        <v>6050</v>
      </c>
      <c r="B4720" t="s">
        <v>6051</v>
      </c>
      <c r="C4720">
        <v>4</v>
      </c>
    </row>
    <row r="4721" spans="1:3" x14ac:dyDescent="0.25">
      <c r="A4721" t="s">
        <v>6052</v>
      </c>
      <c r="B4721" t="s">
        <v>6053</v>
      </c>
      <c r="C4721">
        <v>4</v>
      </c>
    </row>
    <row r="4722" spans="1:3" x14ac:dyDescent="0.25">
      <c r="A4722" t="s">
        <v>6054</v>
      </c>
      <c r="B4722" t="s">
        <v>6055</v>
      </c>
      <c r="C4722">
        <v>4</v>
      </c>
    </row>
    <row r="4723" spans="1:3" x14ac:dyDescent="0.25">
      <c r="A4723" t="s">
        <v>6056</v>
      </c>
      <c r="B4723" t="s">
        <v>6057</v>
      </c>
      <c r="C4723">
        <v>4</v>
      </c>
    </row>
    <row r="4724" spans="1:3" x14ac:dyDescent="0.25">
      <c r="A4724" t="s">
        <v>6058</v>
      </c>
      <c r="B4724" t="s">
        <v>6059</v>
      </c>
      <c r="C4724">
        <v>4</v>
      </c>
    </row>
    <row r="4725" spans="1:3" x14ac:dyDescent="0.25">
      <c r="A4725" t="s">
        <v>6060</v>
      </c>
      <c r="B4725" t="s">
        <v>6061</v>
      </c>
      <c r="C4725">
        <v>4</v>
      </c>
    </row>
    <row r="4726" spans="1:3" x14ac:dyDescent="0.25">
      <c r="A4726" t="s">
        <v>19676</v>
      </c>
      <c r="B4726" t="s">
        <v>19677</v>
      </c>
      <c r="C4726">
        <v>4</v>
      </c>
    </row>
    <row r="4727" spans="1:3" x14ac:dyDescent="0.25">
      <c r="A4727" t="s">
        <v>6062</v>
      </c>
      <c r="B4727" t="s">
        <v>6063</v>
      </c>
      <c r="C4727">
        <v>4</v>
      </c>
    </row>
    <row r="4728" spans="1:3" x14ac:dyDescent="0.25">
      <c r="A4728" t="s">
        <v>6064</v>
      </c>
      <c r="B4728" t="s">
        <v>6065</v>
      </c>
      <c r="C4728">
        <v>4</v>
      </c>
    </row>
    <row r="4729" spans="1:3" x14ac:dyDescent="0.25">
      <c r="A4729" t="s">
        <v>6066</v>
      </c>
      <c r="B4729" t="s">
        <v>6067</v>
      </c>
      <c r="C4729">
        <v>4</v>
      </c>
    </row>
    <row r="4730" spans="1:3" x14ac:dyDescent="0.25">
      <c r="A4730" t="s">
        <v>6068</v>
      </c>
      <c r="B4730" t="s">
        <v>6069</v>
      </c>
      <c r="C4730">
        <v>4</v>
      </c>
    </row>
    <row r="4731" spans="1:3" x14ac:dyDescent="0.25">
      <c r="A4731" t="s">
        <v>6070</v>
      </c>
      <c r="B4731" t="s">
        <v>6071</v>
      </c>
      <c r="C4731">
        <v>4</v>
      </c>
    </row>
    <row r="4732" spans="1:3" x14ac:dyDescent="0.25">
      <c r="A4732" t="s">
        <v>6072</v>
      </c>
      <c r="B4732" t="s">
        <v>6073</v>
      </c>
      <c r="C4732">
        <v>4</v>
      </c>
    </row>
    <row r="4733" spans="1:3" x14ac:dyDescent="0.25">
      <c r="A4733" t="s">
        <v>6074</v>
      </c>
      <c r="B4733" t="s">
        <v>6075</v>
      </c>
      <c r="C4733">
        <v>4</v>
      </c>
    </row>
    <row r="4734" spans="1:3" x14ac:dyDescent="0.25">
      <c r="A4734" t="s">
        <v>6076</v>
      </c>
      <c r="B4734" t="s">
        <v>6077</v>
      </c>
      <c r="C4734">
        <v>4</v>
      </c>
    </row>
    <row r="4735" spans="1:3" x14ac:dyDescent="0.25">
      <c r="A4735" t="s">
        <v>6078</v>
      </c>
      <c r="B4735" t="s">
        <v>6079</v>
      </c>
      <c r="C4735">
        <v>4</v>
      </c>
    </row>
    <row r="4736" spans="1:3" x14ac:dyDescent="0.25">
      <c r="A4736" t="s">
        <v>6080</v>
      </c>
      <c r="B4736" t="s">
        <v>6081</v>
      </c>
      <c r="C4736">
        <v>4</v>
      </c>
    </row>
    <row r="4737" spans="1:3" x14ac:dyDescent="0.25">
      <c r="A4737" t="s">
        <v>6082</v>
      </c>
      <c r="B4737" t="s">
        <v>6083</v>
      </c>
      <c r="C4737">
        <v>4</v>
      </c>
    </row>
    <row r="4738" spans="1:3" x14ac:dyDescent="0.25">
      <c r="A4738" t="s">
        <v>18876</v>
      </c>
      <c r="B4738" t="s">
        <v>18746</v>
      </c>
      <c r="C4738">
        <v>4</v>
      </c>
    </row>
    <row r="4739" spans="1:3" x14ac:dyDescent="0.25">
      <c r="A4739" t="s">
        <v>6084</v>
      </c>
      <c r="B4739" t="s">
        <v>6085</v>
      </c>
      <c r="C4739">
        <v>4</v>
      </c>
    </row>
    <row r="4740" spans="1:3" x14ac:dyDescent="0.25">
      <c r="A4740" t="s">
        <v>19117</v>
      </c>
      <c r="B4740" t="s">
        <v>19118</v>
      </c>
      <c r="C4740">
        <v>4</v>
      </c>
    </row>
    <row r="4741" spans="1:3" x14ac:dyDescent="0.25">
      <c r="A4741" t="s">
        <v>6086</v>
      </c>
      <c r="B4741" t="s">
        <v>6087</v>
      </c>
      <c r="C4741">
        <v>4</v>
      </c>
    </row>
    <row r="4742" spans="1:3" x14ac:dyDescent="0.25">
      <c r="A4742" t="s">
        <v>6088</v>
      </c>
      <c r="B4742" t="s">
        <v>6089</v>
      </c>
      <c r="C4742">
        <v>4</v>
      </c>
    </row>
    <row r="4743" spans="1:3" x14ac:dyDescent="0.25">
      <c r="A4743" t="s">
        <v>6090</v>
      </c>
      <c r="B4743" t="s">
        <v>6091</v>
      </c>
      <c r="C4743">
        <v>4</v>
      </c>
    </row>
    <row r="4744" spans="1:3" x14ac:dyDescent="0.25">
      <c r="A4744" t="s">
        <v>18607</v>
      </c>
      <c r="B4744" t="s">
        <v>18608</v>
      </c>
      <c r="C4744">
        <v>4</v>
      </c>
    </row>
    <row r="4745" spans="1:3" x14ac:dyDescent="0.25">
      <c r="A4745" t="s">
        <v>6092</v>
      </c>
      <c r="B4745" t="s">
        <v>6093</v>
      </c>
      <c r="C4745">
        <v>4</v>
      </c>
    </row>
    <row r="4746" spans="1:3" x14ac:dyDescent="0.25">
      <c r="A4746" t="s">
        <v>6094</v>
      </c>
      <c r="B4746" t="s">
        <v>6095</v>
      </c>
      <c r="C4746">
        <v>4</v>
      </c>
    </row>
    <row r="4747" spans="1:3" x14ac:dyDescent="0.25">
      <c r="A4747" t="s">
        <v>6096</v>
      </c>
      <c r="B4747" t="s">
        <v>6097</v>
      </c>
      <c r="C4747">
        <v>4</v>
      </c>
    </row>
    <row r="4748" spans="1:3" x14ac:dyDescent="0.25">
      <c r="A4748" t="s">
        <v>6098</v>
      </c>
      <c r="B4748" t="s">
        <v>6099</v>
      </c>
      <c r="C4748">
        <v>4</v>
      </c>
    </row>
    <row r="4749" spans="1:3" x14ac:dyDescent="0.25">
      <c r="A4749" t="s">
        <v>6100</v>
      </c>
      <c r="B4749" t="s">
        <v>6101</v>
      </c>
      <c r="C4749">
        <v>4</v>
      </c>
    </row>
    <row r="4750" spans="1:3" x14ac:dyDescent="0.25">
      <c r="A4750" t="s">
        <v>6102</v>
      </c>
      <c r="B4750" t="s">
        <v>6103</v>
      </c>
      <c r="C4750">
        <v>4</v>
      </c>
    </row>
    <row r="4751" spans="1:3" x14ac:dyDescent="0.25">
      <c r="A4751" t="s">
        <v>6104</v>
      </c>
      <c r="B4751" t="s">
        <v>6105</v>
      </c>
      <c r="C4751">
        <v>4</v>
      </c>
    </row>
    <row r="4752" spans="1:3" x14ac:dyDescent="0.25">
      <c r="A4752" t="s">
        <v>6106</v>
      </c>
      <c r="B4752" t="s">
        <v>6107</v>
      </c>
      <c r="C4752">
        <v>4</v>
      </c>
    </row>
    <row r="4753" spans="1:3" x14ac:dyDescent="0.25">
      <c r="A4753" t="s">
        <v>6108</v>
      </c>
      <c r="B4753" t="s">
        <v>6109</v>
      </c>
      <c r="C4753">
        <v>4</v>
      </c>
    </row>
    <row r="4754" spans="1:3" x14ac:dyDescent="0.25">
      <c r="A4754" t="s">
        <v>6110</v>
      </c>
      <c r="B4754" t="s">
        <v>6111</v>
      </c>
      <c r="C4754">
        <v>4</v>
      </c>
    </row>
    <row r="4755" spans="1:3" x14ac:dyDescent="0.25">
      <c r="A4755" t="s">
        <v>6112</v>
      </c>
      <c r="B4755" t="s">
        <v>6113</v>
      </c>
      <c r="C4755">
        <v>4</v>
      </c>
    </row>
    <row r="4756" spans="1:3" x14ac:dyDescent="0.25">
      <c r="A4756" t="s">
        <v>6114</v>
      </c>
      <c r="B4756" t="s">
        <v>6115</v>
      </c>
      <c r="C4756">
        <v>4</v>
      </c>
    </row>
    <row r="4757" spans="1:3" x14ac:dyDescent="0.25">
      <c r="A4757" t="s">
        <v>6118</v>
      </c>
      <c r="B4757" t="s">
        <v>6119</v>
      </c>
      <c r="C4757">
        <v>4</v>
      </c>
    </row>
    <row r="4758" spans="1:3" x14ac:dyDescent="0.25">
      <c r="A4758" t="s">
        <v>6120</v>
      </c>
      <c r="B4758" t="s">
        <v>6121</v>
      </c>
      <c r="C4758">
        <v>4</v>
      </c>
    </row>
    <row r="4759" spans="1:3" x14ac:dyDescent="0.25">
      <c r="A4759" t="s">
        <v>6116</v>
      </c>
      <c r="B4759" t="s">
        <v>6117</v>
      </c>
      <c r="C4759">
        <v>4</v>
      </c>
    </row>
    <row r="4760" spans="1:3" x14ac:dyDescent="0.25">
      <c r="A4760" t="s">
        <v>6122</v>
      </c>
      <c r="B4760" t="s">
        <v>6123</v>
      </c>
      <c r="C4760">
        <v>4</v>
      </c>
    </row>
    <row r="4761" spans="1:3" x14ac:dyDescent="0.25">
      <c r="A4761" t="s">
        <v>6124</v>
      </c>
      <c r="B4761" t="s">
        <v>6125</v>
      </c>
      <c r="C4761">
        <v>4</v>
      </c>
    </row>
    <row r="4762" spans="1:3" x14ac:dyDescent="0.25">
      <c r="A4762" t="s">
        <v>6126</v>
      </c>
      <c r="B4762" t="s">
        <v>6127</v>
      </c>
      <c r="C4762">
        <v>4</v>
      </c>
    </row>
    <row r="4763" spans="1:3" x14ac:dyDescent="0.25">
      <c r="A4763" t="s">
        <v>6128</v>
      </c>
      <c r="B4763" t="s">
        <v>6129</v>
      </c>
      <c r="C4763">
        <v>4</v>
      </c>
    </row>
    <row r="4764" spans="1:3" x14ac:dyDescent="0.25">
      <c r="A4764" t="s">
        <v>6130</v>
      </c>
      <c r="B4764" t="s">
        <v>6131</v>
      </c>
      <c r="C4764">
        <v>4</v>
      </c>
    </row>
    <row r="4765" spans="1:3" x14ac:dyDescent="0.25">
      <c r="A4765" t="s">
        <v>6132</v>
      </c>
      <c r="B4765" t="s">
        <v>6133</v>
      </c>
      <c r="C4765">
        <v>4</v>
      </c>
    </row>
    <row r="4766" spans="1:3" x14ac:dyDescent="0.25">
      <c r="A4766" t="s">
        <v>6134</v>
      </c>
      <c r="B4766" t="s">
        <v>6135</v>
      </c>
      <c r="C4766">
        <v>4</v>
      </c>
    </row>
    <row r="4767" spans="1:3" x14ac:dyDescent="0.25">
      <c r="A4767" t="s">
        <v>19119</v>
      </c>
      <c r="B4767" t="s">
        <v>19120</v>
      </c>
      <c r="C4767">
        <v>4</v>
      </c>
    </row>
    <row r="4768" spans="1:3" x14ac:dyDescent="0.25">
      <c r="A4768" t="s">
        <v>6136</v>
      </c>
      <c r="B4768" t="s">
        <v>6137</v>
      </c>
      <c r="C4768">
        <v>4</v>
      </c>
    </row>
    <row r="4769" spans="1:3" x14ac:dyDescent="0.25">
      <c r="A4769" t="s">
        <v>19951</v>
      </c>
      <c r="B4769" t="s">
        <v>19952</v>
      </c>
      <c r="C4769">
        <v>4</v>
      </c>
    </row>
    <row r="4770" spans="1:3" x14ac:dyDescent="0.25">
      <c r="A4770" t="s">
        <v>19953</v>
      </c>
      <c r="B4770" t="s">
        <v>19954</v>
      </c>
      <c r="C4770">
        <v>4</v>
      </c>
    </row>
    <row r="4771" spans="1:3" x14ac:dyDescent="0.25">
      <c r="A4771" t="s">
        <v>6138</v>
      </c>
      <c r="B4771" t="s">
        <v>6139</v>
      </c>
      <c r="C4771">
        <v>4</v>
      </c>
    </row>
    <row r="4772" spans="1:3" x14ac:dyDescent="0.25">
      <c r="A4772" t="s">
        <v>20260</v>
      </c>
      <c r="B4772" t="s">
        <v>20261</v>
      </c>
      <c r="C4772">
        <v>4</v>
      </c>
    </row>
    <row r="4773" spans="1:3" x14ac:dyDescent="0.25">
      <c r="A4773" t="s">
        <v>6140</v>
      </c>
      <c r="B4773" t="s">
        <v>6141</v>
      </c>
      <c r="C4773">
        <v>4</v>
      </c>
    </row>
    <row r="4774" spans="1:3" x14ac:dyDescent="0.25">
      <c r="A4774" t="s">
        <v>19955</v>
      </c>
      <c r="B4774" t="s">
        <v>19956</v>
      </c>
      <c r="C4774">
        <v>4</v>
      </c>
    </row>
    <row r="4775" spans="1:3" x14ac:dyDescent="0.25">
      <c r="A4775" t="s">
        <v>19678</v>
      </c>
      <c r="B4775" t="s">
        <v>19679</v>
      </c>
      <c r="C4775">
        <v>4</v>
      </c>
    </row>
    <row r="4776" spans="1:3" x14ac:dyDescent="0.25">
      <c r="A4776" t="s">
        <v>6142</v>
      </c>
      <c r="B4776" t="s">
        <v>6143</v>
      </c>
      <c r="C4776">
        <v>4</v>
      </c>
    </row>
    <row r="4777" spans="1:3" x14ac:dyDescent="0.25">
      <c r="A4777" t="s">
        <v>6144</v>
      </c>
      <c r="B4777" t="s">
        <v>6145</v>
      </c>
      <c r="C4777">
        <v>4</v>
      </c>
    </row>
    <row r="4778" spans="1:3" x14ac:dyDescent="0.25">
      <c r="A4778" t="s">
        <v>6146</v>
      </c>
      <c r="B4778" t="s">
        <v>6147</v>
      </c>
      <c r="C4778">
        <v>4</v>
      </c>
    </row>
    <row r="4779" spans="1:3" x14ac:dyDescent="0.25">
      <c r="A4779" t="s">
        <v>6148</v>
      </c>
      <c r="B4779" t="s">
        <v>6149</v>
      </c>
      <c r="C4779">
        <v>4</v>
      </c>
    </row>
    <row r="4780" spans="1:3" x14ac:dyDescent="0.25">
      <c r="A4780" t="s">
        <v>6150</v>
      </c>
      <c r="B4780" t="s">
        <v>6151</v>
      </c>
      <c r="C4780">
        <v>4</v>
      </c>
    </row>
    <row r="4781" spans="1:3" x14ac:dyDescent="0.25">
      <c r="A4781" t="s">
        <v>6152</v>
      </c>
      <c r="B4781" t="s">
        <v>6153</v>
      </c>
      <c r="C4781">
        <v>4</v>
      </c>
    </row>
    <row r="4782" spans="1:3" x14ac:dyDescent="0.25">
      <c r="A4782" t="s">
        <v>6154</v>
      </c>
      <c r="B4782" t="s">
        <v>6155</v>
      </c>
      <c r="C4782">
        <v>4</v>
      </c>
    </row>
    <row r="4783" spans="1:3" x14ac:dyDescent="0.25">
      <c r="A4783" t="s">
        <v>6156</v>
      </c>
      <c r="B4783" t="s">
        <v>6157</v>
      </c>
      <c r="C4783">
        <v>4</v>
      </c>
    </row>
    <row r="4784" spans="1:3" x14ac:dyDescent="0.25">
      <c r="A4784" t="s">
        <v>6158</v>
      </c>
      <c r="B4784" t="s">
        <v>6159</v>
      </c>
      <c r="C4784">
        <v>4</v>
      </c>
    </row>
    <row r="4785" spans="1:3" x14ac:dyDescent="0.25">
      <c r="A4785" t="s">
        <v>6160</v>
      </c>
      <c r="B4785" t="s">
        <v>6161</v>
      </c>
      <c r="C4785">
        <v>4</v>
      </c>
    </row>
    <row r="4786" spans="1:3" x14ac:dyDescent="0.25">
      <c r="A4786" t="s">
        <v>18877</v>
      </c>
      <c r="B4786" t="s">
        <v>18738</v>
      </c>
      <c r="C4786">
        <v>4</v>
      </c>
    </row>
    <row r="4787" spans="1:3" x14ac:dyDescent="0.25">
      <c r="A4787" t="s">
        <v>6162</v>
      </c>
      <c r="B4787" t="s">
        <v>6163</v>
      </c>
      <c r="C4787">
        <v>4</v>
      </c>
    </row>
    <row r="4788" spans="1:3" x14ac:dyDescent="0.25">
      <c r="A4788" t="s">
        <v>19121</v>
      </c>
      <c r="B4788" t="s">
        <v>19122</v>
      </c>
      <c r="C4788">
        <v>4</v>
      </c>
    </row>
    <row r="4789" spans="1:3" x14ac:dyDescent="0.25">
      <c r="A4789" t="s">
        <v>6164</v>
      </c>
      <c r="B4789" t="s">
        <v>6165</v>
      </c>
      <c r="C4789">
        <v>4</v>
      </c>
    </row>
    <row r="4790" spans="1:3" x14ac:dyDescent="0.25">
      <c r="A4790" t="s">
        <v>6166</v>
      </c>
      <c r="B4790" t="s">
        <v>6167</v>
      </c>
      <c r="C4790">
        <v>4</v>
      </c>
    </row>
    <row r="4791" spans="1:3" x14ac:dyDescent="0.25">
      <c r="A4791" t="s">
        <v>6168</v>
      </c>
      <c r="B4791" t="s">
        <v>6169</v>
      </c>
      <c r="C4791">
        <v>4</v>
      </c>
    </row>
    <row r="4792" spans="1:3" x14ac:dyDescent="0.25">
      <c r="A4792" t="s">
        <v>6170</v>
      </c>
      <c r="B4792" t="s">
        <v>6171</v>
      </c>
      <c r="C4792">
        <v>4</v>
      </c>
    </row>
    <row r="4793" spans="1:3" x14ac:dyDescent="0.25">
      <c r="A4793" t="s">
        <v>6172</v>
      </c>
      <c r="B4793" t="s">
        <v>6173</v>
      </c>
      <c r="C4793">
        <v>4</v>
      </c>
    </row>
    <row r="4794" spans="1:3" x14ac:dyDescent="0.25">
      <c r="A4794" t="s">
        <v>19413</v>
      </c>
      <c r="B4794" t="s">
        <v>19414</v>
      </c>
      <c r="C4794">
        <v>4</v>
      </c>
    </row>
    <row r="4795" spans="1:3" x14ac:dyDescent="0.25">
      <c r="A4795" t="s">
        <v>6174</v>
      </c>
      <c r="B4795" t="s">
        <v>6175</v>
      </c>
      <c r="C4795">
        <v>4</v>
      </c>
    </row>
    <row r="4796" spans="1:3" x14ac:dyDescent="0.25">
      <c r="A4796" t="s">
        <v>6176</v>
      </c>
      <c r="B4796" t="s">
        <v>6177</v>
      </c>
      <c r="C4796">
        <v>4</v>
      </c>
    </row>
    <row r="4797" spans="1:3" x14ac:dyDescent="0.25">
      <c r="A4797" t="s">
        <v>6178</v>
      </c>
      <c r="B4797" t="s">
        <v>6179</v>
      </c>
      <c r="C4797">
        <v>4</v>
      </c>
    </row>
    <row r="4798" spans="1:3" x14ac:dyDescent="0.25">
      <c r="A4798" t="s">
        <v>6180</v>
      </c>
      <c r="B4798" t="s">
        <v>6181</v>
      </c>
      <c r="C4798">
        <v>4</v>
      </c>
    </row>
    <row r="4799" spans="1:3" x14ac:dyDescent="0.25">
      <c r="A4799" t="s">
        <v>6182</v>
      </c>
      <c r="B4799" t="s">
        <v>6183</v>
      </c>
      <c r="C4799">
        <v>4</v>
      </c>
    </row>
    <row r="4800" spans="1:3" x14ac:dyDescent="0.25">
      <c r="A4800" t="s">
        <v>6184</v>
      </c>
      <c r="B4800" t="s">
        <v>6185</v>
      </c>
      <c r="C4800">
        <v>4</v>
      </c>
    </row>
    <row r="4801" spans="1:3" x14ac:dyDescent="0.25">
      <c r="A4801" t="s">
        <v>6186</v>
      </c>
      <c r="B4801" t="s">
        <v>6187</v>
      </c>
      <c r="C4801">
        <v>4</v>
      </c>
    </row>
    <row r="4802" spans="1:3" x14ac:dyDescent="0.25">
      <c r="A4802" t="s">
        <v>6188</v>
      </c>
      <c r="B4802" t="s">
        <v>6189</v>
      </c>
      <c r="C4802">
        <v>4</v>
      </c>
    </row>
    <row r="4803" spans="1:3" x14ac:dyDescent="0.25">
      <c r="A4803" t="s">
        <v>18878</v>
      </c>
      <c r="B4803" t="s">
        <v>18613</v>
      </c>
      <c r="C4803">
        <v>4</v>
      </c>
    </row>
    <row r="4804" spans="1:3" x14ac:dyDescent="0.25">
      <c r="A4804" t="s">
        <v>20262</v>
      </c>
      <c r="B4804" t="s">
        <v>20263</v>
      </c>
      <c r="C4804">
        <v>4</v>
      </c>
    </row>
    <row r="4805" spans="1:3" x14ac:dyDescent="0.25">
      <c r="A4805" t="s">
        <v>6190</v>
      </c>
      <c r="B4805" t="s">
        <v>6191</v>
      </c>
      <c r="C4805">
        <v>4</v>
      </c>
    </row>
    <row r="4806" spans="1:3" x14ac:dyDescent="0.25">
      <c r="A4806" t="s">
        <v>6192</v>
      </c>
      <c r="B4806" t="s">
        <v>6193</v>
      </c>
      <c r="C4806">
        <v>4</v>
      </c>
    </row>
    <row r="4807" spans="1:3" x14ac:dyDescent="0.25">
      <c r="A4807" t="s">
        <v>6194</v>
      </c>
      <c r="B4807" t="s">
        <v>6195</v>
      </c>
      <c r="C4807">
        <v>4</v>
      </c>
    </row>
    <row r="4808" spans="1:3" x14ac:dyDescent="0.25">
      <c r="A4808" t="s">
        <v>6196</v>
      </c>
      <c r="B4808" t="s">
        <v>6197</v>
      </c>
      <c r="C4808">
        <v>4</v>
      </c>
    </row>
    <row r="4809" spans="1:3" x14ac:dyDescent="0.25">
      <c r="A4809" t="s">
        <v>6198</v>
      </c>
      <c r="B4809" t="s">
        <v>6199</v>
      </c>
      <c r="C4809">
        <v>4</v>
      </c>
    </row>
    <row r="4810" spans="1:3" x14ac:dyDescent="0.25">
      <c r="A4810" t="s">
        <v>6200</v>
      </c>
      <c r="B4810" t="s">
        <v>6201</v>
      </c>
      <c r="C4810">
        <v>4</v>
      </c>
    </row>
    <row r="4811" spans="1:3" x14ac:dyDescent="0.25">
      <c r="A4811" t="s">
        <v>6202</v>
      </c>
      <c r="B4811" t="s">
        <v>6203</v>
      </c>
      <c r="C4811">
        <v>4</v>
      </c>
    </row>
    <row r="4812" spans="1:3" x14ac:dyDescent="0.25">
      <c r="A4812" t="s">
        <v>6204</v>
      </c>
      <c r="B4812" t="s">
        <v>6205</v>
      </c>
      <c r="C4812">
        <v>4</v>
      </c>
    </row>
    <row r="4813" spans="1:3" x14ac:dyDescent="0.25">
      <c r="A4813" t="s">
        <v>6206</v>
      </c>
      <c r="B4813" t="s">
        <v>6207</v>
      </c>
      <c r="C4813">
        <v>4</v>
      </c>
    </row>
    <row r="4814" spans="1:3" x14ac:dyDescent="0.25">
      <c r="A4814" t="s">
        <v>6208</v>
      </c>
      <c r="B4814" t="s">
        <v>6209</v>
      </c>
      <c r="C4814">
        <v>4</v>
      </c>
    </row>
    <row r="4815" spans="1:3" x14ac:dyDescent="0.25">
      <c r="A4815" t="s">
        <v>6210</v>
      </c>
      <c r="B4815" t="s">
        <v>6211</v>
      </c>
      <c r="C4815">
        <v>4</v>
      </c>
    </row>
    <row r="4816" spans="1:3" x14ac:dyDescent="0.25">
      <c r="A4816" t="s">
        <v>6212</v>
      </c>
      <c r="B4816" t="s">
        <v>6213</v>
      </c>
      <c r="C4816">
        <v>4</v>
      </c>
    </row>
    <row r="4817" spans="1:3" x14ac:dyDescent="0.25">
      <c r="A4817" t="s">
        <v>6214</v>
      </c>
      <c r="B4817" t="s">
        <v>6215</v>
      </c>
      <c r="C4817">
        <v>4</v>
      </c>
    </row>
    <row r="4818" spans="1:3" x14ac:dyDescent="0.25">
      <c r="A4818" t="s">
        <v>6216</v>
      </c>
      <c r="B4818" t="s">
        <v>6217</v>
      </c>
      <c r="C4818">
        <v>4</v>
      </c>
    </row>
    <row r="4819" spans="1:3" x14ac:dyDescent="0.25">
      <c r="A4819" t="s">
        <v>6218</v>
      </c>
      <c r="B4819" t="s">
        <v>6219</v>
      </c>
      <c r="C4819">
        <v>4</v>
      </c>
    </row>
    <row r="4820" spans="1:3" x14ac:dyDescent="0.25">
      <c r="A4820" t="s">
        <v>6220</v>
      </c>
      <c r="B4820" t="s">
        <v>6221</v>
      </c>
      <c r="C4820">
        <v>4</v>
      </c>
    </row>
    <row r="4821" spans="1:3" x14ac:dyDescent="0.25">
      <c r="A4821" t="s">
        <v>18609</v>
      </c>
      <c r="B4821" t="s">
        <v>18610</v>
      </c>
      <c r="C4821">
        <v>4</v>
      </c>
    </row>
    <row r="4822" spans="1:3" x14ac:dyDescent="0.25">
      <c r="A4822" t="s">
        <v>18879</v>
      </c>
      <c r="B4822" t="s">
        <v>18739</v>
      </c>
      <c r="C4822">
        <v>4</v>
      </c>
    </row>
    <row r="4823" spans="1:3" x14ac:dyDescent="0.25">
      <c r="A4823" t="s">
        <v>6222</v>
      </c>
      <c r="B4823" t="s">
        <v>6223</v>
      </c>
      <c r="C4823">
        <v>4</v>
      </c>
    </row>
    <row r="4824" spans="1:3" x14ac:dyDescent="0.25">
      <c r="A4824" t="s">
        <v>6224</v>
      </c>
      <c r="B4824" t="s">
        <v>6225</v>
      </c>
      <c r="C4824">
        <v>4</v>
      </c>
    </row>
    <row r="4825" spans="1:3" x14ac:dyDescent="0.25">
      <c r="A4825" t="s">
        <v>6226</v>
      </c>
      <c r="B4825" t="s">
        <v>6227</v>
      </c>
      <c r="C4825">
        <v>4</v>
      </c>
    </row>
    <row r="4826" spans="1:3" x14ac:dyDescent="0.25">
      <c r="A4826" t="s">
        <v>6228</v>
      </c>
      <c r="B4826" t="s">
        <v>6229</v>
      </c>
      <c r="C4826">
        <v>4</v>
      </c>
    </row>
    <row r="4827" spans="1:3" x14ac:dyDescent="0.25">
      <c r="A4827" t="s">
        <v>6230</v>
      </c>
      <c r="B4827" t="s">
        <v>6231</v>
      </c>
      <c r="C4827">
        <v>4</v>
      </c>
    </row>
    <row r="4828" spans="1:3" x14ac:dyDescent="0.25">
      <c r="A4828" t="s">
        <v>6232</v>
      </c>
      <c r="B4828" t="s">
        <v>6233</v>
      </c>
      <c r="C4828">
        <v>4</v>
      </c>
    </row>
    <row r="4829" spans="1:3" x14ac:dyDescent="0.25">
      <c r="A4829" t="s">
        <v>6234</v>
      </c>
      <c r="B4829" t="s">
        <v>6235</v>
      </c>
      <c r="C4829">
        <v>4</v>
      </c>
    </row>
    <row r="4830" spans="1:3" x14ac:dyDescent="0.25">
      <c r="A4830" t="s">
        <v>6236</v>
      </c>
      <c r="B4830" t="s">
        <v>6237</v>
      </c>
      <c r="C4830">
        <v>4</v>
      </c>
    </row>
    <row r="4831" spans="1:3" x14ac:dyDescent="0.25">
      <c r="A4831" t="s">
        <v>6238</v>
      </c>
      <c r="B4831" t="s">
        <v>6239</v>
      </c>
      <c r="C4831">
        <v>4</v>
      </c>
    </row>
    <row r="4832" spans="1:3" x14ac:dyDescent="0.25">
      <c r="A4832" t="s">
        <v>6240</v>
      </c>
      <c r="B4832" t="s">
        <v>6241</v>
      </c>
      <c r="C4832">
        <v>4</v>
      </c>
    </row>
    <row r="4833" spans="1:3" x14ac:dyDescent="0.25">
      <c r="A4833" t="s">
        <v>6242</v>
      </c>
      <c r="B4833" t="s">
        <v>6243</v>
      </c>
      <c r="C4833">
        <v>4</v>
      </c>
    </row>
    <row r="4834" spans="1:3" x14ac:dyDescent="0.25">
      <c r="A4834" t="s">
        <v>6244</v>
      </c>
      <c r="B4834" t="s">
        <v>6245</v>
      </c>
      <c r="C4834">
        <v>4</v>
      </c>
    </row>
    <row r="4835" spans="1:3" x14ac:dyDescent="0.25">
      <c r="A4835" t="s">
        <v>6246</v>
      </c>
      <c r="B4835" t="s">
        <v>6247</v>
      </c>
      <c r="C4835">
        <v>4</v>
      </c>
    </row>
    <row r="4836" spans="1:3" x14ac:dyDescent="0.25">
      <c r="A4836" t="s">
        <v>6248</v>
      </c>
      <c r="B4836" t="s">
        <v>6249</v>
      </c>
      <c r="C4836">
        <v>4</v>
      </c>
    </row>
    <row r="4837" spans="1:3" x14ac:dyDescent="0.25">
      <c r="A4837" t="s">
        <v>20264</v>
      </c>
      <c r="B4837" t="s">
        <v>20265</v>
      </c>
      <c r="C4837">
        <v>4</v>
      </c>
    </row>
    <row r="4838" spans="1:3" x14ac:dyDescent="0.25">
      <c r="A4838" t="s">
        <v>19415</v>
      </c>
      <c r="B4838" t="s">
        <v>19416</v>
      </c>
      <c r="C4838">
        <v>4</v>
      </c>
    </row>
    <row r="4839" spans="1:3" x14ac:dyDescent="0.25">
      <c r="A4839" t="s">
        <v>18751</v>
      </c>
      <c r="B4839" t="s">
        <v>18752</v>
      </c>
      <c r="C4839">
        <v>4</v>
      </c>
    </row>
    <row r="4840" spans="1:3" x14ac:dyDescent="0.25">
      <c r="A4840" t="s">
        <v>19417</v>
      </c>
      <c r="B4840" t="s">
        <v>19418</v>
      </c>
      <c r="C4840">
        <v>4</v>
      </c>
    </row>
    <row r="4841" spans="1:3" x14ac:dyDescent="0.25">
      <c r="A4841" t="s">
        <v>19123</v>
      </c>
      <c r="B4841" t="s">
        <v>19124</v>
      </c>
      <c r="C4841">
        <v>4</v>
      </c>
    </row>
    <row r="4842" spans="1:3" x14ac:dyDescent="0.25">
      <c r="A4842" t="s">
        <v>19957</v>
      </c>
      <c r="B4842" t="s">
        <v>19958</v>
      </c>
      <c r="C4842">
        <v>4</v>
      </c>
    </row>
    <row r="4843" spans="1:3" x14ac:dyDescent="0.25">
      <c r="A4843" t="s">
        <v>19125</v>
      </c>
      <c r="B4843" t="s">
        <v>19126</v>
      </c>
      <c r="C4843">
        <v>4</v>
      </c>
    </row>
    <row r="4844" spans="1:3" x14ac:dyDescent="0.25">
      <c r="A4844" t="s">
        <v>19127</v>
      </c>
      <c r="B4844" t="s">
        <v>19128</v>
      </c>
      <c r="C4844">
        <v>4</v>
      </c>
    </row>
    <row r="4845" spans="1:3" x14ac:dyDescent="0.25">
      <c r="A4845" t="s">
        <v>19129</v>
      </c>
      <c r="B4845" t="s">
        <v>19130</v>
      </c>
      <c r="C4845">
        <v>4</v>
      </c>
    </row>
    <row r="4846" spans="1:3" x14ac:dyDescent="0.25">
      <c r="A4846" t="s">
        <v>19419</v>
      </c>
      <c r="B4846" t="s">
        <v>19420</v>
      </c>
      <c r="C4846">
        <v>4</v>
      </c>
    </row>
    <row r="4847" spans="1:3" x14ac:dyDescent="0.25">
      <c r="A4847" t="s">
        <v>19131</v>
      </c>
      <c r="B4847" t="s">
        <v>19132</v>
      </c>
      <c r="C4847">
        <v>4</v>
      </c>
    </row>
    <row r="4848" spans="1:3" x14ac:dyDescent="0.25">
      <c r="A4848" t="s">
        <v>19133</v>
      </c>
      <c r="B4848" t="s">
        <v>19134</v>
      </c>
      <c r="C4848">
        <v>4</v>
      </c>
    </row>
    <row r="4849" spans="1:3" x14ac:dyDescent="0.25">
      <c r="A4849" t="s">
        <v>19135</v>
      </c>
      <c r="B4849" t="s">
        <v>19136</v>
      </c>
      <c r="C4849">
        <v>4</v>
      </c>
    </row>
    <row r="4850" spans="1:3" x14ac:dyDescent="0.25">
      <c r="A4850" t="s">
        <v>18753</v>
      </c>
      <c r="B4850" t="s">
        <v>18754</v>
      </c>
      <c r="C4850">
        <v>4</v>
      </c>
    </row>
    <row r="4851" spans="1:3" x14ac:dyDescent="0.25">
      <c r="A4851" t="s">
        <v>19137</v>
      </c>
      <c r="B4851" t="s">
        <v>19138</v>
      </c>
      <c r="C4851">
        <v>4</v>
      </c>
    </row>
    <row r="4852" spans="1:3" x14ac:dyDescent="0.25">
      <c r="A4852" t="s">
        <v>18755</v>
      </c>
      <c r="B4852" t="s">
        <v>18756</v>
      </c>
      <c r="C4852">
        <v>4</v>
      </c>
    </row>
    <row r="4853" spans="1:3" x14ac:dyDescent="0.25">
      <c r="A4853" t="s">
        <v>19421</v>
      </c>
      <c r="B4853" t="s">
        <v>19422</v>
      </c>
      <c r="C4853">
        <v>4</v>
      </c>
    </row>
    <row r="4854" spans="1:3" x14ac:dyDescent="0.25">
      <c r="A4854" t="s">
        <v>19959</v>
      </c>
      <c r="B4854" t="s">
        <v>19960</v>
      </c>
      <c r="C4854">
        <v>4</v>
      </c>
    </row>
    <row r="4855" spans="1:3" x14ac:dyDescent="0.25">
      <c r="A4855" t="s">
        <v>19139</v>
      </c>
      <c r="B4855" t="s">
        <v>19140</v>
      </c>
      <c r="C4855">
        <v>4</v>
      </c>
    </row>
    <row r="4856" spans="1:3" x14ac:dyDescent="0.25">
      <c r="A4856" t="s">
        <v>19423</v>
      </c>
      <c r="B4856" t="s">
        <v>19424</v>
      </c>
      <c r="C4856">
        <v>4</v>
      </c>
    </row>
    <row r="4857" spans="1:3" x14ac:dyDescent="0.25">
      <c r="A4857" t="s">
        <v>19141</v>
      </c>
      <c r="B4857" t="s">
        <v>19142</v>
      </c>
      <c r="C4857">
        <v>4</v>
      </c>
    </row>
    <row r="4858" spans="1:3" x14ac:dyDescent="0.25">
      <c r="A4858" t="s">
        <v>19425</v>
      </c>
      <c r="B4858" t="s">
        <v>19426</v>
      </c>
      <c r="C4858">
        <v>4</v>
      </c>
    </row>
    <row r="4859" spans="1:3" x14ac:dyDescent="0.25">
      <c r="A4859" t="s">
        <v>19427</v>
      </c>
      <c r="B4859" t="s">
        <v>19428</v>
      </c>
      <c r="C4859">
        <v>4</v>
      </c>
    </row>
    <row r="4860" spans="1:3" x14ac:dyDescent="0.25">
      <c r="A4860" t="s">
        <v>19680</v>
      </c>
      <c r="B4860" t="s">
        <v>19681</v>
      </c>
      <c r="C4860">
        <v>4</v>
      </c>
    </row>
    <row r="4861" spans="1:3" x14ac:dyDescent="0.25">
      <c r="A4861" t="s">
        <v>19143</v>
      </c>
      <c r="B4861" t="s">
        <v>19144</v>
      </c>
      <c r="C4861">
        <v>4</v>
      </c>
    </row>
    <row r="4862" spans="1:3" x14ac:dyDescent="0.25">
      <c r="A4862" t="s">
        <v>19429</v>
      </c>
      <c r="B4862" t="s">
        <v>19430</v>
      </c>
      <c r="C4862">
        <v>4</v>
      </c>
    </row>
    <row r="4863" spans="1:3" x14ac:dyDescent="0.25">
      <c r="A4863" t="s">
        <v>19431</v>
      </c>
      <c r="B4863" t="s">
        <v>19432</v>
      </c>
      <c r="C4863">
        <v>4</v>
      </c>
    </row>
    <row r="4864" spans="1:3" x14ac:dyDescent="0.25">
      <c r="A4864" t="s">
        <v>19961</v>
      </c>
      <c r="B4864" t="s">
        <v>19962</v>
      </c>
      <c r="C4864">
        <v>4</v>
      </c>
    </row>
    <row r="4865" spans="1:3" x14ac:dyDescent="0.25">
      <c r="A4865" t="s">
        <v>19433</v>
      </c>
      <c r="B4865" t="s">
        <v>19434</v>
      </c>
      <c r="C4865">
        <v>4</v>
      </c>
    </row>
    <row r="4866" spans="1:3" x14ac:dyDescent="0.25">
      <c r="A4866" t="s">
        <v>19145</v>
      </c>
      <c r="B4866" t="s">
        <v>19146</v>
      </c>
      <c r="C4866">
        <v>4</v>
      </c>
    </row>
    <row r="4867" spans="1:3" x14ac:dyDescent="0.25">
      <c r="A4867" t="s">
        <v>19682</v>
      </c>
      <c r="B4867" t="s">
        <v>19683</v>
      </c>
      <c r="C4867">
        <v>4</v>
      </c>
    </row>
    <row r="4868" spans="1:3" x14ac:dyDescent="0.25">
      <c r="A4868" t="s">
        <v>19963</v>
      </c>
      <c r="B4868" t="s">
        <v>19964</v>
      </c>
      <c r="C4868">
        <v>4</v>
      </c>
    </row>
    <row r="4869" spans="1:3" x14ac:dyDescent="0.25">
      <c r="A4869" t="s">
        <v>19435</v>
      </c>
      <c r="B4869" t="s">
        <v>19436</v>
      </c>
      <c r="C4869">
        <v>4</v>
      </c>
    </row>
    <row r="4870" spans="1:3" x14ac:dyDescent="0.25">
      <c r="A4870" t="s">
        <v>19437</v>
      </c>
      <c r="B4870" t="s">
        <v>19438</v>
      </c>
      <c r="C4870">
        <v>4</v>
      </c>
    </row>
    <row r="4871" spans="1:3" x14ac:dyDescent="0.25">
      <c r="A4871" t="s">
        <v>19684</v>
      </c>
      <c r="B4871" t="s">
        <v>19685</v>
      </c>
      <c r="C4871">
        <v>4</v>
      </c>
    </row>
    <row r="4872" spans="1:3" x14ac:dyDescent="0.25">
      <c r="A4872" t="s">
        <v>19147</v>
      </c>
      <c r="B4872" t="s">
        <v>19148</v>
      </c>
      <c r="C4872">
        <v>4</v>
      </c>
    </row>
    <row r="4873" spans="1:3" x14ac:dyDescent="0.25">
      <c r="A4873" t="s">
        <v>19439</v>
      </c>
      <c r="B4873" t="s">
        <v>19440</v>
      </c>
      <c r="C4873">
        <v>4</v>
      </c>
    </row>
    <row r="4874" spans="1:3" x14ac:dyDescent="0.25">
      <c r="A4874" t="s">
        <v>19686</v>
      </c>
      <c r="B4874" t="s">
        <v>19687</v>
      </c>
      <c r="C4874">
        <v>4</v>
      </c>
    </row>
    <row r="4875" spans="1:3" x14ac:dyDescent="0.25">
      <c r="A4875" t="s">
        <v>19441</v>
      </c>
      <c r="B4875" t="s">
        <v>19442</v>
      </c>
      <c r="C4875">
        <v>4</v>
      </c>
    </row>
    <row r="4876" spans="1:3" x14ac:dyDescent="0.25">
      <c r="A4876" t="s">
        <v>19149</v>
      </c>
      <c r="B4876" t="s">
        <v>19150</v>
      </c>
      <c r="C4876">
        <v>4</v>
      </c>
    </row>
    <row r="4877" spans="1:3" x14ac:dyDescent="0.25">
      <c r="A4877" t="s">
        <v>19688</v>
      </c>
      <c r="B4877" t="s">
        <v>19689</v>
      </c>
      <c r="C4877">
        <v>4</v>
      </c>
    </row>
    <row r="4878" spans="1:3" x14ac:dyDescent="0.25">
      <c r="A4878" t="s">
        <v>19151</v>
      </c>
      <c r="B4878" t="s">
        <v>19152</v>
      </c>
      <c r="C4878">
        <v>4</v>
      </c>
    </row>
    <row r="4879" spans="1:3" x14ac:dyDescent="0.25">
      <c r="A4879" t="s">
        <v>19443</v>
      </c>
      <c r="B4879" t="s">
        <v>19444</v>
      </c>
      <c r="C4879">
        <v>4</v>
      </c>
    </row>
    <row r="4880" spans="1:3" x14ac:dyDescent="0.25">
      <c r="A4880" t="s">
        <v>19445</v>
      </c>
      <c r="B4880" t="s">
        <v>19446</v>
      </c>
      <c r="C4880">
        <v>4</v>
      </c>
    </row>
    <row r="4881" spans="1:3" x14ac:dyDescent="0.25">
      <c r="A4881" t="s">
        <v>19153</v>
      </c>
      <c r="B4881" t="s">
        <v>19154</v>
      </c>
      <c r="C4881">
        <v>4</v>
      </c>
    </row>
    <row r="4882" spans="1:3" x14ac:dyDescent="0.25">
      <c r="A4882" t="s">
        <v>19690</v>
      </c>
      <c r="B4882" t="s">
        <v>19691</v>
      </c>
      <c r="C4882">
        <v>4</v>
      </c>
    </row>
    <row r="4883" spans="1:3" x14ac:dyDescent="0.25">
      <c r="A4883" t="s">
        <v>19692</v>
      </c>
      <c r="B4883" t="s">
        <v>19693</v>
      </c>
      <c r="C4883">
        <v>4</v>
      </c>
    </row>
    <row r="4884" spans="1:3" x14ac:dyDescent="0.25">
      <c r="A4884" t="s">
        <v>19965</v>
      </c>
      <c r="B4884" t="s">
        <v>19966</v>
      </c>
      <c r="C4884">
        <v>4</v>
      </c>
    </row>
    <row r="4885" spans="1:3" x14ac:dyDescent="0.25">
      <c r="A4885" t="s">
        <v>20266</v>
      </c>
      <c r="B4885" t="s">
        <v>20267</v>
      </c>
      <c r="C4885">
        <v>4</v>
      </c>
    </row>
    <row r="4886" spans="1:3" x14ac:dyDescent="0.25">
      <c r="A4886" t="s">
        <v>19155</v>
      </c>
      <c r="B4886" t="s">
        <v>19156</v>
      </c>
      <c r="C4886">
        <v>4</v>
      </c>
    </row>
    <row r="4887" spans="1:3" x14ac:dyDescent="0.25">
      <c r="A4887" t="s">
        <v>19157</v>
      </c>
      <c r="B4887" t="s">
        <v>19158</v>
      </c>
      <c r="C4887">
        <v>4</v>
      </c>
    </row>
    <row r="4888" spans="1:3" x14ac:dyDescent="0.25">
      <c r="A4888" t="s">
        <v>19967</v>
      </c>
      <c r="B4888" t="s">
        <v>19968</v>
      </c>
      <c r="C4888">
        <v>4</v>
      </c>
    </row>
    <row r="4889" spans="1:3" x14ac:dyDescent="0.25">
      <c r="A4889" t="s">
        <v>19694</v>
      </c>
      <c r="B4889" t="s">
        <v>19695</v>
      </c>
      <c r="C4889">
        <v>4</v>
      </c>
    </row>
    <row r="4890" spans="1:3" x14ac:dyDescent="0.25">
      <c r="A4890" t="s">
        <v>19969</v>
      </c>
      <c r="B4890" t="s">
        <v>19970</v>
      </c>
      <c r="C4890">
        <v>4</v>
      </c>
    </row>
    <row r="4891" spans="1:3" x14ac:dyDescent="0.25">
      <c r="A4891" t="s">
        <v>19696</v>
      </c>
      <c r="B4891" t="s">
        <v>19697</v>
      </c>
      <c r="C4891">
        <v>4</v>
      </c>
    </row>
    <row r="4892" spans="1:3" x14ac:dyDescent="0.25">
      <c r="A4892" t="s">
        <v>19698</v>
      </c>
      <c r="B4892" t="s">
        <v>19699</v>
      </c>
      <c r="C4892">
        <v>4</v>
      </c>
    </row>
    <row r="4893" spans="1:3" x14ac:dyDescent="0.25">
      <c r="A4893" t="s">
        <v>19700</v>
      </c>
      <c r="B4893" t="s">
        <v>19701</v>
      </c>
      <c r="C4893">
        <v>4</v>
      </c>
    </row>
    <row r="4894" spans="1:3" x14ac:dyDescent="0.25">
      <c r="A4894" t="s">
        <v>20268</v>
      </c>
      <c r="B4894" t="s">
        <v>20269</v>
      </c>
      <c r="C4894">
        <v>4</v>
      </c>
    </row>
    <row r="4895" spans="1:3" x14ac:dyDescent="0.25">
      <c r="A4895" t="s">
        <v>19971</v>
      </c>
      <c r="B4895" t="s">
        <v>19972</v>
      </c>
      <c r="C4895">
        <v>4</v>
      </c>
    </row>
    <row r="4896" spans="1:3" x14ac:dyDescent="0.25">
      <c r="A4896" t="s">
        <v>19159</v>
      </c>
      <c r="B4896" t="s">
        <v>19160</v>
      </c>
      <c r="C4896">
        <v>4</v>
      </c>
    </row>
    <row r="4897" spans="1:3" x14ac:dyDescent="0.25">
      <c r="A4897" t="s">
        <v>19161</v>
      </c>
      <c r="B4897" t="s">
        <v>19162</v>
      </c>
      <c r="C4897">
        <v>4</v>
      </c>
    </row>
    <row r="4898" spans="1:3" x14ac:dyDescent="0.25">
      <c r="A4898" t="s">
        <v>19973</v>
      </c>
      <c r="B4898" t="s">
        <v>19974</v>
      </c>
      <c r="C4898">
        <v>4</v>
      </c>
    </row>
    <row r="4899" spans="1:3" x14ac:dyDescent="0.25">
      <c r="A4899" t="s">
        <v>19702</v>
      </c>
      <c r="B4899" t="s">
        <v>19703</v>
      </c>
      <c r="C4899">
        <v>4</v>
      </c>
    </row>
    <row r="4900" spans="1:3" x14ac:dyDescent="0.25">
      <c r="A4900" t="s">
        <v>19447</v>
      </c>
      <c r="B4900" t="s">
        <v>19448</v>
      </c>
      <c r="C4900">
        <v>4</v>
      </c>
    </row>
    <row r="4901" spans="1:3" x14ac:dyDescent="0.25">
      <c r="A4901" t="s">
        <v>19449</v>
      </c>
      <c r="B4901" t="s">
        <v>19450</v>
      </c>
      <c r="C4901">
        <v>4</v>
      </c>
    </row>
    <row r="4902" spans="1:3" x14ac:dyDescent="0.25">
      <c r="A4902" t="s">
        <v>19451</v>
      </c>
      <c r="B4902" t="s">
        <v>19452</v>
      </c>
      <c r="C4902">
        <v>4</v>
      </c>
    </row>
    <row r="4903" spans="1:3" x14ac:dyDescent="0.25">
      <c r="A4903" t="s">
        <v>19453</v>
      </c>
      <c r="B4903" t="s">
        <v>19454</v>
      </c>
      <c r="C4903">
        <v>4</v>
      </c>
    </row>
    <row r="4904" spans="1:3" x14ac:dyDescent="0.25">
      <c r="A4904" t="s">
        <v>19163</v>
      </c>
      <c r="B4904" t="s">
        <v>19164</v>
      </c>
      <c r="C4904">
        <v>4</v>
      </c>
    </row>
    <row r="4905" spans="1:3" x14ac:dyDescent="0.25">
      <c r="A4905" t="s">
        <v>19704</v>
      </c>
      <c r="B4905" t="s">
        <v>19705</v>
      </c>
      <c r="C4905">
        <v>4</v>
      </c>
    </row>
    <row r="4906" spans="1:3" x14ac:dyDescent="0.25">
      <c r="A4906" t="s">
        <v>19706</v>
      </c>
      <c r="B4906" t="s">
        <v>19707</v>
      </c>
      <c r="C4906">
        <v>4</v>
      </c>
    </row>
    <row r="4907" spans="1:3" x14ac:dyDescent="0.25">
      <c r="A4907" t="s">
        <v>19165</v>
      </c>
      <c r="B4907" t="s">
        <v>19166</v>
      </c>
      <c r="C4907">
        <v>4</v>
      </c>
    </row>
    <row r="4908" spans="1:3" x14ac:dyDescent="0.25">
      <c r="A4908" t="s">
        <v>19455</v>
      </c>
      <c r="B4908" t="s">
        <v>19456</v>
      </c>
      <c r="C4908">
        <v>4</v>
      </c>
    </row>
    <row r="4909" spans="1:3" x14ac:dyDescent="0.25">
      <c r="A4909" t="s">
        <v>19457</v>
      </c>
      <c r="B4909" t="s">
        <v>19458</v>
      </c>
      <c r="C4909">
        <v>4</v>
      </c>
    </row>
    <row r="4910" spans="1:3" x14ac:dyDescent="0.25">
      <c r="A4910" t="s">
        <v>19167</v>
      </c>
      <c r="B4910" t="s">
        <v>19168</v>
      </c>
      <c r="C4910">
        <v>4</v>
      </c>
    </row>
    <row r="4911" spans="1:3" x14ac:dyDescent="0.25">
      <c r="A4911" t="s">
        <v>19459</v>
      </c>
      <c r="B4911" t="s">
        <v>19460</v>
      </c>
      <c r="C4911">
        <v>4</v>
      </c>
    </row>
    <row r="4912" spans="1:3" x14ac:dyDescent="0.25">
      <c r="A4912" t="s">
        <v>19169</v>
      </c>
      <c r="B4912" t="s">
        <v>19170</v>
      </c>
      <c r="C4912">
        <v>4</v>
      </c>
    </row>
    <row r="4913" spans="1:3" x14ac:dyDescent="0.25">
      <c r="A4913" t="s">
        <v>19708</v>
      </c>
      <c r="B4913" t="s">
        <v>19709</v>
      </c>
      <c r="C4913">
        <v>4</v>
      </c>
    </row>
    <row r="4914" spans="1:3" x14ac:dyDescent="0.25">
      <c r="A4914" t="s">
        <v>19461</v>
      </c>
      <c r="B4914" t="s">
        <v>19462</v>
      </c>
      <c r="C4914">
        <v>4</v>
      </c>
    </row>
    <row r="4915" spans="1:3" x14ac:dyDescent="0.25">
      <c r="A4915" t="s">
        <v>19463</v>
      </c>
      <c r="B4915" t="s">
        <v>19464</v>
      </c>
      <c r="C4915">
        <v>4</v>
      </c>
    </row>
    <row r="4916" spans="1:3" x14ac:dyDescent="0.25">
      <c r="A4916" t="s">
        <v>19465</v>
      </c>
      <c r="B4916" t="s">
        <v>19466</v>
      </c>
      <c r="C4916">
        <v>4</v>
      </c>
    </row>
    <row r="4917" spans="1:3" x14ac:dyDescent="0.25">
      <c r="A4917" t="s">
        <v>19467</v>
      </c>
      <c r="B4917" t="s">
        <v>19468</v>
      </c>
      <c r="C4917">
        <v>4</v>
      </c>
    </row>
    <row r="4918" spans="1:3" x14ac:dyDescent="0.25">
      <c r="A4918" t="s">
        <v>19171</v>
      </c>
      <c r="B4918" t="s">
        <v>19172</v>
      </c>
      <c r="C4918">
        <v>4</v>
      </c>
    </row>
    <row r="4919" spans="1:3" x14ac:dyDescent="0.25">
      <c r="A4919" t="s">
        <v>19469</v>
      </c>
      <c r="B4919" t="s">
        <v>19470</v>
      </c>
      <c r="C4919">
        <v>4</v>
      </c>
    </row>
    <row r="4920" spans="1:3" x14ac:dyDescent="0.25">
      <c r="A4920" t="s">
        <v>19471</v>
      </c>
      <c r="B4920" t="s">
        <v>19472</v>
      </c>
      <c r="C4920">
        <v>4</v>
      </c>
    </row>
    <row r="4921" spans="1:3" x14ac:dyDescent="0.25">
      <c r="A4921" t="s">
        <v>19710</v>
      </c>
      <c r="B4921" t="s">
        <v>19711</v>
      </c>
      <c r="C4921">
        <v>4</v>
      </c>
    </row>
    <row r="4922" spans="1:3" x14ac:dyDescent="0.25">
      <c r="A4922" t="s">
        <v>19473</v>
      </c>
      <c r="B4922" t="s">
        <v>19474</v>
      </c>
      <c r="C4922">
        <v>4</v>
      </c>
    </row>
    <row r="4923" spans="1:3" x14ac:dyDescent="0.25">
      <c r="A4923" t="s">
        <v>19173</v>
      </c>
      <c r="B4923" t="s">
        <v>19174</v>
      </c>
      <c r="C4923">
        <v>4</v>
      </c>
    </row>
    <row r="4924" spans="1:3" x14ac:dyDescent="0.25">
      <c r="A4924" t="s">
        <v>19475</v>
      </c>
      <c r="B4924" t="s">
        <v>19476</v>
      </c>
      <c r="C4924">
        <v>4</v>
      </c>
    </row>
    <row r="4925" spans="1:3" x14ac:dyDescent="0.25">
      <c r="A4925" t="s">
        <v>19712</v>
      </c>
      <c r="B4925" t="s">
        <v>19713</v>
      </c>
      <c r="C4925">
        <v>4</v>
      </c>
    </row>
    <row r="4926" spans="1:3" x14ac:dyDescent="0.25">
      <c r="A4926" t="s">
        <v>19175</v>
      </c>
      <c r="B4926" t="s">
        <v>19176</v>
      </c>
      <c r="C4926">
        <v>4</v>
      </c>
    </row>
    <row r="4927" spans="1:3" x14ac:dyDescent="0.25">
      <c r="A4927" t="s">
        <v>20270</v>
      </c>
      <c r="B4927" t="s">
        <v>20271</v>
      </c>
      <c r="C4927">
        <v>4</v>
      </c>
    </row>
    <row r="4928" spans="1:3" x14ac:dyDescent="0.25">
      <c r="A4928" t="s">
        <v>19714</v>
      </c>
      <c r="B4928" t="s">
        <v>19715</v>
      </c>
      <c r="C4928">
        <v>4</v>
      </c>
    </row>
    <row r="4929" spans="1:3" x14ac:dyDescent="0.25">
      <c r="A4929" t="s">
        <v>19477</v>
      </c>
      <c r="B4929" t="s">
        <v>19478</v>
      </c>
      <c r="C4929">
        <v>4</v>
      </c>
    </row>
    <row r="4930" spans="1:3" x14ac:dyDescent="0.25">
      <c r="A4930" t="s">
        <v>19975</v>
      </c>
      <c r="B4930" t="s">
        <v>19976</v>
      </c>
      <c r="C4930">
        <v>4</v>
      </c>
    </row>
    <row r="4931" spans="1:3" x14ac:dyDescent="0.25">
      <c r="A4931" t="s">
        <v>19177</v>
      </c>
      <c r="B4931" t="s">
        <v>19178</v>
      </c>
      <c r="C4931">
        <v>4</v>
      </c>
    </row>
    <row r="4932" spans="1:3" x14ac:dyDescent="0.25">
      <c r="A4932" t="s">
        <v>19716</v>
      </c>
      <c r="B4932" t="s">
        <v>19717</v>
      </c>
      <c r="C4932">
        <v>4</v>
      </c>
    </row>
    <row r="4933" spans="1:3" x14ac:dyDescent="0.25">
      <c r="A4933" t="s">
        <v>19479</v>
      </c>
      <c r="B4933" t="s">
        <v>19480</v>
      </c>
      <c r="C4933">
        <v>4</v>
      </c>
    </row>
    <row r="4934" spans="1:3" x14ac:dyDescent="0.25">
      <c r="A4934" t="s">
        <v>19481</v>
      </c>
      <c r="B4934" t="s">
        <v>19482</v>
      </c>
      <c r="C4934">
        <v>4</v>
      </c>
    </row>
    <row r="4935" spans="1:3" x14ac:dyDescent="0.25">
      <c r="A4935" t="s">
        <v>19179</v>
      </c>
      <c r="B4935" t="s">
        <v>19180</v>
      </c>
      <c r="C4935">
        <v>4</v>
      </c>
    </row>
    <row r="4936" spans="1:3" x14ac:dyDescent="0.25">
      <c r="A4936" t="s">
        <v>19181</v>
      </c>
      <c r="B4936" t="s">
        <v>19182</v>
      </c>
      <c r="C4936">
        <v>4</v>
      </c>
    </row>
    <row r="4937" spans="1:3" x14ac:dyDescent="0.25">
      <c r="A4937" t="s">
        <v>19977</v>
      </c>
      <c r="B4937" t="s">
        <v>19978</v>
      </c>
      <c r="C4937">
        <v>4</v>
      </c>
    </row>
    <row r="4938" spans="1:3" x14ac:dyDescent="0.25">
      <c r="A4938" t="s">
        <v>19979</v>
      </c>
      <c r="B4938" t="s">
        <v>19980</v>
      </c>
      <c r="C4938">
        <v>4</v>
      </c>
    </row>
    <row r="4939" spans="1:3" x14ac:dyDescent="0.25">
      <c r="A4939" t="s">
        <v>19483</v>
      </c>
      <c r="B4939" t="s">
        <v>19484</v>
      </c>
      <c r="C4939">
        <v>4</v>
      </c>
    </row>
    <row r="4940" spans="1:3" x14ac:dyDescent="0.25">
      <c r="A4940" t="s">
        <v>19485</v>
      </c>
      <c r="B4940" t="s">
        <v>19486</v>
      </c>
      <c r="C4940">
        <v>4</v>
      </c>
    </row>
    <row r="4941" spans="1:3" x14ac:dyDescent="0.25">
      <c r="A4941" t="s">
        <v>19718</v>
      </c>
      <c r="B4941" t="s">
        <v>19719</v>
      </c>
      <c r="C4941">
        <v>4</v>
      </c>
    </row>
    <row r="4942" spans="1:3" x14ac:dyDescent="0.25">
      <c r="A4942" t="s">
        <v>19720</v>
      </c>
      <c r="B4942" t="s">
        <v>19721</v>
      </c>
      <c r="C4942">
        <v>4</v>
      </c>
    </row>
    <row r="4943" spans="1:3" x14ac:dyDescent="0.25">
      <c r="A4943" t="s">
        <v>19981</v>
      </c>
      <c r="B4943" t="s">
        <v>19982</v>
      </c>
      <c r="C4943">
        <v>4</v>
      </c>
    </row>
    <row r="4944" spans="1:3" x14ac:dyDescent="0.25">
      <c r="A4944" t="s">
        <v>19722</v>
      </c>
      <c r="B4944" t="s">
        <v>19723</v>
      </c>
      <c r="C4944">
        <v>4</v>
      </c>
    </row>
    <row r="4945" spans="1:3" x14ac:dyDescent="0.25">
      <c r="A4945" t="s">
        <v>19724</v>
      </c>
      <c r="B4945" t="s">
        <v>19725</v>
      </c>
      <c r="C4945">
        <v>4</v>
      </c>
    </row>
    <row r="4946" spans="1:3" x14ac:dyDescent="0.25">
      <c r="A4946" t="s">
        <v>19487</v>
      </c>
      <c r="B4946" t="s">
        <v>19488</v>
      </c>
      <c r="C4946">
        <v>4</v>
      </c>
    </row>
    <row r="4947" spans="1:3" x14ac:dyDescent="0.25">
      <c r="A4947" t="s">
        <v>20272</v>
      </c>
      <c r="B4947" t="s">
        <v>20273</v>
      </c>
      <c r="C4947">
        <v>4</v>
      </c>
    </row>
    <row r="4948" spans="1:3" x14ac:dyDescent="0.25">
      <c r="A4948" t="s">
        <v>19489</v>
      </c>
      <c r="B4948" t="s">
        <v>19490</v>
      </c>
      <c r="C4948">
        <v>4</v>
      </c>
    </row>
    <row r="4949" spans="1:3" x14ac:dyDescent="0.25">
      <c r="A4949" t="s">
        <v>20274</v>
      </c>
      <c r="B4949" t="s">
        <v>20275</v>
      </c>
      <c r="C4949">
        <v>4</v>
      </c>
    </row>
    <row r="4950" spans="1:3" x14ac:dyDescent="0.25">
      <c r="A4950" t="s">
        <v>19726</v>
      </c>
      <c r="B4950" t="s">
        <v>19727</v>
      </c>
      <c r="C4950">
        <v>4</v>
      </c>
    </row>
    <row r="4951" spans="1:3" x14ac:dyDescent="0.25">
      <c r="A4951" t="s">
        <v>19491</v>
      </c>
      <c r="B4951" t="s">
        <v>19492</v>
      </c>
      <c r="C4951">
        <v>4</v>
      </c>
    </row>
    <row r="4952" spans="1:3" x14ac:dyDescent="0.25">
      <c r="A4952" t="s">
        <v>19728</v>
      </c>
      <c r="B4952" t="s">
        <v>19729</v>
      </c>
      <c r="C4952">
        <v>4</v>
      </c>
    </row>
    <row r="4953" spans="1:3" x14ac:dyDescent="0.25">
      <c r="A4953" t="s">
        <v>19730</v>
      </c>
      <c r="B4953" t="s">
        <v>19731</v>
      </c>
      <c r="C4953">
        <v>4</v>
      </c>
    </row>
    <row r="4954" spans="1:3" x14ac:dyDescent="0.25">
      <c r="A4954" t="s">
        <v>20276</v>
      </c>
      <c r="B4954" t="s">
        <v>20277</v>
      </c>
      <c r="C4954">
        <v>4</v>
      </c>
    </row>
    <row r="4955" spans="1:3" x14ac:dyDescent="0.25">
      <c r="A4955" t="s">
        <v>19493</v>
      </c>
      <c r="B4955" t="s">
        <v>19494</v>
      </c>
      <c r="C4955">
        <v>4</v>
      </c>
    </row>
    <row r="4956" spans="1:3" x14ac:dyDescent="0.25">
      <c r="A4956" t="s">
        <v>19732</v>
      </c>
      <c r="B4956" t="s">
        <v>19733</v>
      </c>
      <c r="C4956">
        <v>4</v>
      </c>
    </row>
    <row r="4957" spans="1:3" x14ac:dyDescent="0.25">
      <c r="A4957" t="s">
        <v>20278</v>
      </c>
      <c r="B4957" t="s">
        <v>20279</v>
      </c>
      <c r="C4957">
        <v>4</v>
      </c>
    </row>
    <row r="4958" spans="1:3" x14ac:dyDescent="0.25">
      <c r="A4958" t="s">
        <v>19495</v>
      </c>
      <c r="B4958" t="s">
        <v>19496</v>
      </c>
      <c r="C4958">
        <v>4</v>
      </c>
    </row>
    <row r="4959" spans="1:3" x14ac:dyDescent="0.25">
      <c r="A4959" t="s">
        <v>19497</v>
      </c>
      <c r="B4959" t="s">
        <v>19498</v>
      </c>
      <c r="C4959">
        <v>4</v>
      </c>
    </row>
    <row r="4960" spans="1:3" x14ac:dyDescent="0.25">
      <c r="A4960" t="s">
        <v>19734</v>
      </c>
      <c r="B4960" t="s">
        <v>19735</v>
      </c>
      <c r="C4960">
        <v>4</v>
      </c>
    </row>
    <row r="4961" spans="1:3" x14ac:dyDescent="0.25">
      <c r="A4961" t="s">
        <v>19499</v>
      </c>
      <c r="B4961" t="s">
        <v>19500</v>
      </c>
      <c r="C4961">
        <v>4</v>
      </c>
    </row>
    <row r="4962" spans="1:3" x14ac:dyDescent="0.25">
      <c r="A4962" t="s">
        <v>19501</v>
      </c>
      <c r="B4962" t="s">
        <v>19502</v>
      </c>
      <c r="C4962">
        <v>4</v>
      </c>
    </row>
    <row r="4963" spans="1:3" x14ac:dyDescent="0.25">
      <c r="A4963" t="s">
        <v>19503</v>
      </c>
      <c r="B4963" t="s">
        <v>19504</v>
      </c>
      <c r="C4963">
        <v>4</v>
      </c>
    </row>
    <row r="4964" spans="1:3" x14ac:dyDescent="0.25">
      <c r="A4964" t="s">
        <v>19983</v>
      </c>
      <c r="B4964" t="s">
        <v>19984</v>
      </c>
      <c r="C4964">
        <v>4</v>
      </c>
    </row>
    <row r="4965" spans="1:3" x14ac:dyDescent="0.25">
      <c r="A4965" t="s">
        <v>19985</v>
      </c>
      <c r="B4965" t="s">
        <v>19986</v>
      </c>
      <c r="C4965">
        <v>4</v>
      </c>
    </row>
    <row r="4966" spans="1:3" x14ac:dyDescent="0.25">
      <c r="A4966" t="s">
        <v>19505</v>
      </c>
      <c r="B4966" t="s">
        <v>19506</v>
      </c>
      <c r="C4966">
        <v>4</v>
      </c>
    </row>
    <row r="4967" spans="1:3" x14ac:dyDescent="0.25">
      <c r="A4967" t="s">
        <v>19183</v>
      </c>
      <c r="B4967" t="s">
        <v>19184</v>
      </c>
      <c r="C4967">
        <v>4</v>
      </c>
    </row>
    <row r="4968" spans="1:3" x14ac:dyDescent="0.25">
      <c r="A4968" t="s">
        <v>19507</v>
      </c>
      <c r="B4968" t="s">
        <v>19508</v>
      </c>
      <c r="C4968">
        <v>4</v>
      </c>
    </row>
    <row r="4969" spans="1:3" x14ac:dyDescent="0.25">
      <c r="A4969" t="s">
        <v>19185</v>
      </c>
      <c r="B4969" t="s">
        <v>19186</v>
      </c>
      <c r="C4969">
        <v>4</v>
      </c>
    </row>
    <row r="4970" spans="1:3" x14ac:dyDescent="0.25">
      <c r="A4970" t="s">
        <v>19987</v>
      </c>
      <c r="B4970" t="s">
        <v>19988</v>
      </c>
      <c r="C4970">
        <v>4</v>
      </c>
    </row>
    <row r="4971" spans="1:3" x14ac:dyDescent="0.25">
      <c r="A4971" t="s">
        <v>19736</v>
      </c>
      <c r="B4971" t="s">
        <v>19737</v>
      </c>
      <c r="C4971">
        <v>4</v>
      </c>
    </row>
    <row r="4972" spans="1:3" x14ac:dyDescent="0.25">
      <c r="A4972" t="s">
        <v>20280</v>
      </c>
      <c r="B4972" t="s">
        <v>20281</v>
      </c>
      <c r="C4972">
        <v>4</v>
      </c>
    </row>
    <row r="4973" spans="1:3" x14ac:dyDescent="0.25">
      <c r="A4973" t="s">
        <v>19989</v>
      </c>
      <c r="B4973" t="s">
        <v>19990</v>
      </c>
      <c r="C4973">
        <v>4</v>
      </c>
    </row>
    <row r="4974" spans="1:3" x14ac:dyDescent="0.25">
      <c r="A4974" t="s">
        <v>19187</v>
      </c>
      <c r="B4974" t="s">
        <v>19188</v>
      </c>
      <c r="C4974">
        <v>4</v>
      </c>
    </row>
    <row r="4975" spans="1:3" x14ac:dyDescent="0.25">
      <c r="A4975" t="s">
        <v>19189</v>
      </c>
      <c r="B4975" t="s">
        <v>19190</v>
      </c>
      <c r="C4975">
        <v>4</v>
      </c>
    </row>
    <row r="4976" spans="1:3" x14ac:dyDescent="0.25">
      <c r="A4976" t="s">
        <v>19509</v>
      </c>
      <c r="B4976" t="s">
        <v>19510</v>
      </c>
      <c r="C4976">
        <v>4</v>
      </c>
    </row>
    <row r="4977" spans="1:3" x14ac:dyDescent="0.25">
      <c r="A4977" t="s">
        <v>20282</v>
      </c>
      <c r="B4977" t="s">
        <v>20283</v>
      </c>
      <c r="C4977">
        <v>4</v>
      </c>
    </row>
    <row r="4978" spans="1:3" x14ac:dyDescent="0.25">
      <c r="A4978" t="s">
        <v>20284</v>
      </c>
      <c r="B4978" t="s">
        <v>20285</v>
      </c>
      <c r="C4978">
        <v>4</v>
      </c>
    </row>
    <row r="4979" spans="1:3" x14ac:dyDescent="0.25">
      <c r="A4979" t="s">
        <v>19991</v>
      </c>
      <c r="B4979" t="s">
        <v>19992</v>
      </c>
      <c r="C4979">
        <v>4</v>
      </c>
    </row>
    <row r="4980" spans="1:3" x14ac:dyDescent="0.25">
      <c r="A4980" t="s">
        <v>19993</v>
      </c>
      <c r="B4980" t="s">
        <v>19994</v>
      </c>
      <c r="C4980">
        <v>4</v>
      </c>
    </row>
    <row r="4981" spans="1:3" x14ac:dyDescent="0.25">
      <c r="A4981" t="s">
        <v>19511</v>
      </c>
      <c r="B4981" t="s">
        <v>19512</v>
      </c>
      <c r="C4981">
        <v>4</v>
      </c>
    </row>
    <row r="4982" spans="1:3" x14ac:dyDescent="0.25">
      <c r="A4982" t="s">
        <v>19513</v>
      </c>
      <c r="B4982" t="s">
        <v>19514</v>
      </c>
      <c r="C4982">
        <v>4</v>
      </c>
    </row>
    <row r="4983" spans="1:3" x14ac:dyDescent="0.25">
      <c r="A4983" t="s">
        <v>19191</v>
      </c>
      <c r="B4983" t="s">
        <v>19192</v>
      </c>
      <c r="C4983">
        <v>4</v>
      </c>
    </row>
    <row r="4984" spans="1:3" x14ac:dyDescent="0.25">
      <c r="A4984" t="s">
        <v>20286</v>
      </c>
      <c r="B4984" t="s">
        <v>20287</v>
      </c>
      <c r="C4984">
        <v>4</v>
      </c>
    </row>
    <row r="4985" spans="1:3" x14ac:dyDescent="0.25">
      <c r="A4985" t="s">
        <v>20288</v>
      </c>
      <c r="B4985" t="s">
        <v>20289</v>
      </c>
      <c r="C4985">
        <v>4</v>
      </c>
    </row>
    <row r="4986" spans="1:3" x14ac:dyDescent="0.25">
      <c r="A4986" t="s">
        <v>19738</v>
      </c>
      <c r="B4986" t="s">
        <v>19739</v>
      </c>
      <c r="C4986">
        <v>4</v>
      </c>
    </row>
    <row r="4987" spans="1:3" x14ac:dyDescent="0.25">
      <c r="A4987" t="s">
        <v>19193</v>
      </c>
      <c r="B4987" t="s">
        <v>19194</v>
      </c>
      <c r="C4987">
        <v>4</v>
      </c>
    </row>
    <row r="4988" spans="1:3" x14ac:dyDescent="0.25">
      <c r="A4988" t="s">
        <v>19995</v>
      </c>
      <c r="B4988" t="s">
        <v>19996</v>
      </c>
      <c r="C4988">
        <v>4</v>
      </c>
    </row>
    <row r="4989" spans="1:3" x14ac:dyDescent="0.25">
      <c r="A4989" t="s">
        <v>19740</v>
      </c>
      <c r="B4989" t="s">
        <v>19741</v>
      </c>
      <c r="C4989">
        <v>4</v>
      </c>
    </row>
    <row r="4990" spans="1:3" x14ac:dyDescent="0.25">
      <c r="A4990" t="s">
        <v>19515</v>
      </c>
      <c r="B4990" t="s">
        <v>19516</v>
      </c>
      <c r="C4990">
        <v>4</v>
      </c>
    </row>
    <row r="4991" spans="1:3" x14ac:dyDescent="0.25">
      <c r="A4991" t="s">
        <v>19997</v>
      </c>
      <c r="B4991" t="s">
        <v>19998</v>
      </c>
      <c r="C4991">
        <v>4</v>
      </c>
    </row>
    <row r="4992" spans="1:3" x14ac:dyDescent="0.25">
      <c r="A4992" t="s">
        <v>19517</v>
      </c>
      <c r="B4992" t="s">
        <v>19518</v>
      </c>
      <c r="C4992">
        <v>4</v>
      </c>
    </row>
    <row r="4993" spans="1:3" x14ac:dyDescent="0.25">
      <c r="A4993" t="s">
        <v>19742</v>
      </c>
      <c r="B4993" t="s">
        <v>19743</v>
      </c>
      <c r="C4993">
        <v>4</v>
      </c>
    </row>
    <row r="4994" spans="1:3" x14ac:dyDescent="0.25">
      <c r="A4994" t="s">
        <v>19744</v>
      </c>
      <c r="B4994" t="s">
        <v>19745</v>
      </c>
      <c r="C4994">
        <v>4</v>
      </c>
    </row>
    <row r="4995" spans="1:3" x14ac:dyDescent="0.25">
      <c r="A4995" t="s">
        <v>19746</v>
      </c>
      <c r="B4995" t="s">
        <v>19747</v>
      </c>
      <c r="C4995">
        <v>4</v>
      </c>
    </row>
    <row r="4996" spans="1:3" x14ac:dyDescent="0.25">
      <c r="A4996" t="s">
        <v>19519</v>
      </c>
      <c r="B4996" t="s">
        <v>19520</v>
      </c>
      <c r="C4996">
        <v>4</v>
      </c>
    </row>
    <row r="4997" spans="1:3" x14ac:dyDescent="0.25">
      <c r="A4997" t="s">
        <v>19748</v>
      </c>
      <c r="B4997" t="s">
        <v>19749</v>
      </c>
      <c r="C4997">
        <v>4</v>
      </c>
    </row>
    <row r="4998" spans="1:3" x14ac:dyDescent="0.25">
      <c r="A4998" t="s">
        <v>19999</v>
      </c>
      <c r="B4998" t="s">
        <v>20000</v>
      </c>
      <c r="C4998">
        <v>4</v>
      </c>
    </row>
    <row r="4999" spans="1:3" x14ac:dyDescent="0.25">
      <c r="A4999" t="s">
        <v>19195</v>
      </c>
      <c r="B4999" t="s">
        <v>19196</v>
      </c>
      <c r="C4999">
        <v>4</v>
      </c>
    </row>
    <row r="5000" spans="1:3" x14ac:dyDescent="0.25">
      <c r="A5000" t="s">
        <v>19750</v>
      </c>
      <c r="B5000" t="s">
        <v>19751</v>
      </c>
      <c r="C5000">
        <v>4</v>
      </c>
    </row>
    <row r="5001" spans="1:3" x14ac:dyDescent="0.25">
      <c r="A5001" t="s">
        <v>19752</v>
      </c>
      <c r="B5001" t="s">
        <v>19753</v>
      </c>
      <c r="C5001">
        <v>4</v>
      </c>
    </row>
    <row r="5002" spans="1:3" x14ac:dyDescent="0.25">
      <c r="A5002" t="s">
        <v>19754</v>
      </c>
      <c r="B5002" t="s">
        <v>19755</v>
      </c>
      <c r="C5002">
        <v>4</v>
      </c>
    </row>
    <row r="5003" spans="1:3" x14ac:dyDescent="0.25">
      <c r="A5003" t="s">
        <v>19521</v>
      </c>
      <c r="B5003" t="s">
        <v>19522</v>
      </c>
      <c r="C5003">
        <v>4</v>
      </c>
    </row>
    <row r="5004" spans="1:3" x14ac:dyDescent="0.25">
      <c r="A5004" t="s">
        <v>19523</v>
      </c>
      <c r="B5004" t="s">
        <v>19524</v>
      </c>
      <c r="C5004">
        <v>4</v>
      </c>
    </row>
    <row r="5005" spans="1:3" x14ac:dyDescent="0.25">
      <c r="A5005" t="s">
        <v>19756</v>
      </c>
      <c r="B5005" t="s">
        <v>19757</v>
      </c>
      <c r="C5005">
        <v>4</v>
      </c>
    </row>
    <row r="5006" spans="1:3" x14ac:dyDescent="0.25">
      <c r="A5006" t="s">
        <v>19758</v>
      </c>
      <c r="B5006" t="s">
        <v>19759</v>
      </c>
      <c r="C5006">
        <v>4</v>
      </c>
    </row>
    <row r="5007" spans="1:3" x14ac:dyDescent="0.25">
      <c r="A5007" t="s">
        <v>19760</v>
      </c>
      <c r="B5007" t="s">
        <v>19761</v>
      </c>
      <c r="C5007">
        <v>4</v>
      </c>
    </row>
    <row r="5008" spans="1:3" x14ac:dyDescent="0.25">
      <c r="A5008" t="s">
        <v>19762</v>
      </c>
      <c r="B5008" t="s">
        <v>19763</v>
      </c>
      <c r="C5008">
        <v>4</v>
      </c>
    </row>
    <row r="5009" spans="1:3" x14ac:dyDescent="0.25">
      <c r="A5009" t="s">
        <v>19764</v>
      </c>
      <c r="B5009" t="s">
        <v>19765</v>
      </c>
      <c r="C5009">
        <v>4</v>
      </c>
    </row>
    <row r="5010" spans="1:3" x14ac:dyDescent="0.25">
      <c r="A5010" t="s">
        <v>20290</v>
      </c>
      <c r="B5010" t="s">
        <v>20291</v>
      </c>
      <c r="C5010">
        <v>4</v>
      </c>
    </row>
    <row r="5011" spans="1:3" x14ac:dyDescent="0.25">
      <c r="A5011" t="s">
        <v>19525</v>
      </c>
      <c r="B5011" t="s">
        <v>19526</v>
      </c>
      <c r="C5011">
        <v>4</v>
      </c>
    </row>
    <row r="5012" spans="1:3" x14ac:dyDescent="0.25">
      <c r="A5012" t="s">
        <v>19527</v>
      </c>
      <c r="B5012" t="s">
        <v>19528</v>
      </c>
      <c r="C5012">
        <v>4</v>
      </c>
    </row>
    <row r="5013" spans="1:3" x14ac:dyDescent="0.25">
      <c r="A5013" t="s">
        <v>19766</v>
      </c>
      <c r="B5013" t="s">
        <v>19767</v>
      </c>
      <c r="C5013">
        <v>4</v>
      </c>
    </row>
    <row r="5014" spans="1:3" x14ac:dyDescent="0.25">
      <c r="A5014" t="s">
        <v>20292</v>
      </c>
      <c r="B5014" t="s">
        <v>20293</v>
      </c>
      <c r="C5014">
        <v>4</v>
      </c>
    </row>
    <row r="5015" spans="1:3" x14ac:dyDescent="0.25">
      <c r="A5015" t="s">
        <v>20001</v>
      </c>
      <c r="B5015" t="s">
        <v>20002</v>
      </c>
      <c r="C5015">
        <v>4</v>
      </c>
    </row>
    <row r="5016" spans="1:3" x14ac:dyDescent="0.25">
      <c r="A5016" t="s">
        <v>20003</v>
      </c>
      <c r="B5016" t="s">
        <v>20004</v>
      </c>
      <c r="C5016">
        <v>4</v>
      </c>
    </row>
    <row r="5017" spans="1:3" x14ac:dyDescent="0.25">
      <c r="A5017" t="s">
        <v>20294</v>
      </c>
      <c r="B5017" t="s">
        <v>20295</v>
      </c>
      <c r="C5017">
        <v>4</v>
      </c>
    </row>
    <row r="5018" spans="1:3" x14ac:dyDescent="0.25">
      <c r="A5018" t="s">
        <v>20005</v>
      </c>
      <c r="B5018" t="s">
        <v>20006</v>
      </c>
      <c r="C5018">
        <v>4</v>
      </c>
    </row>
    <row r="5019" spans="1:3" x14ac:dyDescent="0.25">
      <c r="A5019" t="s">
        <v>19768</v>
      </c>
      <c r="B5019" t="s">
        <v>19769</v>
      </c>
      <c r="C5019">
        <v>4</v>
      </c>
    </row>
    <row r="5020" spans="1:3" x14ac:dyDescent="0.25">
      <c r="A5020" t="s">
        <v>20296</v>
      </c>
      <c r="B5020" t="s">
        <v>20297</v>
      </c>
      <c r="C5020">
        <v>4</v>
      </c>
    </row>
    <row r="5021" spans="1:3" x14ac:dyDescent="0.25">
      <c r="A5021" t="s">
        <v>19770</v>
      </c>
      <c r="B5021" t="s">
        <v>19771</v>
      </c>
      <c r="C5021">
        <v>4</v>
      </c>
    </row>
    <row r="5022" spans="1:3" x14ac:dyDescent="0.25">
      <c r="A5022" t="s">
        <v>19772</v>
      </c>
      <c r="B5022" t="s">
        <v>19773</v>
      </c>
      <c r="C5022">
        <v>4</v>
      </c>
    </row>
    <row r="5023" spans="1:3" x14ac:dyDescent="0.25">
      <c r="A5023" t="s">
        <v>19774</v>
      </c>
      <c r="B5023" t="s">
        <v>19775</v>
      </c>
      <c r="C5023">
        <v>4</v>
      </c>
    </row>
    <row r="5024" spans="1:3" x14ac:dyDescent="0.25">
      <c r="A5024" t="s">
        <v>20007</v>
      </c>
      <c r="B5024" t="s">
        <v>20008</v>
      </c>
      <c r="C5024">
        <v>4</v>
      </c>
    </row>
    <row r="5025" spans="1:3" x14ac:dyDescent="0.25">
      <c r="A5025" t="s">
        <v>20009</v>
      </c>
      <c r="B5025" t="s">
        <v>20010</v>
      </c>
      <c r="C5025">
        <v>4</v>
      </c>
    </row>
    <row r="5026" spans="1:3" x14ac:dyDescent="0.25">
      <c r="A5026" t="s">
        <v>19776</v>
      </c>
      <c r="B5026" t="s">
        <v>19777</v>
      </c>
      <c r="C5026">
        <v>4</v>
      </c>
    </row>
    <row r="5027" spans="1:3" x14ac:dyDescent="0.25">
      <c r="A5027" t="s">
        <v>19529</v>
      </c>
      <c r="B5027" t="s">
        <v>19530</v>
      </c>
      <c r="C5027">
        <v>4</v>
      </c>
    </row>
    <row r="5028" spans="1:3" x14ac:dyDescent="0.25">
      <c r="A5028" t="s">
        <v>19778</v>
      </c>
      <c r="B5028" t="s">
        <v>19779</v>
      </c>
      <c r="C5028">
        <v>4</v>
      </c>
    </row>
    <row r="5029" spans="1:3" x14ac:dyDescent="0.25">
      <c r="A5029" t="s">
        <v>19780</v>
      </c>
      <c r="B5029" t="s">
        <v>19781</v>
      </c>
      <c r="C5029">
        <v>4</v>
      </c>
    </row>
    <row r="5030" spans="1:3" x14ac:dyDescent="0.25">
      <c r="A5030" t="s">
        <v>20011</v>
      </c>
      <c r="B5030" t="s">
        <v>20012</v>
      </c>
      <c r="C5030">
        <v>4</v>
      </c>
    </row>
    <row r="5031" spans="1:3" x14ac:dyDescent="0.25">
      <c r="A5031" t="s">
        <v>20013</v>
      </c>
      <c r="B5031" t="s">
        <v>20014</v>
      </c>
      <c r="C5031">
        <v>4</v>
      </c>
    </row>
    <row r="5032" spans="1:3" x14ac:dyDescent="0.25">
      <c r="A5032" t="s">
        <v>20298</v>
      </c>
      <c r="B5032" t="s">
        <v>20299</v>
      </c>
      <c r="C5032">
        <v>4</v>
      </c>
    </row>
    <row r="5033" spans="1:3" x14ac:dyDescent="0.25">
      <c r="A5033" t="s">
        <v>20015</v>
      </c>
      <c r="B5033" t="s">
        <v>20016</v>
      </c>
      <c r="C5033">
        <v>4</v>
      </c>
    </row>
    <row r="5034" spans="1:3" x14ac:dyDescent="0.25">
      <c r="A5034" t="s">
        <v>19782</v>
      </c>
      <c r="B5034" t="s">
        <v>19783</v>
      </c>
      <c r="C5034">
        <v>4</v>
      </c>
    </row>
    <row r="5035" spans="1:3" x14ac:dyDescent="0.25">
      <c r="A5035" t="s">
        <v>20017</v>
      </c>
      <c r="B5035" t="s">
        <v>20018</v>
      </c>
      <c r="C5035">
        <v>4</v>
      </c>
    </row>
    <row r="5036" spans="1:3" x14ac:dyDescent="0.25">
      <c r="A5036" t="s">
        <v>20019</v>
      </c>
      <c r="B5036" t="s">
        <v>20020</v>
      </c>
      <c r="C5036">
        <v>4</v>
      </c>
    </row>
    <row r="5037" spans="1:3" x14ac:dyDescent="0.25">
      <c r="A5037" t="s">
        <v>20021</v>
      </c>
      <c r="B5037" t="s">
        <v>20022</v>
      </c>
      <c r="C5037">
        <v>4</v>
      </c>
    </row>
    <row r="5038" spans="1:3" x14ac:dyDescent="0.25">
      <c r="A5038" t="s">
        <v>19531</v>
      </c>
      <c r="B5038" t="s">
        <v>19532</v>
      </c>
      <c r="C5038">
        <v>4</v>
      </c>
    </row>
    <row r="5039" spans="1:3" x14ac:dyDescent="0.25">
      <c r="A5039" t="s">
        <v>20300</v>
      </c>
      <c r="B5039" t="s">
        <v>20301</v>
      </c>
      <c r="C5039">
        <v>4</v>
      </c>
    </row>
    <row r="5040" spans="1:3" x14ac:dyDescent="0.25">
      <c r="A5040" t="s">
        <v>20023</v>
      </c>
      <c r="B5040" t="s">
        <v>20024</v>
      </c>
      <c r="C5040">
        <v>4</v>
      </c>
    </row>
    <row r="5041" spans="1:3" x14ac:dyDescent="0.25">
      <c r="A5041" t="s">
        <v>20025</v>
      </c>
      <c r="B5041" t="s">
        <v>20026</v>
      </c>
      <c r="C5041">
        <v>4</v>
      </c>
    </row>
    <row r="5042" spans="1:3" x14ac:dyDescent="0.25">
      <c r="A5042" t="s">
        <v>20027</v>
      </c>
      <c r="B5042" t="s">
        <v>20028</v>
      </c>
      <c r="C5042">
        <v>4</v>
      </c>
    </row>
    <row r="5043" spans="1:3" x14ac:dyDescent="0.25">
      <c r="A5043" t="s">
        <v>19784</v>
      </c>
      <c r="B5043" t="s">
        <v>19785</v>
      </c>
      <c r="C5043">
        <v>4</v>
      </c>
    </row>
    <row r="5044" spans="1:3" x14ac:dyDescent="0.25">
      <c r="A5044" t="s">
        <v>20302</v>
      </c>
      <c r="B5044" t="s">
        <v>20303</v>
      </c>
      <c r="C5044">
        <v>4</v>
      </c>
    </row>
    <row r="5045" spans="1:3" x14ac:dyDescent="0.25">
      <c r="A5045" t="s">
        <v>20029</v>
      </c>
      <c r="B5045" t="s">
        <v>20030</v>
      </c>
      <c r="C5045">
        <v>4</v>
      </c>
    </row>
    <row r="5046" spans="1:3" x14ac:dyDescent="0.25">
      <c r="A5046" t="s">
        <v>19786</v>
      </c>
      <c r="B5046" t="s">
        <v>19787</v>
      </c>
      <c r="C5046">
        <v>4</v>
      </c>
    </row>
    <row r="5047" spans="1:3" x14ac:dyDescent="0.25">
      <c r="A5047" t="s">
        <v>20304</v>
      </c>
      <c r="B5047" t="s">
        <v>20305</v>
      </c>
      <c r="C5047">
        <v>4</v>
      </c>
    </row>
    <row r="5048" spans="1:3" x14ac:dyDescent="0.25">
      <c r="A5048" t="s">
        <v>19788</v>
      </c>
      <c r="B5048" t="s">
        <v>19789</v>
      </c>
      <c r="C5048">
        <v>4</v>
      </c>
    </row>
    <row r="5049" spans="1:3" x14ac:dyDescent="0.25">
      <c r="A5049" t="s">
        <v>20031</v>
      </c>
      <c r="B5049" t="s">
        <v>20032</v>
      </c>
      <c r="C5049">
        <v>4</v>
      </c>
    </row>
    <row r="5050" spans="1:3" x14ac:dyDescent="0.25">
      <c r="A5050" t="s">
        <v>19197</v>
      </c>
      <c r="B5050" t="s">
        <v>19198</v>
      </c>
      <c r="C5050">
        <v>4</v>
      </c>
    </row>
    <row r="5051" spans="1:3" x14ac:dyDescent="0.25">
      <c r="A5051" t="s">
        <v>20306</v>
      </c>
      <c r="B5051" t="s">
        <v>20307</v>
      </c>
      <c r="C5051">
        <v>4</v>
      </c>
    </row>
    <row r="5052" spans="1:3" x14ac:dyDescent="0.25">
      <c r="A5052" t="s">
        <v>20033</v>
      </c>
      <c r="B5052" t="s">
        <v>20034</v>
      </c>
      <c r="C5052">
        <v>4</v>
      </c>
    </row>
    <row r="5053" spans="1:3" x14ac:dyDescent="0.25">
      <c r="A5053" t="s">
        <v>20308</v>
      </c>
      <c r="B5053" t="s">
        <v>20309</v>
      </c>
      <c r="C5053">
        <v>4</v>
      </c>
    </row>
    <row r="5054" spans="1:3" x14ac:dyDescent="0.25">
      <c r="A5054" t="s">
        <v>19533</v>
      </c>
      <c r="B5054" t="s">
        <v>19534</v>
      </c>
      <c r="C5054">
        <v>4</v>
      </c>
    </row>
    <row r="5055" spans="1:3" x14ac:dyDescent="0.25">
      <c r="A5055" t="s">
        <v>19790</v>
      </c>
      <c r="B5055" t="s">
        <v>19791</v>
      </c>
      <c r="C5055">
        <v>4</v>
      </c>
    </row>
    <row r="5056" spans="1:3" x14ac:dyDescent="0.25">
      <c r="A5056" t="s">
        <v>20035</v>
      </c>
      <c r="B5056" t="s">
        <v>20036</v>
      </c>
      <c r="C5056">
        <v>4</v>
      </c>
    </row>
    <row r="5057" spans="1:3" x14ac:dyDescent="0.25">
      <c r="A5057" t="s">
        <v>20037</v>
      </c>
      <c r="B5057" t="s">
        <v>20038</v>
      </c>
      <c r="C5057">
        <v>4</v>
      </c>
    </row>
    <row r="5058" spans="1:3" x14ac:dyDescent="0.25">
      <c r="A5058" t="s">
        <v>20310</v>
      </c>
      <c r="B5058" t="s">
        <v>20311</v>
      </c>
      <c r="C5058">
        <v>4</v>
      </c>
    </row>
    <row r="5059" spans="1:3" x14ac:dyDescent="0.25">
      <c r="A5059" t="s">
        <v>20039</v>
      </c>
      <c r="B5059" t="s">
        <v>20040</v>
      </c>
      <c r="C5059">
        <v>4</v>
      </c>
    </row>
    <row r="5060" spans="1:3" x14ac:dyDescent="0.25">
      <c r="A5060" t="s">
        <v>19792</v>
      </c>
      <c r="B5060" t="s">
        <v>19793</v>
      </c>
      <c r="C5060">
        <v>4</v>
      </c>
    </row>
    <row r="5061" spans="1:3" x14ac:dyDescent="0.25">
      <c r="A5061" t="s">
        <v>19794</v>
      </c>
      <c r="B5061" t="s">
        <v>19795</v>
      </c>
      <c r="C5061">
        <v>4</v>
      </c>
    </row>
    <row r="5062" spans="1:3" x14ac:dyDescent="0.25">
      <c r="A5062" t="s">
        <v>20041</v>
      </c>
      <c r="B5062" t="s">
        <v>20042</v>
      </c>
      <c r="C5062">
        <v>4</v>
      </c>
    </row>
    <row r="5063" spans="1:3" x14ac:dyDescent="0.25">
      <c r="A5063" t="s">
        <v>20312</v>
      </c>
      <c r="B5063" t="s">
        <v>20313</v>
      </c>
      <c r="C5063">
        <v>4</v>
      </c>
    </row>
    <row r="5064" spans="1:3" x14ac:dyDescent="0.25">
      <c r="A5064" t="s">
        <v>19796</v>
      </c>
      <c r="B5064" t="s">
        <v>19797</v>
      </c>
      <c r="C5064">
        <v>4</v>
      </c>
    </row>
    <row r="5065" spans="1:3" x14ac:dyDescent="0.25">
      <c r="A5065" t="s">
        <v>20314</v>
      </c>
      <c r="B5065" t="s">
        <v>20315</v>
      </c>
      <c r="C5065">
        <v>4</v>
      </c>
    </row>
    <row r="5066" spans="1:3" x14ac:dyDescent="0.25">
      <c r="A5066" t="s">
        <v>19798</v>
      </c>
      <c r="B5066" t="s">
        <v>19799</v>
      </c>
      <c r="C5066">
        <v>4</v>
      </c>
    </row>
    <row r="5067" spans="1:3" x14ac:dyDescent="0.25">
      <c r="A5067" t="s">
        <v>20316</v>
      </c>
      <c r="B5067" t="s">
        <v>20317</v>
      </c>
      <c r="C5067">
        <v>4</v>
      </c>
    </row>
    <row r="5068" spans="1:3" x14ac:dyDescent="0.25">
      <c r="A5068" t="s">
        <v>20043</v>
      </c>
      <c r="B5068" t="s">
        <v>20044</v>
      </c>
      <c r="C5068">
        <v>4</v>
      </c>
    </row>
    <row r="5069" spans="1:3" x14ac:dyDescent="0.25">
      <c r="A5069" t="s">
        <v>20318</v>
      </c>
      <c r="B5069" t="s">
        <v>20319</v>
      </c>
      <c r="C5069">
        <v>4</v>
      </c>
    </row>
    <row r="5070" spans="1:3" x14ac:dyDescent="0.25">
      <c r="A5070" t="s">
        <v>20045</v>
      </c>
      <c r="B5070" t="s">
        <v>20046</v>
      </c>
      <c r="C5070">
        <v>4</v>
      </c>
    </row>
    <row r="5071" spans="1:3" x14ac:dyDescent="0.25">
      <c r="A5071" t="s">
        <v>20320</v>
      </c>
      <c r="B5071" t="s">
        <v>20321</v>
      </c>
      <c r="C5071">
        <v>4</v>
      </c>
    </row>
    <row r="5072" spans="1:3" x14ac:dyDescent="0.25">
      <c r="A5072" t="s">
        <v>19800</v>
      </c>
      <c r="B5072" t="s">
        <v>19801</v>
      </c>
      <c r="C5072">
        <v>4</v>
      </c>
    </row>
    <row r="5073" spans="1:3" x14ac:dyDescent="0.25">
      <c r="A5073" t="s">
        <v>20047</v>
      </c>
      <c r="B5073" t="s">
        <v>20048</v>
      </c>
      <c r="C5073">
        <v>4</v>
      </c>
    </row>
    <row r="5074" spans="1:3" x14ac:dyDescent="0.25">
      <c r="A5074" t="s">
        <v>19535</v>
      </c>
      <c r="B5074" t="s">
        <v>19536</v>
      </c>
      <c r="C5074">
        <v>4</v>
      </c>
    </row>
    <row r="5075" spans="1:3" x14ac:dyDescent="0.25">
      <c r="A5075" t="s">
        <v>20322</v>
      </c>
      <c r="B5075" t="s">
        <v>20323</v>
      </c>
      <c r="C5075">
        <v>4</v>
      </c>
    </row>
    <row r="5076" spans="1:3" x14ac:dyDescent="0.25">
      <c r="A5076" t="s">
        <v>19802</v>
      </c>
      <c r="B5076" t="s">
        <v>19803</v>
      </c>
      <c r="C5076">
        <v>4</v>
      </c>
    </row>
    <row r="5077" spans="1:3" x14ac:dyDescent="0.25">
      <c r="A5077" t="s">
        <v>19804</v>
      </c>
      <c r="B5077" t="s">
        <v>19805</v>
      </c>
      <c r="C5077">
        <v>4</v>
      </c>
    </row>
    <row r="5078" spans="1:3" x14ac:dyDescent="0.25">
      <c r="A5078" t="s">
        <v>20049</v>
      </c>
      <c r="B5078" t="s">
        <v>20050</v>
      </c>
      <c r="C5078">
        <v>4</v>
      </c>
    </row>
    <row r="5079" spans="1:3" x14ac:dyDescent="0.25">
      <c r="A5079" t="s">
        <v>19806</v>
      </c>
      <c r="B5079" t="s">
        <v>19807</v>
      </c>
      <c r="C5079">
        <v>4</v>
      </c>
    </row>
    <row r="5080" spans="1:3" x14ac:dyDescent="0.25">
      <c r="A5080" t="s">
        <v>20051</v>
      </c>
      <c r="B5080" t="s">
        <v>20052</v>
      </c>
      <c r="C5080">
        <v>4</v>
      </c>
    </row>
    <row r="5081" spans="1:3" x14ac:dyDescent="0.25">
      <c r="A5081" t="s">
        <v>19808</v>
      </c>
      <c r="B5081" t="s">
        <v>19809</v>
      </c>
      <c r="C5081">
        <v>4</v>
      </c>
    </row>
    <row r="5082" spans="1:3" x14ac:dyDescent="0.25">
      <c r="A5082" t="s">
        <v>20324</v>
      </c>
      <c r="B5082" t="s">
        <v>20325</v>
      </c>
      <c r="C5082">
        <v>4</v>
      </c>
    </row>
    <row r="5083" spans="1:3" x14ac:dyDescent="0.25">
      <c r="A5083" t="s">
        <v>20326</v>
      </c>
      <c r="B5083" t="s">
        <v>20327</v>
      </c>
      <c r="C5083">
        <v>4</v>
      </c>
    </row>
    <row r="5084" spans="1:3" x14ac:dyDescent="0.25">
      <c r="A5084" t="s">
        <v>20053</v>
      </c>
      <c r="B5084" t="s">
        <v>20054</v>
      </c>
      <c r="C5084">
        <v>4</v>
      </c>
    </row>
    <row r="5085" spans="1:3" x14ac:dyDescent="0.25">
      <c r="A5085" t="s">
        <v>20055</v>
      </c>
      <c r="B5085" t="s">
        <v>20056</v>
      </c>
      <c r="C5085">
        <v>4</v>
      </c>
    </row>
    <row r="5086" spans="1:3" x14ac:dyDescent="0.25">
      <c r="A5086" t="s">
        <v>20057</v>
      </c>
      <c r="B5086" t="s">
        <v>20058</v>
      </c>
      <c r="C5086">
        <v>4</v>
      </c>
    </row>
    <row r="5087" spans="1:3" x14ac:dyDescent="0.25">
      <c r="A5087" t="s">
        <v>20328</v>
      </c>
      <c r="B5087" t="s">
        <v>20329</v>
      </c>
      <c r="C5087">
        <v>4</v>
      </c>
    </row>
    <row r="5088" spans="1:3" x14ac:dyDescent="0.25">
      <c r="A5088" t="s">
        <v>20059</v>
      </c>
      <c r="B5088" t="s">
        <v>20060</v>
      </c>
      <c r="C5088">
        <v>4</v>
      </c>
    </row>
    <row r="5089" spans="1:3" x14ac:dyDescent="0.25">
      <c r="A5089" t="s">
        <v>19810</v>
      </c>
      <c r="B5089" t="s">
        <v>19811</v>
      </c>
      <c r="C5089">
        <v>4</v>
      </c>
    </row>
    <row r="5090" spans="1:3" x14ac:dyDescent="0.25">
      <c r="A5090" t="s">
        <v>19812</v>
      </c>
      <c r="B5090" t="s">
        <v>19813</v>
      </c>
      <c r="C5090">
        <v>4</v>
      </c>
    </row>
    <row r="5091" spans="1:3" x14ac:dyDescent="0.25">
      <c r="A5091" t="s">
        <v>20330</v>
      </c>
      <c r="B5091" t="s">
        <v>20331</v>
      </c>
      <c r="C5091">
        <v>4</v>
      </c>
    </row>
    <row r="5092" spans="1:3" x14ac:dyDescent="0.25">
      <c r="A5092" t="s">
        <v>20332</v>
      </c>
      <c r="B5092" t="s">
        <v>20333</v>
      </c>
      <c r="C5092">
        <v>4</v>
      </c>
    </row>
    <row r="5093" spans="1:3" x14ac:dyDescent="0.25">
      <c r="A5093" t="s">
        <v>20334</v>
      </c>
      <c r="B5093" t="s">
        <v>20335</v>
      </c>
      <c r="C5093">
        <v>4</v>
      </c>
    </row>
    <row r="5094" spans="1:3" x14ac:dyDescent="0.25">
      <c r="A5094" t="s">
        <v>19814</v>
      </c>
      <c r="B5094" t="s">
        <v>19815</v>
      </c>
      <c r="C5094">
        <v>4</v>
      </c>
    </row>
    <row r="5095" spans="1:3" x14ac:dyDescent="0.25">
      <c r="A5095" t="s">
        <v>20061</v>
      </c>
      <c r="B5095" t="s">
        <v>20062</v>
      </c>
      <c r="C5095">
        <v>4</v>
      </c>
    </row>
    <row r="5096" spans="1:3" x14ac:dyDescent="0.25">
      <c r="A5096" t="s">
        <v>20336</v>
      </c>
      <c r="B5096" t="s">
        <v>20337</v>
      </c>
      <c r="C5096">
        <v>4</v>
      </c>
    </row>
    <row r="5097" spans="1:3" x14ac:dyDescent="0.25">
      <c r="A5097" t="s">
        <v>20063</v>
      </c>
      <c r="B5097" t="s">
        <v>20064</v>
      </c>
      <c r="C5097">
        <v>4</v>
      </c>
    </row>
    <row r="5098" spans="1:3" x14ac:dyDescent="0.25">
      <c r="A5098" t="s">
        <v>20065</v>
      </c>
      <c r="B5098" t="s">
        <v>20066</v>
      </c>
      <c r="C5098">
        <v>4</v>
      </c>
    </row>
    <row r="5099" spans="1:3" x14ac:dyDescent="0.25">
      <c r="A5099" t="s">
        <v>20067</v>
      </c>
      <c r="B5099" t="s">
        <v>20068</v>
      </c>
      <c r="C5099">
        <v>4</v>
      </c>
    </row>
    <row r="5100" spans="1:3" x14ac:dyDescent="0.25">
      <c r="A5100" t="s">
        <v>20069</v>
      </c>
      <c r="B5100" t="s">
        <v>20070</v>
      </c>
      <c r="C5100">
        <v>4</v>
      </c>
    </row>
    <row r="5101" spans="1:3" x14ac:dyDescent="0.25">
      <c r="A5101" t="s">
        <v>20071</v>
      </c>
      <c r="B5101" t="s">
        <v>20072</v>
      </c>
      <c r="C5101">
        <v>4</v>
      </c>
    </row>
    <row r="5102" spans="1:3" x14ac:dyDescent="0.25">
      <c r="A5102" t="s">
        <v>19816</v>
      </c>
      <c r="B5102" t="s">
        <v>19817</v>
      </c>
      <c r="C5102">
        <v>4</v>
      </c>
    </row>
    <row r="5103" spans="1:3" x14ac:dyDescent="0.25">
      <c r="A5103" t="s">
        <v>20073</v>
      </c>
      <c r="B5103" t="s">
        <v>20074</v>
      </c>
      <c r="C5103">
        <v>4</v>
      </c>
    </row>
    <row r="5104" spans="1:3" x14ac:dyDescent="0.25">
      <c r="A5104" t="s">
        <v>20338</v>
      </c>
      <c r="B5104" t="s">
        <v>20339</v>
      </c>
      <c r="C5104">
        <v>4</v>
      </c>
    </row>
    <row r="5105" spans="1:3" x14ac:dyDescent="0.25">
      <c r="A5105" t="s">
        <v>20340</v>
      </c>
      <c r="B5105" t="s">
        <v>20341</v>
      </c>
      <c r="C5105">
        <v>4</v>
      </c>
    </row>
    <row r="5106" spans="1:3" x14ac:dyDescent="0.25">
      <c r="A5106" t="s">
        <v>20075</v>
      </c>
      <c r="B5106" t="s">
        <v>20076</v>
      </c>
      <c r="C5106">
        <v>4</v>
      </c>
    </row>
    <row r="5107" spans="1:3" x14ac:dyDescent="0.25">
      <c r="A5107" t="s">
        <v>20342</v>
      </c>
      <c r="B5107" t="s">
        <v>20343</v>
      </c>
      <c r="C5107">
        <v>4</v>
      </c>
    </row>
    <row r="5108" spans="1:3" x14ac:dyDescent="0.25">
      <c r="A5108" t="s">
        <v>20344</v>
      </c>
      <c r="B5108" t="s">
        <v>20345</v>
      </c>
      <c r="C5108">
        <v>4</v>
      </c>
    </row>
    <row r="5109" spans="1:3" x14ac:dyDescent="0.25">
      <c r="A5109" t="s">
        <v>20346</v>
      </c>
      <c r="B5109" t="s">
        <v>20347</v>
      </c>
      <c r="C5109">
        <v>4</v>
      </c>
    </row>
    <row r="5110" spans="1:3" x14ac:dyDescent="0.25">
      <c r="A5110" t="s">
        <v>20348</v>
      </c>
      <c r="B5110" t="s">
        <v>20349</v>
      </c>
      <c r="C5110">
        <v>4</v>
      </c>
    </row>
    <row r="5111" spans="1:3" x14ac:dyDescent="0.25">
      <c r="A5111" t="s">
        <v>19818</v>
      </c>
      <c r="B5111" t="s">
        <v>19819</v>
      </c>
      <c r="C5111">
        <v>4</v>
      </c>
    </row>
    <row r="5112" spans="1:3" x14ac:dyDescent="0.25">
      <c r="A5112" t="s">
        <v>20350</v>
      </c>
      <c r="B5112" t="s">
        <v>20351</v>
      </c>
      <c r="C5112">
        <v>4</v>
      </c>
    </row>
    <row r="5113" spans="1:3" x14ac:dyDescent="0.25">
      <c r="A5113" t="s">
        <v>20352</v>
      </c>
      <c r="B5113" t="s">
        <v>20353</v>
      </c>
      <c r="C5113">
        <v>4</v>
      </c>
    </row>
    <row r="5114" spans="1:3" x14ac:dyDescent="0.25">
      <c r="A5114" t="s">
        <v>20354</v>
      </c>
      <c r="B5114" t="s">
        <v>20355</v>
      </c>
      <c r="C5114">
        <v>4</v>
      </c>
    </row>
    <row r="5115" spans="1:3" x14ac:dyDescent="0.25">
      <c r="A5115" t="s">
        <v>20356</v>
      </c>
      <c r="B5115" t="s">
        <v>20357</v>
      </c>
      <c r="C5115">
        <v>4</v>
      </c>
    </row>
    <row r="5116" spans="1:3" x14ac:dyDescent="0.25">
      <c r="A5116" t="s">
        <v>20077</v>
      </c>
      <c r="B5116" t="s">
        <v>20078</v>
      </c>
      <c r="C5116">
        <v>4</v>
      </c>
    </row>
    <row r="5117" spans="1:3" x14ac:dyDescent="0.25">
      <c r="A5117" t="s">
        <v>20079</v>
      </c>
      <c r="B5117" t="s">
        <v>20080</v>
      </c>
      <c r="C5117">
        <v>4</v>
      </c>
    </row>
    <row r="5118" spans="1:3" x14ac:dyDescent="0.25">
      <c r="A5118" t="s">
        <v>20358</v>
      </c>
      <c r="B5118" t="s">
        <v>20359</v>
      </c>
      <c r="C5118">
        <v>4</v>
      </c>
    </row>
    <row r="5119" spans="1:3" x14ac:dyDescent="0.25">
      <c r="A5119" t="s">
        <v>20360</v>
      </c>
      <c r="B5119" t="s">
        <v>20361</v>
      </c>
      <c r="C5119">
        <v>4</v>
      </c>
    </row>
    <row r="5120" spans="1:3" x14ac:dyDescent="0.25">
      <c r="A5120" t="s">
        <v>20362</v>
      </c>
      <c r="B5120" t="s">
        <v>20363</v>
      </c>
      <c r="C5120">
        <v>4</v>
      </c>
    </row>
    <row r="5121" spans="1:3" x14ac:dyDescent="0.25">
      <c r="A5121" t="s">
        <v>20081</v>
      </c>
      <c r="B5121" t="s">
        <v>20082</v>
      </c>
      <c r="C5121">
        <v>4</v>
      </c>
    </row>
    <row r="5122" spans="1:3" x14ac:dyDescent="0.25">
      <c r="A5122" t="s">
        <v>20083</v>
      </c>
      <c r="B5122" t="s">
        <v>20084</v>
      </c>
      <c r="C5122">
        <v>4</v>
      </c>
    </row>
    <row r="5123" spans="1:3" x14ac:dyDescent="0.25">
      <c r="A5123" t="s">
        <v>20364</v>
      </c>
      <c r="B5123" t="s">
        <v>20365</v>
      </c>
      <c r="C5123">
        <v>4</v>
      </c>
    </row>
    <row r="5124" spans="1:3" x14ac:dyDescent="0.25">
      <c r="A5124" t="s">
        <v>20085</v>
      </c>
      <c r="B5124" t="s">
        <v>20086</v>
      </c>
      <c r="C5124">
        <v>4</v>
      </c>
    </row>
    <row r="5125" spans="1:3" x14ac:dyDescent="0.25">
      <c r="A5125" t="s">
        <v>20366</v>
      </c>
      <c r="B5125" t="s">
        <v>20367</v>
      </c>
      <c r="C5125">
        <v>4</v>
      </c>
    </row>
    <row r="5126" spans="1:3" x14ac:dyDescent="0.25">
      <c r="A5126" t="s">
        <v>20368</v>
      </c>
      <c r="B5126" t="s">
        <v>20369</v>
      </c>
      <c r="C5126">
        <v>4</v>
      </c>
    </row>
    <row r="5127" spans="1:3" x14ac:dyDescent="0.25">
      <c r="A5127" t="s">
        <v>20370</v>
      </c>
      <c r="B5127" t="s">
        <v>20371</v>
      </c>
      <c r="C5127">
        <v>4</v>
      </c>
    </row>
    <row r="5128" spans="1:3" x14ac:dyDescent="0.25">
      <c r="A5128" t="s">
        <v>20372</v>
      </c>
      <c r="B5128" t="s">
        <v>20373</v>
      </c>
      <c r="C5128">
        <v>4</v>
      </c>
    </row>
    <row r="5129" spans="1:3" x14ac:dyDescent="0.25">
      <c r="A5129" t="s">
        <v>20374</v>
      </c>
      <c r="B5129" t="s">
        <v>20375</v>
      </c>
      <c r="C5129">
        <v>4</v>
      </c>
    </row>
    <row r="5130" spans="1:3" x14ac:dyDescent="0.25">
      <c r="A5130" t="s">
        <v>6251</v>
      </c>
      <c r="B5130" t="s">
        <v>6252</v>
      </c>
      <c r="C5130">
        <v>4</v>
      </c>
    </row>
    <row r="5131" spans="1:3" x14ac:dyDescent="0.25">
      <c r="A5131" t="s">
        <v>6253</v>
      </c>
      <c r="B5131" t="s">
        <v>6254</v>
      </c>
      <c r="C5131">
        <v>4</v>
      </c>
    </row>
    <row r="5132" spans="1:3" x14ac:dyDescent="0.25">
      <c r="A5132" t="s">
        <v>6255</v>
      </c>
      <c r="B5132" t="s">
        <v>6256</v>
      </c>
      <c r="C5132">
        <v>4</v>
      </c>
    </row>
    <row r="5133" spans="1:3" x14ac:dyDescent="0.25">
      <c r="A5133" t="s">
        <v>6257</v>
      </c>
      <c r="B5133" t="s">
        <v>6258</v>
      </c>
      <c r="C5133">
        <v>4</v>
      </c>
    </row>
    <row r="5134" spans="1:3" x14ac:dyDescent="0.25">
      <c r="A5134" t="s">
        <v>19199</v>
      </c>
      <c r="B5134" t="s">
        <v>19200</v>
      </c>
      <c r="C5134">
        <v>4</v>
      </c>
    </row>
    <row r="5135" spans="1:3" x14ac:dyDescent="0.25">
      <c r="A5135" t="s">
        <v>19820</v>
      </c>
      <c r="B5135" t="s">
        <v>19821</v>
      </c>
      <c r="C5135">
        <v>4</v>
      </c>
    </row>
    <row r="5136" spans="1:3" x14ac:dyDescent="0.25">
      <c r="A5136" t="s">
        <v>6259</v>
      </c>
      <c r="B5136" t="s">
        <v>6260</v>
      </c>
      <c r="C5136">
        <v>4</v>
      </c>
    </row>
    <row r="5137" spans="1:3" x14ac:dyDescent="0.25">
      <c r="A5137" t="s">
        <v>6261</v>
      </c>
      <c r="B5137" t="s">
        <v>6262</v>
      </c>
      <c r="C5137">
        <v>4</v>
      </c>
    </row>
    <row r="5138" spans="1:3" x14ac:dyDescent="0.25">
      <c r="A5138" t="s">
        <v>6263</v>
      </c>
      <c r="B5138" t="s">
        <v>6264</v>
      </c>
      <c r="C5138">
        <v>4</v>
      </c>
    </row>
    <row r="5139" spans="1:3" x14ac:dyDescent="0.25">
      <c r="A5139" t="s">
        <v>6265</v>
      </c>
      <c r="B5139" t="s">
        <v>6266</v>
      </c>
      <c r="C5139">
        <v>4</v>
      </c>
    </row>
    <row r="5140" spans="1:3" x14ac:dyDescent="0.25">
      <c r="A5140" t="s">
        <v>6267</v>
      </c>
      <c r="B5140" t="s">
        <v>6268</v>
      </c>
      <c r="C5140">
        <v>4</v>
      </c>
    </row>
    <row r="5141" spans="1:3" x14ac:dyDescent="0.25">
      <c r="A5141" t="s">
        <v>6269</v>
      </c>
      <c r="B5141" t="s">
        <v>6270</v>
      </c>
      <c r="C5141">
        <v>4</v>
      </c>
    </row>
    <row r="5142" spans="1:3" x14ac:dyDescent="0.25">
      <c r="A5142" t="s">
        <v>6271</v>
      </c>
      <c r="B5142" t="s">
        <v>6272</v>
      </c>
      <c r="C5142">
        <v>4</v>
      </c>
    </row>
    <row r="5143" spans="1:3" x14ac:dyDescent="0.25">
      <c r="A5143" t="s">
        <v>6273</v>
      </c>
      <c r="B5143" t="s">
        <v>6274</v>
      </c>
      <c r="C5143">
        <v>4</v>
      </c>
    </row>
    <row r="5144" spans="1:3" x14ac:dyDescent="0.25">
      <c r="A5144" t="s">
        <v>6275</v>
      </c>
      <c r="B5144" t="s">
        <v>6276</v>
      </c>
      <c r="C5144">
        <v>4</v>
      </c>
    </row>
    <row r="5145" spans="1:3" x14ac:dyDescent="0.25">
      <c r="A5145" t="s">
        <v>19201</v>
      </c>
      <c r="B5145" t="s">
        <v>19202</v>
      </c>
      <c r="C5145">
        <v>4</v>
      </c>
    </row>
    <row r="5146" spans="1:3" x14ac:dyDescent="0.25">
      <c r="A5146" t="s">
        <v>6277</v>
      </c>
      <c r="B5146" t="s">
        <v>6278</v>
      </c>
      <c r="C5146">
        <v>4</v>
      </c>
    </row>
    <row r="5147" spans="1:3" x14ac:dyDescent="0.25">
      <c r="A5147" t="s">
        <v>6279</v>
      </c>
      <c r="B5147" t="s">
        <v>6280</v>
      </c>
      <c r="C5147">
        <v>4</v>
      </c>
    </row>
    <row r="5148" spans="1:3" x14ac:dyDescent="0.25">
      <c r="A5148" t="s">
        <v>19537</v>
      </c>
      <c r="B5148" t="s">
        <v>19538</v>
      </c>
      <c r="C5148">
        <v>4</v>
      </c>
    </row>
    <row r="5149" spans="1:3" x14ac:dyDescent="0.25">
      <c r="A5149" t="s">
        <v>6281</v>
      </c>
      <c r="B5149" t="s">
        <v>6282</v>
      </c>
      <c r="C5149">
        <v>4</v>
      </c>
    </row>
    <row r="5150" spans="1:3" x14ac:dyDescent="0.25">
      <c r="A5150" t="s">
        <v>6283</v>
      </c>
      <c r="B5150" t="s">
        <v>6284</v>
      </c>
      <c r="C5150">
        <v>4</v>
      </c>
    </row>
    <row r="5151" spans="1:3" x14ac:dyDescent="0.25">
      <c r="A5151" t="s">
        <v>6285</v>
      </c>
      <c r="B5151" t="s">
        <v>6286</v>
      </c>
      <c r="C5151">
        <v>4</v>
      </c>
    </row>
    <row r="5152" spans="1:3" x14ac:dyDescent="0.25">
      <c r="A5152" t="s">
        <v>6287</v>
      </c>
      <c r="B5152" t="s">
        <v>6288</v>
      </c>
      <c r="C5152">
        <v>4</v>
      </c>
    </row>
    <row r="5153" spans="1:3" x14ac:dyDescent="0.25">
      <c r="A5153" t="s">
        <v>6289</v>
      </c>
      <c r="B5153" t="s">
        <v>6290</v>
      </c>
      <c r="C5153">
        <v>4</v>
      </c>
    </row>
    <row r="5154" spans="1:3" x14ac:dyDescent="0.25">
      <c r="A5154" t="s">
        <v>6291</v>
      </c>
      <c r="B5154" t="s">
        <v>6292</v>
      </c>
      <c r="C5154">
        <v>4</v>
      </c>
    </row>
    <row r="5155" spans="1:3" x14ac:dyDescent="0.25">
      <c r="A5155" t="s">
        <v>6293</v>
      </c>
      <c r="B5155" t="s">
        <v>6294</v>
      </c>
      <c r="C5155">
        <v>4</v>
      </c>
    </row>
    <row r="5156" spans="1:3" x14ac:dyDescent="0.25">
      <c r="A5156" t="s">
        <v>6295</v>
      </c>
      <c r="B5156" t="s">
        <v>6296</v>
      </c>
      <c r="C5156">
        <v>4</v>
      </c>
    </row>
    <row r="5157" spans="1:3" x14ac:dyDescent="0.25">
      <c r="A5157" t="s">
        <v>6297</v>
      </c>
      <c r="B5157" t="s">
        <v>6298</v>
      </c>
      <c r="C5157">
        <v>4</v>
      </c>
    </row>
    <row r="5158" spans="1:3" x14ac:dyDescent="0.25">
      <c r="A5158" t="s">
        <v>6299</v>
      </c>
      <c r="B5158" t="s">
        <v>6300</v>
      </c>
      <c r="C5158">
        <v>4</v>
      </c>
    </row>
    <row r="5159" spans="1:3" x14ac:dyDescent="0.25">
      <c r="A5159" t="s">
        <v>6301</v>
      </c>
      <c r="B5159" t="s">
        <v>6302</v>
      </c>
      <c r="C5159">
        <v>4</v>
      </c>
    </row>
    <row r="5160" spans="1:3" x14ac:dyDescent="0.25">
      <c r="A5160" t="s">
        <v>20376</v>
      </c>
      <c r="B5160" t="s">
        <v>20377</v>
      </c>
      <c r="C5160">
        <v>4</v>
      </c>
    </row>
    <row r="5161" spans="1:3" x14ac:dyDescent="0.25">
      <c r="A5161" t="s">
        <v>6303</v>
      </c>
      <c r="B5161" t="s">
        <v>6304</v>
      </c>
      <c r="C5161">
        <v>4</v>
      </c>
    </row>
    <row r="5162" spans="1:3" x14ac:dyDescent="0.25">
      <c r="A5162" t="s">
        <v>6305</v>
      </c>
      <c r="B5162" t="s">
        <v>6306</v>
      </c>
      <c r="C5162">
        <v>4</v>
      </c>
    </row>
    <row r="5163" spans="1:3" x14ac:dyDescent="0.25">
      <c r="A5163" t="s">
        <v>19203</v>
      </c>
      <c r="B5163" t="s">
        <v>19204</v>
      </c>
      <c r="C5163">
        <v>4</v>
      </c>
    </row>
    <row r="5164" spans="1:3" x14ac:dyDescent="0.25">
      <c r="A5164" t="s">
        <v>6307</v>
      </c>
      <c r="B5164" t="s">
        <v>6308</v>
      </c>
      <c r="C5164">
        <v>4</v>
      </c>
    </row>
    <row r="5165" spans="1:3" x14ac:dyDescent="0.25">
      <c r="A5165" t="s">
        <v>6309</v>
      </c>
      <c r="B5165" t="s">
        <v>6310</v>
      </c>
      <c r="C5165">
        <v>4</v>
      </c>
    </row>
    <row r="5166" spans="1:3" x14ac:dyDescent="0.25">
      <c r="A5166" t="s">
        <v>20378</v>
      </c>
      <c r="B5166" t="s">
        <v>20379</v>
      </c>
      <c r="C5166">
        <v>4</v>
      </c>
    </row>
    <row r="5167" spans="1:3" x14ac:dyDescent="0.25">
      <c r="A5167" t="s">
        <v>6311</v>
      </c>
      <c r="B5167" t="s">
        <v>6312</v>
      </c>
      <c r="C5167">
        <v>4</v>
      </c>
    </row>
    <row r="5168" spans="1:3" x14ac:dyDescent="0.25">
      <c r="A5168" t="s">
        <v>6313</v>
      </c>
      <c r="B5168" t="s">
        <v>6314</v>
      </c>
      <c r="C5168">
        <v>4</v>
      </c>
    </row>
    <row r="5169" spans="1:3" x14ac:dyDescent="0.25">
      <c r="A5169" t="s">
        <v>6315</v>
      </c>
      <c r="B5169" t="s">
        <v>6316</v>
      </c>
      <c r="C5169">
        <v>4</v>
      </c>
    </row>
    <row r="5170" spans="1:3" x14ac:dyDescent="0.25">
      <c r="A5170" t="s">
        <v>6317</v>
      </c>
      <c r="B5170" t="s">
        <v>6318</v>
      </c>
      <c r="C5170">
        <v>4</v>
      </c>
    </row>
    <row r="5171" spans="1:3" x14ac:dyDescent="0.25">
      <c r="A5171" t="s">
        <v>6319</v>
      </c>
      <c r="B5171" t="s">
        <v>6320</v>
      </c>
      <c r="C5171">
        <v>4</v>
      </c>
    </row>
    <row r="5172" spans="1:3" x14ac:dyDescent="0.25">
      <c r="A5172" t="s">
        <v>6321</v>
      </c>
      <c r="B5172" t="s">
        <v>6322</v>
      </c>
      <c r="C5172">
        <v>4</v>
      </c>
    </row>
    <row r="5173" spans="1:3" x14ac:dyDescent="0.25">
      <c r="A5173" t="s">
        <v>6323</v>
      </c>
      <c r="B5173" t="s">
        <v>6324</v>
      </c>
      <c r="C5173">
        <v>4</v>
      </c>
    </row>
    <row r="5174" spans="1:3" x14ac:dyDescent="0.25">
      <c r="A5174" t="s">
        <v>19205</v>
      </c>
      <c r="B5174" t="s">
        <v>19206</v>
      </c>
      <c r="C5174">
        <v>4</v>
      </c>
    </row>
    <row r="5175" spans="1:3" x14ac:dyDescent="0.25">
      <c r="A5175" t="s">
        <v>6325</v>
      </c>
      <c r="B5175" t="s">
        <v>6326</v>
      </c>
      <c r="C5175">
        <v>4</v>
      </c>
    </row>
    <row r="5176" spans="1:3" x14ac:dyDescent="0.25">
      <c r="A5176" t="s">
        <v>6327</v>
      </c>
      <c r="B5176" t="s">
        <v>6328</v>
      </c>
      <c r="C5176">
        <v>4</v>
      </c>
    </row>
    <row r="5177" spans="1:3" x14ac:dyDescent="0.25">
      <c r="A5177" t="s">
        <v>6329</v>
      </c>
      <c r="B5177" t="s">
        <v>6330</v>
      </c>
      <c r="C5177">
        <v>4</v>
      </c>
    </row>
    <row r="5178" spans="1:3" x14ac:dyDescent="0.25">
      <c r="A5178" t="s">
        <v>6331</v>
      </c>
      <c r="B5178" t="s">
        <v>6332</v>
      </c>
      <c r="C5178">
        <v>4</v>
      </c>
    </row>
    <row r="5179" spans="1:3" x14ac:dyDescent="0.25">
      <c r="A5179" t="s">
        <v>6333</v>
      </c>
      <c r="B5179" t="s">
        <v>6334</v>
      </c>
      <c r="C5179">
        <v>4</v>
      </c>
    </row>
    <row r="5180" spans="1:3" x14ac:dyDescent="0.25">
      <c r="A5180" t="s">
        <v>6335</v>
      </c>
      <c r="B5180" t="s">
        <v>6336</v>
      </c>
      <c r="C5180">
        <v>4</v>
      </c>
    </row>
    <row r="5181" spans="1:3" x14ac:dyDescent="0.25">
      <c r="A5181" t="s">
        <v>19539</v>
      </c>
      <c r="B5181" t="s">
        <v>19540</v>
      </c>
      <c r="C5181">
        <v>4</v>
      </c>
    </row>
    <row r="5182" spans="1:3" x14ac:dyDescent="0.25">
      <c r="A5182" t="s">
        <v>6337</v>
      </c>
      <c r="B5182" t="s">
        <v>6338</v>
      </c>
      <c r="C5182">
        <v>4</v>
      </c>
    </row>
    <row r="5183" spans="1:3" x14ac:dyDescent="0.25">
      <c r="A5183" t="s">
        <v>6339</v>
      </c>
      <c r="B5183" t="s">
        <v>6340</v>
      </c>
      <c r="C5183">
        <v>4</v>
      </c>
    </row>
    <row r="5184" spans="1:3" x14ac:dyDescent="0.25">
      <c r="A5184" t="s">
        <v>19207</v>
      </c>
      <c r="B5184" t="s">
        <v>19208</v>
      </c>
      <c r="C5184">
        <v>4</v>
      </c>
    </row>
    <row r="5185" spans="1:3" x14ac:dyDescent="0.25">
      <c r="A5185" t="s">
        <v>6341</v>
      </c>
      <c r="B5185" t="s">
        <v>6342</v>
      </c>
      <c r="C5185">
        <v>4</v>
      </c>
    </row>
    <row r="5186" spans="1:3" x14ac:dyDescent="0.25">
      <c r="A5186" t="s">
        <v>6343</v>
      </c>
      <c r="B5186" t="s">
        <v>6344</v>
      </c>
      <c r="C5186">
        <v>4</v>
      </c>
    </row>
    <row r="5187" spans="1:3" x14ac:dyDescent="0.25">
      <c r="A5187" t="s">
        <v>19541</v>
      </c>
      <c r="B5187" t="s">
        <v>19542</v>
      </c>
      <c r="C5187">
        <v>4</v>
      </c>
    </row>
    <row r="5188" spans="1:3" x14ac:dyDescent="0.25">
      <c r="A5188" t="s">
        <v>18880</v>
      </c>
      <c r="B5188" t="s">
        <v>18747</v>
      </c>
      <c r="C5188">
        <v>4</v>
      </c>
    </row>
    <row r="5189" spans="1:3" x14ac:dyDescent="0.25">
      <c r="A5189" t="s">
        <v>6345</v>
      </c>
      <c r="B5189" t="s">
        <v>6346</v>
      </c>
      <c r="C5189">
        <v>4</v>
      </c>
    </row>
    <row r="5190" spans="1:3" x14ac:dyDescent="0.25">
      <c r="A5190" t="s">
        <v>6347</v>
      </c>
      <c r="B5190" t="s">
        <v>6348</v>
      </c>
      <c r="C5190">
        <v>4</v>
      </c>
    </row>
    <row r="5191" spans="1:3" x14ac:dyDescent="0.25">
      <c r="A5191" t="s">
        <v>6349</v>
      </c>
      <c r="B5191" t="s">
        <v>6350</v>
      </c>
      <c r="C5191">
        <v>4</v>
      </c>
    </row>
    <row r="5192" spans="1:3" x14ac:dyDescent="0.25">
      <c r="A5192" t="s">
        <v>6351</v>
      </c>
      <c r="B5192" t="s">
        <v>6352</v>
      </c>
      <c r="C5192">
        <v>4</v>
      </c>
    </row>
    <row r="5193" spans="1:3" x14ac:dyDescent="0.25">
      <c r="A5193" t="s">
        <v>6353</v>
      </c>
      <c r="B5193" t="s">
        <v>6354</v>
      </c>
      <c r="C5193">
        <v>4</v>
      </c>
    </row>
    <row r="5194" spans="1:3" x14ac:dyDescent="0.25">
      <c r="A5194" t="s">
        <v>6355</v>
      </c>
      <c r="B5194" t="s">
        <v>6356</v>
      </c>
      <c r="C5194">
        <v>4</v>
      </c>
    </row>
    <row r="5195" spans="1:3" x14ac:dyDescent="0.25">
      <c r="A5195" t="s">
        <v>6357</v>
      </c>
      <c r="B5195" t="s">
        <v>6358</v>
      </c>
      <c r="C5195">
        <v>4</v>
      </c>
    </row>
    <row r="5196" spans="1:3" x14ac:dyDescent="0.25">
      <c r="A5196" t="s">
        <v>6359</v>
      </c>
      <c r="B5196" t="s">
        <v>6360</v>
      </c>
      <c r="C5196">
        <v>4</v>
      </c>
    </row>
    <row r="5197" spans="1:3" x14ac:dyDescent="0.25">
      <c r="A5197" t="s">
        <v>6361</v>
      </c>
      <c r="B5197" t="s">
        <v>6362</v>
      </c>
      <c r="C5197">
        <v>4</v>
      </c>
    </row>
    <row r="5198" spans="1:3" x14ac:dyDescent="0.25">
      <c r="A5198" t="s">
        <v>18881</v>
      </c>
      <c r="B5198" t="s">
        <v>18743</v>
      </c>
      <c r="C5198">
        <v>4</v>
      </c>
    </row>
    <row r="5199" spans="1:3" x14ac:dyDescent="0.25">
      <c r="A5199" t="s">
        <v>6363</v>
      </c>
      <c r="B5199" t="s">
        <v>6364</v>
      </c>
      <c r="C5199">
        <v>4</v>
      </c>
    </row>
    <row r="5200" spans="1:3" x14ac:dyDescent="0.25">
      <c r="A5200" t="s">
        <v>6365</v>
      </c>
      <c r="B5200" t="s">
        <v>6366</v>
      </c>
      <c r="C5200">
        <v>4</v>
      </c>
    </row>
    <row r="5201" spans="1:3" x14ac:dyDescent="0.25">
      <c r="A5201" t="s">
        <v>19209</v>
      </c>
      <c r="B5201" t="s">
        <v>19210</v>
      </c>
      <c r="C5201">
        <v>4</v>
      </c>
    </row>
    <row r="5202" spans="1:3" x14ac:dyDescent="0.25">
      <c r="A5202" t="s">
        <v>6367</v>
      </c>
      <c r="B5202" t="s">
        <v>6368</v>
      </c>
      <c r="C5202">
        <v>4</v>
      </c>
    </row>
    <row r="5203" spans="1:3" x14ac:dyDescent="0.25">
      <c r="A5203" t="s">
        <v>6369</v>
      </c>
      <c r="B5203" t="s">
        <v>6370</v>
      </c>
      <c r="C5203">
        <v>4</v>
      </c>
    </row>
    <row r="5204" spans="1:3" x14ac:dyDescent="0.25">
      <c r="A5204" t="s">
        <v>6371</v>
      </c>
      <c r="B5204" t="s">
        <v>6372</v>
      </c>
      <c r="C5204">
        <v>4</v>
      </c>
    </row>
    <row r="5205" spans="1:3" x14ac:dyDescent="0.25">
      <c r="A5205" t="s">
        <v>6373</v>
      </c>
      <c r="B5205" t="s">
        <v>6374</v>
      </c>
      <c r="C5205">
        <v>4</v>
      </c>
    </row>
    <row r="5206" spans="1:3" x14ac:dyDescent="0.25">
      <c r="A5206" t="s">
        <v>6375</v>
      </c>
      <c r="B5206" t="s">
        <v>6376</v>
      </c>
      <c r="C5206">
        <v>4</v>
      </c>
    </row>
    <row r="5207" spans="1:3" x14ac:dyDescent="0.25">
      <c r="A5207" t="s">
        <v>6377</v>
      </c>
      <c r="B5207" t="s">
        <v>6378</v>
      </c>
      <c r="C5207">
        <v>4</v>
      </c>
    </row>
    <row r="5208" spans="1:3" x14ac:dyDescent="0.25">
      <c r="A5208" t="s">
        <v>20380</v>
      </c>
      <c r="B5208" t="s">
        <v>20381</v>
      </c>
      <c r="C5208">
        <v>4</v>
      </c>
    </row>
    <row r="5209" spans="1:3" x14ac:dyDescent="0.25">
      <c r="A5209" t="s">
        <v>6379</v>
      </c>
      <c r="B5209" t="s">
        <v>6380</v>
      </c>
      <c r="C5209">
        <v>4</v>
      </c>
    </row>
    <row r="5210" spans="1:3" x14ac:dyDescent="0.25">
      <c r="A5210" t="s">
        <v>6381</v>
      </c>
      <c r="B5210" t="s">
        <v>6382</v>
      </c>
      <c r="C5210">
        <v>4</v>
      </c>
    </row>
    <row r="5211" spans="1:3" x14ac:dyDescent="0.25">
      <c r="A5211" t="s">
        <v>6383</v>
      </c>
      <c r="B5211" t="s">
        <v>6384</v>
      </c>
      <c r="C5211">
        <v>4</v>
      </c>
    </row>
    <row r="5212" spans="1:3" x14ac:dyDescent="0.25">
      <c r="A5212" t="s">
        <v>6385</v>
      </c>
      <c r="B5212" t="s">
        <v>6386</v>
      </c>
      <c r="C5212">
        <v>4</v>
      </c>
    </row>
    <row r="5213" spans="1:3" x14ac:dyDescent="0.25">
      <c r="A5213" t="s">
        <v>20382</v>
      </c>
      <c r="B5213" t="s">
        <v>20383</v>
      </c>
      <c r="C5213">
        <v>4</v>
      </c>
    </row>
    <row r="5214" spans="1:3" x14ac:dyDescent="0.25">
      <c r="A5214" t="s">
        <v>6387</v>
      </c>
      <c r="B5214" t="s">
        <v>6388</v>
      </c>
      <c r="C5214">
        <v>4</v>
      </c>
    </row>
    <row r="5215" spans="1:3" x14ac:dyDescent="0.25">
      <c r="A5215" t="s">
        <v>6389</v>
      </c>
      <c r="B5215" t="s">
        <v>6390</v>
      </c>
      <c r="C5215">
        <v>4</v>
      </c>
    </row>
    <row r="5216" spans="1:3" x14ac:dyDescent="0.25">
      <c r="A5216" t="s">
        <v>6391</v>
      </c>
      <c r="B5216" t="s">
        <v>6392</v>
      </c>
      <c r="C5216">
        <v>4</v>
      </c>
    </row>
    <row r="5217" spans="1:3" x14ac:dyDescent="0.25">
      <c r="A5217" t="s">
        <v>6393</v>
      </c>
      <c r="B5217" t="s">
        <v>6394</v>
      </c>
      <c r="C5217">
        <v>4</v>
      </c>
    </row>
    <row r="5218" spans="1:3" x14ac:dyDescent="0.25">
      <c r="A5218" t="s">
        <v>6395</v>
      </c>
      <c r="B5218" t="s">
        <v>6396</v>
      </c>
      <c r="C5218">
        <v>4</v>
      </c>
    </row>
    <row r="5219" spans="1:3" x14ac:dyDescent="0.25">
      <c r="A5219" t="s">
        <v>6397</v>
      </c>
      <c r="B5219" t="s">
        <v>6398</v>
      </c>
      <c r="C5219">
        <v>4</v>
      </c>
    </row>
    <row r="5220" spans="1:3" x14ac:dyDescent="0.25">
      <c r="A5220" t="s">
        <v>18617</v>
      </c>
      <c r="B5220" t="s">
        <v>18618</v>
      </c>
      <c r="C5220">
        <v>4</v>
      </c>
    </row>
    <row r="5221" spans="1:3" x14ac:dyDescent="0.25">
      <c r="A5221" t="s">
        <v>6399</v>
      </c>
      <c r="B5221" t="s">
        <v>6400</v>
      </c>
      <c r="C5221">
        <v>4</v>
      </c>
    </row>
    <row r="5222" spans="1:3" x14ac:dyDescent="0.25">
      <c r="A5222" t="s">
        <v>6401</v>
      </c>
      <c r="B5222" t="s">
        <v>6402</v>
      </c>
      <c r="C5222">
        <v>4</v>
      </c>
    </row>
    <row r="5223" spans="1:3" x14ac:dyDescent="0.25">
      <c r="A5223" t="s">
        <v>6403</v>
      </c>
      <c r="B5223" t="s">
        <v>6404</v>
      </c>
      <c r="C5223">
        <v>4</v>
      </c>
    </row>
    <row r="5224" spans="1:3" x14ac:dyDescent="0.25">
      <c r="A5224" t="s">
        <v>6405</v>
      </c>
      <c r="B5224" t="s">
        <v>6406</v>
      </c>
      <c r="C5224">
        <v>4</v>
      </c>
    </row>
    <row r="5225" spans="1:3" x14ac:dyDescent="0.25">
      <c r="A5225" t="s">
        <v>6407</v>
      </c>
      <c r="B5225" t="s">
        <v>6408</v>
      </c>
      <c r="C5225">
        <v>4</v>
      </c>
    </row>
    <row r="5226" spans="1:3" x14ac:dyDescent="0.25">
      <c r="A5226" t="s">
        <v>6409</v>
      </c>
      <c r="B5226" t="s">
        <v>6410</v>
      </c>
      <c r="C5226">
        <v>4</v>
      </c>
    </row>
    <row r="5227" spans="1:3" x14ac:dyDescent="0.25">
      <c r="A5227" t="s">
        <v>6411</v>
      </c>
      <c r="B5227" t="s">
        <v>6412</v>
      </c>
      <c r="C5227">
        <v>4</v>
      </c>
    </row>
    <row r="5228" spans="1:3" x14ac:dyDescent="0.25">
      <c r="A5228" t="s">
        <v>6413</v>
      </c>
      <c r="B5228" t="s">
        <v>6414</v>
      </c>
      <c r="C5228">
        <v>4</v>
      </c>
    </row>
    <row r="5229" spans="1:3" x14ac:dyDescent="0.25">
      <c r="A5229" t="s">
        <v>6415</v>
      </c>
      <c r="B5229" t="s">
        <v>6416</v>
      </c>
      <c r="C5229">
        <v>4</v>
      </c>
    </row>
    <row r="5230" spans="1:3" x14ac:dyDescent="0.25">
      <c r="A5230" t="s">
        <v>6417</v>
      </c>
      <c r="B5230" t="s">
        <v>6418</v>
      </c>
      <c r="C5230">
        <v>4</v>
      </c>
    </row>
    <row r="5231" spans="1:3" x14ac:dyDescent="0.25">
      <c r="A5231" t="s">
        <v>6419</v>
      </c>
      <c r="B5231" t="s">
        <v>6420</v>
      </c>
      <c r="C5231">
        <v>4</v>
      </c>
    </row>
    <row r="5232" spans="1:3" x14ac:dyDescent="0.25">
      <c r="A5232" t="s">
        <v>6421</v>
      </c>
      <c r="B5232" t="s">
        <v>6422</v>
      </c>
      <c r="C5232">
        <v>4</v>
      </c>
    </row>
    <row r="5233" spans="1:3" x14ac:dyDescent="0.25">
      <c r="A5233" t="s">
        <v>6423</v>
      </c>
      <c r="B5233" t="s">
        <v>6424</v>
      </c>
      <c r="C5233">
        <v>4</v>
      </c>
    </row>
    <row r="5234" spans="1:3" x14ac:dyDescent="0.25">
      <c r="A5234" t="s">
        <v>6425</v>
      </c>
      <c r="B5234" t="s">
        <v>6426</v>
      </c>
      <c r="C5234">
        <v>4</v>
      </c>
    </row>
    <row r="5235" spans="1:3" x14ac:dyDescent="0.25">
      <c r="A5235" t="s">
        <v>6427</v>
      </c>
      <c r="B5235" t="s">
        <v>6428</v>
      </c>
      <c r="C5235">
        <v>4</v>
      </c>
    </row>
    <row r="5236" spans="1:3" x14ac:dyDescent="0.25">
      <c r="A5236" t="s">
        <v>6429</v>
      </c>
      <c r="B5236" t="s">
        <v>6430</v>
      </c>
      <c r="C5236">
        <v>4</v>
      </c>
    </row>
    <row r="5237" spans="1:3" x14ac:dyDescent="0.25">
      <c r="A5237" t="s">
        <v>6431</v>
      </c>
      <c r="B5237" t="s">
        <v>6432</v>
      </c>
      <c r="C5237">
        <v>4</v>
      </c>
    </row>
    <row r="5238" spans="1:3" x14ac:dyDescent="0.25">
      <c r="A5238" t="s">
        <v>6433</v>
      </c>
      <c r="B5238" t="s">
        <v>6434</v>
      </c>
      <c r="C5238">
        <v>4</v>
      </c>
    </row>
    <row r="5239" spans="1:3" x14ac:dyDescent="0.25">
      <c r="A5239" t="s">
        <v>6435</v>
      </c>
      <c r="B5239" t="s">
        <v>6436</v>
      </c>
      <c r="C5239">
        <v>4</v>
      </c>
    </row>
    <row r="5240" spans="1:3" x14ac:dyDescent="0.25">
      <c r="A5240" t="s">
        <v>6437</v>
      </c>
      <c r="B5240" t="s">
        <v>6438</v>
      </c>
      <c r="C5240">
        <v>4</v>
      </c>
    </row>
    <row r="5241" spans="1:3" x14ac:dyDescent="0.25">
      <c r="A5241" t="s">
        <v>19543</v>
      </c>
      <c r="B5241" t="s">
        <v>19544</v>
      </c>
      <c r="C5241">
        <v>4</v>
      </c>
    </row>
    <row r="5242" spans="1:3" x14ac:dyDescent="0.25">
      <c r="A5242" t="s">
        <v>6439</v>
      </c>
      <c r="B5242" t="s">
        <v>6440</v>
      </c>
      <c r="C5242">
        <v>4</v>
      </c>
    </row>
    <row r="5243" spans="1:3" x14ac:dyDescent="0.25">
      <c r="A5243" t="s">
        <v>6441</v>
      </c>
      <c r="B5243" t="s">
        <v>6442</v>
      </c>
      <c r="C5243">
        <v>4</v>
      </c>
    </row>
    <row r="5244" spans="1:3" x14ac:dyDescent="0.25">
      <c r="A5244" t="s">
        <v>6443</v>
      </c>
      <c r="B5244" t="s">
        <v>6444</v>
      </c>
      <c r="C5244">
        <v>4</v>
      </c>
    </row>
    <row r="5245" spans="1:3" x14ac:dyDescent="0.25">
      <c r="A5245" t="s">
        <v>6445</v>
      </c>
      <c r="B5245" t="s">
        <v>6446</v>
      </c>
      <c r="C5245">
        <v>4</v>
      </c>
    </row>
    <row r="5246" spans="1:3" x14ac:dyDescent="0.25">
      <c r="A5246" t="s">
        <v>6447</v>
      </c>
      <c r="B5246" t="s">
        <v>6448</v>
      </c>
      <c r="C5246">
        <v>4</v>
      </c>
    </row>
    <row r="5247" spans="1:3" x14ac:dyDescent="0.25">
      <c r="A5247" t="s">
        <v>6449</v>
      </c>
      <c r="B5247" t="s">
        <v>6450</v>
      </c>
      <c r="C5247">
        <v>4</v>
      </c>
    </row>
    <row r="5248" spans="1:3" x14ac:dyDescent="0.25">
      <c r="A5248" t="s">
        <v>6451</v>
      </c>
      <c r="B5248" t="s">
        <v>6452</v>
      </c>
      <c r="C5248">
        <v>4</v>
      </c>
    </row>
    <row r="5249" spans="1:3" x14ac:dyDescent="0.25">
      <c r="A5249" t="s">
        <v>6453</v>
      </c>
      <c r="B5249" t="s">
        <v>6454</v>
      </c>
      <c r="C5249">
        <v>4</v>
      </c>
    </row>
    <row r="5250" spans="1:3" x14ac:dyDescent="0.25">
      <c r="A5250" t="s">
        <v>6455</v>
      </c>
      <c r="B5250" t="s">
        <v>6456</v>
      </c>
      <c r="C5250">
        <v>4</v>
      </c>
    </row>
    <row r="5251" spans="1:3" x14ac:dyDescent="0.25">
      <c r="A5251" t="s">
        <v>6457</v>
      </c>
      <c r="B5251" t="s">
        <v>6458</v>
      </c>
      <c r="C5251">
        <v>4</v>
      </c>
    </row>
    <row r="5252" spans="1:3" x14ac:dyDescent="0.25">
      <c r="A5252" t="s">
        <v>6459</v>
      </c>
      <c r="B5252" t="s">
        <v>6460</v>
      </c>
      <c r="C5252">
        <v>4</v>
      </c>
    </row>
    <row r="5253" spans="1:3" x14ac:dyDescent="0.25">
      <c r="A5253" t="s">
        <v>6461</v>
      </c>
      <c r="B5253" t="s">
        <v>6462</v>
      </c>
      <c r="C5253">
        <v>4</v>
      </c>
    </row>
    <row r="5254" spans="1:3" x14ac:dyDescent="0.25">
      <c r="A5254" t="s">
        <v>6463</v>
      </c>
      <c r="B5254" t="s">
        <v>6464</v>
      </c>
      <c r="C5254">
        <v>4</v>
      </c>
    </row>
    <row r="5255" spans="1:3" x14ac:dyDescent="0.25">
      <c r="A5255" t="s">
        <v>6465</v>
      </c>
      <c r="B5255" t="s">
        <v>6466</v>
      </c>
      <c r="C5255">
        <v>4</v>
      </c>
    </row>
    <row r="5256" spans="1:3" x14ac:dyDescent="0.25">
      <c r="A5256" t="s">
        <v>6467</v>
      </c>
      <c r="B5256" t="s">
        <v>6468</v>
      </c>
      <c r="C5256">
        <v>4</v>
      </c>
    </row>
    <row r="5257" spans="1:3" x14ac:dyDescent="0.25">
      <c r="A5257" t="s">
        <v>6469</v>
      </c>
      <c r="B5257" t="s">
        <v>6470</v>
      </c>
      <c r="C5257">
        <v>4</v>
      </c>
    </row>
    <row r="5258" spans="1:3" x14ac:dyDescent="0.25">
      <c r="A5258" t="s">
        <v>6471</v>
      </c>
      <c r="B5258" t="s">
        <v>6472</v>
      </c>
      <c r="C5258">
        <v>4</v>
      </c>
    </row>
    <row r="5259" spans="1:3" x14ac:dyDescent="0.25">
      <c r="A5259" t="s">
        <v>6473</v>
      </c>
      <c r="B5259" t="s">
        <v>6474</v>
      </c>
      <c r="C5259">
        <v>4</v>
      </c>
    </row>
    <row r="5260" spans="1:3" x14ac:dyDescent="0.25">
      <c r="A5260" t="s">
        <v>6475</v>
      </c>
      <c r="B5260" t="s">
        <v>6476</v>
      </c>
      <c r="C5260">
        <v>4</v>
      </c>
    </row>
    <row r="5261" spans="1:3" x14ac:dyDescent="0.25">
      <c r="A5261" t="s">
        <v>6477</v>
      </c>
      <c r="B5261" t="s">
        <v>6478</v>
      </c>
      <c r="C5261">
        <v>4</v>
      </c>
    </row>
    <row r="5262" spans="1:3" x14ac:dyDescent="0.25">
      <c r="A5262" t="s">
        <v>6479</v>
      </c>
      <c r="B5262" t="s">
        <v>6480</v>
      </c>
      <c r="C5262">
        <v>4</v>
      </c>
    </row>
    <row r="5263" spans="1:3" x14ac:dyDescent="0.25">
      <c r="A5263" t="s">
        <v>6481</v>
      </c>
      <c r="B5263" t="s">
        <v>6482</v>
      </c>
      <c r="C5263">
        <v>4</v>
      </c>
    </row>
    <row r="5264" spans="1:3" x14ac:dyDescent="0.25">
      <c r="A5264" t="s">
        <v>6483</v>
      </c>
      <c r="B5264" t="s">
        <v>6484</v>
      </c>
      <c r="C5264">
        <v>4</v>
      </c>
    </row>
    <row r="5265" spans="1:3" x14ac:dyDescent="0.25">
      <c r="A5265" t="s">
        <v>6485</v>
      </c>
      <c r="B5265" t="s">
        <v>6486</v>
      </c>
      <c r="C5265">
        <v>4</v>
      </c>
    </row>
    <row r="5266" spans="1:3" x14ac:dyDescent="0.25">
      <c r="A5266" t="s">
        <v>6487</v>
      </c>
      <c r="B5266" t="s">
        <v>6488</v>
      </c>
      <c r="C5266">
        <v>4</v>
      </c>
    </row>
    <row r="5267" spans="1:3" x14ac:dyDescent="0.25">
      <c r="A5267" t="s">
        <v>6489</v>
      </c>
      <c r="B5267" t="s">
        <v>6490</v>
      </c>
      <c r="C5267">
        <v>4</v>
      </c>
    </row>
    <row r="5268" spans="1:3" x14ac:dyDescent="0.25">
      <c r="A5268" t="s">
        <v>6491</v>
      </c>
      <c r="B5268" t="s">
        <v>6492</v>
      </c>
      <c r="C5268">
        <v>4</v>
      </c>
    </row>
    <row r="5269" spans="1:3" x14ac:dyDescent="0.25">
      <c r="A5269" t="s">
        <v>6493</v>
      </c>
      <c r="B5269" t="s">
        <v>6494</v>
      </c>
      <c r="C5269">
        <v>4</v>
      </c>
    </row>
    <row r="5270" spans="1:3" x14ac:dyDescent="0.25">
      <c r="A5270" t="s">
        <v>6495</v>
      </c>
      <c r="B5270" t="s">
        <v>6496</v>
      </c>
      <c r="C5270">
        <v>4</v>
      </c>
    </row>
    <row r="5271" spans="1:3" x14ac:dyDescent="0.25">
      <c r="A5271" t="s">
        <v>6497</v>
      </c>
      <c r="B5271" t="s">
        <v>6498</v>
      </c>
      <c r="C5271">
        <v>4</v>
      </c>
    </row>
    <row r="5272" spans="1:3" x14ac:dyDescent="0.25">
      <c r="A5272" t="s">
        <v>20384</v>
      </c>
      <c r="B5272" t="s">
        <v>20385</v>
      </c>
      <c r="C5272">
        <v>4</v>
      </c>
    </row>
    <row r="5273" spans="1:3" x14ac:dyDescent="0.25">
      <c r="A5273" t="s">
        <v>6499</v>
      </c>
      <c r="B5273" t="s">
        <v>6500</v>
      </c>
      <c r="C5273">
        <v>4</v>
      </c>
    </row>
    <row r="5274" spans="1:3" x14ac:dyDescent="0.25">
      <c r="A5274" t="s">
        <v>6501</v>
      </c>
      <c r="B5274" t="s">
        <v>6502</v>
      </c>
      <c r="C5274">
        <v>4</v>
      </c>
    </row>
    <row r="5275" spans="1:3" x14ac:dyDescent="0.25">
      <c r="A5275" t="s">
        <v>6503</v>
      </c>
      <c r="B5275" t="s">
        <v>6504</v>
      </c>
      <c r="C5275">
        <v>4</v>
      </c>
    </row>
    <row r="5276" spans="1:3" x14ac:dyDescent="0.25">
      <c r="A5276" t="s">
        <v>18882</v>
      </c>
      <c r="B5276" t="s">
        <v>18757</v>
      </c>
      <c r="C5276">
        <v>4</v>
      </c>
    </row>
    <row r="5277" spans="1:3" x14ac:dyDescent="0.25">
      <c r="A5277" t="s">
        <v>6505</v>
      </c>
      <c r="B5277" t="s">
        <v>6506</v>
      </c>
      <c r="C5277">
        <v>4</v>
      </c>
    </row>
    <row r="5278" spans="1:3" x14ac:dyDescent="0.25">
      <c r="A5278" t="s">
        <v>6507</v>
      </c>
      <c r="B5278" t="s">
        <v>6508</v>
      </c>
      <c r="C5278">
        <v>4</v>
      </c>
    </row>
    <row r="5279" spans="1:3" x14ac:dyDescent="0.25">
      <c r="A5279" t="s">
        <v>6509</v>
      </c>
      <c r="B5279" t="s">
        <v>6510</v>
      </c>
      <c r="C5279">
        <v>4</v>
      </c>
    </row>
    <row r="5280" spans="1:3" x14ac:dyDescent="0.25">
      <c r="A5280" t="s">
        <v>6511</v>
      </c>
      <c r="B5280" t="s">
        <v>6512</v>
      </c>
      <c r="C5280">
        <v>4</v>
      </c>
    </row>
    <row r="5281" spans="1:3" x14ac:dyDescent="0.25">
      <c r="A5281" t="s">
        <v>6513</v>
      </c>
      <c r="B5281" t="s">
        <v>6514</v>
      </c>
      <c r="C5281">
        <v>4</v>
      </c>
    </row>
    <row r="5282" spans="1:3" x14ac:dyDescent="0.25">
      <c r="A5282" t="s">
        <v>6515</v>
      </c>
      <c r="B5282" t="s">
        <v>6516</v>
      </c>
      <c r="C5282">
        <v>4</v>
      </c>
    </row>
    <row r="5283" spans="1:3" x14ac:dyDescent="0.25">
      <c r="A5283" t="s">
        <v>6517</v>
      </c>
      <c r="B5283" t="s">
        <v>6518</v>
      </c>
      <c r="C5283">
        <v>4</v>
      </c>
    </row>
    <row r="5284" spans="1:3" x14ac:dyDescent="0.25">
      <c r="A5284" t="s">
        <v>6519</v>
      </c>
      <c r="B5284" t="s">
        <v>6520</v>
      </c>
      <c r="C5284">
        <v>4</v>
      </c>
    </row>
    <row r="5285" spans="1:3" x14ac:dyDescent="0.25">
      <c r="A5285" t="s">
        <v>6521</v>
      </c>
      <c r="B5285" t="s">
        <v>6522</v>
      </c>
      <c r="C5285">
        <v>4</v>
      </c>
    </row>
    <row r="5286" spans="1:3" x14ac:dyDescent="0.25">
      <c r="A5286" t="s">
        <v>18883</v>
      </c>
      <c r="B5286" t="s">
        <v>6523</v>
      </c>
      <c r="C5286">
        <v>4</v>
      </c>
    </row>
    <row r="5287" spans="1:3" x14ac:dyDescent="0.25">
      <c r="A5287" t="s">
        <v>6524</v>
      </c>
      <c r="B5287" t="s">
        <v>6525</v>
      </c>
      <c r="C5287">
        <v>4</v>
      </c>
    </row>
    <row r="5288" spans="1:3" x14ac:dyDescent="0.25">
      <c r="A5288" t="s">
        <v>6526</v>
      </c>
      <c r="B5288" t="s">
        <v>6527</v>
      </c>
      <c r="C5288">
        <v>4</v>
      </c>
    </row>
    <row r="5289" spans="1:3" x14ac:dyDescent="0.25">
      <c r="A5289" t="s">
        <v>6528</v>
      </c>
      <c r="B5289" t="s">
        <v>6529</v>
      </c>
      <c r="C5289">
        <v>4</v>
      </c>
    </row>
    <row r="5290" spans="1:3" x14ac:dyDescent="0.25">
      <c r="A5290" t="s">
        <v>6530</v>
      </c>
      <c r="B5290" t="s">
        <v>6531</v>
      </c>
      <c r="C5290">
        <v>4</v>
      </c>
    </row>
    <row r="5291" spans="1:3" x14ac:dyDescent="0.25">
      <c r="A5291" t="s">
        <v>6532</v>
      </c>
      <c r="B5291" t="s">
        <v>6533</v>
      </c>
      <c r="C5291">
        <v>4</v>
      </c>
    </row>
    <row r="5292" spans="1:3" x14ac:dyDescent="0.25">
      <c r="A5292" t="s">
        <v>6534</v>
      </c>
      <c r="B5292" t="s">
        <v>6535</v>
      </c>
      <c r="C5292">
        <v>4</v>
      </c>
    </row>
    <row r="5293" spans="1:3" x14ac:dyDescent="0.25">
      <c r="A5293" t="s">
        <v>6536</v>
      </c>
      <c r="B5293" t="s">
        <v>6537</v>
      </c>
      <c r="C5293">
        <v>4</v>
      </c>
    </row>
    <row r="5294" spans="1:3" x14ac:dyDescent="0.25">
      <c r="A5294" t="s">
        <v>6538</v>
      </c>
      <c r="B5294" t="s">
        <v>6539</v>
      </c>
      <c r="C5294">
        <v>4</v>
      </c>
    </row>
    <row r="5295" spans="1:3" x14ac:dyDescent="0.25">
      <c r="A5295" t="s">
        <v>6540</v>
      </c>
      <c r="B5295" t="s">
        <v>6541</v>
      </c>
      <c r="C5295">
        <v>4</v>
      </c>
    </row>
    <row r="5296" spans="1:3" x14ac:dyDescent="0.25">
      <c r="A5296" t="s">
        <v>18884</v>
      </c>
      <c r="B5296" t="s">
        <v>6542</v>
      </c>
      <c r="C5296">
        <v>4</v>
      </c>
    </row>
    <row r="5297" spans="1:3" x14ac:dyDescent="0.25">
      <c r="A5297" t="s">
        <v>20087</v>
      </c>
      <c r="B5297" t="s">
        <v>20088</v>
      </c>
      <c r="C5297">
        <v>4</v>
      </c>
    </row>
    <row r="5298" spans="1:3" x14ac:dyDescent="0.25">
      <c r="A5298" t="s">
        <v>18885</v>
      </c>
      <c r="B5298" t="s">
        <v>18619</v>
      </c>
      <c r="C5298">
        <v>4</v>
      </c>
    </row>
    <row r="5299" spans="1:3" x14ac:dyDescent="0.25">
      <c r="A5299" t="s">
        <v>6544</v>
      </c>
      <c r="B5299" t="s">
        <v>6545</v>
      </c>
      <c r="C5299">
        <v>4</v>
      </c>
    </row>
    <row r="5300" spans="1:3" x14ac:dyDescent="0.25">
      <c r="A5300" t="s">
        <v>6546</v>
      </c>
      <c r="B5300" t="s">
        <v>6547</v>
      </c>
      <c r="C5300">
        <v>4</v>
      </c>
    </row>
    <row r="5301" spans="1:3" x14ac:dyDescent="0.25">
      <c r="A5301" t="s">
        <v>20386</v>
      </c>
      <c r="B5301" t="s">
        <v>20387</v>
      </c>
      <c r="C5301">
        <v>4</v>
      </c>
    </row>
    <row r="5302" spans="1:3" x14ac:dyDescent="0.25">
      <c r="A5302" t="s">
        <v>6548</v>
      </c>
      <c r="B5302" t="s">
        <v>6549</v>
      </c>
      <c r="C5302">
        <v>4</v>
      </c>
    </row>
    <row r="5303" spans="1:3" x14ac:dyDescent="0.25">
      <c r="A5303" t="s">
        <v>6550</v>
      </c>
      <c r="B5303" t="s">
        <v>6551</v>
      </c>
      <c r="C5303">
        <v>4</v>
      </c>
    </row>
    <row r="5304" spans="1:3" x14ac:dyDescent="0.25">
      <c r="A5304" t="s">
        <v>6552</v>
      </c>
      <c r="B5304" t="s">
        <v>6553</v>
      </c>
      <c r="C5304">
        <v>4</v>
      </c>
    </row>
    <row r="5305" spans="1:3" x14ac:dyDescent="0.25">
      <c r="A5305" t="s">
        <v>6554</v>
      </c>
      <c r="B5305" t="s">
        <v>6555</v>
      </c>
      <c r="C5305">
        <v>4</v>
      </c>
    </row>
    <row r="5306" spans="1:3" x14ac:dyDescent="0.25">
      <c r="A5306" t="s">
        <v>6556</v>
      </c>
      <c r="B5306" t="s">
        <v>6557</v>
      </c>
      <c r="C5306">
        <v>4</v>
      </c>
    </row>
    <row r="5307" spans="1:3" x14ac:dyDescent="0.25">
      <c r="A5307" t="s">
        <v>6558</v>
      </c>
      <c r="B5307" t="s">
        <v>6559</v>
      </c>
      <c r="C5307">
        <v>4</v>
      </c>
    </row>
    <row r="5308" spans="1:3" x14ac:dyDescent="0.25">
      <c r="A5308" t="s">
        <v>6560</v>
      </c>
      <c r="B5308" t="s">
        <v>6561</v>
      </c>
      <c r="C5308">
        <v>4</v>
      </c>
    </row>
    <row r="5309" spans="1:3" x14ac:dyDescent="0.25">
      <c r="A5309" t="s">
        <v>6562</v>
      </c>
      <c r="B5309" t="s">
        <v>6563</v>
      </c>
      <c r="C5309">
        <v>4</v>
      </c>
    </row>
    <row r="5310" spans="1:3" x14ac:dyDescent="0.25">
      <c r="A5310" t="s">
        <v>6564</v>
      </c>
      <c r="B5310" t="s">
        <v>6565</v>
      </c>
      <c r="C5310">
        <v>4</v>
      </c>
    </row>
    <row r="5311" spans="1:3" x14ac:dyDescent="0.25">
      <c r="A5311" t="s">
        <v>6566</v>
      </c>
      <c r="B5311" t="s">
        <v>6567</v>
      </c>
      <c r="C5311">
        <v>4</v>
      </c>
    </row>
    <row r="5312" spans="1:3" x14ac:dyDescent="0.25">
      <c r="A5312" t="s">
        <v>6568</v>
      </c>
      <c r="B5312" t="s">
        <v>6569</v>
      </c>
      <c r="C5312">
        <v>4</v>
      </c>
    </row>
    <row r="5313" spans="1:3" x14ac:dyDescent="0.25">
      <c r="A5313" t="s">
        <v>6570</v>
      </c>
      <c r="B5313" t="s">
        <v>6571</v>
      </c>
      <c r="C5313">
        <v>4</v>
      </c>
    </row>
    <row r="5314" spans="1:3" x14ac:dyDescent="0.25">
      <c r="A5314" t="s">
        <v>6572</v>
      </c>
      <c r="B5314" t="s">
        <v>6573</v>
      </c>
      <c r="C5314">
        <v>4</v>
      </c>
    </row>
    <row r="5315" spans="1:3" x14ac:dyDescent="0.25">
      <c r="A5315" t="s">
        <v>6574</v>
      </c>
      <c r="B5315" t="s">
        <v>6575</v>
      </c>
      <c r="C5315">
        <v>4</v>
      </c>
    </row>
    <row r="5316" spans="1:3" x14ac:dyDescent="0.25">
      <c r="A5316" t="s">
        <v>6576</v>
      </c>
      <c r="B5316" t="s">
        <v>6577</v>
      </c>
      <c r="C5316">
        <v>4</v>
      </c>
    </row>
    <row r="5317" spans="1:3" x14ac:dyDescent="0.25">
      <c r="A5317" t="s">
        <v>20089</v>
      </c>
      <c r="B5317" t="s">
        <v>20090</v>
      </c>
      <c r="C5317">
        <v>4</v>
      </c>
    </row>
    <row r="5318" spans="1:3" x14ac:dyDescent="0.25">
      <c r="A5318" t="s">
        <v>20388</v>
      </c>
      <c r="B5318" t="s">
        <v>20389</v>
      </c>
      <c r="C5318">
        <v>4</v>
      </c>
    </row>
    <row r="5319" spans="1:3" x14ac:dyDescent="0.25">
      <c r="A5319" t="s">
        <v>20390</v>
      </c>
      <c r="B5319" t="s">
        <v>20391</v>
      </c>
      <c r="C5319">
        <v>4</v>
      </c>
    </row>
    <row r="5320" spans="1:3" x14ac:dyDescent="0.25">
      <c r="A5320" t="s">
        <v>20392</v>
      </c>
      <c r="B5320" t="s">
        <v>20393</v>
      </c>
      <c r="C5320">
        <v>4</v>
      </c>
    </row>
    <row r="5321" spans="1:3" x14ac:dyDescent="0.25">
      <c r="A5321" t="s">
        <v>18886</v>
      </c>
      <c r="B5321" t="s">
        <v>6543</v>
      </c>
      <c r="C5321">
        <v>4</v>
      </c>
    </row>
    <row r="5322" spans="1:3" x14ac:dyDescent="0.25">
      <c r="A5322" t="s">
        <v>6578</v>
      </c>
      <c r="B5322" t="s">
        <v>6579</v>
      </c>
      <c r="C5322">
        <v>4</v>
      </c>
    </row>
    <row r="5323" spans="1:3" x14ac:dyDescent="0.25">
      <c r="A5323" t="s">
        <v>6580</v>
      </c>
      <c r="B5323" t="s">
        <v>6581</v>
      </c>
      <c r="C5323">
        <v>4</v>
      </c>
    </row>
    <row r="5324" spans="1:3" x14ac:dyDescent="0.25">
      <c r="A5324" t="s">
        <v>6582</v>
      </c>
      <c r="B5324" t="s">
        <v>6583</v>
      </c>
      <c r="C5324">
        <v>4</v>
      </c>
    </row>
    <row r="5325" spans="1:3" x14ac:dyDescent="0.25">
      <c r="A5325" t="s">
        <v>6584</v>
      </c>
      <c r="B5325" t="s">
        <v>6585</v>
      </c>
      <c r="C5325">
        <v>4</v>
      </c>
    </row>
    <row r="5326" spans="1:3" x14ac:dyDescent="0.25">
      <c r="A5326" t="s">
        <v>20394</v>
      </c>
      <c r="B5326" t="s">
        <v>20395</v>
      </c>
      <c r="C5326">
        <v>4</v>
      </c>
    </row>
    <row r="5327" spans="1:3" x14ac:dyDescent="0.25">
      <c r="A5327" t="s">
        <v>6586</v>
      </c>
      <c r="B5327" t="s">
        <v>6587</v>
      </c>
      <c r="C5327">
        <v>4</v>
      </c>
    </row>
    <row r="5328" spans="1:3" x14ac:dyDescent="0.25">
      <c r="A5328" t="s">
        <v>6588</v>
      </c>
      <c r="B5328" t="s">
        <v>6589</v>
      </c>
      <c r="C5328">
        <v>4</v>
      </c>
    </row>
    <row r="5329" spans="1:3" x14ac:dyDescent="0.25">
      <c r="A5329" t="s">
        <v>6590</v>
      </c>
      <c r="B5329" t="s">
        <v>6591</v>
      </c>
      <c r="C5329">
        <v>4</v>
      </c>
    </row>
    <row r="5330" spans="1:3" x14ac:dyDescent="0.25">
      <c r="A5330" t="s">
        <v>6592</v>
      </c>
      <c r="B5330" t="s">
        <v>6593</v>
      </c>
      <c r="C5330">
        <v>4</v>
      </c>
    </row>
    <row r="5331" spans="1:3" x14ac:dyDescent="0.25">
      <c r="A5331" t="s">
        <v>6594</v>
      </c>
      <c r="B5331" t="s">
        <v>6595</v>
      </c>
      <c r="C5331">
        <v>4</v>
      </c>
    </row>
    <row r="5332" spans="1:3" x14ac:dyDescent="0.25">
      <c r="A5332" t="s">
        <v>6596</v>
      </c>
      <c r="B5332" t="s">
        <v>6597</v>
      </c>
      <c r="C5332">
        <v>4</v>
      </c>
    </row>
    <row r="5333" spans="1:3" x14ac:dyDescent="0.25">
      <c r="A5333" t="s">
        <v>6598</v>
      </c>
      <c r="B5333" t="s">
        <v>6599</v>
      </c>
      <c r="C5333">
        <v>4</v>
      </c>
    </row>
    <row r="5334" spans="1:3" x14ac:dyDescent="0.25">
      <c r="A5334" t="s">
        <v>6600</v>
      </c>
      <c r="B5334" t="s">
        <v>6601</v>
      </c>
      <c r="C5334">
        <v>4</v>
      </c>
    </row>
    <row r="5335" spans="1:3" x14ac:dyDescent="0.25">
      <c r="A5335" t="s">
        <v>6602</v>
      </c>
      <c r="B5335" t="s">
        <v>6603</v>
      </c>
      <c r="C5335">
        <v>4</v>
      </c>
    </row>
    <row r="5336" spans="1:3" x14ac:dyDescent="0.25">
      <c r="A5336" t="s">
        <v>6604</v>
      </c>
      <c r="B5336" t="s">
        <v>6605</v>
      </c>
      <c r="C5336">
        <v>4</v>
      </c>
    </row>
    <row r="5337" spans="1:3" x14ac:dyDescent="0.25">
      <c r="A5337" t="s">
        <v>6606</v>
      </c>
      <c r="B5337" t="s">
        <v>6607</v>
      </c>
      <c r="C5337">
        <v>4</v>
      </c>
    </row>
    <row r="5338" spans="1:3" x14ac:dyDescent="0.25">
      <c r="A5338" t="s">
        <v>6608</v>
      </c>
      <c r="B5338" t="s">
        <v>6609</v>
      </c>
      <c r="C5338">
        <v>4</v>
      </c>
    </row>
    <row r="5339" spans="1:3" x14ac:dyDescent="0.25">
      <c r="A5339" t="s">
        <v>6610</v>
      </c>
      <c r="B5339" t="s">
        <v>6611</v>
      </c>
      <c r="C5339">
        <v>4</v>
      </c>
    </row>
    <row r="5340" spans="1:3" x14ac:dyDescent="0.25">
      <c r="A5340" t="s">
        <v>6612</v>
      </c>
      <c r="B5340" t="s">
        <v>6613</v>
      </c>
      <c r="C5340">
        <v>4</v>
      </c>
    </row>
    <row r="5341" spans="1:3" x14ac:dyDescent="0.25">
      <c r="A5341" t="s">
        <v>6614</v>
      </c>
      <c r="B5341" t="s">
        <v>6615</v>
      </c>
      <c r="C5341">
        <v>4</v>
      </c>
    </row>
    <row r="5342" spans="1:3" x14ac:dyDescent="0.25">
      <c r="A5342" t="s">
        <v>6616</v>
      </c>
      <c r="B5342" t="s">
        <v>6617</v>
      </c>
      <c r="C5342">
        <v>4</v>
      </c>
    </row>
    <row r="5343" spans="1:3" x14ac:dyDescent="0.25">
      <c r="A5343" t="s">
        <v>6618</v>
      </c>
      <c r="B5343" t="s">
        <v>6619</v>
      </c>
      <c r="C5343">
        <v>4</v>
      </c>
    </row>
    <row r="5344" spans="1:3" x14ac:dyDescent="0.25">
      <c r="A5344" t="s">
        <v>6620</v>
      </c>
      <c r="B5344" t="s">
        <v>6621</v>
      </c>
      <c r="C5344">
        <v>4</v>
      </c>
    </row>
    <row r="5345" spans="1:3" x14ac:dyDescent="0.25">
      <c r="A5345" t="s">
        <v>6622</v>
      </c>
      <c r="B5345" t="s">
        <v>6623</v>
      </c>
      <c r="C5345">
        <v>4</v>
      </c>
    </row>
    <row r="5346" spans="1:3" x14ac:dyDescent="0.25">
      <c r="A5346" t="s">
        <v>6624</v>
      </c>
      <c r="B5346" t="s">
        <v>6625</v>
      </c>
      <c r="C5346">
        <v>4</v>
      </c>
    </row>
    <row r="5347" spans="1:3" x14ac:dyDescent="0.25">
      <c r="A5347" t="s">
        <v>6626</v>
      </c>
      <c r="B5347" t="s">
        <v>6627</v>
      </c>
      <c r="C5347">
        <v>4</v>
      </c>
    </row>
    <row r="5348" spans="1:3" x14ac:dyDescent="0.25">
      <c r="A5348" t="s">
        <v>6628</v>
      </c>
      <c r="B5348" t="s">
        <v>6629</v>
      </c>
      <c r="C5348">
        <v>4</v>
      </c>
    </row>
    <row r="5349" spans="1:3" x14ac:dyDescent="0.25">
      <c r="A5349" t="s">
        <v>6630</v>
      </c>
      <c r="B5349" t="s">
        <v>6631</v>
      </c>
      <c r="C5349">
        <v>4</v>
      </c>
    </row>
    <row r="5350" spans="1:3" x14ac:dyDescent="0.25">
      <c r="A5350" t="s">
        <v>6632</v>
      </c>
      <c r="B5350" t="s">
        <v>6633</v>
      </c>
      <c r="C5350">
        <v>4</v>
      </c>
    </row>
    <row r="5351" spans="1:3" x14ac:dyDescent="0.25">
      <c r="A5351" t="s">
        <v>6634</v>
      </c>
      <c r="B5351" t="s">
        <v>6635</v>
      </c>
      <c r="C5351">
        <v>4</v>
      </c>
    </row>
    <row r="5352" spans="1:3" x14ac:dyDescent="0.25">
      <c r="A5352" t="s">
        <v>6636</v>
      </c>
      <c r="B5352" t="s">
        <v>6637</v>
      </c>
      <c r="C5352">
        <v>4</v>
      </c>
    </row>
    <row r="5353" spans="1:3" x14ac:dyDescent="0.25">
      <c r="A5353" t="s">
        <v>6638</v>
      </c>
      <c r="B5353" t="s">
        <v>6639</v>
      </c>
      <c r="C5353">
        <v>4</v>
      </c>
    </row>
    <row r="5354" spans="1:3" x14ac:dyDescent="0.25">
      <c r="A5354" t="s">
        <v>6640</v>
      </c>
      <c r="B5354" t="s">
        <v>6641</v>
      </c>
      <c r="C5354">
        <v>4</v>
      </c>
    </row>
    <row r="5355" spans="1:3" x14ac:dyDescent="0.25">
      <c r="A5355" t="s">
        <v>6642</v>
      </c>
      <c r="B5355" t="s">
        <v>6643</v>
      </c>
      <c r="C5355">
        <v>4</v>
      </c>
    </row>
    <row r="5356" spans="1:3" x14ac:dyDescent="0.25">
      <c r="A5356" t="s">
        <v>6644</v>
      </c>
      <c r="B5356" t="s">
        <v>6645</v>
      </c>
      <c r="C5356">
        <v>4</v>
      </c>
    </row>
    <row r="5357" spans="1:3" x14ac:dyDescent="0.25">
      <c r="A5357" t="s">
        <v>6646</v>
      </c>
      <c r="B5357" t="s">
        <v>6647</v>
      </c>
      <c r="C5357">
        <v>4</v>
      </c>
    </row>
    <row r="5358" spans="1:3" x14ac:dyDescent="0.25">
      <c r="A5358" t="s">
        <v>6648</v>
      </c>
      <c r="B5358" t="s">
        <v>6649</v>
      </c>
      <c r="C5358">
        <v>4</v>
      </c>
    </row>
    <row r="5359" spans="1:3" x14ac:dyDescent="0.25">
      <c r="A5359" t="s">
        <v>6650</v>
      </c>
      <c r="B5359" t="s">
        <v>6651</v>
      </c>
      <c r="C5359">
        <v>4</v>
      </c>
    </row>
    <row r="5360" spans="1:3" x14ac:dyDescent="0.25">
      <c r="A5360" t="s">
        <v>6652</v>
      </c>
      <c r="B5360" t="s">
        <v>6653</v>
      </c>
      <c r="C5360">
        <v>4</v>
      </c>
    </row>
    <row r="5361" spans="1:3" x14ac:dyDescent="0.25">
      <c r="A5361" t="s">
        <v>19822</v>
      </c>
      <c r="B5361" t="s">
        <v>19823</v>
      </c>
      <c r="C5361">
        <v>4</v>
      </c>
    </row>
    <row r="5362" spans="1:3" x14ac:dyDescent="0.25">
      <c r="A5362" t="s">
        <v>6654</v>
      </c>
      <c r="B5362" t="s">
        <v>6655</v>
      </c>
      <c r="C5362">
        <v>4</v>
      </c>
    </row>
    <row r="5363" spans="1:3" x14ac:dyDescent="0.25">
      <c r="A5363" t="s">
        <v>6656</v>
      </c>
      <c r="B5363" t="s">
        <v>6657</v>
      </c>
      <c r="C5363">
        <v>4</v>
      </c>
    </row>
    <row r="5364" spans="1:3" x14ac:dyDescent="0.25">
      <c r="A5364" t="s">
        <v>19545</v>
      </c>
      <c r="B5364" t="s">
        <v>19546</v>
      </c>
      <c r="C5364">
        <v>4</v>
      </c>
    </row>
    <row r="5365" spans="1:3" x14ac:dyDescent="0.25">
      <c r="A5365" t="s">
        <v>6658</v>
      </c>
      <c r="B5365" t="s">
        <v>6659</v>
      </c>
      <c r="C5365">
        <v>4</v>
      </c>
    </row>
    <row r="5366" spans="1:3" x14ac:dyDescent="0.25">
      <c r="A5366" t="s">
        <v>6660</v>
      </c>
      <c r="B5366" t="s">
        <v>6661</v>
      </c>
      <c r="C5366">
        <v>4</v>
      </c>
    </row>
    <row r="5367" spans="1:3" x14ac:dyDescent="0.25">
      <c r="A5367" t="s">
        <v>20396</v>
      </c>
      <c r="B5367" t="s">
        <v>20397</v>
      </c>
      <c r="C5367">
        <v>4</v>
      </c>
    </row>
    <row r="5368" spans="1:3" x14ac:dyDescent="0.25">
      <c r="A5368" t="s">
        <v>6662</v>
      </c>
      <c r="B5368" t="s">
        <v>6663</v>
      </c>
      <c r="C5368">
        <v>4</v>
      </c>
    </row>
    <row r="5369" spans="1:3" x14ac:dyDescent="0.25">
      <c r="A5369" t="s">
        <v>6664</v>
      </c>
      <c r="B5369" t="s">
        <v>6665</v>
      </c>
      <c r="C5369">
        <v>4</v>
      </c>
    </row>
    <row r="5370" spans="1:3" x14ac:dyDescent="0.25">
      <c r="A5370" t="s">
        <v>6666</v>
      </c>
      <c r="B5370" t="s">
        <v>6667</v>
      </c>
      <c r="C5370">
        <v>4</v>
      </c>
    </row>
    <row r="5371" spans="1:3" x14ac:dyDescent="0.25">
      <c r="A5371" t="s">
        <v>6668</v>
      </c>
      <c r="B5371" t="s">
        <v>6669</v>
      </c>
      <c r="C5371">
        <v>4</v>
      </c>
    </row>
    <row r="5372" spans="1:3" x14ac:dyDescent="0.25">
      <c r="A5372" t="s">
        <v>6670</v>
      </c>
      <c r="B5372" t="s">
        <v>6671</v>
      </c>
      <c r="C5372">
        <v>4</v>
      </c>
    </row>
    <row r="5373" spans="1:3" x14ac:dyDescent="0.25">
      <c r="A5373" t="s">
        <v>6672</v>
      </c>
      <c r="B5373" t="s">
        <v>6673</v>
      </c>
      <c r="C5373">
        <v>4</v>
      </c>
    </row>
    <row r="5374" spans="1:3" x14ac:dyDescent="0.25">
      <c r="A5374" t="s">
        <v>6674</v>
      </c>
      <c r="B5374" t="s">
        <v>6675</v>
      </c>
      <c r="C5374">
        <v>4</v>
      </c>
    </row>
    <row r="5375" spans="1:3" x14ac:dyDescent="0.25">
      <c r="A5375" t="s">
        <v>6676</v>
      </c>
      <c r="B5375" t="s">
        <v>6677</v>
      </c>
      <c r="C5375">
        <v>4</v>
      </c>
    </row>
    <row r="5376" spans="1:3" x14ac:dyDescent="0.25">
      <c r="A5376" t="s">
        <v>6678</v>
      </c>
      <c r="B5376" t="s">
        <v>6679</v>
      </c>
      <c r="C5376">
        <v>4</v>
      </c>
    </row>
    <row r="5377" spans="1:3" x14ac:dyDescent="0.25">
      <c r="A5377" t="s">
        <v>6680</v>
      </c>
      <c r="B5377" t="s">
        <v>6681</v>
      </c>
      <c r="C5377">
        <v>4</v>
      </c>
    </row>
    <row r="5378" spans="1:3" x14ac:dyDescent="0.25">
      <c r="A5378" t="s">
        <v>20091</v>
      </c>
      <c r="B5378" t="s">
        <v>20092</v>
      </c>
      <c r="C5378">
        <v>4</v>
      </c>
    </row>
    <row r="5379" spans="1:3" x14ac:dyDescent="0.25">
      <c r="A5379" t="s">
        <v>6682</v>
      </c>
      <c r="B5379" t="s">
        <v>6683</v>
      </c>
      <c r="C5379">
        <v>4</v>
      </c>
    </row>
    <row r="5380" spans="1:3" x14ac:dyDescent="0.25">
      <c r="A5380" t="s">
        <v>6684</v>
      </c>
      <c r="B5380" t="s">
        <v>6685</v>
      </c>
      <c r="C5380">
        <v>4</v>
      </c>
    </row>
    <row r="5381" spans="1:3" x14ac:dyDescent="0.25">
      <c r="A5381" t="s">
        <v>6686</v>
      </c>
      <c r="B5381" t="s">
        <v>6687</v>
      </c>
      <c r="C5381">
        <v>4</v>
      </c>
    </row>
    <row r="5382" spans="1:3" x14ac:dyDescent="0.25">
      <c r="A5382" t="s">
        <v>6688</v>
      </c>
      <c r="B5382" t="s">
        <v>6689</v>
      </c>
      <c r="C5382">
        <v>4</v>
      </c>
    </row>
    <row r="5383" spans="1:3" x14ac:dyDescent="0.25">
      <c r="A5383" t="s">
        <v>6690</v>
      </c>
      <c r="B5383" t="s">
        <v>6691</v>
      </c>
      <c r="C5383">
        <v>4</v>
      </c>
    </row>
    <row r="5384" spans="1:3" x14ac:dyDescent="0.25">
      <c r="A5384" t="s">
        <v>6692</v>
      </c>
      <c r="B5384" t="s">
        <v>6693</v>
      </c>
      <c r="C5384">
        <v>4</v>
      </c>
    </row>
    <row r="5385" spans="1:3" x14ac:dyDescent="0.25">
      <c r="A5385" t="s">
        <v>6694</v>
      </c>
      <c r="B5385" t="s">
        <v>6695</v>
      </c>
      <c r="C5385">
        <v>4</v>
      </c>
    </row>
    <row r="5386" spans="1:3" x14ac:dyDescent="0.25">
      <c r="A5386" t="s">
        <v>6696</v>
      </c>
      <c r="B5386" t="s">
        <v>6697</v>
      </c>
      <c r="C5386">
        <v>4</v>
      </c>
    </row>
    <row r="5387" spans="1:3" x14ac:dyDescent="0.25">
      <c r="A5387" t="s">
        <v>6698</v>
      </c>
      <c r="B5387" t="s">
        <v>6699</v>
      </c>
      <c r="C5387">
        <v>4</v>
      </c>
    </row>
    <row r="5388" spans="1:3" x14ac:dyDescent="0.25">
      <c r="A5388" t="s">
        <v>6700</v>
      </c>
      <c r="B5388" t="s">
        <v>6701</v>
      </c>
      <c r="C5388">
        <v>4</v>
      </c>
    </row>
    <row r="5389" spans="1:3" x14ac:dyDescent="0.25">
      <c r="A5389" t="s">
        <v>6702</v>
      </c>
      <c r="B5389" t="s">
        <v>6703</v>
      </c>
      <c r="C5389">
        <v>4</v>
      </c>
    </row>
    <row r="5390" spans="1:3" x14ac:dyDescent="0.25">
      <c r="A5390" t="s">
        <v>20398</v>
      </c>
      <c r="B5390" t="s">
        <v>20399</v>
      </c>
      <c r="C5390">
        <v>4</v>
      </c>
    </row>
    <row r="5391" spans="1:3" x14ac:dyDescent="0.25">
      <c r="A5391" t="s">
        <v>6704</v>
      </c>
      <c r="B5391" t="s">
        <v>6705</v>
      </c>
      <c r="C5391">
        <v>4</v>
      </c>
    </row>
    <row r="5392" spans="1:3" x14ac:dyDescent="0.25">
      <c r="A5392" t="s">
        <v>6706</v>
      </c>
      <c r="B5392" t="s">
        <v>6707</v>
      </c>
      <c r="C5392">
        <v>4</v>
      </c>
    </row>
    <row r="5393" spans="1:3" x14ac:dyDescent="0.25">
      <c r="A5393" t="s">
        <v>6708</v>
      </c>
      <c r="B5393" t="s">
        <v>6709</v>
      </c>
      <c r="C5393">
        <v>4</v>
      </c>
    </row>
    <row r="5394" spans="1:3" x14ac:dyDescent="0.25">
      <c r="A5394" t="s">
        <v>18887</v>
      </c>
      <c r="B5394" t="s">
        <v>6726</v>
      </c>
      <c r="C5394">
        <v>4</v>
      </c>
    </row>
    <row r="5395" spans="1:3" x14ac:dyDescent="0.25">
      <c r="A5395" t="s">
        <v>6710</v>
      </c>
      <c r="B5395" t="s">
        <v>6711</v>
      </c>
      <c r="C5395">
        <v>4</v>
      </c>
    </row>
    <row r="5396" spans="1:3" x14ac:dyDescent="0.25">
      <c r="A5396" t="s">
        <v>6712</v>
      </c>
      <c r="B5396" t="s">
        <v>6713</v>
      </c>
      <c r="C5396">
        <v>4</v>
      </c>
    </row>
    <row r="5397" spans="1:3" x14ac:dyDescent="0.25">
      <c r="A5397" t="s">
        <v>6714</v>
      </c>
      <c r="B5397" t="s">
        <v>6715</v>
      </c>
      <c r="C5397">
        <v>4</v>
      </c>
    </row>
    <row r="5398" spans="1:3" x14ac:dyDescent="0.25">
      <c r="A5398" t="s">
        <v>6716</v>
      </c>
      <c r="B5398" t="s">
        <v>6717</v>
      </c>
      <c r="C5398">
        <v>4</v>
      </c>
    </row>
    <row r="5399" spans="1:3" x14ac:dyDescent="0.25">
      <c r="A5399" t="s">
        <v>6718</v>
      </c>
      <c r="B5399" t="s">
        <v>6719</v>
      </c>
      <c r="C5399">
        <v>4</v>
      </c>
    </row>
    <row r="5400" spans="1:3" x14ac:dyDescent="0.25">
      <c r="A5400" t="s">
        <v>6720</v>
      </c>
      <c r="B5400" t="s">
        <v>6721</v>
      </c>
      <c r="C5400">
        <v>4</v>
      </c>
    </row>
    <row r="5401" spans="1:3" x14ac:dyDescent="0.25">
      <c r="A5401" t="s">
        <v>6722</v>
      </c>
      <c r="B5401" t="s">
        <v>6723</v>
      </c>
      <c r="C5401">
        <v>4</v>
      </c>
    </row>
    <row r="5402" spans="1:3" x14ac:dyDescent="0.25">
      <c r="A5402" t="s">
        <v>6724</v>
      </c>
      <c r="B5402" t="s">
        <v>6725</v>
      </c>
      <c r="C5402">
        <v>4</v>
      </c>
    </row>
    <row r="5403" spans="1:3" x14ac:dyDescent="0.25">
      <c r="A5403" t="s">
        <v>18888</v>
      </c>
      <c r="B5403" t="s">
        <v>6727</v>
      </c>
      <c r="C5403">
        <v>4</v>
      </c>
    </row>
    <row r="5404" spans="1:3" x14ac:dyDescent="0.25">
      <c r="A5404" t="s">
        <v>6728</v>
      </c>
      <c r="B5404" t="s">
        <v>6729</v>
      </c>
      <c r="C5404">
        <v>4</v>
      </c>
    </row>
    <row r="5405" spans="1:3" x14ac:dyDescent="0.25">
      <c r="A5405" t="s">
        <v>20400</v>
      </c>
      <c r="B5405" t="s">
        <v>20401</v>
      </c>
      <c r="C5405">
        <v>4</v>
      </c>
    </row>
    <row r="5406" spans="1:3" x14ac:dyDescent="0.25">
      <c r="A5406" t="s">
        <v>6730</v>
      </c>
      <c r="B5406" t="s">
        <v>6731</v>
      </c>
      <c r="C5406">
        <v>4</v>
      </c>
    </row>
    <row r="5407" spans="1:3" x14ac:dyDescent="0.25">
      <c r="A5407" t="s">
        <v>6732</v>
      </c>
      <c r="B5407" t="s">
        <v>6733</v>
      </c>
      <c r="C5407">
        <v>4</v>
      </c>
    </row>
    <row r="5408" spans="1:3" x14ac:dyDescent="0.25">
      <c r="A5408" t="s">
        <v>6734</v>
      </c>
      <c r="B5408" t="s">
        <v>6735</v>
      </c>
      <c r="C5408">
        <v>4</v>
      </c>
    </row>
    <row r="5409" spans="1:3" x14ac:dyDescent="0.25">
      <c r="A5409" t="s">
        <v>20402</v>
      </c>
      <c r="B5409" t="s">
        <v>20403</v>
      </c>
      <c r="C5409">
        <v>4</v>
      </c>
    </row>
    <row r="5410" spans="1:3" x14ac:dyDescent="0.25">
      <c r="A5410" t="s">
        <v>20093</v>
      </c>
      <c r="B5410" t="s">
        <v>20094</v>
      </c>
      <c r="C5410">
        <v>4</v>
      </c>
    </row>
    <row r="5411" spans="1:3" x14ac:dyDescent="0.25">
      <c r="A5411" t="s">
        <v>6736</v>
      </c>
      <c r="B5411" t="s">
        <v>6737</v>
      </c>
      <c r="C5411">
        <v>4</v>
      </c>
    </row>
    <row r="5412" spans="1:3" x14ac:dyDescent="0.25">
      <c r="A5412" t="s">
        <v>6738</v>
      </c>
      <c r="B5412" t="s">
        <v>6739</v>
      </c>
      <c r="C5412">
        <v>4</v>
      </c>
    </row>
    <row r="5413" spans="1:3" x14ac:dyDescent="0.25">
      <c r="A5413" t="s">
        <v>6740</v>
      </c>
      <c r="B5413" t="s">
        <v>6741</v>
      </c>
      <c r="C5413">
        <v>4</v>
      </c>
    </row>
    <row r="5414" spans="1:3" x14ac:dyDescent="0.25">
      <c r="A5414" t="s">
        <v>6742</v>
      </c>
      <c r="B5414" t="s">
        <v>6743</v>
      </c>
      <c r="C5414">
        <v>4</v>
      </c>
    </row>
    <row r="5415" spans="1:3" x14ac:dyDescent="0.25">
      <c r="A5415" t="s">
        <v>6744</v>
      </c>
      <c r="B5415" t="s">
        <v>6745</v>
      </c>
      <c r="C5415">
        <v>4</v>
      </c>
    </row>
    <row r="5416" spans="1:3" x14ac:dyDescent="0.25">
      <c r="A5416" t="s">
        <v>6746</v>
      </c>
      <c r="B5416" t="s">
        <v>6747</v>
      </c>
      <c r="C5416">
        <v>4</v>
      </c>
    </row>
    <row r="5417" spans="1:3" x14ac:dyDescent="0.25">
      <c r="A5417" t="s">
        <v>18758</v>
      </c>
      <c r="B5417" t="s">
        <v>18759</v>
      </c>
      <c r="C5417">
        <v>4</v>
      </c>
    </row>
    <row r="5418" spans="1:3" x14ac:dyDescent="0.25">
      <c r="A5418" t="s">
        <v>20095</v>
      </c>
      <c r="B5418" t="s">
        <v>20096</v>
      </c>
      <c r="C5418">
        <v>4</v>
      </c>
    </row>
    <row r="5419" spans="1:3" x14ac:dyDescent="0.25">
      <c r="A5419" t="s">
        <v>6748</v>
      </c>
      <c r="B5419" t="s">
        <v>6749</v>
      </c>
      <c r="C5419">
        <v>4</v>
      </c>
    </row>
    <row r="5420" spans="1:3" x14ac:dyDescent="0.25">
      <c r="A5420" t="s">
        <v>20404</v>
      </c>
      <c r="B5420" t="s">
        <v>20405</v>
      </c>
      <c r="C5420">
        <v>4</v>
      </c>
    </row>
    <row r="5421" spans="1:3" x14ac:dyDescent="0.25">
      <c r="A5421" t="s">
        <v>19211</v>
      </c>
      <c r="B5421" t="s">
        <v>19212</v>
      </c>
      <c r="C5421">
        <v>4</v>
      </c>
    </row>
    <row r="5422" spans="1:3" x14ac:dyDescent="0.25">
      <c r="A5422" t="s">
        <v>6750</v>
      </c>
      <c r="B5422" t="s">
        <v>6751</v>
      </c>
      <c r="C5422">
        <v>4</v>
      </c>
    </row>
    <row r="5423" spans="1:3" x14ac:dyDescent="0.25">
      <c r="A5423" t="s">
        <v>6752</v>
      </c>
      <c r="B5423" t="s">
        <v>6753</v>
      </c>
      <c r="C5423">
        <v>4</v>
      </c>
    </row>
    <row r="5424" spans="1:3" x14ac:dyDescent="0.25">
      <c r="A5424" t="s">
        <v>18620</v>
      </c>
      <c r="B5424" t="s">
        <v>18621</v>
      </c>
      <c r="C5424">
        <v>4</v>
      </c>
    </row>
    <row r="5425" spans="1:3" x14ac:dyDescent="0.25">
      <c r="A5425" t="s">
        <v>6754</v>
      </c>
      <c r="B5425" t="s">
        <v>6755</v>
      </c>
      <c r="C5425">
        <v>4</v>
      </c>
    </row>
    <row r="5426" spans="1:3" x14ac:dyDescent="0.25">
      <c r="A5426" t="s">
        <v>6756</v>
      </c>
      <c r="B5426" t="s">
        <v>6757</v>
      </c>
      <c r="C5426">
        <v>4</v>
      </c>
    </row>
    <row r="5427" spans="1:3" x14ac:dyDescent="0.25">
      <c r="A5427" t="s">
        <v>6758</v>
      </c>
      <c r="B5427" t="s">
        <v>6759</v>
      </c>
      <c r="C5427">
        <v>4</v>
      </c>
    </row>
    <row r="5428" spans="1:3" x14ac:dyDescent="0.25">
      <c r="A5428" t="s">
        <v>6760</v>
      </c>
      <c r="B5428" t="s">
        <v>6761</v>
      </c>
      <c r="C5428">
        <v>4</v>
      </c>
    </row>
    <row r="5429" spans="1:3" x14ac:dyDescent="0.25">
      <c r="A5429" t="s">
        <v>6762</v>
      </c>
      <c r="B5429" t="s">
        <v>6763</v>
      </c>
      <c r="C5429">
        <v>4</v>
      </c>
    </row>
    <row r="5430" spans="1:3" x14ac:dyDescent="0.25">
      <c r="A5430" t="s">
        <v>6764</v>
      </c>
      <c r="B5430" t="s">
        <v>6765</v>
      </c>
      <c r="C5430">
        <v>4</v>
      </c>
    </row>
    <row r="5431" spans="1:3" x14ac:dyDescent="0.25">
      <c r="A5431" t="s">
        <v>6766</v>
      </c>
      <c r="B5431" t="s">
        <v>6767</v>
      </c>
      <c r="C5431">
        <v>4</v>
      </c>
    </row>
    <row r="5432" spans="1:3" x14ac:dyDescent="0.25">
      <c r="A5432" t="s">
        <v>6768</v>
      </c>
      <c r="B5432" t="s">
        <v>6769</v>
      </c>
      <c r="C5432">
        <v>4</v>
      </c>
    </row>
    <row r="5433" spans="1:3" x14ac:dyDescent="0.25">
      <c r="A5433" t="s">
        <v>6770</v>
      </c>
      <c r="B5433" t="s">
        <v>6771</v>
      </c>
      <c r="C5433">
        <v>4</v>
      </c>
    </row>
    <row r="5434" spans="1:3" x14ac:dyDescent="0.25">
      <c r="A5434" t="s">
        <v>6772</v>
      </c>
      <c r="B5434" t="s">
        <v>6773</v>
      </c>
      <c r="C5434">
        <v>4</v>
      </c>
    </row>
    <row r="5435" spans="1:3" x14ac:dyDescent="0.25">
      <c r="A5435" t="s">
        <v>6774</v>
      </c>
      <c r="B5435" t="s">
        <v>6775</v>
      </c>
      <c r="C5435">
        <v>4</v>
      </c>
    </row>
    <row r="5436" spans="1:3" x14ac:dyDescent="0.25">
      <c r="A5436" t="s">
        <v>6776</v>
      </c>
      <c r="B5436" t="s">
        <v>6777</v>
      </c>
      <c r="C5436">
        <v>4</v>
      </c>
    </row>
    <row r="5437" spans="1:3" x14ac:dyDescent="0.25">
      <c r="A5437" t="s">
        <v>18760</v>
      </c>
      <c r="B5437" t="s">
        <v>18761</v>
      </c>
      <c r="C5437">
        <v>4</v>
      </c>
    </row>
    <row r="5438" spans="1:3" x14ac:dyDescent="0.25">
      <c r="A5438" t="s">
        <v>6778</v>
      </c>
      <c r="B5438" t="s">
        <v>6779</v>
      </c>
      <c r="C5438">
        <v>4</v>
      </c>
    </row>
    <row r="5439" spans="1:3" x14ac:dyDescent="0.25">
      <c r="A5439" t="s">
        <v>6780</v>
      </c>
      <c r="B5439" t="s">
        <v>6781</v>
      </c>
      <c r="C5439">
        <v>4</v>
      </c>
    </row>
    <row r="5440" spans="1:3" x14ac:dyDescent="0.25">
      <c r="A5440" t="s">
        <v>6782</v>
      </c>
      <c r="B5440" t="s">
        <v>6783</v>
      </c>
      <c r="C5440">
        <v>4</v>
      </c>
    </row>
    <row r="5441" spans="1:3" x14ac:dyDescent="0.25">
      <c r="A5441" t="s">
        <v>6784</v>
      </c>
      <c r="B5441" t="s">
        <v>6785</v>
      </c>
      <c r="C5441">
        <v>4</v>
      </c>
    </row>
    <row r="5442" spans="1:3" x14ac:dyDescent="0.25">
      <c r="A5442" t="s">
        <v>6786</v>
      </c>
      <c r="B5442" t="s">
        <v>6787</v>
      </c>
      <c r="C5442">
        <v>4</v>
      </c>
    </row>
    <row r="5443" spans="1:3" x14ac:dyDescent="0.25">
      <c r="A5443" t="s">
        <v>18889</v>
      </c>
      <c r="B5443" t="s">
        <v>7755</v>
      </c>
      <c r="C5443">
        <v>4</v>
      </c>
    </row>
    <row r="5444" spans="1:3" x14ac:dyDescent="0.25">
      <c r="A5444" t="s">
        <v>6788</v>
      </c>
      <c r="B5444" t="s">
        <v>6789</v>
      </c>
      <c r="C5444">
        <v>4</v>
      </c>
    </row>
    <row r="5445" spans="1:3" x14ac:dyDescent="0.25">
      <c r="A5445" t="s">
        <v>6790</v>
      </c>
      <c r="B5445" t="s">
        <v>6791</v>
      </c>
      <c r="C5445">
        <v>4</v>
      </c>
    </row>
    <row r="5446" spans="1:3" x14ac:dyDescent="0.25">
      <c r="A5446" t="s">
        <v>6792</v>
      </c>
      <c r="B5446" t="s">
        <v>6793</v>
      </c>
      <c r="C5446">
        <v>4</v>
      </c>
    </row>
    <row r="5447" spans="1:3" x14ac:dyDescent="0.25">
      <c r="A5447" t="s">
        <v>6794</v>
      </c>
      <c r="B5447" t="s">
        <v>6795</v>
      </c>
      <c r="C5447">
        <v>4</v>
      </c>
    </row>
    <row r="5448" spans="1:3" x14ac:dyDescent="0.25">
      <c r="A5448" t="s">
        <v>6796</v>
      </c>
      <c r="B5448" t="s">
        <v>6797</v>
      </c>
      <c r="C5448">
        <v>4</v>
      </c>
    </row>
    <row r="5449" spans="1:3" x14ac:dyDescent="0.25">
      <c r="A5449" t="s">
        <v>6798</v>
      </c>
      <c r="B5449" t="s">
        <v>6799</v>
      </c>
      <c r="C5449">
        <v>4</v>
      </c>
    </row>
    <row r="5450" spans="1:3" x14ac:dyDescent="0.25">
      <c r="A5450" t="s">
        <v>6800</v>
      </c>
      <c r="B5450" t="s">
        <v>6801</v>
      </c>
      <c r="C5450">
        <v>4</v>
      </c>
    </row>
    <row r="5451" spans="1:3" x14ac:dyDescent="0.25">
      <c r="A5451" t="s">
        <v>6802</v>
      </c>
      <c r="B5451" t="s">
        <v>6803</v>
      </c>
      <c r="C5451">
        <v>4</v>
      </c>
    </row>
    <row r="5452" spans="1:3" x14ac:dyDescent="0.25">
      <c r="A5452" t="s">
        <v>19213</v>
      </c>
      <c r="B5452" t="s">
        <v>19214</v>
      </c>
      <c r="C5452">
        <v>4</v>
      </c>
    </row>
    <row r="5453" spans="1:3" x14ac:dyDescent="0.25">
      <c r="A5453" t="s">
        <v>6804</v>
      </c>
      <c r="B5453" t="s">
        <v>6805</v>
      </c>
      <c r="C5453">
        <v>4</v>
      </c>
    </row>
    <row r="5454" spans="1:3" x14ac:dyDescent="0.25">
      <c r="A5454" t="s">
        <v>6806</v>
      </c>
      <c r="B5454" t="s">
        <v>6807</v>
      </c>
      <c r="C5454">
        <v>4</v>
      </c>
    </row>
    <row r="5455" spans="1:3" x14ac:dyDescent="0.25">
      <c r="A5455" t="s">
        <v>6808</v>
      </c>
      <c r="B5455" t="s">
        <v>6809</v>
      </c>
      <c r="C5455">
        <v>4</v>
      </c>
    </row>
    <row r="5456" spans="1:3" x14ac:dyDescent="0.25">
      <c r="A5456" t="s">
        <v>6810</v>
      </c>
      <c r="B5456" t="s">
        <v>6811</v>
      </c>
      <c r="C5456">
        <v>4</v>
      </c>
    </row>
    <row r="5457" spans="1:3" x14ac:dyDescent="0.25">
      <c r="A5457" t="s">
        <v>6812</v>
      </c>
      <c r="B5457" t="s">
        <v>6813</v>
      </c>
      <c r="C5457">
        <v>4</v>
      </c>
    </row>
    <row r="5458" spans="1:3" x14ac:dyDescent="0.25">
      <c r="A5458" t="s">
        <v>6814</v>
      </c>
      <c r="B5458" t="s">
        <v>6815</v>
      </c>
      <c r="C5458">
        <v>4</v>
      </c>
    </row>
    <row r="5459" spans="1:3" x14ac:dyDescent="0.25">
      <c r="A5459" t="s">
        <v>6816</v>
      </c>
      <c r="B5459" t="s">
        <v>6817</v>
      </c>
      <c r="C5459">
        <v>4</v>
      </c>
    </row>
    <row r="5460" spans="1:3" x14ac:dyDescent="0.25">
      <c r="A5460" t="s">
        <v>6818</v>
      </c>
      <c r="B5460" t="s">
        <v>6819</v>
      </c>
      <c r="C5460">
        <v>4</v>
      </c>
    </row>
    <row r="5461" spans="1:3" x14ac:dyDescent="0.25">
      <c r="A5461" t="s">
        <v>6820</v>
      </c>
      <c r="B5461" t="s">
        <v>6821</v>
      </c>
      <c r="C5461">
        <v>4</v>
      </c>
    </row>
    <row r="5462" spans="1:3" x14ac:dyDescent="0.25">
      <c r="A5462" t="s">
        <v>6822</v>
      </c>
      <c r="B5462" t="s">
        <v>6823</v>
      </c>
      <c r="C5462">
        <v>4</v>
      </c>
    </row>
    <row r="5463" spans="1:3" x14ac:dyDescent="0.25">
      <c r="A5463" t="s">
        <v>6824</v>
      </c>
      <c r="B5463" t="s">
        <v>6825</v>
      </c>
      <c r="C5463">
        <v>4</v>
      </c>
    </row>
    <row r="5464" spans="1:3" x14ac:dyDescent="0.25">
      <c r="A5464" t="s">
        <v>6826</v>
      </c>
      <c r="B5464" t="s">
        <v>6827</v>
      </c>
      <c r="C5464">
        <v>4</v>
      </c>
    </row>
    <row r="5465" spans="1:3" x14ac:dyDescent="0.25">
      <c r="A5465" t="s">
        <v>6828</v>
      </c>
      <c r="B5465" t="s">
        <v>6829</v>
      </c>
      <c r="C5465">
        <v>4</v>
      </c>
    </row>
    <row r="5466" spans="1:3" x14ac:dyDescent="0.25">
      <c r="A5466" t="s">
        <v>6830</v>
      </c>
      <c r="B5466" t="s">
        <v>6831</v>
      </c>
      <c r="C5466">
        <v>4</v>
      </c>
    </row>
    <row r="5467" spans="1:3" x14ac:dyDescent="0.25">
      <c r="A5467" t="s">
        <v>6832</v>
      </c>
      <c r="B5467" t="s">
        <v>6833</v>
      </c>
      <c r="C5467">
        <v>4</v>
      </c>
    </row>
    <row r="5468" spans="1:3" x14ac:dyDescent="0.25">
      <c r="A5468" t="s">
        <v>6834</v>
      </c>
      <c r="B5468" t="s">
        <v>6835</v>
      </c>
      <c r="C5468">
        <v>4</v>
      </c>
    </row>
    <row r="5469" spans="1:3" x14ac:dyDescent="0.25">
      <c r="A5469" t="s">
        <v>6836</v>
      </c>
      <c r="B5469" t="s">
        <v>6837</v>
      </c>
      <c r="C5469">
        <v>4</v>
      </c>
    </row>
    <row r="5470" spans="1:3" x14ac:dyDescent="0.25">
      <c r="A5470" t="s">
        <v>6838</v>
      </c>
      <c r="B5470" t="s">
        <v>6839</v>
      </c>
      <c r="C5470">
        <v>4</v>
      </c>
    </row>
    <row r="5471" spans="1:3" x14ac:dyDescent="0.25">
      <c r="A5471" t="s">
        <v>6840</v>
      </c>
      <c r="B5471" t="s">
        <v>6841</v>
      </c>
      <c r="C5471">
        <v>4</v>
      </c>
    </row>
    <row r="5472" spans="1:3" x14ac:dyDescent="0.25">
      <c r="A5472" t="s">
        <v>6842</v>
      </c>
      <c r="B5472" t="s">
        <v>6843</v>
      </c>
      <c r="C5472">
        <v>4</v>
      </c>
    </row>
    <row r="5473" spans="1:3" x14ac:dyDescent="0.25">
      <c r="A5473" t="s">
        <v>6844</v>
      </c>
      <c r="B5473" t="s">
        <v>6845</v>
      </c>
      <c r="C5473">
        <v>4</v>
      </c>
    </row>
    <row r="5474" spans="1:3" x14ac:dyDescent="0.25">
      <c r="A5474" t="s">
        <v>6846</v>
      </c>
      <c r="B5474" t="s">
        <v>6847</v>
      </c>
      <c r="C5474">
        <v>4</v>
      </c>
    </row>
    <row r="5475" spans="1:3" x14ac:dyDescent="0.25">
      <c r="A5475" t="s">
        <v>6848</v>
      </c>
      <c r="B5475" t="s">
        <v>6849</v>
      </c>
      <c r="C5475">
        <v>4</v>
      </c>
    </row>
    <row r="5476" spans="1:3" x14ac:dyDescent="0.25">
      <c r="A5476" t="s">
        <v>6850</v>
      </c>
      <c r="B5476" t="s">
        <v>6851</v>
      </c>
      <c r="C5476">
        <v>4</v>
      </c>
    </row>
    <row r="5477" spans="1:3" x14ac:dyDescent="0.25">
      <c r="A5477" t="s">
        <v>6852</v>
      </c>
      <c r="B5477" t="s">
        <v>6853</v>
      </c>
      <c r="C5477">
        <v>4</v>
      </c>
    </row>
    <row r="5478" spans="1:3" x14ac:dyDescent="0.25">
      <c r="A5478" t="s">
        <v>6854</v>
      </c>
      <c r="B5478" t="s">
        <v>6855</v>
      </c>
      <c r="C5478">
        <v>4</v>
      </c>
    </row>
    <row r="5479" spans="1:3" x14ac:dyDescent="0.25">
      <c r="A5479" t="s">
        <v>6856</v>
      </c>
      <c r="B5479" t="s">
        <v>6857</v>
      </c>
      <c r="C5479">
        <v>4</v>
      </c>
    </row>
    <row r="5480" spans="1:3" x14ac:dyDescent="0.25">
      <c r="A5480" t="s">
        <v>20406</v>
      </c>
      <c r="B5480" t="s">
        <v>20407</v>
      </c>
      <c r="C5480">
        <v>4</v>
      </c>
    </row>
    <row r="5481" spans="1:3" x14ac:dyDescent="0.25">
      <c r="A5481" t="s">
        <v>6858</v>
      </c>
      <c r="B5481" t="s">
        <v>6859</v>
      </c>
      <c r="C5481">
        <v>4</v>
      </c>
    </row>
    <row r="5482" spans="1:3" x14ac:dyDescent="0.25">
      <c r="A5482" t="s">
        <v>6860</v>
      </c>
      <c r="B5482" t="s">
        <v>6861</v>
      </c>
      <c r="C5482">
        <v>4</v>
      </c>
    </row>
    <row r="5483" spans="1:3" x14ac:dyDescent="0.25">
      <c r="A5483" t="s">
        <v>6862</v>
      </c>
      <c r="B5483" t="s">
        <v>6863</v>
      </c>
      <c r="C5483">
        <v>4</v>
      </c>
    </row>
    <row r="5484" spans="1:3" x14ac:dyDescent="0.25">
      <c r="A5484" t="s">
        <v>6864</v>
      </c>
      <c r="B5484" t="s">
        <v>6865</v>
      </c>
      <c r="C5484">
        <v>4</v>
      </c>
    </row>
    <row r="5485" spans="1:3" x14ac:dyDescent="0.25">
      <c r="A5485" t="s">
        <v>6866</v>
      </c>
      <c r="B5485" t="s">
        <v>6867</v>
      </c>
      <c r="C5485">
        <v>4</v>
      </c>
    </row>
    <row r="5486" spans="1:3" x14ac:dyDescent="0.25">
      <c r="A5486" t="s">
        <v>20408</v>
      </c>
      <c r="B5486" t="s">
        <v>20409</v>
      </c>
      <c r="C5486">
        <v>4</v>
      </c>
    </row>
    <row r="5487" spans="1:3" x14ac:dyDescent="0.25">
      <c r="A5487" t="s">
        <v>6868</v>
      </c>
      <c r="B5487" t="s">
        <v>6869</v>
      </c>
      <c r="C5487">
        <v>4</v>
      </c>
    </row>
    <row r="5488" spans="1:3" x14ac:dyDescent="0.25">
      <c r="A5488" t="s">
        <v>6870</v>
      </c>
      <c r="B5488" t="s">
        <v>6871</v>
      </c>
      <c r="C5488">
        <v>4</v>
      </c>
    </row>
    <row r="5489" spans="1:3" x14ac:dyDescent="0.25">
      <c r="A5489" t="s">
        <v>6872</v>
      </c>
      <c r="B5489" t="s">
        <v>6873</v>
      </c>
      <c r="C5489">
        <v>4</v>
      </c>
    </row>
    <row r="5490" spans="1:3" x14ac:dyDescent="0.25">
      <c r="A5490" t="s">
        <v>6874</v>
      </c>
      <c r="B5490" t="s">
        <v>6875</v>
      </c>
      <c r="C5490">
        <v>4</v>
      </c>
    </row>
    <row r="5491" spans="1:3" x14ac:dyDescent="0.25">
      <c r="A5491" t="s">
        <v>6876</v>
      </c>
      <c r="B5491" t="s">
        <v>6877</v>
      </c>
      <c r="C5491">
        <v>4</v>
      </c>
    </row>
    <row r="5492" spans="1:3" x14ac:dyDescent="0.25">
      <c r="A5492" t="s">
        <v>6878</v>
      </c>
      <c r="B5492" t="s">
        <v>6879</v>
      </c>
      <c r="C5492">
        <v>4</v>
      </c>
    </row>
    <row r="5493" spans="1:3" x14ac:dyDescent="0.25">
      <c r="A5493" t="s">
        <v>6880</v>
      </c>
      <c r="B5493" t="s">
        <v>6881</v>
      </c>
      <c r="C5493">
        <v>4</v>
      </c>
    </row>
    <row r="5494" spans="1:3" x14ac:dyDescent="0.25">
      <c r="A5494" t="s">
        <v>6882</v>
      </c>
      <c r="B5494" t="s">
        <v>6883</v>
      </c>
      <c r="C5494">
        <v>4</v>
      </c>
    </row>
    <row r="5495" spans="1:3" x14ac:dyDescent="0.25">
      <c r="A5495" t="s">
        <v>6884</v>
      </c>
      <c r="B5495" t="s">
        <v>6885</v>
      </c>
      <c r="C5495">
        <v>4</v>
      </c>
    </row>
    <row r="5496" spans="1:3" x14ac:dyDescent="0.25">
      <c r="A5496" t="s">
        <v>6886</v>
      </c>
      <c r="B5496" t="s">
        <v>6887</v>
      </c>
      <c r="C5496">
        <v>4</v>
      </c>
    </row>
    <row r="5497" spans="1:3" x14ac:dyDescent="0.25">
      <c r="A5497" t="s">
        <v>6888</v>
      </c>
      <c r="B5497" t="s">
        <v>6889</v>
      </c>
      <c r="C5497">
        <v>4</v>
      </c>
    </row>
    <row r="5498" spans="1:3" x14ac:dyDescent="0.25">
      <c r="A5498" t="s">
        <v>6890</v>
      </c>
      <c r="B5498" t="s">
        <v>6891</v>
      </c>
      <c r="C5498">
        <v>4</v>
      </c>
    </row>
    <row r="5499" spans="1:3" x14ac:dyDescent="0.25">
      <c r="A5499" t="s">
        <v>6892</v>
      </c>
      <c r="B5499" t="s">
        <v>6893</v>
      </c>
      <c r="C5499">
        <v>4</v>
      </c>
    </row>
    <row r="5500" spans="1:3" x14ac:dyDescent="0.25">
      <c r="A5500" t="s">
        <v>6894</v>
      </c>
      <c r="B5500" t="s">
        <v>6895</v>
      </c>
      <c r="C5500">
        <v>4</v>
      </c>
    </row>
    <row r="5501" spans="1:3" x14ac:dyDescent="0.25">
      <c r="A5501" t="s">
        <v>6896</v>
      </c>
      <c r="B5501" t="s">
        <v>6897</v>
      </c>
      <c r="C5501">
        <v>4</v>
      </c>
    </row>
    <row r="5502" spans="1:3" x14ac:dyDescent="0.25">
      <c r="A5502" t="s">
        <v>6898</v>
      </c>
      <c r="B5502" t="s">
        <v>6899</v>
      </c>
      <c r="C5502">
        <v>4</v>
      </c>
    </row>
    <row r="5503" spans="1:3" x14ac:dyDescent="0.25">
      <c r="A5503" t="s">
        <v>6900</v>
      </c>
      <c r="B5503" t="s">
        <v>6901</v>
      </c>
      <c r="C5503">
        <v>4</v>
      </c>
    </row>
    <row r="5504" spans="1:3" x14ac:dyDescent="0.25">
      <c r="A5504" t="s">
        <v>6902</v>
      </c>
      <c r="B5504" t="s">
        <v>6903</v>
      </c>
      <c r="C5504">
        <v>4</v>
      </c>
    </row>
    <row r="5505" spans="1:3" x14ac:dyDescent="0.25">
      <c r="A5505" t="s">
        <v>20410</v>
      </c>
      <c r="B5505" t="s">
        <v>20411</v>
      </c>
      <c r="C5505">
        <v>4</v>
      </c>
    </row>
    <row r="5506" spans="1:3" x14ac:dyDescent="0.25">
      <c r="A5506" t="s">
        <v>6904</v>
      </c>
      <c r="B5506" t="s">
        <v>6905</v>
      </c>
      <c r="C5506">
        <v>4</v>
      </c>
    </row>
    <row r="5507" spans="1:3" x14ac:dyDescent="0.25">
      <c r="A5507" t="s">
        <v>6906</v>
      </c>
      <c r="B5507" t="s">
        <v>6907</v>
      </c>
      <c r="C5507">
        <v>4</v>
      </c>
    </row>
    <row r="5508" spans="1:3" x14ac:dyDescent="0.25">
      <c r="A5508" t="s">
        <v>6908</v>
      </c>
      <c r="B5508" t="s">
        <v>6909</v>
      </c>
      <c r="C5508">
        <v>4</v>
      </c>
    </row>
    <row r="5509" spans="1:3" x14ac:dyDescent="0.25">
      <c r="A5509" t="s">
        <v>6910</v>
      </c>
      <c r="B5509" t="s">
        <v>6911</v>
      </c>
      <c r="C5509">
        <v>4</v>
      </c>
    </row>
    <row r="5510" spans="1:3" x14ac:dyDescent="0.25">
      <c r="A5510" t="s">
        <v>6912</v>
      </c>
      <c r="B5510" t="s">
        <v>6913</v>
      </c>
      <c r="C5510">
        <v>4</v>
      </c>
    </row>
    <row r="5511" spans="1:3" x14ac:dyDescent="0.25">
      <c r="A5511" t="s">
        <v>6914</v>
      </c>
      <c r="B5511" t="s">
        <v>6915</v>
      </c>
      <c r="C5511">
        <v>4</v>
      </c>
    </row>
    <row r="5512" spans="1:3" x14ac:dyDescent="0.25">
      <c r="A5512" t="s">
        <v>6916</v>
      </c>
      <c r="B5512" t="s">
        <v>6917</v>
      </c>
      <c r="C5512">
        <v>4</v>
      </c>
    </row>
    <row r="5513" spans="1:3" x14ac:dyDescent="0.25">
      <c r="A5513" t="s">
        <v>6918</v>
      </c>
      <c r="B5513" t="s">
        <v>6919</v>
      </c>
      <c r="C5513">
        <v>4</v>
      </c>
    </row>
    <row r="5514" spans="1:3" x14ac:dyDescent="0.25">
      <c r="A5514" t="s">
        <v>6920</v>
      </c>
      <c r="B5514" t="s">
        <v>6921</v>
      </c>
      <c r="C5514">
        <v>4</v>
      </c>
    </row>
    <row r="5515" spans="1:3" x14ac:dyDescent="0.25">
      <c r="A5515" t="s">
        <v>6922</v>
      </c>
      <c r="B5515" t="s">
        <v>6923</v>
      </c>
      <c r="C5515">
        <v>4</v>
      </c>
    </row>
    <row r="5516" spans="1:3" x14ac:dyDescent="0.25">
      <c r="A5516" t="s">
        <v>6924</v>
      </c>
      <c r="B5516" t="s">
        <v>6925</v>
      </c>
      <c r="C5516">
        <v>4</v>
      </c>
    </row>
    <row r="5517" spans="1:3" x14ac:dyDescent="0.25">
      <c r="A5517" t="s">
        <v>6926</v>
      </c>
      <c r="B5517" t="s">
        <v>6927</v>
      </c>
      <c r="C5517">
        <v>4</v>
      </c>
    </row>
    <row r="5518" spans="1:3" x14ac:dyDescent="0.25">
      <c r="A5518" t="s">
        <v>6928</v>
      </c>
      <c r="B5518" t="s">
        <v>6929</v>
      </c>
      <c r="C5518">
        <v>4</v>
      </c>
    </row>
    <row r="5519" spans="1:3" x14ac:dyDescent="0.25">
      <c r="A5519" t="s">
        <v>6930</v>
      </c>
      <c r="B5519" t="s">
        <v>6931</v>
      </c>
      <c r="C5519">
        <v>4</v>
      </c>
    </row>
    <row r="5520" spans="1:3" x14ac:dyDescent="0.25">
      <c r="A5520" t="s">
        <v>6932</v>
      </c>
      <c r="B5520" t="s">
        <v>6933</v>
      </c>
      <c r="C5520">
        <v>4</v>
      </c>
    </row>
    <row r="5521" spans="1:3" x14ac:dyDescent="0.25">
      <c r="A5521" t="s">
        <v>6934</v>
      </c>
      <c r="B5521" t="s">
        <v>6935</v>
      </c>
      <c r="C5521">
        <v>4</v>
      </c>
    </row>
    <row r="5522" spans="1:3" x14ac:dyDescent="0.25">
      <c r="A5522" t="s">
        <v>6936</v>
      </c>
      <c r="B5522" t="s">
        <v>6937</v>
      </c>
      <c r="C5522">
        <v>4</v>
      </c>
    </row>
    <row r="5523" spans="1:3" x14ac:dyDescent="0.25">
      <c r="A5523" t="s">
        <v>19547</v>
      </c>
      <c r="B5523" t="s">
        <v>19548</v>
      </c>
      <c r="C5523">
        <v>4</v>
      </c>
    </row>
    <row r="5524" spans="1:3" x14ac:dyDescent="0.25">
      <c r="A5524" t="s">
        <v>6938</v>
      </c>
      <c r="B5524" t="s">
        <v>6939</v>
      </c>
      <c r="C5524">
        <v>4</v>
      </c>
    </row>
    <row r="5525" spans="1:3" x14ac:dyDescent="0.25">
      <c r="A5525" t="s">
        <v>6940</v>
      </c>
      <c r="B5525" t="s">
        <v>6941</v>
      </c>
      <c r="C5525">
        <v>4</v>
      </c>
    </row>
    <row r="5526" spans="1:3" x14ac:dyDescent="0.25">
      <c r="A5526" t="s">
        <v>6942</v>
      </c>
      <c r="B5526" t="s">
        <v>6943</v>
      </c>
      <c r="C5526">
        <v>4</v>
      </c>
    </row>
    <row r="5527" spans="1:3" x14ac:dyDescent="0.25">
      <c r="A5527" t="s">
        <v>6944</v>
      </c>
      <c r="B5527" t="s">
        <v>6945</v>
      </c>
      <c r="C5527">
        <v>4</v>
      </c>
    </row>
    <row r="5528" spans="1:3" x14ac:dyDescent="0.25">
      <c r="A5528" t="s">
        <v>6946</v>
      </c>
      <c r="B5528" t="s">
        <v>6947</v>
      </c>
      <c r="C5528">
        <v>4</v>
      </c>
    </row>
    <row r="5529" spans="1:3" x14ac:dyDescent="0.25">
      <c r="A5529" t="s">
        <v>6948</v>
      </c>
      <c r="B5529" t="s">
        <v>6949</v>
      </c>
      <c r="C5529">
        <v>4</v>
      </c>
    </row>
    <row r="5530" spans="1:3" x14ac:dyDescent="0.25">
      <c r="A5530" t="s">
        <v>6950</v>
      </c>
      <c r="B5530" t="s">
        <v>6951</v>
      </c>
      <c r="C5530">
        <v>4</v>
      </c>
    </row>
    <row r="5531" spans="1:3" x14ac:dyDescent="0.25">
      <c r="A5531" t="s">
        <v>6952</v>
      </c>
      <c r="B5531" t="s">
        <v>6953</v>
      </c>
      <c r="C5531">
        <v>4</v>
      </c>
    </row>
    <row r="5532" spans="1:3" x14ac:dyDescent="0.25">
      <c r="A5532" t="s">
        <v>6954</v>
      </c>
      <c r="B5532" t="s">
        <v>6955</v>
      </c>
      <c r="C5532">
        <v>4</v>
      </c>
    </row>
    <row r="5533" spans="1:3" x14ac:dyDescent="0.25">
      <c r="A5533" t="s">
        <v>6956</v>
      </c>
      <c r="B5533" t="s">
        <v>6957</v>
      </c>
      <c r="C5533">
        <v>4</v>
      </c>
    </row>
    <row r="5534" spans="1:3" x14ac:dyDescent="0.25">
      <c r="A5534" t="s">
        <v>6958</v>
      </c>
      <c r="B5534" t="s">
        <v>6959</v>
      </c>
      <c r="C5534">
        <v>4</v>
      </c>
    </row>
    <row r="5535" spans="1:3" x14ac:dyDescent="0.25">
      <c r="A5535" t="s">
        <v>6960</v>
      </c>
      <c r="B5535" t="s">
        <v>6961</v>
      </c>
      <c r="C5535">
        <v>4</v>
      </c>
    </row>
    <row r="5536" spans="1:3" x14ac:dyDescent="0.25">
      <c r="A5536" t="s">
        <v>6962</v>
      </c>
      <c r="B5536" t="s">
        <v>6963</v>
      </c>
      <c r="C5536">
        <v>4</v>
      </c>
    </row>
    <row r="5537" spans="1:3" x14ac:dyDescent="0.25">
      <c r="A5537" t="s">
        <v>6964</v>
      </c>
      <c r="B5537" t="s">
        <v>6965</v>
      </c>
      <c r="C5537">
        <v>4</v>
      </c>
    </row>
    <row r="5538" spans="1:3" x14ac:dyDescent="0.25">
      <c r="A5538" t="s">
        <v>6966</v>
      </c>
      <c r="B5538" t="s">
        <v>6967</v>
      </c>
      <c r="C5538">
        <v>4</v>
      </c>
    </row>
    <row r="5539" spans="1:3" x14ac:dyDescent="0.25">
      <c r="A5539" t="s">
        <v>6968</v>
      </c>
      <c r="B5539" t="s">
        <v>6969</v>
      </c>
      <c r="C5539">
        <v>4</v>
      </c>
    </row>
    <row r="5540" spans="1:3" x14ac:dyDescent="0.25">
      <c r="A5540" t="s">
        <v>6970</v>
      </c>
      <c r="B5540" t="s">
        <v>6971</v>
      </c>
      <c r="C5540">
        <v>4</v>
      </c>
    </row>
    <row r="5541" spans="1:3" x14ac:dyDescent="0.25">
      <c r="A5541" t="s">
        <v>6972</v>
      </c>
      <c r="B5541" t="s">
        <v>6973</v>
      </c>
      <c r="C5541">
        <v>4</v>
      </c>
    </row>
    <row r="5542" spans="1:3" x14ac:dyDescent="0.25">
      <c r="A5542" t="s">
        <v>6974</v>
      </c>
      <c r="B5542" t="s">
        <v>6975</v>
      </c>
      <c r="C5542">
        <v>4</v>
      </c>
    </row>
    <row r="5543" spans="1:3" x14ac:dyDescent="0.25">
      <c r="A5543" t="s">
        <v>19824</v>
      </c>
      <c r="B5543" t="s">
        <v>19825</v>
      </c>
      <c r="C5543">
        <v>4</v>
      </c>
    </row>
    <row r="5544" spans="1:3" x14ac:dyDescent="0.25">
      <c r="A5544" t="s">
        <v>6976</v>
      </c>
      <c r="B5544" t="s">
        <v>6977</v>
      </c>
      <c r="C5544">
        <v>4</v>
      </c>
    </row>
    <row r="5545" spans="1:3" x14ac:dyDescent="0.25">
      <c r="A5545" t="s">
        <v>6978</v>
      </c>
      <c r="B5545" t="s">
        <v>6979</v>
      </c>
      <c r="C5545">
        <v>4</v>
      </c>
    </row>
    <row r="5546" spans="1:3" x14ac:dyDescent="0.25">
      <c r="A5546" t="s">
        <v>6980</v>
      </c>
      <c r="B5546" t="s">
        <v>6981</v>
      </c>
      <c r="C5546">
        <v>4</v>
      </c>
    </row>
    <row r="5547" spans="1:3" x14ac:dyDescent="0.25">
      <c r="A5547" t="s">
        <v>6982</v>
      </c>
      <c r="B5547" t="s">
        <v>6983</v>
      </c>
      <c r="C5547">
        <v>4</v>
      </c>
    </row>
    <row r="5548" spans="1:3" x14ac:dyDescent="0.25">
      <c r="A5548" t="s">
        <v>6984</v>
      </c>
      <c r="B5548" t="s">
        <v>6985</v>
      </c>
      <c r="C5548">
        <v>4</v>
      </c>
    </row>
    <row r="5549" spans="1:3" x14ac:dyDescent="0.25">
      <c r="A5549" t="s">
        <v>6986</v>
      </c>
      <c r="B5549" t="s">
        <v>6987</v>
      </c>
      <c r="C5549">
        <v>4</v>
      </c>
    </row>
    <row r="5550" spans="1:3" x14ac:dyDescent="0.25">
      <c r="A5550" t="s">
        <v>6988</v>
      </c>
      <c r="B5550" t="s">
        <v>6989</v>
      </c>
      <c r="C5550">
        <v>4</v>
      </c>
    </row>
    <row r="5551" spans="1:3" x14ac:dyDescent="0.25">
      <c r="A5551" t="s">
        <v>6990</v>
      </c>
      <c r="B5551" t="s">
        <v>6991</v>
      </c>
      <c r="C5551">
        <v>4</v>
      </c>
    </row>
    <row r="5552" spans="1:3" x14ac:dyDescent="0.25">
      <c r="A5552" t="s">
        <v>6992</v>
      </c>
      <c r="B5552" t="s">
        <v>6993</v>
      </c>
      <c r="C5552">
        <v>4</v>
      </c>
    </row>
    <row r="5553" spans="1:3" x14ac:dyDescent="0.25">
      <c r="A5553" t="s">
        <v>6994</v>
      </c>
      <c r="B5553" t="s">
        <v>6995</v>
      </c>
      <c r="C5553">
        <v>4</v>
      </c>
    </row>
    <row r="5554" spans="1:3" x14ac:dyDescent="0.25">
      <c r="A5554" t="s">
        <v>6996</v>
      </c>
      <c r="B5554" t="s">
        <v>6997</v>
      </c>
      <c r="C5554">
        <v>4</v>
      </c>
    </row>
    <row r="5555" spans="1:3" x14ac:dyDescent="0.25">
      <c r="A5555" t="s">
        <v>6998</v>
      </c>
      <c r="B5555" t="s">
        <v>6999</v>
      </c>
      <c r="C5555">
        <v>4</v>
      </c>
    </row>
    <row r="5556" spans="1:3" x14ac:dyDescent="0.25">
      <c r="A5556" t="s">
        <v>7000</v>
      </c>
      <c r="B5556" t="s">
        <v>7001</v>
      </c>
      <c r="C5556">
        <v>4</v>
      </c>
    </row>
    <row r="5557" spans="1:3" x14ac:dyDescent="0.25">
      <c r="A5557" t="s">
        <v>7002</v>
      </c>
      <c r="B5557" t="s">
        <v>7003</v>
      </c>
      <c r="C5557">
        <v>4</v>
      </c>
    </row>
    <row r="5558" spans="1:3" x14ac:dyDescent="0.25">
      <c r="A5558" t="s">
        <v>7004</v>
      </c>
      <c r="B5558" t="s">
        <v>7005</v>
      </c>
      <c r="C5558">
        <v>4</v>
      </c>
    </row>
    <row r="5559" spans="1:3" x14ac:dyDescent="0.25">
      <c r="A5559" t="s">
        <v>7006</v>
      </c>
      <c r="B5559" t="s">
        <v>7007</v>
      </c>
      <c r="C5559">
        <v>4</v>
      </c>
    </row>
    <row r="5560" spans="1:3" x14ac:dyDescent="0.25">
      <c r="A5560" t="s">
        <v>7008</v>
      </c>
      <c r="B5560" t="s">
        <v>7009</v>
      </c>
      <c r="C5560">
        <v>4</v>
      </c>
    </row>
    <row r="5561" spans="1:3" x14ac:dyDescent="0.25">
      <c r="A5561" t="s">
        <v>7010</v>
      </c>
      <c r="B5561" t="s">
        <v>7011</v>
      </c>
      <c r="C5561">
        <v>4</v>
      </c>
    </row>
    <row r="5562" spans="1:3" x14ac:dyDescent="0.25">
      <c r="A5562" t="s">
        <v>7012</v>
      </c>
      <c r="B5562" t="s">
        <v>7013</v>
      </c>
      <c r="C5562">
        <v>4</v>
      </c>
    </row>
    <row r="5563" spans="1:3" x14ac:dyDescent="0.25">
      <c r="A5563" t="s">
        <v>7014</v>
      </c>
      <c r="B5563" t="s">
        <v>7015</v>
      </c>
      <c r="C5563">
        <v>4</v>
      </c>
    </row>
    <row r="5564" spans="1:3" x14ac:dyDescent="0.25">
      <c r="A5564" t="s">
        <v>18762</v>
      </c>
      <c r="B5564" t="s">
        <v>18763</v>
      </c>
      <c r="C5564">
        <v>4</v>
      </c>
    </row>
    <row r="5565" spans="1:3" x14ac:dyDescent="0.25">
      <c r="A5565" t="s">
        <v>7016</v>
      </c>
      <c r="B5565" t="s">
        <v>7017</v>
      </c>
      <c r="C5565">
        <v>4</v>
      </c>
    </row>
    <row r="5566" spans="1:3" x14ac:dyDescent="0.25">
      <c r="A5566" t="s">
        <v>7018</v>
      </c>
      <c r="B5566" t="s">
        <v>7019</v>
      </c>
      <c r="C5566">
        <v>4</v>
      </c>
    </row>
    <row r="5567" spans="1:3" x14ac:dyDescent="0.25">
      <c r="A5567" t="s">
        <v>7020</v>
      </c>
      <c r="B5567" t="s">
        <v>7021</v>
      </c>
      <c r="C5567">
        <v>4</v>
      </c>
    </row>
    <row r="5568" spans="1:3" x14ac:dyDescent="0.25">
      <c r="A5568" t="s">
        <v>7022</v>
      </c>
      <c r="B5568" t="s">
        <v>7023</v>
      </c>
      <c r="C5568">
        <v>4</v>
      </c>
    </row>
    <row r="5569" spans="1:3" x14ac:dyDescent="0.25">
      <c r="A5569" t="s">
        <v>7024</v>
      </c>
      <c r="B5569" t="s">
        <v>7025</v>
      </c>
      <c r="C5569">
        <v>4</v>
      </c>
    </row>
    <row r="5570" spans="1:3" x14ac:dyDescent="0.25">
      <c r="A5570" t="s">
        <v>7026</v>
      </c>
      <c r="B5570" t="s">
        <v>7027</v>
      </c>
      <c r="C5570">
        <v>4</v>
      </c>
    </row>
    <row r="5571" spans="1:3" x14ac:dyDescent="0.25">
      <c r="A5571" t="s">
        <v>7028</v>
      </c>
      <c r="B5571" t="s">
        <v>7029</v>
      </c>
      <c r="C5571">
        <v>4</v>
      </c>
    </row>
    <row r="5572" spans="1:3" x14ac:dyDescent="0.25">
      <c r="A5572" t="s">
        <v>18622</v>
      </c>
      <c r="B5572" t="s">
        <v>18623</v>
      </c>
      <c r="C5572">
        <v>4</v>
      </c>
    </row>
    <row r="5573" spans="1:3" x14ac:dyDescent="0.25">
      <c r="A5573" t="s">
        <v>7030</v>
      </c>
      <c r="B5573" t="s">
        <v>7031</v>
      </c>
      <c r="C5573">
        <v>4</v>
      </c>
    </row>
    <row r="5574" spans="1:3" x14ac:dyDescent="0.25">
      <c r="A5574" t="s">
        <v>7032</v>
      </c>
      <c r="B5574" t="s">
        <v>7033</v>
      </c>
      <c r="C5574">
        <v>4</v>
      </c>
    </row>
    <row r="5575" spans="1:3" x14ac:dyDescent="0.25">
      <c r="A5575" t="s">
        <v>7034</v>
      </c>
      <c r="B5575" t="s">
        <v>7035</v>
      </c>
      <c r="C5575">
        <v>4</v>
      </c>
    </row>
    <row r="5576" spans="1:3" x14ac:dyDescent="0.25">
      <c r="A5576" t="s">
        <v>7036</v>
      </c>
      <c r="B5576" t="s">
        <v>7037</v>
      </c>
      <c r="C5576">
        <v>4</v>
      </c>
    </row>
    <row r="5577" spans="1:3" x14ac:dyDescent="0.25">
      <c r="A5577" t="s">
        <v>7038</v>
      </c>
      <c r="B5577" t="s">
        <v>7039</v>
      </c>
      <c r="C5577">
        <v>4</v>
      </c>
    </row>
    <row r="5578" spans="1:3" x14ac:dyDescent="0.25">
      <c r="A5578" t="s">
        <v>7040</v>
      </c>
      <c r="B5578" t="s">
        <v>7041</v>
      </c>
      <c r="C5578">
        <v>4</v>
      </c>
    </row>
    <row r="5579" spans="1:3" x14ac:dyDescent="0.25">
      <c r="A5579" t="s">
        <v>7042</v>
      </c>
      <c r="B5579" t="s">
        <v>7043</v>
      </c>
      <c r="C5579">
        <v>4</v>
      </c>
    </row>
    <row r="5580" spans="1:3" x14ac:dyDescent="0.25">
      <c r="A5580" t="s">
        <v>7044</v>
      </c>
      <c r="B5580" t="s">
        <v>7045</v>
      </c>
      <c r="C5580">
        <v>4</v>
      </c>
    </row>
    <row r="5581" spans="1:3" x14ac:dyDescent="0.25">
      <c r="A5581" t="s">
        <v>7046</v>
      </c>
      <c r="B5581" t="s">
        <v>7047</v>
      </c>
      <c r="C5581">
        <v>4</v>
      </c>
    </row>
    <row r="5582" spans="1:3" x14ac:dyDescent="0.25">
      <c r="A5582" t="s">
        <v>7048</v>
      </c>
      <c r="B5582" t="s">
        <v>7049</v>
      </c>
      <c r="C5582">
        <v>4</v>
      </c>
    </row>
    <row r="5583" spans="1:3" x14ac:dyDescent="0.25">
      <c r="A5583" t="s">
        <v>7050</v>
      </c>
      <c r="B5583" t="s">
        <v>7051</v>
      </c>
      <c r="C5583">
        <v>4</v>
      </c>
    </row>
    <row r="5584" spans="1:3" x14ac:dyDescent="0.25">
      <c r="A5584" t="s">
        <v>7052</v>
      </c>
      <c r="B5584" t="s">
        <v>7053</v>
      </c>
      <c r="C5584">
        <v>4</v>
      </c>
    </row>
    <row r="5585" spans="1:3" x14ac:dyDescent="0.25">
      <c r="A5585" t="s">
        <v>7054</v>
      </c>
      <c r="B5585" t="s">
        <v>7055</v>
      </c>
      <c r="C5585">
        <v>4</v>
      </c>
    </row>
    <row r="5586" spans="1:3" x14ac:dyDescent="0.25">
      <c r="A5586" t="s">
        <v>7056</v>
      </c>
      <c r="B5586" t="s">
        <v>7057</v>
      </c>
      <c r="C5586">
        <v>4</v>
      </c>
    </row>
    <row r="5587" spans="1:3" x14ac:dyDescent="0.25">
      <c r="A5587" t="s">
        <v>18764</v>
      </c>
      <c r="B5587" t="s">
        <v>18765</v>
      </c>
      <c r="C5587">
        <v>4</v>
      </c>
    </row>
    <row r="5588" spans="1:3" x14ac:dyDescent="0.25">
      <c r="A5588" t="s">
        <v>7058</v>
      </c>
      <c r="B5588" t="s">
        <v>7059</v>
      </c>
      <c r="C5588">
        <v>4</v>
      </c>
    </row>
    <row r="5589" spans="1:3" x14ac:dyDescent="0.25">
      <c r="A5589" t="s">
        <v>7060</v>
      </c>
      <c r="B5589" t="s">
        <v>7061</v>
      </c>
      <c r="C5589">
        <v>4</v>
      </c>
    </row>
    <row r="5590" spans="1:3" x14ac:dyDescent="0.25">
      <c r="A5590" t="s">
        <v>7062</v>
      </c>
      <c r="B5590" t="s">
        <v>7063</v>
      </c>
      <c r="C5590">
        <v>4</v>
      </c>
    </row>
    <row r="5591" spans="1:3" x14ac:dyDescent="0.25">
      <c r="A5591" t="s">
        <v>7064</v>
      </c>
      <c r="B5591" t="s">
        <v>7065</v>
      </c>
      <c r="C5591">
        <v>4</v>
      </c>
    </row>
    <row r="5592" spans="1:3" x14ac:dyDescent="0.25">
      <c r="A5592" t="s">
        <v>18890</v>
      </c>
      <c r="B5592" t="s">
        <v>18779</v>
      </c>
      <c r="C5592">
        <v>4</v>
      </c>
    </row>
    <row r="5593" spans="1:3" x14ac:dyDescent="0.25">
      <c r="A5593" t="s">
        <v>7066</v>
      </c>
      <c r="B5593" t="s">
        <v>7067</v>
      </c>
      <c r="C5593">
        <v>4</v>
      </c>
    </row>
    <row r="5594" spans="1:3" x14ac:dyDescent="0.25">
      <c r="A5594" t="s">
        <v>7068</v>
      </c>
      <c r="B5594" t="s">
        <v>7069</v>
      </c>
      <c r="C5594">
        <v>4</v>
      </c>
    </row>
    <row r="5595" spans="1:3" x14ac:dyDescent="0.25">
      <c r="A5595" t="s">
        <v>7070</v>
      </c>
      <c r="B5595" t="s">
        <v>7071</v>
      </c>
      <c r="C5595">
        <v>4</v>
      </c>
    </row>
    <row r="5596" spans="1:3" x14ac:dyDescent="0.25">
      <c r="A5596" t="s">
        <v>7072</v>
      </c>
      <c r="B5596" t="s">
        <v>7073</v>
      </c>
      <c r="C5596">
        <v>4</v>
      </c>
    </row>
    <row r="5597" spans="1:3" x14ac:dyDescent="0.25">
      <c r="A5597" t="s">
        <v>7074</v>
      </c>
      <c r="B5597" t="s">
        <v>7075</v>
      </c>
      <c r="C5597">
        <v>4</v>
      </c>
    </row>
    <row r="5598" spans="1:3" x14ac:dyDescent="0.25">
      <c r="A5598" t="s">
        <v>7076</v>
      </c>
      <c r="B5598" t="s">
        <v>7077</v>
      </c>
      <c r="C5598">
        <v>4</v>
      </c>
    </row>
    <row r="5599" spans="1:3" x14ac:dyDescent="0.25">
      <c r="A5599" t="s">
        <v>7078</v>
      </c>
      <c r="B5599" t="s">
        <v>7079</v>
      </c>
      <c r="C5599">
        <v>4</v>
      </c>
    </row>
    <row r="5600" spans="1:3" x14ac:dyDescent="0.25">
      <c r="A5600" t="s">
        <v>7080</v>
      </c>
      <c r="B5600" t="s">
        <v>7081</v>
      </c>
      <c r="C5600">
        <v>4</v>
      </c>
    </row>
    <row r="5601" spans="1:3" x14ac:dyDescent="0.25">
      <c r="A5601" t="s">
        <v>7082</v>
      </c>
      <c r="B5601" t="s">
        <v>7083</v>
      </c>
      <c r="C5601">
        <v>4</v>
      </c>
    </row>
    <row r="5602" spans="1:3" x14ac:dyDescent="0.25">
      <c r="A5602" t="s">
        <v>7084</v>
      </c>
      <c r="B5602" t="s">
        <v>7085</v>
      </c>
      <c r="C5602">
        <v>4</v>
      </c>
    </row>
    <row r="5603" spans="1:3" x14ac:dyDescent="0.25">
      <c r="A5603" t="s">
        <v>7086</v>
      </c>
      <c r="B5603" t="s">
        <v>7087</v>
      </c>
      <c r="C5603">
        <v>4</v>
      </c>
    </row>
    <row r="5604" spans="1:3" x14ac:dyDescent="0.25">
      <c r="A5604" t="s">
        <v>7088</v>
      </c>
      <c r="B5604" t="s">
        <v>7089</v>
      </c>
      <c r="C5604">
        <v>4</v>
      </c>
    </row>
    <row r="5605" spans="1:3" x14ac:dyDescent="0.25">
      <c r="A5605" t="s">
        <v>7090</v>
      </c>
      <c r="B5605" t="s">
        <v>7091</v>
      </c>
      <c r="C5605">
        <v>4</v>
      </c>
    </row>
    <row r="5606" spans="1:3" x14ac:dyDescent="0.25">
      <c r="A5606" t="s">
        <v>7092</v>
      </c>
      <c r="B5606" t="s">
        <v>7093</v>
      </c>
      <c r="C5606">
        <v>4</v>
      </c>
    </row>
    <row r="5607" spans="1:3" x14ac:dyDescent="0.25">
      <c r="A5607" t="s">
        <v>7094</v>
      </c>
      <c r="B5607" t="s">
        <v>7095</v>
      </c>
      <c r="C5607">
        <v>4</v>
      </c>
    </row>
    <row r="5608" spans="1:3" x14ac:dyDescent="0.25">
      <c r="A5608" t="s">
        <v>7096</v>
      </c>
      <c r="B5608" t="s">
        <v>7097</v>
      </c>
      <c r="C5608">
        <v>4</v>
      </c>
    </row>
    <row r="5609" spans="1:3" x14ac:dyDescent="0.25">
      <c r="A5609" t="s">
        <v>7098</v>
      </c>
      <c r="B5609" t="s">
        <v>7099</v>
      </c>
      <c r="C5609">
        <v>4</v>
      </c>
    </row>
    <row r="5610" spans="1:3" x14ac:dyDescent="0.25">
      <c r="A5610" t="s">
        <v>7100</v>
      </c>
      <c r="B5610" t="s">
        <v>7101</v>
      </c>
      <c r="C5610">
        <v>4</v>
      </c>
    </row>
    <row r="5611" spans="1:3" x14ac:dyDescent="0.25">
      <c r="A5611" t="s">
        <v>7102</v>
      </c>
      <c r="B5611" t="s">
        <v>7103</v>
      </c>
      <c r="C5611">
        <v>4</v>
      </c>
    </row>
    <row r="5612" spans="1:3" x14ac:dyDescent="0.25">
      <c r="A5612" t="s">
        <v>7104</v>
      </c>
      <c r="B5612" t="s">
        <v>7105</v>
      </c>
      <c r="C5612">
        <v>4</v>
      </c>
    </row>
    <row r="5613" spans="1:3" x14ac:dyDescent="0.25">
      <c r="A5613" t="s">
        <v>7106</v>
      </c>
      <c r="B5613" t="s">
        <v>7107</v>
      </c>
      <c r="C5613">
        <v>4</v>
      </c>
    </row>
    <row r="5614" spans="1:3" x14ac:dyDescent="0.25">
      <c r="A5614" t="s">
        <v>7108</v>
      </c>
      <c r="B5614" t="s">
        <v>7109</v>
      </c>
      <c r="C5614">
        <v>4</v>
      </c>
    </row>
    <row r="5615" spans="1:3" x14ac:dyDescent="0.25">
      <c r="A5615" t="s">
        <v>7110</v>
      </c>
      <c r="B5615" t="s">
        <v>7111</v>
      </c>
      <c r="C5615">
        <v>4</v>
      </c>
    </row>
    <row r="5616" spans="1:3" x14ac:dyDescent="0.25">
      <c r="A5616" t="s">
        <v>7112</v>
      </c>
      <c r="B5616" t="s">
        <v>7113</v>
      </c>
      <c r="C5616">
        <v>4</v>
      </c>
    </row>
    <row r="5617" spans="1:3" x14ac:dyDescent="0.25">
      <c r="A5617" t="s">
        <v>7114</v>
      </c>
      <c r="B5617" t="s">
        <v>7115</v>
      </c>
      <c r="C5617">
        <v>4</v>
      </c>
    </row>
    <row r="5618" spans="1:3" x14ac:dyDescent="0.25">
      <c r="A5618" t="s">
        <v>18891</v>
      </c>
      <c r="B5618" t="s">
        <v>18640</v>
      </c>
      <c r="C5618">
        <v>4</v>
      </c>
    </row>
    <row r="5619" spans="1:3" x14ac:dyDescent="0.25">
      <c r="A5619" t="s">
        <v>7116</v>
      </c>
      <c r="B5619" t="s">
        <v>7117</v>
      </c>
      <c r="C5619">
        <v>4</v>
      </c>
    </row>
    <row r="5620" spans="1:3" x14ac:dyDescent="0.25">
      <c r="A5620" t="s">
        <v>7118</v>
      </c>
      <c r="B5620" t="s">
        <v>7119</v>
      </c>
      <c r="C5620">
        <v>4</v>
      </c>
    </row>
    <row r="5621" spans="1:3" x14ac:dyDescent="0.25">
      <c r="A5621" t="s">
        <v>7120</v>
      </c>
      <c r="B5621" t="s">
        <v>7121</v>
      </c>
      <c r="C5621">
        <v>4</v>
      </c>
    </row>
    <row r="5622" spans="1:3" x14ac:dyDescent="0.25">
      <c r="A5622" t="s">
        <v>7122</v>
      </c>
      <c r="B5622" t="s">
        <v>7123</v>
      </c>
      <c r="C5622">
        <v>4</v>
      </c>
    </row>
    <row r="5623" spans="1:3" x14ac:dyDescent="0.25">
      <c r="A5623" t="s">
        <v>7124</v>
      </c>
      <c r="B5623" t="s">
        <v>7125</v>
      </c>
      <c r="C5623">
        <v>4</v>
      </c>
    </row>
    <row r="5624" spans="1:3" x14ac:dyDescent="0.25">
      <c r="A5624" t="s">
        <v>7126</v>
      </c>
      <c r="B5624" t="s">
        <v>7127</v>
      </c>
      <c r="C5624">
        <v>4</v>
      </c>
    </row>
    <row r="5625" spans="1:3" x14ac:dyDescent="0.25">
      <c r="A5625" t="s">
        <v>7128</v>
      </c>
      <c r="B5625" t="s">
        <v>7129</v>
      </c>
      <c r="C5625">
        <v>4</v>
      </c>
    </row>
    <row r="5626" spans="1:3" x14ac:dyDescent="0.25">
      <c r="A5626" t="s">
        <v>18624</v>
      </c>
      <c r="B5626" t="s">
        <v>18625</v>
      </c>
      <c r="C5626">
        <v>4</v>
      </c>
    </row>
    <row r="5627" spans="1:3" x14ac:dyDescent="0.25">
      <c r="A5627" t="s">
        <v>7130</v>
      </c>
      <c r="B5627" t="s">
        <v>7131</v>
      </c>
      <c r="C5627">
        <v>4</v>
      </c>
    </row>
    <row r="5628" spans="1:3" x14ac:dyDescent="0.25">
      <c r="A5628" t="s">
        <v>7132</v>
      </c>
      <c r="B5628" t="s">
        <v>7133</v>
      </c>
      <c r="C5628">
        <v>4</v>
      </c>
    </row>
    <row r="5629" spans="1:3" x14ac:dyDescent="0.25">
      <c r="A5629" t="s">
        <v>7134</v>
      </c>
      <c r="B5629" t="s">
        <v>7135</v>
      </c>
      <c r="C5629">
        <v>4</v>
      </c>
    </row>
    <row r="5630" spans="1:3" x14ac:dyDescent="0.25">
      <c r="A5630" t="s">
        <v>7136</v>
      </c>
      <c r="B5630" t="s">
        <v>7137</v>
      </c>
      <c r="C5630">
        <v>4</v>
      </c>
    </row>
    <row r="5631" spans="1:3" x14ac:dyDescent="0.25">
      <c r="A5631" t="s">
        <v>7138</v>
      </c>
      <c r="B5631" t="s">
        <v>7139</v>
      </c>
      <c r="C5631">
        <v>4</v>
      </c>
    </row>
    <row r="5632" spans="1:3" x14ac:dyDescent="0.25">
      <c r="A5632" t="s">
        <v>7140</v>
      </c>
      <c r="B5632" t="s">
        <v>7141</v>
      </c>
      <c r="C5632">
        <v>4</v>
      </c>
    </row>
    <row r="5633" spans="1:3" x14ac:dyDescent="0.25">
      <c r="A5633" t="s">
        <v>7142</v>
      </c>
      <c r="B5633" t="s">
        <v>7143</v>
      </c>
      <c r="C5633">
        <v>4</v>
      </c>
    </row>
    <row r="5634" spans="1:3" x14ac:dyDescent="0.25">
      <c r="A5634" t="s">
        <v>7144</v>
      </c>
      <c r="B5634" t="s">
        <v>7145</v>
      </c>
      <c r="C5634">
        <v>4</v>
      </c>
    </row>
    <row r="5635" spans="1:3" x14ac:dyDescent="0.25">
      <c r="A5635" t="s">
        <v>7146</v>
      </c>
      <c r="B5635" t="s">
        <v>7147</v>
      </c>
      <c r="C5635">
        <v>4</v>
      </c>
    </row>
    <row r="5636" spans="1:3" x14ac:dyDescent="0.25">
      <c r="A5636" t="s">
        <v>7148</v>
      </c>
      <c r="B5636" t="s">
        <v>7149</v>
      </c>
      <c r="C5636">
        <v>4</v>
      </c>
    </row>
    <row r="5637" spans="1:3" x14ac:dyDescent="0.25">
      <c r="A5637" t="s">
        <v>7150</v>
      </c>
      <c r="B5637" t="s">
        <v>7151</v>
      </c>
      <c r="C5637">
        <v>4</v>
      </c>
    </row>
    <row r="5638" spans="1:3" x14ac:dyDescent="0.25">
      <c r="A5638" t="s">
        <v>7152</v>
      </c>
      <c r="B5638" t="s">
        <v>7153</v>
      </c>
      <c r="C5638">
        <v>4</v>
      </c>
    </row>
    <row r="5639" spans="1:3" x14ac:dyDescent="0.25">
      <c r="A5639" t="s">
        <v>7154</v>
      </c>
      <c r="B5639" t="s">
        <v>7155</v>
      </c>
      <c r="C5639">
        <v>4</v>
      </c>
    </row>
    <row r="5640" spans="1:3" x14ac:dyDescent="0.25">
      <c r="A5640" t="s">
        <v>18766</v>
      </c>
      <c r="B5640" t="s">
        <v>18767</v>
      </c>
      <c r="C5640">
        <v>4</v>
      </c>
    </row>
    <row r="5641" spans="1:3" x14ac:dyDescent="0.25">
      <c r="A5641" t="s">
        <v>7156</v>
      </c>
      <c r="B5641" t="s">
        <v>7157</v>
      </c>
      <c r="C5641">
        <v>4</v>
      </c>
    </row>
    <row r="5642" spans="1:3" x14ac:dyDescent="0.25">
      <c r="A5642" t="s">
        <v>7158</v>
      </c>
      <c r="B5642" t="s">
        <v>7159</v>
      </c>
      <c r="C5642">
        <v>4</v>
      </c>
    </row>
    <row r="5643" spans="1:3" x14ac:dyDescent="0.25">
      <c r="A5643" t="s">
        <v>7160</v>
      </c>
      <c r="B5643" t="s">
        <v>7161</v>
      </c>
      <c r="C5643">
        <v>4</v>
      </c>
    </row>
    <row r="5644" spans="1:3" x14ac:dyDescent="0.25">
      <c r="A5644" t="s">
        <v>7162</v>
      </c>
      <c r="B5644" t="s">
        <v>7163</v>
      </c>
      <c r="C5644">
        <v>4</v>
      </c>
    </row>
    <row r="5645" spans="1:3" x14ac:dyDescent="0.25">
      <c r="A5645" t="s">
        <v>7164</v>
      </c>
      <c r="B5645" t="s">
        <v>7165</v>
      </c>
      <c r="C5645">
        <v>4</v>
      </c>
    </row>
    <row r="5646" spans="1:3" x14ac:dyDescent="0.25">
      <c r="A5646" t="s">
        <v>18626</v>
      </c>
      <c r="B5646" t="s">
        <v>18627</v>
      </c>
      <c r="C5646">
        <v>4</v>
      </c>
    </row>
    <row r="5647" spans="1:3" x14ac:dyDescent="0.25">
      <c r="A5647" t="s">
        <v>7166</v>
      </c>
      <c r="B5647" t="s">
        <v>7167</v>
      </c>
      <c r="C5647">
        <v>4</v>
      </c>
    </row>
    <row r="5648" spans="1:3" x14ac:dyDescent="0.25">
      <c r="A5648" t="s">
        <v>7168</v>
      </c>
      <c r="B5648" t="s">
        <v>7169</v>
      </c>
      <c r="C5648">
        <v>4</v>
      </c>
    </row>
    <row r="5649" spans="1:3" x14ac:dyDescent="0.25">
      <c r="A5649" t="s">
        <v>7170</v>
      </c>
      <c r="B5649" t="s">
        <v>7171</v>
      </c>
      <c r="C5649">
        <v>4</v>
      </c>
    </row>
    <row r="5650" spans="1:3" x14ac:dyDescent="0.25">
      <c r="A5650" t="s">
        <v>18892</v>
      </c>
      <c r="B5650" t="s">
        <v>18776</v>
      </c>
      <c r="C5650">
        <v>4</v>
      </c>
    </row>
    <row r="5651" spans="1:3" x14ac:dyDescent="0.25">
      <c r="A5651" t="s">
        <v>7172</v>
      </c>
      <c r="B5651" t="s">
        <v>7173</v>
      </c>
      <c r="C5651">
        <v>4</v>
      </c>
    </row>
    <row r="5652" spans="1:3" x14ac:dyDescent="0.25">
      <c r="A5652" t="s">
        <v>7174</v>
      </c>
      <c r="B5652" t="s">
        <v>7175</v>
      </c>
      <c r="C5652">
        <v>4</v>
      </c>
    </row>
    <row r="5653" spans="1:3" x14ac:dyDescent="0.25">
      <c r="A5653" t="s">
        <v>7176</v>
      </c>
      <c r="B5653" t="s">
        <v>7177</v>
      </c>
      <c r="C5653">
        <v>4</v>
      </c>
    </row>
    <row r="5654" spans="1:3" x14ac:dyDescent="0.25">
      <c r="A5654" t="s">
        <v>7178</v>
      </c>
      <c r="B5654" t="s">
        <v>7179</v>
      </c>
      <c r="C5654">
        <v>4</v>
      </c>
    </row>
    <row r="5655" spans="1:3" x14ac:dyDescent="0.25">
      <c r="A5655" t="s">
        <v>7180</v>
      </c>
      <c r="B5655" t="s">
        <v>7181</v>
      </c>
      <c r="C5655">
        <v>4</v>
      </c>
    </row>
    <row r="5656" spans="1:3" x14ac:dyDescent="0.25">
      <c r="A5656" t="s">
        <v>7182</v>
      </c>
      <c r="B5656" t="s">
        <v>7183</v>
      </c>
      <c r="C5656">
        <v>4</v>
      </c>
    </row>
    <row r="5657" spans="1:3" x14ac:dyDescent="0.25">
      <c r="A5657" t="s">
        <v>7184</v>
      </c>
      <c r="B5657" t="s">
        <v>7185</v>
      </c>
      <c r="C5657">
        <v>4</v>
      </c>
    </row>
    <row r="5658" spans="1:3" x14ac:dyDescent="0.25">
      <c r="A5658" t="s">
        <v>7186</v>
      </c>
      <c r="B5658" t="s">
        <v>7187</v>
      </c>
      <c r="C5658">
        <v>4</v>
      </c>
    </row>
    <row r="5659" spans="1:3" x14ac:dyDescent="0.25">
      <c r="A5659" t="s">
        <v>7188</v>
      </c>
      <c r="B5659" t="s">
        <v>7189</v>
      </c>
      <c r="C5659">
        <v>4</v>
      </c>
    </row>
    <row r="5660" spans="1:3" x14ac:dyDescent="0.25">
      <c r="A5660" t="s">
        <v>7190</v>
      </c>
      <c r="B5660" t="s">
        <v>7191</v>
      </c>
      <c r="C5660">
        <v>4</v>
      </c>
    </row>
    <row r="5661" spans="1:3" x14ac:dyDescent="0.25">
      <c r="A5661" t="s">
        <v>7192</v>
      </c>
      <c r="B5661" t="s">
        <v>7193</v>
      </c>
      <c r="C5661">
        <v>4</v>
      </c>
    </row>
    <row r="5662" spans="1:3" x14ac:dyDescent="0.25">
      <c r="A5662" t="s">
        <v>7194</v>
      </c>
      <c r="B5662" t="s">
        <v>7195</v>
      </c>
      <c r="C5662">
        <v>4</v>
      </c>
    </row>
    <row r="5663" spans="1:3" x14ac:dyDescent="0.25">
      <c r="A5663" t="s">
        <v>7196</v>
      </c>
      <c r="B5663" t="s">
        <v>7197</v>
      </c>
      <c r="C5663">
        <v>4</v>
      </c>
    </row>
    <row r="5664" spans="1:3" x14ac:dyDescent="0.25">
      <c r="A5664" t="s">
        <v>7198</v>
      </c>
      <c r="B5664" t="s">
        <v>7199</v>
      </c>
      <c r="C5664">
        <v>4</v>
      </c>
    </row>
    <row r="5665" spans="1:3" x14ac:dyDescent="0.25">
      <c r="A5665" t="s">
        <v>7200</v>
      </c>
      <c r="B5665" t="s">
        <v>7201</v>
      </c>
      <c r="C5665">
        <v>4</v>
      </c>
    </row>
    <row r="5666" spans="1:3" x14ac:dyDescent="0.25">
      <c r="A5666" t="s">
        <v>7202</v>
      </c>
      <c r="B5666" t="s">
        <v>7203</v>
      </c>
      <c r="C5666">
        <v>4</v>
      </c>
    </row>
    <row r="5667" spans="1:3" x14ac:dyDescent="0.25">
      <c r="A5667" t="s">
        <v>7204</v>
      </c>
      <c r="B5667" t="s">
        <v>7205</v>
      </c>
      <c r="C5667">
        <v>4</v>
      </c>
    </row>
    <row r="5668" spans="1:3" x14ac:dyDescent="0.25">
      <c r="A5668" t="s">
        <v>7206</v>
      </c>
      <c r="B5668" t="s">
        <v>7207</v>
      </c>
      <c r="C5668">
        <v>4</v>
      </c>
    </row>
    <row r="5669" spans="1:3" x14ac:dyDescent="0.25">
      <c r="A5669" t="s">
        <v>7208</v>
      </c>
      <c r="B5669" t="s">
        <v>7209</v>
      </c>
      <c r="C5669">
        <v>4</v>
      </c>
    </row>
    <row r="5670" spans="1:3" x14ac:dyDescent="0.25">
      <c r="A5670" t="s">
        <v>7210</v>
      </c>
      <c r="B5670" t="s">
        <v>7211</v>
      </c>
      <c r="C5670">
        <v>4</v>
      </c>
    </row>
    <row r="5671" spans="1:3" x14ac:dyDescent="0.25">
      <c r="A5671" t="s">
        <v>7212</v>
      </c>
      <c r="B5671" t="s">
        <v>7213</v>
      </c>
      <c r="C5671">
        <v>4</v>
      </c>
    </row>
    <row r="5672" spans="1:3" x14ac:dyDescent="0.25">
      <c r="A5672" t="s">
        <v>7214</v>
      </c>
      <c r="B5672" t="s">
        <v>7215</v>
      </c>
      <c r="C5672">
        <v>4</v>
      </c>
    </row>
    <row r="5673" spans="1:3" x14ac:dyDescent="0.25">
      <c r="A5673" t="s">
        <v>7216</v>
      </c>
      <c r="B5673" t="s">
        <v>7217</v>
      </c>
      <c r="C5673">
        <v>4</v>
      </c>
    </row>
    <row r="5674" spans="1:3" x14ac:dyDescent="0.25">
      <c r="A5674" t="s">
        <v>7218</v>
      </c>
      <c r="B5674" t="s">
        <v>7219</v>
      </c>
      <c r="C5674">
        <v>4</v>
      </c>
    </row>
    <row r="5675" spans="1:3" x14ac:dyDescent="0.25">
      <c r="A5675" t="s">
        <v>7220</v>
      </c>
      <c r="B5675" t="s">
        <v>7221</v>
      </c>
      <c r="C5675">
        <v>4</v>
      </c>
    </row>
    <row r="5676" spans="1:3" x14ac:dyDescent="0.25">
      <c r="A5676" t="s">
        <v>7222</v>
      </c>
      <c r="B5676" t="s">
        <v>7223</v>
      </c>
      <c r="C5676">
        <v>4</v>
      </c>
    </row>
    <row r="5677" spans="1:3" x14ac:dyDescent="0.25">
      <c r="A5677" t="s">
        <v>7224</v>
      </c>
      <c r="B5677" t="s">
        <v>7225</v>
      </c>
      <c r="C5677">
        <v>4</v>
      </c>
    </row>
    <row r="5678" spans="1:3" x14ac:dyDescent="0.25">
      <c r="A5678" t="s">
        <v>7226</v>
      </c>
      <c r="B5678" t="s">
        <v>7227</v>
      </c>
      <c r="C5678">
        <v>4</v>
      </c>
    </row>
    <row r="5679" spans="1:3" x14ac:dyDescent="0.25">
      <c r="A5679" t="s">
        <v>7228</v>
      </c>
      <c r="B5679" t="s">
        <v>7229</v>
      </c>
      <c r="C5679">
        <v>4</v>
      </c>
    </row>
    <row r="5680" spans="1:3" x14ac:dyDescent="0.25">
      <c r="A5680" t="s">
        <v>7230</v>
      </c>
      <c r="B5680" t="s">
        <v>7231</v>
      </c>
      <c r="C5680">
        <v>4</v>
      </c>
    </row>
    <row r="5681" spans="1:3" x14ac:dyDescent="0.25">
      <c r="A5681" t="s">
        <v>7232</v>
      </c>
      <c r="B5681" t="s">
        <v>7233</v>
      </c>
      <c r="C5681">
        <v>4</v>
      </c>
    </row>
    <row r="5682" spans="1:3" x14ac:dyDescent="0.25">
      <c r="A5682" t="s">
        <v>7234</v>
      </c>
      <c r="B5682" t="s">
        <v>7235</v>
      </c>
      <c r="C5682">
        <v>4</v>
      </c>
    </row>
    <row r="5683" spans="1:3" x14ac:dyDescent="0.25">
      <c r="A5683" t="s">
        <v>7236</v>
      </c>
      <c r="B5683" t="s">
        <v>7237</v>
      </c>
      <c r="C5683">
        <v>4</v>
      </c>
    </row>
    <row r="5684" spans="1:3" x14ac:dyDescent="0.25">
      <c r="A5684" t="s">
        <v>7238</v>
      </c>
      <c r="B5684" t="s">
        <v>7239</v>
      </c>
      <c r="C5684">
        <v>4</v>
      </c>
    </row>
    <row r="5685" spans="1:3" x14ac:dyDescent="0.25">
      <c r="A5685" t="s">
        <v>7240</v>
      </c>
      <c r="B5685" t="s">
        <v>7241</v>
      </c>
      <c r="C5685">
        <v>4</v>
      </c>
    </row>
    <row r="5686" spans="1:3" x14ac:dyDescent="0.25">
      <c r="A5686" t="s">
        <v>7242</v>
      </c>
      <c r="B5686" t="s">
        <v>7243</v>
      </c>
      <c r="C5686">
        <v>4</v>
      </c>
    </row>
    <row r="5687" spans="1:3" x14ac:dyDescent="0.25">
      <c r="A5687" t="s">
        <v>7244</v>
      </c>
      <c r="B5687" t="s">
        <v>7245</v>
      </c>
      <c r="C5687">
        <v>4</v>
      </c>
    </row>
    <row r="5688" spans="1:3" x14ac:dyDescent="0.25">
      <c r="A5688" t="s">
        <v>7246</v>
      </c>
      <c r="B5688" t="s">
        <v>7247</v>
      </c>
      <c r="C5688">
        <v>4</v>
      </c>
    </row>
    <row r="5689" spans="1:3" x14ac:dyDescent="0.25">
      <c r="A5689" t="s">
        <v>7248</v>
      </c>
      <c r="B5689" t="s">
        <v>7249</v>
      </c>
      <c r="C5689">
        <v>4</v>
      </c>
    </row>
    <row r="5690" spans="1:3" x14ac:dyDescent="0.25">
      <c r="A5690" t="s">
        <v>7250</v>
      </c>
      <c r="B5690" t="s">
        <v>7251</v>
      </c>
      <c r="C5690">
        <v>4</v>
      </c>
    </row>
    <row r="5691" spans="1:3" x14ac:dyDescent="0.25">
      <c r="A5691" t="s">
        <v>7252</v>
      </c>
      <c r="B5691" t="s">
        <v>7253</v>
      </c>
      <c r="C5691">
        <v>4</v>
      </c>
    </row>
    <row r="5692" spans="1:3" x14ac:dyDescent="0.25">
      <c r="A5692" t="s">
        <v>7254</v>
      </c>
      <c r="B5692" t="s">
        <v>7255</v>
      </c>
      <c r="C5692">
        <v>4</v>
      </c>
    </row>
    <row r="5693" spans="1:3" x14ac:dyDescent="0.25">
      <c r="A5693" t="s">
        <v>7256</v>
      </c>
      <c r="B5693" t="s">
        <v>7257</v>
      </c>
      <c r="C5693">
        <v>4</v>
      </c>
    </row>
    <row r="5694" spans="1:3" x14ac:dyDescent="0.25">
      <c r="A5694" t="s">
        <v>7258</v>
      </c>
      <c r="B5694" t="s">
        <v>7259</v>
      </c>
      <c r="C5694">
        <v>4</v>
      </c>
    </row>
    <row r="5695" spans="1:3" x14ac:dyDescent="0.25">
      <c r="A5695" t="s">
        <v>7260</v>
      </c>
      <c r="B5695" t="s">
        <v>7261</v>
      </c>
      <c r="C5695">
        <v>4</v>
      </c>
    </row>
    <row r="5696" spans="1:3" x14ac:dyDescent="0.25">
      <c r="A5696" t="s">
        <v>7262</v>
      </c>
      <c r="B5696" t="s">
        <v>7263</v>
      </c>
      <c r="C5696">
        <v>4</v>
      </c>
    </row>
    <row r="5697" spans="1:3" x14ac:dyDescent="0.25">
      <c r="A5697" t="s">
        <v>7264</v>
      </c>
      <c r="B5697" t="s">
        <v>7265</v>
      </c>
      <c r="C5697">
        <v>4</v>
      </c>
    </row>
    <row r="5698" spans="1:3" x14ac:dyDescent="0.25">
      <c r="A5698" t="s">
        <v>19826</v>
      </c>
      <c r="B5698" t="s">
        <v>19827</v>
      </c>
      <c r="C5698">
        <v>4</v>
      </c>
    </row>
    <row r="5699" spans="1:3" x14ac:dyDescent="0.25">
      <c r="A5699" t="s">
        <v>7266</v>
      </c>
      <c r="B5699" t="s">
        <v>7267</v>
      </c>
      <c r="C5699">
        <v>4</v>
      </c>
    </row>
    <row r="5700" spans="1:3" x14ac:dyDescent="0.25">
      <c r="A5700" t="s">
        <v>7268</v>
      </c>
      <c r="B5700" t="s">
        <v>7269</v>
      </c>
      <c r="C5700">
        <v>4</v>
      </c>
    </row>
    <row r="5701" spans="1:3" x14ac:dyDescent="0.25">
      <c r="A5701" t="s">
        <v>7270</v>
      </c>
      <c r="B5701" t="s">
        <v>7271</v>
      </c>
      <c r="C5701">
        <v>4</v>
      </c>
    </row>
    <row r="5702" spans="1:3" x14ac:dyDescent="0.25">
      <c r="A5702" t="s">
        <v>7272</v>
      </c>
      <c r="B5702" t="s">
        <v>7273</v>
      </c>
      <c r="C5702">
        <v>4</v>
      </c>
    </row>
    <row r="5703" spans="1:3" x14ac:dyDescent="0.25">
      <c r="A5703" t="s">
        <v>7274</v>
      </c>
      <c r="B5703" t="s">
        <v>7275</v>
      </c>
      <c r="C5703">
        <v>4</v>
      </c>
    </row>
    <row r="5704" spans="1:3" x14ac:dyDescent="0.25">
      <c r="A5704" t="s">
        <v>7276</v>
      </c>
      <c r="B5704" t="s">
        <v>7277</v>
      </c>
      <c r="C5704">
        <v>4</v>
      </c>
    </row>
    <row r="5705" spans="1:3" x14ac:dyDescent="0.25">
      <c r="A5705" t="s">
        <v>7278</v>
      </c>
      <c r="B5705" t="s">
        <v>7279</v>
      </c>
      <c r="C5705">
        <v>4</v>
      </c>
    </row>
    <row r="5706" spans="1:3" x14ac:dyDescent="0.25">
      <c r="A5706" t="s">
        <v>7280</v>
      </c>
      <c r="B5706" t="s">
        <v>7281</v>
      </c>
      <c r="C5706">
        <v>4</v>
      </c>
    </row>
    <row r="5707" spans="1:3" x14ac:dyDescent="0.25">
      <c r="A5707" t="s">
        <v>7282</v>
      </c>
      <c r="B5707" t="s">
        <v>7283</v>
      </c>
      <c r="C5707">
        <v>4</v>
      </c>
    </row>
    <row r="5708" spans="1:3" x14ac:dyDescent="0.25">
      <c r="A5708" t="s">
        <v>7284</v>
      </c>
      <c r="B5708" t="s">
        <v>7285</v>
      </c>
      <c r="C5708">
        <v>4</v>
      </c>
    </row>
    <row r="5709" spans="1:3" x14ac:dyDescent="0.25">
      <c r="A5709" t="s">
        <v>7286</v>
      </c>
      <c r="B5709" t="s">
        <v>7287</v>
      </c>
      <c r="C5709">
        <v>4</v>
      </c>
    </row>
    <row r="5710" spans="1:3" x14ac:dyDescent="0.25">
      <c r="A5710" t="s">
        <v>7288</v>
      </c>
      <c r="B5710" t="s">
        <v>7289</v>
      </c>
      <c r="C5710">
        <v>4</v>
      </c>
    </row>
    <row r="5711" spans="1:3" x14ac:dyDescent="0.25">
      <c r="A5711" t="s">
        <v>7290</v>
      </c>
      <c r="B5711" t="s">
        <v>7291</v>
      </c>
      <c r="C5711">
        <v>4</v>
      </c>
    </row>
    <row r="5712" spans="1:3" x14ac:dyDescent="0.25">
      <c r="A5712" t="s">
        <v>7292</v>
      </c>
      <c r="B5712" t="s">
        <v>7293</v>
      </c>
      <c r="C5712">
        <v>4</v>
      </c>
    </row>
    <row r="5713" spans="1:3" x14ac:dyDescent="0.25">
      <c r="A5713" t="s">
        <v>7294</v>
      </c>
      <c r="B5713" t="s">
        <v>7295</v>
      </c>
      <c r="C5713">
        <v>4</v>
      </c>
    </row>
    <row r="5714" spans="1:3" x14ac:dyDescent="0.25">
      <c r="A5714" t="s">
        <v>7296</v>
      </c>
      <c r="B5714" t="s">
        <v>7297</v>
      </c>
      <c r="C5714">
        <v>4</v>
      </c>
    </row>
    <row r="5715" spans="1:3" x14ac:dyDescent="0.25">
      <c r="A5715" t="s">
        <v>7298</v>
      </c>
      <c r="B5715" t="s">
        <v>7299</v>
      </c>
      <c r="C5715">
        <v>4</v>
      </c>
    </row>
    <row r="5716" spans="1:3" x14ac:dyDescent="0.25">
      <c r="A5716" t="s">
        <v>7300</v>
      </c>
      <c r="B5716" t="s">
        <v>7301</v>
      </c>
      <c r="C5716">
        <v>4</v>
      </c>
    </row>
    <row r="5717" spans="1:3" x14ac:dyDescent="0.25">
      <c r="A5717" t="s">
        <v>7302</v>
      </c>
      <c r="B5717" t="s">
        <v>7303</v>
      </c>
      <c r="C5717">
        <v>4</v>
      </c>
    </row>
    <row r="5718" spans="1:3" x14ac:dyDescent="0.25">
      <c r="A5718" t="s">
        <v>7304</v>
      </c>
      <c r="B5718" t="s">
        <v>7305</v>
      </c>
      <c r="C5718">
        <v>4</v>
      </c>
    </row>
    <row r="5719" spans="1:3" x14ac:dyDescent="0.25">
      <c r="A5719" t="s">
        <v>7306</v>
      </c>
      <c r="B5719" t="s">
        <v>7307</v>
      </c>
      <c r="C5719">
        <v>4</v>
      </c>
    </row>
    <row r="5720" spans="1:3" x14ac:dyDescent="0.25">
      <c r="A5720" t="s">
        <v>7308</v>
      </c>
      <c r="B5720" t="s">
        <v>7309</v>
      </c>
      <c r="C5720">
        <v>4</v>
      </c>
    </row>
    <row r="5721" spans="1:3" x14ac:dyDescent="0.25">
      <c r="A5721" t="s">
        <v>19215</v>
      </c>
      <c r="B5721" t="s">
        <v>19216</v>
      </c>
      <c r="C5721">
        <v>4</v>
      </c>
    </row>
    <row r="5722" spans="1:3" x14ac:dyDescent="0.25">
      <c r="A5722" t="s">
        <v>7310</v>
      </c>
      <c r="B5722" t="s">
        <v>7311</v>
      </c>
      <c r="C5722">
        <v>4</v>
      </c>
    </row>
    <row r="5723" spans="1:3" x14ac:dyDescent="0.25">
      <c r="A5723" t="s">
        <v>7312</v>
      </c>
      <c r="B5723" t="s">
        <v>7313</v>
      </c>
      <c r="C5723">
        <v>4</v>
      </c>
    </row>
    <row r="5724" spans="1:3" x14ac:dyDescent="0.25">
      <c r="A5724" t="s">
        <v>7314</v>
      </c>
      <c r="B5724" t="s">
        <v>7315</v>
      </c>
      <c r="C5724">
        <v>4</v>
      </c>
    </row>
    <row r="5725" spans="1:3" x14ac:dyDescent="0.25">
      <c r="A5725" t="s">
        <v>7316</v>
      </c>
      <c r="B5725" t="s">
        <v>7317</v>
      </c>
      <c r="C5725">
        <v>4</v>
      </c>
    </row>
    <row r="5726" spans="1:3" x14ac:dyDescent="0.25">
      <c r="A5726" t="s">
        <v>7318</v>
      </c>
      <c r="B5726" t="s">
        <v>7319</v>
      </c>
      <c r="C5726">
        <v>4</v>
      </c>
    </row>
    <row r="5727" spans="1:3" x14ac:dyDescent="0.25">
      <c r="A5727" t="s">
        <v>7320</v>
      </c>
      <c r="B5727" t="s">
        <v>7321</v>
      </c>
      <c r="C5727">
        <v>4</v>
      </c>
    </row>
    <row r="5728" spans="1:3" x14ac:dyDescent="0.25">
      <c r="A5728" t="s">
        <v>20412</v>
      </c>
      <c r="B5728" t="s">
        <v>20413</v>
      </c>
      <c r="C5728">
        <v>4</v>
      </c>
    </row>
    <row r="5729" spans="1:3" x14ac:dyDescent="0.25">
      <c r="A5729" t="s">
        <v>7322</v>
      </c>
      <c r="B5729" t="s">
        <v>7323</v>
      </c>
      <c r="C5729">
        <v>4</v>
      </c>
    </row>
    <row r="5730" spans="1:3" x14ac:dyDescent="0.25">
      <c r="A5730" t="s">
        <v>18628</v>
      </c>
      <c r="B5730" t="s">
        <v>18629</v>
      </c>
      <c r="C5730">
        <v>4</v>
      </c>
    </row>
    <row r="5731" spans="1:3" x14ac:dyDescent="0.25">
      <c r="A5731" t="s">
        <v>7324</v>
      </c>
      <c r="B5731" t="s">
        <v>7325</v>
      </c>
      <c r="C5731">
        <v>4</v>
      </c>
    </row>
    <row r="5732" spans="1:3" x14ac:dyDescent="0.25">
      <c r="A5732" t="s">
        <v>7326</v>
      </c>
      <c r="B5732" t="s">
        <v>7327</v>
      </c>
      <c r="C5732">
        <v>4</v>
      </c>
    </row>
    <row r="5733" spans="1:3" x14ac:dyDescent="0.25">
      <c r="A5733" t="s">
        <v>20414</v>
      </c>
      <c r="B5733" t="s">
        <v>20415</v>
      </c>
      <c r="C5733">
        <v>4</v>
      </c>
    </row>
    <row r="5734" spans="1:3" x14ac:dyDescent="0.25">
      <c r="A5734" t="s">
        <v>7328</v>
      </c>
      <c r="B5734" t="s">
        <v>7329</v>
      </c>
      <c r="C5734">
        <v>4</v>
      </c>
    </row>
    <row r="5735" spans="1:3" x14ac:dyDescent="0.25">
      <c r="A5735" t="s">
        <v>7330</v>
      </c>
      <c r="B5735" t="s">
        <v>7331</v>
      </c>
      <c r="C5735">
        <v>4</v>
      </c>
    </row>
    <row r="5736" spans="1:3" x14ac:dyDescent="0.25">
      <c r="A5736" t="s">
        <v>7332</v>
      </c>
      <c r="B5736" t="s">
        <v>7333</v>
      </c>
      <c r="C5736">
        <v>4</v>
      </c>
    </row>
    <row r="5737" spans="1:3" x14ac:dyDescent="0.25">
      <c r="A5737" t="s">
        <v>7335</v>
      </c>
      <c r="B5737" t="s">
        <v>7336</v>
      </c>
      <c r="C5737">
        <v>4</v>
      </c>
    </row>
    <row r="5738" spans="1:3" x14ac:dyDescent="0.25">
      <c r="A5738" t="s">
        <v>7337</v>
      </c>
      <c r="B5738" t="s">
        <v>7338</v>
      </c>
      <c r="C5738">
        <v>4</v>
      </c>
    </row>
    <row r="5739" spans="1:3" x14ac:dyDescent="0.25">
      <c r="A5739" t="s">
        <v>7339</v>
      </c>
      <c r="B5739" t="s">
        <v>7340</v>
      </c>
      <c r="C5739">
        <v>4</v>
      </c>
    </row>
    <row r="5740" spans="1:3" x14ac:dyDescent="0.25">
      <c r="A5740" t="s">
        <v>7341</v>
      </c>
      <c r="B5740" t="s">
        <v>7342</v>
      </c>
      <c r="C5740">
        <v>4</v>
      </c>
    </row>
    <row r="5741" spans="1:3" x14ac:dyDescent="0.25">
      <c r="A5741" t="s">
        <v>7343</v>
      </c>
      <c r="B5741" t="s">
        <v>7344</v>
      </c>
      <c r="C5741">
        <v>4</v>
      </c>
    </row>
    <row r="5742" spans="1:3" x14ac:dyDescent="0.25">
      <c r="A5742" t="s">
        <v>7345</v>
      </c>
      <c r="B5742" t="s">
        <v>7346</v>
      </c>
      <c r="C5742">
        <v>4</v>
      </c>
    </row>
    <row r="5743" spans="1:3" x14ac:dyDescent="0.25">
      <c r="A5743" t="s">
        <v>7347</v>
      </c>
      <c r="B5743" t="s">
        <v>7348</v>
      </c>
      <c r="C5743">
        <v>4</v>
      </c>
    </row>
    <row r="5744" spans="1:3" x14ac:dyDescent="0.25">
      <c r="A5744" t="s">
        <v>7349</v>
      </c>
      <c r="B5744" t="s">
        <v>7350</v>
      </c>
      <c r="C5744">
        <v>4</v>
      </c>
    </row>
    <row r="5745" spans="1:3" x14ac:dyDescent="0.25">
      <c r="A5745" t="s">
        <v>7351</v>
      </c>
      <c r="B5745" t="s">
        <v>7352</v>
      </c>
      <c r="C5745">
        <v>4</v>
      </c>
    </row>
    <row r="5746" spans="1:3" x14ac:dyDescent="0.25">
      <c r="A5746" t="s">
        <v>7353</v>
      </c>
      <c r="B5746" t="s">
        <v>7354</v>
      </c>
      <c r="C5746">
        <v>4</v>
      </c>
    </row>
    <row r="5747" spans="1:3" x14ac:dyDescent="0.25">
      <c r="A5747" t="s">
        <v>7355</v>
      </c>
      <c r="B5747" t="s">
        <v>7356</v>
      </c>
      <c r="C5747">
        <v>4</v>
      </c>
    </row>
    <row r="5748" spans="1:3" x14ac:dyDescent="0.25">
      <c r="A5748" t="s">
        <v>18893</v>
      </c>
      <c r="B5748" t="s">
        <v>18777</v>
      </c>
      <c r="C5748">
        <v>4</v>
      </c>
    </row>
    <row r="5749" spans="1:3" x14ac:dyDescent="0.25">
      <c r="A5749" t="s">
        <v>7357</v>
      </c>
      <c r="B5749" t="s">
        <v>7358</v>
      </c>
      <c r="C5749">
        <v>4</v>
      </c>
    </row>
    <row r="5750" spans="1:3" x14ac:dyDescent="0.25">
      <c r="A5750" t="s">
        <v>7359</v>
      </c>
      <c r="B5750" t="s">
        <v>7360</v>
      </c>
      <c r="C5750">
        <v>4</v>
      </c>
    </row>
    <row r="5751" spans="1:3" x14ac:dyDescent="0.25">
      <c r="A5751" t="s">
        <v>7361</v>
      </c>
      <c r="B5751" t="s">
        <v>7362</v>
      </c>
      <c r="C5751">
        <v>4</v>
      </c>
    </row>
    <row r="5752" spans="1:3" x14ac:dyDescent="0.25">
      <c r="A5752" t="s">
        <v>7363</v>
      </c>
      <c r="B5752" t="s">
        <v>7364</v>
      </c>
      <c r="C5752">
        <v>4</v>
      </c>
    </row>
    <row r="5753" spans="1:3" x14ac:dyDescent="0.25">
      <c r="A5753" t="s">
        <v>7365</v>
      </c>
      <c r="B5753" t="s">
        <v>7366</v>
      </c>
      <c r="C5753">
        <v>4</v>
      </c>
    </row>
    <row r="5754" spans="1:3" x14ac:dyDescent="0.25">
      <c r="A5754" t="s">
        <v>7367</v>
      </c>
      <c r="B5754" t="s">
        <v>7368</v>
      </c>
      <c r="C5754">
        <v>4</v>
      </c>
    </row>
    <row r="5755" spans="1:3" x14ac:dyDescent="0.25">
      <c r="A5755" t="s">
        <v>7369</v>
      </c>
      <c r="B5755" t="s">
        <v>7370</v>
      </c>
      <c r="C5755">
        <v>4</v>
      </c>
    </row>
    <row r="5756" spans="1:3" x14ac:dyDescent="0.25">
      <c r="A5756" t="s">
        <v>7371</v>
      </c>
      <c r="B5756" t="s">
        <v>7372</v>
      </c>
      <c r="C5756">
        <v>4</v>
      </c>
    </row>
    <row r="5757" spans="1:3" x14ac:dyDescent="0.25">
      <c r="A5757" t="s">
        <v>18768</v>
      </c>
      <c r="B5757" t="s">
        <v>18769</v>
      </c>
      <c r="C5757">
        <v>4</v>
      </c>
    </row>
    <row r="5758" spans="1:3" x14ac:dyDescent="0.25">
      <c r="A5758" t="s">
        <v>7373</v>
      </c>
      <c r="B5758" t="s">
        <v>7374</v>
      </c>
      <c r="C5758">
        <v>4</v>
      </c>
    </row>
    <row r="5759" spans="1:3" x14ac:dyDescent="0.25">
      <c r="A5759" t="s">
        <v>7375</v>
      </c>
      <c r="B5759" t="s">
        <v>7376</v>
      </c>
      <c r="C5759">
        <v>4</v>
      </c>
    </row>
    <row r="5760" spans="1:3" x14ac:dyDescent="0.25">
      <c r="A5760" t="s">
        <v>7377</v>
      </c>
      <c r="B5760" t="s">
        <v>7378</v>
      </c>
      <c r="C5760">
        <v>4</v>
      </c>
    </row>
    <row r="5761" spans="1:3" x14ac:dyDescent="0.25">
      <c r="A5761" t="s">
        <v>7379</v>
      </c>
      <c r="B5761" t="s">
        <v>7380</v>
      </c>
      <c r="C5761">
        <v>4</v>
      </c>
    </row>
    <row r="5762" spans="1:3" x14ac:dyDescent="0.25">
      <c r="A5762" t="s">
        <v>7381</v>
      </c>
      <c r="B5762" t="s">
        <v>7382</v>
      </c>
      <c r="C5762">
        <v>4</v>
      </c>
    </row>
    <row r="5763" spans="1:3" x14ac:dyDescent="0.25">
      <c r="A5763" t="s">
        <v>7383</v>
      </c>
      <c r="B5763" t="s">
        <v>7384</v>
      </c>
      <c r="C5763">
        <v>4</v>
      </c>
    </row>
    <row r="5764" spans="1:3" x14ac:dyDescent="0.25">
      <c r="A5764" t="s">
        <v>7385</v>
      </c>
      <c r="B5764" t="s">
        <v>7386</v>
      </c>
      <c r="C5764">
        <v>4</v>
      </c>
    </row>
    <row r="5765" spans="1:3" x14ac:dyDescent="0.25">
      <c r="A5765" t="s">
        <v>7387</v>
      </c>
      <c r="B5765" t="s">
        <v>7388</v>
      </c>
      <c r="C5765">
        <v>4</v>
      </c>
    </row>
    <row r="5766" spans="1:3" x14ac:dyDescent="0.25">
      <c r="A5766" t="s">
        <v>7389</v>
      </c>
      <c r="B5766" t="s">
        <v>7390</v>
      </c>
      <c r="C5766">
        <v>4</v>
      </c>
    </row>
    <row r="5767" spans="1:3" x14ac:dyDescent="0.25">
      <c r="A5767" t="s">
        <v>7391</v>
      </c>
      <c r="B5767" t="s">
        <v>7392</v>
      </c>
      <c r="C5767">
        <v>4</v>
      </c>
    </row>
    <row r="5768" spans="1:3" x14ac:dyDescent="0.25">
      <c r="A5768" t="s">
        <v>18894</v>
      </c>
      <c r="B5768" t="s">
        <v>18778</v>
      </c>
      <c r="C5768">
        <v>4</v>
      </c>
    </row>
    <row r="5769" spans="1:3" x14ac:dyDescent="0.25">
      <c r="A5769" t="s">
        <v>7393</v>
      </c>
      <c r="B5769" t="s">
        <v>7394</v>
      </c>
      <c r="C5769">
        <v>4</v>
      </c>
    </row>
    <row r="5770" spans="1:3" x14ac:dyDescent="0.25">
      <c r="A5770" t="s">
        <v>7395</v>
      </c>
      <c r="B5770" t="s">
        <v>7396</v>
      </c>
      <c r="C5770">
        <v>4</v>
      </c>
    </row>
    <row r="5771" spans="1:3" x14ac:dyDescent="0.25">
      <c r="A5771" t="s">
        <v>7397</v>
      </c>
      <c r="B5771" t="s">
        <v>7398</v>
      </c>
      <c r="C5771">
        <v>4</v>
      </c>
    </row>
    <row r="5772" spans="1:3" x14ac:dyDescent="0.25">
      <c r="A5772" t="s">
        <v>7399</v>
      </c>
      <c r="B5772" t="s">
        <v>7400</v>
      </c>
      <c r="C5772">
        <v>4</v>
      </c>
    </row>
    <row r="5773" spans="1:3" x14ac:dyDescent="0.25">
      <c r="A5773" t="s">
        <v>7401</v>
      </c>
      <c r="B5773" t="s">
        <v>7402</v>
      </c>
      <c r="C5773">
        <v>4</v>
      </c>
    </row>
    <row r="5774" spans="1:3" x14ac:dyDescent="0.25">
      <c r="A5774" t="s">
        <v>7403</v>
      </c>
      <c r="B5774" t="s">
        <v>7404</v>
      </c>
      <c r="C5774">
        <v>4</v>
      </c>
    </row>
    <row r="5775" spans="1:3" x14ac:dyDescent="0.25">
      <c r="A5775" t="s">
        <v>7405</v>
      </c>
      <c r="B5775" t="s">
        <v>7406</v>
      </c>
      <c r="C5775">
        <v>4</v>
      </c>
    </row>
    <row r="5776" spans="1:3" x14ac:dyDescent="0.25">
      <c r="A5776" t="s">
        <v>7407</v>
      </c>
      <c r="B5776" t="s">
        <v>7408</v>
      </c>
      <c r="C5776">
        <v>4</v>
      </c>
    </row>
    <row r="5777" spans="1:3" x14ac:dyDescent="0.25">
      <c r="A5777" t="s">
        <v>7409</v>
      </c>
      <c r="B5777" t="s">
        <v>7410</v>
      </c>
      <c r="C5777">
        <v>4</v>
      </c>
    </row>
    <row r="5778" spans="1:3" x14ac:dyDescent="0.25">
      <c r="A5778" t="s">
        <v>7411</v>
      </c>
      <c r="B5778" t="s">
        <v>7412</v>
      </c>
      <c r="C5778">
        <v>4</v>
      </c>
    </row>
    <row r="5779" spans="1:3" x14ac:dyDescent="0.25">
      <c r="A5779" t="s">
        <v>7413</v>
      </c>
      <c r="B5779" t="s">
        <v>7414</v>
      </c>
      <c r="C5779">
        <v>4</v>
      </c>
    </row>
    <row r="5780" spans="1:3" x14ac:dyDescent="0.25">
      <c r="A5780" t="s">
        <v>7415</v>
      </c>
      <c r="B5780" t="s">
        <v>7416</v>
      </c>
      <c r="C5780">
        <v>4</v>
      </c>
    </row>
    <row r="5781" spans="1:3" x14ac:dyDescent="0.25">
      <c r="A5781" t="s">
        <v>7417</v>
      </c>
      <c r="B5781" t="s">
        <v>7418</v>
      </c>
      <c r="C5781">
        <v>4</v>
      </c>
    </row>
    <row r="5782" spans="1:3" x14ac:dyDescent="0.25">
      <c r="A5782" t="s">
        <v>7419</v>
      </c>
      <c r="B5782" t="s">
        <v>7420</v>
      </c>
      <c r="C5782">
        <v>4</v>
      </c>
    </row>
    <row r="5783" spans="1:3" x14ac:dyDescent="0.25">
      <c r="A5783" t="s">
        <v>7421</v>
      </c>
      <c r="B5783" t="s">
        <v>7422</v>
      </c>
      <c r="C5783">
        <v>4</v>
      </c>
    </row>
    <row r="5784" spans="1:3" x14ac:dyDescent="0.25">
      <c r="A5784" t="s">
        <v>7423</v>
      </c>
      <c r="B5784" t="s">
        <v>7424</v>
      </c>
      <c r="C5784">
        <v>4</v>
      </c>
    </row>
    <row r="5785" spans="1:3" x14ac:dyDescent="0.25">
      <c r="A5785" t="s">
        <v>7425</v>
      </c>
      <c r="B5785" t="s">
        <v>7426</v>
      </c>
      <c r="C5785">
        <v>4</v>
      </c>
    </row>
    <row r="5786" spans="1:3" x14ac:dyDescent="0.25">
      <c r="A5786" t="s">
        <v>7427</v>
      </c>
      <c r="B5786" t="s">
        <v>7428</v>
      </c>
      <c r="C5786">
        <v>4</v>
      </c>
    </row>
    <row r="5787" spans="1:3" x14ac:dyDescent="0.25">
      <c r="A5787" t="s">
        <v>7429</v>
      </c>
      <c r="B5787" t="s">
        <v>7430</v>
      </c>
      <c r="C5787">
        <v>4</v>
      </c>
    </row>
    <row r="5788" spans="1:3" x14ac:dyDescent="0.25">
      <c r="A5788" t="s">
        <v>7431</v>
      </c>
      <c r="B5788" t="s">
        <v>7432</v>
      </c>
      <c r="C5788">
        <v>4</v>
      </c>
    </row>
    <row r="5789" spans="1:3" x14ac:dyDescent="0.25">
      <c r="A5789" t="s">
        <v>7433</v>
      </c>
      <c r="B5789" t="s">
        <v>7434</v>
      </c>
      <c r="C5789">
        <v>4</v>
      </c>
    </row>
    <row r="5790" spans="1:3" x14ac:dyDescent="0.25">
      <c r="A5790" t="s">
        <v>7435</v>
      </c>
      <c r="B5790" t="s">
        <v>7436</v>
      </c>
      <c r="C5790">
        <v>4</v>
      </c>
    </row>
    <row r="5791" spans="1:3" x14ac:dyDescent="0.25">
      <c r="A5791" t="s">
        <v>7437</v>
      </c>
      <c r="B5791" t="s">
        <v>7438</v>
      </c>
      <c r="C5791">
        <v>4</v>
      </c>
    </row>
    <row r="5792" spans="1:3" x14ac:dyDescent="0.25">
      <c r="A5792" t="s">
        <v>20416</v>
      </c>
      <c r="B5792" t="s">
        <v>20417</v>
      </c>
      <c r="C5792">
        <v>4</v>
      </c>
    </row>
    <row r="5793" spans="1:3" x14ac:dyDescent="0.25">
      <c r="A5793" t="s">
        <v>7439</v>
      </c>
      <c r="B5793" t="s">
        <v>7440</v>
      </c>
      <c r="C5793">
        <v>4</v>
      </c>
    </row>
    <row r="5794" spans="1:3" x14ac:dyDescent="0.25">
      <c r="A5794" t="s">
        <v>7441</v>
      </c>
      <c r="B5794" t="s">
        <v>7442</v>
      </c>
      <c r="C5794">
        <v>4</v>
      </c>
    </row>
    <row r="5795" spans="1:3" x14ac:dyDescent="0.25">
      <c r="A5795" t="s">
        <v>7443</v>
      </c>
      <c r="B5795" t="s">
        <v>7444</v>
      </c>
      <c r="C5795">
        <v>4</v>
      </c>
    </row>
    <row r="5796" spans="1:3" x14ac:dyDescent="0.25">
      <c r="A5796" t="s">
        <v>7445</v>
      </c>
      <c r="B5796" t="s">
        <v>7446</v>
      </c>
      <c r="C5796">
        <v>4</v>
      </c>
    </row>
    <row r="5797" spans="1:3" x14ac:dyDescent="0.25">
      <c r="A5797" t="s">
        <v>18630</v>
      </c>
      <c r="B5797" t="s">
        <v>18631</v>
      </c>
      <c r="C5797">
        <v>4</v>
      </c>
    </row>
    <row r="5798" spans="1:3" x14ac:dyDescent="0.25">
      <c r="A5798" t="s">
        <v>7447</v>
      </c>
      <c r="B5798" t="s">
        <v>7448</v>
      </c>
      <c r="C5798">
        <v>4</v>
      </c>
    </row>
    <row r="5799" spans="1:3" x14ac:dyDescent="0.25">
      <c r="A5799" t="s">
        <v>7449</v>
      </c>
      <c r="B5799" t="s">
        <v>7450</v>
      </c>
      <c r="C5799">
        <v>4</v>
      </c>
    </row>
    <row r="5800" spans="1:3" x14ac:dyDescent="0.25">
      <c r="A5800" t="s">
        <v>7451</v>
      </c>
      <c r="B5800" t="s">
        <v>7452</v>
      </c>
      <c r="C5800">
        <v>4</v>
      </c>
    </row>
    <row r="5801" spans="1:3" x14ac:dyDescent="0.25">
      <c r="A5801" t="s">
        <v>7453</v>
      </c>
      <c r="B5801" t="s">
        <v>7454</v>
      </c>
      <c r="C5801">
        <v>4</v>
      </c>
    </row>
    <row r="5802" spans="1:3" x14ac:dyDescent="0.25">
      <c r="A5802" t="s">
        <v>7455</v>
      </c>
      <c r="B5802" t="s">
        <v>7456</v>
      </c>
      <c r="C5802">
        <v>4</v>
      </c>
    </row>
    <row r="5803" spans="1:3" x14ac:dyDescent="0.25">
      <c r="A5803" t="s">
        <v>7457</v>
      </c>
      <c r="B5803" t="s">
        <v>7458</v>
      </c>
      <c r="C5803">
        <v>4</v>
      </c>
    </row>
    <row r="5804" spans="1:3" x14ac:dyDescent="0.25">
      <c r="A5804" t="s">
        <v>7459</v>
      </c>
      <c r="B5804" t="s">
        <v>7460</v>
      </c>
      <c r="C5804">
        <v>4</v>
      </c>
    </row>
    <row r="5805" spans="1:3" x14ac:dyDescent="0.25">
      <c r="A5805" t="s">
        <v>7461</v>
      </c>
      <c r="B5805" t="s">
        <v>7462</v>
      </c>
      <c r="C5805">
        <v>4</v>
      </c>
    </row>
    <row r="5806" spans="1:3" x14ac:dyDescent="0.25">
      <c r="A5806" t="s">
        <v>7463</v>
      </c>
      <c r="B5806" t="s">
        <v>7464</v>
      </c>
      <c r="C5806">
        <v>4</v>
      </c>
    </row>
    <row r="5807" spans="1:3" x14ac:dyDescent="0.25">
      <c r="A5807" t="s">
        <v>7465</v>
      </c>
      <c r="B5807" t="s">
        <v>7466</v>
      </c>
      <c r="C5807">
        <v>4</v>
      </c>
    </row>
    <row r="5808" spans="1:3" x14ac:dyDescent="0.25">
      <c r="A5808" t="s">
        <v>7467</v>
      </c>
      <c r="B5808" t="s">
        <v>7468</v>
      </c>
      <c r="C5808">
        <v>4</v>
      </c>
    </row>
    <row r="5809" spans="1:3" x14ac:dyDescent="0.25">
      <c r="A5809" t="s">
        <v>7469</v>
      </c>
      <c r="B5809" t="s">
        <v>7470</v>
      </c>
      <c r="C5809">
        <v>4</v>
      </c>
    </row>
    <row r="5810" spans="1:3" x14ac:dyDescent="0.25">
      <c r="A5810" t="s">
        <v>7471</v>
      </c>
      <c r="B5810" t="s">
        <v>7472</v>
      </c>
      <c r="C5810">
        <v>4</v>
      </c>
    </row>
    <row r="5811" spans="1:3" x14ac:dyDescent="0.25">
      <c r="A5811" t="s">
        <v>7473</v>
      </c>
      <c r="B5811" t="s">
        <v>7474</v>
      </c>
      <c r="C5811">
        <v>4</v>
      </c>
    </row>
    <row r="5812" spans="1:3" x14ac:dyDescent="0.25">
      <c r="A5812" t="s">
        <v>7475</v>
      </c>
      <c r="B5812" t="s">
        <v>7476</v>
      </c>
      <c r="C5812">
        <v>4</v>
      </c>
    </row>
    <row r="5813" spans="1:3" x14ac:dyDescent="0.25">
      <c r="A5813" t="s">
        <v>7477</v>
      </c>
      <c r="B5813" t="s">
        <v>7478</v>
      </c>
      <c r="C5813">
        <v>4</v>
      </c>
    </row>
    <row r="5814" spans="1:3" x14ac:dyDescent="0.25">
      <c r="A5814" t="s">
        <v>7479</v>
      </c>
      <c r="B5814" t="s">
        <v>7480</v>
      </c>
      <c r="C5814">
        <v>4</v>
      </c>
    </row>
    <row r="5815" spans="1:3" x14ac:dyDescent="0.25">
      <c r="A5815" t="s">
        <v>7481</v>
      </c>
      <c r="B5815" t="s">
        <v>7482</v>
      </c>
      <c r="C5815">
        <v>4</v>
      </c>
    </row>
    <row r="5816" spans="1:3" x14ac:dyDescent="0.25">
      <c r="A5816" t="s">
        <v>7483</v>
      </c>
      <c r="B5816" t="s">
        <v>7484</v>
      </c>
      <c r="C5816">
        <v>4</v>
      </c>
    </row>
    <row r="5817" spans="1:3" x14ac:dyDescent="0.25">
      <c r="A5817" t="s">
        <v>7485</v>
      </c>
      <c r="B5817" t="s">
        <v>7486</v>
      </c>
      <c r="C5817">
        <v>4</v>
      </c>
    </row>
    <row r="5818" spans="1:3" x14ac:dyDescent="0.25">
      <c r="A5818" t="s">
        <v>7487</v>
      </c>
      <c r="B5818" t="s">
        <v>7488</v>
      </c>
      <c r="C5818">
        <v>4</v>
      </c>
    </row>
    <row r="5819" spans="1:3" x14ac:dyDescent="0.25">
      <c r="A5819" t="s">
        <v>7489</v>
      </c>
      <c r="B5819" t="s">
        <v>7490</v>
      </c>
      <c r="C5819">
        <v>4</v>
      </c>
    </row>
    <row r="5820" spans="1:3" x14ac:dyDescent="0.25">
      <c r="A5820" t="s">
        <v>7491</v>
      </c>
      <c r="B5820" t="s">
        <v>7492</v>
      </c>
      <c r="C5820">
        <v>4</v>
      </c>
    </row>
    <row r="5821" spans="1:3" x14ac:dyDescent="0.25">
      <c r="A5821" t="s">
        <v>7493</v>
      </c>
      <c r="B5821" t="s">
        <v>7494</v>
      </c>
      <c r="C5821">
        <v>4</v>
      </c>
    </row>
    <row r="5822" spans="1:3" x14ac:dyDescent="0.25">
      <c r="A5822" t="s">
        <v>7495</v>
      </c>
      <c r="B5822" t="s">
        <v>7496</v>
      </c>
      <c r="C5822">
        <v>4</v>
      </c>
    </row>
    <row r="5823" spans="1:3" x14ac:dyDescent="0.25">
      <c r="A5823" t="s">
        <v>7497</v>
      </c>
      <c r="B5823" t="s">
        <v>7498</v>
      </c>
      <c r="C5823">
        <v>4</v>
      </c>
    </row>
    <row r="5824" spans="1:3" x14ac:dyDescent="0.25">
      <c r="A5824" t="s">
        <v>7499</v>
      </c>
      <c r="B5824" t="s">
        <v>7500</v>
      </c>
      <c r="C5824">
        <v>4</v>
      </c>
    </row>
    <row r="5825" spans="1:3" x14ac:dyDescent="0.25">
      <c r="A5825" t="s">
        <v>7501</v>
      </c>
      <c r="B5825" t="s">
        <v>7502</v>
      </c>
      <c r="C5825">
        <v>4</v>
      </c>
    </row>
    <row r="5826" spans="1:3" x14ac:dyDescent="0.25">
      <c r="A5826" t="s">
        <v>7503</v>
      </c>
      <c r="B5826" t="s">
        <v>7504</v>
      </c>
      <c r="C5826">
        <v>4</v>
      </c>
    </row>
    <row r="5827" spans="1:3" x14ac:dyDescent="0.25">
      <c r="A5827" t="s">
        <v>7505</v>
      </c>
      <c r="B5827" t="s">
        <v>7506</v>
      </c>
      <c r="C5827">
        <v>4</v>
      </c>
    </row>
    <row r="5828" spans="1:3" x14ac:dyDescent="0.25">
      <c r="A5828" t="s">
        <v>7507</v>
      </c>
      <c r="B5828" t="s">
        <v>7508</v>
      </c>
      <c r="C5828">
        <v>4</v>
      </c>
    </row>
    <row r="5829" spans="1:3" x14ac:dyDescent="0.25">
      <c r="A5829" t="s">
        <v>7509</v>
      </c>
      <c r="B5829" t="s">
        <v>7510</v>
      </c>
      <c r="C5829">
        <v>4</v>
      </c>
    </row>
    <row r="5830" spans="1:3" x14ac:dyDescent="0.25">
      <c r="A5830" t="s">
        <v>7511</v>
      </c>
      <c r="B5830" t="s">
        <v>7512</v>
      </c>
      <c r="C5830">
        <v>4</v>
      </c>
    </row>
    <row r="5831" spans="1:3" x14ac:dyDescent="0.25">
      <c r="A5831" t="s">
        <v>7513</v>
      </c>
      <c r="B5831" t="s">
        <v>7514</v>
      </c>
      <c r="C5831">
        <v>4</v>
      </c>
    </row>
    <row r="5832" spans="1:3" x14ac:dyDescent="0.25">
      <c r="A5832" t="s">
        <v>7515</v>
      </c>
      <c r="B5832" t="s">
        <v>7516</v>
      </c>
      <c r="C5832">
        <v>4</v>
      </c>
    </row>
    <row r="5833" spans="1:3" x14ac:dyDescent="0.25">
      <c r="A5833" t="s">
        <v>7517</v>
      </c>
      <c r="B5833" t="s">
        <v>7518</v>
      </c>
      <c r="C5833">
        <v>4</v>
      </c>
    </row>
    <row r="5834" spans="1:3" x14ac:dyDescent="0.25">
      <c r="A5834" t="s">
        <v>7519</v>
      </c>
      <c r="B5834" t="s">
        <v>7520</v>
      </c>
      <c r="C5834">
        <v>4</v>
      </c>
    </row>
    <row r="5835" spans="1:3" x14ac:dyDescent="0.25">
      <c r="A5835" t="s">
        <v>7521</v>
      </c>
      <c r="B5835" t="s">
        <v>7522</v>
      </c>
      <c r="C5835">
        <v>4</v>
      </c>
    </row>
    <row r="5836" spans="1:3" x14ac:dyDescent="0.25">
      <c r="A5836" t="s">
        <v>7523</v>
      </c>
      <c r="B5836" t="s">
        <v>7524</v>
      </c>
      <c r="C5836">
        <v>4</v>
      </c>
    </row>
    <row r="5837" spans="1:3" x14ac:dyDescent="0.25">
      <c r="A5837" t="s">
        <v>7525</v>
      </c>
      <c r="B5837" t="s">
        <v>7526</v>
      </c>
      <c r="C5837">
        <v>4</v>
      </c>
    </row>
    <row r="5838" spans="1:3" x14ac:dyDescent="0.25">
      <c r="A5838" t="s">
        <v>7527</v>
      </c>
      <c r="B5838" t="s">
        <v>7528</v>
      </c>
      <c r="C5838">
        <v>4</v>
      </c>
    </row>
    <row r="5839" spans="1:3" x14ac:dyDescent="0.25">
      <c r="A5839" t="s">
        <v>7529</v>
      </c>
      <c r="B5839" t="s">
        <v>7530</v>
      </c>
      <c r="C5839">
        <v>4</v>
      </c>
    </row>
    <row r="5840" spans="1:3" x14ac:dyDescent="0.25">
      <c r="A5840" t="s">
        <v>7531</v>
      </c>
      <c r="B5840" t="s">
        <v>7532</v>
      </c>
      <c r="C5840">
        <v>4</v>
      </c>
    </row>
    <row r="5841" spans="1:3" x14ac:dyDescent="0.25">
      <c r="A5841" t="s">
        <v>7533</v>
      </c>
      <c r="B5841" t="s">
        <v>7534</v>
      </c>
      <c r="C5841">
        <v>4</v>
      </c>
    </row>
    <row r="5842" spans="1:3" x14ac:dyDescent="0.25">
      <c r="A5842" t="s">
        <v>7535</v>
      </c>
      <c r="B5842" t="s">
        <v>7536</v>
      </c>
      <c r="C5842">
        <v>4</v>
      </c>
    </row>
    <row r="5843" spans="1:3" x14ac:dyDescent="0.25">
      <c r="A5843" t="s">
        <v>7537</v>
      </c>
      <c r="B5843" t="s">
        <v>7538</v>
      </c>
      <c r="C5843">
        <v>4</v>
      </c>
    </row>
    <row r="5844" spans="1:3" x14ac:dyDescent="0.25">
      <c r="A5844" t="s">
        <v>7539</v>
      </c>
      <c r="B5844" t="s">
        <v>7540</v>
      </c>
      <c r="C5844">
        <v>4</v>
      </c>
    </row>
    <row r="5845" spans="1:3" x14ac:dyDescent="0.25">
      <c r="A5845" t="s">
        <v>7541</v>
      </c>
      <c r="B5845" t="s">
        <v>7542</v>
      </c>
      <c r="C5845">
        <v>4</v>
      </c>
    </row>
    <row r="5846" spans="1:3" x14ac:dyDescent="0.25">
      <c r="A5846" t="s">
        <v>7543</v>
      </c>
      <c r="B5846" t="s">
        <v>7544</v>
      </c>
      <c r="C5846">
        <v>4</v>
      </c>
    </row>
    <row r="5847" spans="1:3" x14ac:dyDescent="0.25">
      <c r="A5847" t="s">
        <v>7545</v>
      </c>
      <c r="B5847" t="s">
        <v>7546</v>
      </c>
      <c r="C5847">
        <v>4</v>
      </c>
    </row>
    <row r="5848" spans="1:3" x14ac:dyDescent="0.25">
      <c r="A5848" t="s">
        <v>7547</v>
      </c>
      <c r="B5848" t="s">
        <v>7548</v>
      </c>
      <c r="C5848">
        <v>4</v>
      </c>
    </row>
    <row r="5849" spans="1:3" x14ac:dyDescent="0.25">
      <c r="A5849" t="s">
        <v>18895</v>
      </c>
      <c r="B5849" t="s">
        <v>7334</v>
      </c>
      <c r="C5849">
        <v>4</v>
      </c>
    </row>
    <row r="5850" spans="1:3" x14ac:dyDescent="0.25">
      <c r="A5850" t="s">
        <v>7549</v>
      </c>
      <c r="B5850" t="s">
        <v>7550</v>
      </c>
      <c r="C5850">
        <v>4</v>
      </c>
    </row>
    <row r="5851" spans="1:3" x14ac:dyDescent="0.25">
      <c r="A5851" t="s">
        <v>7551</v>
      </c>
      <c r="B5851" t="s">
        <v>7552</v>
      </c>
      <c r="C5851">
        <v>4</v>
      </c>
    </row>
    <row r="5852" spans="1:3" x14ac:dyDescent="0.25">
      <c r="A5852" t="s">
        <v>7553</v>
      </c>
      <c r="B5852" t="s">
        <v>7554</v>
      </c>
      <c r="C5852">
        <v>4</v>
      </c>
    </row>
    <row r="5853" spans="1:3" x14ac:dyDescent="0.25">
      <c r="A5853" t="s">
        <v>7555</v>
      </c>
      <c r="B5853" t="s">
        <v>7556</v>
      </c>
      <c r="C5853">
        <v>4</v>
      </c>
    </row>
    <row r="5854" spans="1:3" x14ac:dyDescent="0.25">
      <c r="A5854" t="s">
        <v>7557</v>
      </c>
      <c r="B5854" t="s">
        <v>7558</v>
      </c>
      <c r="C5854">
        <v>4</v>
      </c>
    </row>
    <row r="5855" spans="1:3" x14ac:dyDescent="0.25">
      <c r="A5855" t="s">
        <v>7559</v>
      </c>
      <c r="B5855" t="s">
        <v>7560</v>
      </c>
      <c r="C5855">
        <v>4</v>
      </c>
    </row>
    <row r="5856" spans="1:3" x14ac:dyDescent="0.25">
      <c r="A5856" t="s">
        <v>7561</v>
      </c>
      <c r="B5856" t="s">
        <v>7562</v>
      </c>
      <c r="C5856">
        <v>4</v>
      </c>
    </row>
    <row r="5857" spans="1:3" x14ac:dyDescent="0.25">
      <c r="A5857" t="s">
        <v>7563</v>
      </c>
      <c r="B5857" t="s">
        <v>7564</v>
      </c>
      <c r="C5857">
        <v>4</v>
      </c>
    </row>
    <row r="5858" spans="1:3" x14ac:dyDescent="0.25">
      <c r="A5858" t="s">
        <v>20418</v>
      </c>
      <c r="B5858" t="s">
        <v>20419</v>
      </c>
      <c r="C5858">
        <v>4</v>
      </c>
    </row>
    <row r="5859" spans="1:3" x14ac:dyDescent="0.25">
      <c r="A5859" t="s">
        <v>7565</v>
      </c>
      <c r="B5859" t="s">
        <v>7566</v>
      </c>
      <c r="C5859">
        <v>4</v>
      </c>
    </row>
    <row r="5860" spans="1:3" x14ac:dyDescent="0.25">
      <c r="A5860" t="s">
        <v>7567</v>
      </c>
      <c r="B5860" t="s">
        <v>7568</v>
      </c>
      <c r="C5860">
        <v>4</v>
      </c>
    </row>
    <row r="5861" spans="1:3" x14ac:dyDescent="0.25">
      <c r="A5861" t="s">
        <v>7569</v>
      </c>
      <c r="B5861" t="s">
        <v>7570</v>
      </c>
      <c r="C5861">
        <v>4</v>
      </c>
    </row>
    <row r="5862" spans="1:3" x14ac:dyDescent="0.25">
      <c r="A5862" t="s">
        <v>7571</v>
      </c>
      <c r="B5862" t="s">
        <v>7572</v>
      </c>
      <c r="C5862">
        <v>4</v>
      </c>
    </row>
    <row r="5863" spans="1:3" x14ac:dyDescent="0.25">
      <c r="A5863" t="s">
        <v>7573</v>
      </c>
      <c r="B5863" t="s">
        <v>7574</v>
      </c>
      <c r="C5863">
        <v>4</v>
      </c>
    </row>
    <row r="5864" spans="1:3" x14ac:dyDescent="0.25">
      <c r="A5864" t="s">
        <v>7575</v>
      </c>
      <c r="B5864" t="s">
        <v>7576</v>
      </c>
      <c r="C5864">
        <v>4</v>
      </c>
    </row>
    <row r="5865" spans="1:3" x14ac:dyDescent="0.25">
      <c r="A5865" t="s">
        <v>18632</v>
      </c>
      <c r="B5865" t="s">
        <v>18633</v>
      </c>
      <c r="C5865">
        <v>4</v>
      </c>
    </row>
    <row r="5866" spans="1:3" x14ac:dyDescent="0.25">
      <c r="A5866" t="s">
        <v>7577</v>
      </c>
      <c r="B5866" t="s">
        <v>7578</v>
      </c>
      <c r="C5866">
        <v>4</v>
      </c>
    </row>
    <row r="5867" spans="1:3" x14ac:dyDescent="0.25">
      <c r="A5867" t="s">
        <v>19217</v>
      </c>
      <c r="B5867" t="s">
        <v>19218</v>
      </c>
      <c r="C5867">
        <v>4</v>
      </c>
    </row>
    <row r="5868" spans="1:3" x14ac:dyDescent="0.25">
      <c r="A5868" t="s">
        <v>7579</v>
      </c>
      <c r="B5868" t="s">
        <v>7580</v>
      </c>
      <c r="C5868">
        <v>4</v>
      </c>
    </row>
    <row r="5869" spans="1:3" x14ac:dyDescent="0.25">
      <c r="A5869" t="s">
        <v>20420</v>
      </c>
      <c r="B5869" t="s">
        <v>20421</v>
      </c>
      <c r="C5869">
        <v>4</v>
      </c>
    </row>
    <row r="5870" spans="1:3" x14ac:dyDescent="0.25">
      <c r="A5870" t="s">
        <v>7581</v>
      </c>
      <c r="B5870" t="s">
        <v>7582</v>
      </c>
      <c r="C5870">
        <v>4</v>
      </c>
    </row>
    <row r="5871" spans="1:3" x14ac:dyDescent="0.25">
      <c r="A5871" t="s">
        <v>7583</v>
      </c>
      <c r="B5871" t="s">
        <v>7584</v>
      </c>
      <c r="C5871">
        <v>4</v>
      </c>
    </row>
    <row r="5872" spans="1:3" x14ac:dyDescent="0.25">
      <c r="A5872" t="s">
        <v>7585</v>
      </c>
      <c r="B5872" t="s">
        <v>7586</v>
      </c>
      <c r="C5872">
        <v>4</v>
      </c>
    </row>
    <row r="5873" spans="1:3" x14ac:dyDescent="0.25">
      <c r="A5873" t="s">
        <v>7587</v>
      </c>
      <c r="B5873" t="s">
        <v>7588</v>
      </c>
      <c r="C5873">
        <v>4</v>
      </c>
    </row>
    <row r="5874" spans="1:3" x14ac:dyDescent="0.25">
      <c r="A5874" t="s">
        <v>7589</v>
      </c>
      <c r="B5874" t="s">
        <v>7590</v>
      </c>
      <c r="C5874">
        <v>4</v>
      </c>
    </row>
    <row r="5875" spans="1:3" x14ac:dyDescent="0.25">
      <c r="A5875" t="s">
        <v>7591</v>
      </c>
      <c r="B5875" t="s">
        <v>7592</v>
      </c>
      <c r="C5875">
        <v>4</v>
      </c>
    </row>
    <row r="5876" spans="1:3" x14ac:dyDescent="0.25">
      <c r="A5876" t="s">
        <v>7593</v>
      </c>
      <c r="B5876" t="s">
        <v>7594</v>
      </c>
      <c r="C5876">
        <v>4</v>
      </c>
    </row>
    <row r="5877" spans="1:3" x14ac:dyDescent="0.25">
      <c r="A5877" t="s">
        <v>7595</v>
      </c>
      <c r="B5877" t="s">
        <v>7596</v>
      </c>
      <c r="C5877">
        <v>4</v>
      </c>
    </row>
    <row r="5878" spans="1:3" x14ac:dyDescent="0.25">
      <c r="A5878" t="s">
        <v>7597</v>
      </c>
      <c r="B5878" t="s">
        <v>7598</v>
      </c>
      <c r="C5878">
        <v>4</v>
      </c>
    </row>
    <row r="5879" spans="1:3" x14ac:dyDescent="0.25">
      <c r="A5879" t="s">
        <v>7599</v>
      </c>
      <c r="B5879" t="s">
        <v>7600</v>
      </c>
      <c r="C5879">
        <v>4</v>
      </c>
    </row>
    <row r="5880" spans="1:3" x14ac:dyDescent="0.25">
      <c r="A5880" t="s">
        <v>7601</v>
      </c>
      <c r="B5880" t="s">
        <v>7602</v>
      </c>
      <c r="C5880">
        <v>4</v>
      </c>
    </row>
    <row r="5881" spans="1:3" x14ac:dyDescent="0.25">
      <c r="A5881" t="s">
        <v>7603</v>
      </c>
      <c r="B5881" t="s">
        <v>7604</v>
      </c>
      <c r="C5881">
        <v>4</v>
      </c>
    </row>
    <row r="5882" spans="1:3" x14ac:dyDescent="0.25">
      <c r="A5882" t="s">
        <v>7605</v>
      </c>
      <c r="B5882" t="s">
        <v>7606</v>
      </c>
      <c r="C5882">
        <v>4</v>
      </c>
    </row>
    <row r="5883" spans="1:3" x14ac:dyDescent="0.25">
      <c r="A5883" t="s">
        <v>7607</v>
      </c>
      <c r="B5883" t="s">
        <v>7608</v>
      </c>
      <c r="C5883">
        <v>4</v>
      </c>
    </row>
    <row r="5884" spans="1:3" x14ac:dyDescent="0.25">
      <c r="A5884" t="s">
        <v>7609</v>
      </c>
      <c r="B5884" t="s">
        <v>7610</v>
      </c>
      <c r="C5884">
        <v>4</v>
      </c>
    </row>
    <row r="5885" spans="1:3" x14ac:dyDescent="0.25">
      <c r="A5885" t="s">
        <v>7611</v>
      </c>
      <c r="B5885" t="s">
        <v>7612</v>
      </c>
      <c r="C5885">
        <v>4</v>
      </c>
    </row>
    <row r="5886" spans="1:3" x14ac:dyDescent="0.25">
      <c r="A5886" t="s">
        <v>7613</v>
      </c>
      <c r="B5886" t="s">
        <v>7614</v>
      </c>
      <c r="C5886">
        <v>4</v>
      </c>
    </row>
    <row r="5887" spans="1:3" x14ac:dyDescent="0.25">
      <c r="A5887" t="s">
        <v>7615</v>
      </c>
      <c r="B5887" t="s">
        <v>7616</v>
      </c>
      <c r="C5887">
        <v>4</v>
      </c>
    </row>
    <row r="5888" spans="1:3" x14ac:dyDescent="0.25">
      <c r="A5888" t="s">
        <v>7617</v>
      </c>
      <c r="B5888" t="s">
        <v>7618</v>
      </c>
      <c r="C5888">
        <v>4</v>
      </c>
    </row>
    <row r="5889" spans="1:3" x14ac:dyDescent="0.25">
      <c r="A5889" t="s">
        <v>7619</v>
      </c>
      <c r="B5889" t="s">
        <v>7620</v>
      </c>
      <c r="C5889">
        <v>4</v>
      </c>
    </row>
    <row r="5890" spans="1:3" x14ac:dyDescent="0.25">
      <c r="A5890" t="s">
        <v>7621</v>
      </c>
      <c r="B5890" t="s">
        <v>7622</v>
      </c>
      <c r="C5890">
        <v>4</v>
      </c>
    </row>
    <row r="5891" spans="1:3" x14ac:dyDescent="0.25">
      <c r="A5891" t="s">
        <v>7623</v>
      </c>
      <c r="B5891" t="s">
        <v>7624</v>
      </c>
      <c r="C5891">
        <v>4</v>
      </c>
    </row>
    <row r="5892" spans="1:3" x14ac:dyDescent="0.25">
      <c r="A5892" t="s">
        <v>7625</v>
      </c>
      <c r="B5892" t="s">
        <v>7626</v>
      </c>
      <c r="C5892">
        <v>4</v>
      </c>
    </row>
    <row r="5893" spans="1:3" x14ac:dyDescent="0.25">
      <c r="A5893" t="s">
        <v>7627</v>
      </c>
      <c r="B5893" t="s">
        <v>7628</v>
      </c>
      <c r="C5893">
        <v>4</v>
      </c>
    </row>
    <row r="5894" spans="1:3" x14ac:dyDescent="0.25">
      <c r="A5894" t="s">
        <v>7629</v>
      </c>
      <c r="B5894" t="s">
        <v>7630</v>
      </c>
      <c r="C5894">
        <v>4</v>
      </c>
    </row>
    <row r="5895" spans="1:3" x14ac:dyDescent="0.25">
      <c r="A5895" t="s">
        <v>7631</v>
      </c>
      <c r="B5895" t="s">
        <v>7632</v>
      </c>
      <c r="C5895">
        <v>4</v>
      </c>
    </row>
    <row r="5896" spans="1:3" x14ac:dyDescent="0.25">
      <c r="A5896" t="s">
        <v>7633</v>
      </c>
      <c r="B5896" t="s">
        <v>7634</v>
      </c>
      <c r="C5896">
        <v>4</v>
      </c>
    </row>
    <row r="5897" spans="1:3" x14ac:dyDescent="0.25">
      <c r="A5897" t="s">
        <v>7635</v>
      </c>
      <c r="B5897" t="s">
        <v>7636</v>
      </c>
      <c r="C5897">
        <v>4</v>
      </c>
    </row>
    <row r="5898" spans="1:3" x14ac:dyDescent="0.25">
      <c r="A5898" t="s">
        <v>7637</v>
      </c>
      <c r="B5898" t="s">
        <v>7638</v>
      </c>
      <c r="C5898">
        <v>4</v>
      </c>
    </row>
    <row r="5899" spans="1:3" x14ac:dyDescent="0.25">
      <c r="A5899" t="s">
        <v>7639</v>
      </c>
      <c r="B5899" t="s">
        <v>7640</v>
      </c>
      <c r="C5899">
        <v>4</v>
      </c>
    </row>
    <row r="5900" spans="1:3" x14ac:dyDescent="0.25">
      <c r="A5900" t="s">
        <v>7641</v>
      </c>
      <c r="B5900" t="s">
        <v>7642</v>
      </c>
      <c r="C5900">
        <v>4</v>
      </c>
    </row>
    <row r="5901" spans="1:3" x14ac:dyDescent="0.25">
      <c r="A5901" t="s">
        <v>7643</v>
      </c>
      <c r="B5901" t="s">
        <v>7644</v>
      </c>
      <c r="C5901">
        <v>4</v>
      </c>
    </row>
    <row r="5902" spans="1:3" x14ac:dyDescent="0.25">
      <c r="A5902" t="s">
        <v>7645</v>
      </c>
      <c r="B5902" t="s">
        <v>7646</v>
      </c>
      <c r="C5902">
        <v>4</v>
      </c>
    </row>
    <row r="5903" spans="1:3" x14ac:dyDescent="0.25">
      <c r="A5903" t="s">
        <v>7647</v>
      </c>
      <c r="B5903" t="s">
        <v>7648</v>
      </c>
      <c r="C5903">
        <v>4</v>
      </c>
    </row>
    <row r="5904" spans="1:3" x14ac:dyDescent="0.25">
      <c r="A5904" t="s">
        <v>7649</v>
      </c>
      <c r="B5904" t="s">
        <v>7650</v>
      </c>
      <c r="C5904">
        <v>4</v>
      </c>
    </row>
    <row r="5905" spans="1:3" x14ac:dyDescent="0.25">
      <c r="A5905" t="s">
        <v>7651</v>
      </c>
      <c r="B5905" t="s">
        <v>7652</v>
      </c>
      <c r="C5905">
        <v>4</v>
      </c>
    </row>
    <row r="5906" spans="1:3" x14ac:dyDescent="0.25">
      <c r="A5906" t="s">
        <v>7653</v>
      </c>
      <c r="B5906" t="s">
        <v>7654</v>
      </c>
      <c r="C5906">
        <v>4</v>
      </c>
    </row>
    <row r="5907" spans="1:3" x14ac:dyDescent="0.25">
      <c r="A5907" t="s">
        <v>7655</v>
      </c>
      <c r="B5907" t="s">
        <v>7656</v>
      </c>
      <c r="C5907">
        <v>4</v>
      </c>
    </row>
    <row r="5908" spans="1:3" x14ac:dyDescent="0.25">
      <c r="A5908" t="s">
        <v>7657</v>
      </c>
      <c r="B5908" t="s">
        <v>7658</v>
      </c>
      <c r="C5908">
        <v>4</v>
      </c>
    </row>
    <row r="5909" spans="1:3" x14ac:dyDescent="0.25">
      <c r="A5909" t="s">
        <v>7659</v>
      </c>
      <c r="B5909" t="s">
        <v>7660</v>
      </c>
      <c r="C5909">
        <v>4</v>
      </c>
    </row>
    <row r="5910" spans="1:3" x14ac:dyDescent="0.25">
      <c r="A5910" t="s">
        <v>18634</v>
      </c>
      <c r="B5910" t="s">
        <v>18635</v>
      </c>
      <c r="C5910">
        <v>4</v>
      </c>
    </row>
    <row r="5911" spans="1:3" x14ac:dyDescent="0.25">
      <c r="A5911" t="s">
        <v>7661</v>
      </c>
      <c r="B5911" t="s">
        <v>7662</v>
      </c>
      <c r="C5911">
        <v>4</v>
      </c>
    </row>
    <row r="5912" spans="1:3" x14ac:dyDescent="0.25">
      <c r="A5912" t="s">
        <v>7663</v>
      </c>
      <c r="B5912" t="s">
        <v>7664</v>
      </c>
      <c r="C5912">
        <v>4</v>
      </c>
    </row>
    <row r="5913" spans="1:3" x14ac:dyDescent="0.25">
      <c r="A5913" t="s">
        <v>7665</v>
      </c>
      <c r="B5913" t="s">
        <v>7666</v>
      </c>
      <c r="C5913">
        <v>4</v>
      </c>
    </row>
    <row r="5914" spans="1:3" x14ac:dyDescent="0.25">
      <c r="A5914" t="s">
        <v>7667</v>
      </c>
      <c r="B5914" t="s">
        <v>7668</v>
      </c>
      <c r="C5914">
        <v>4</v>
      </c>
    </row>
    <row r="5915" spans="1:3" x14ac:dyDescent="0.25">
      <c r="A5915" t="s">
        <v>7669</v>
      </c>
      <c r="B5915" t="s">
        <v>7670</v>
      </c>
      <c r="C5915">
        <v>4</v>
      </c>
    </row>
    <row r="5916" spans="1:3" x14ac:dyDescent="0.25">
      <c r="A5916" t="s">
        <v>7671</v>
      </c>
      <c r="B5916" t="s">
        <v>7672</v>
      </c>
      <c r="C5916">
        <v>4</v>
      </c>
    </row>
    <row r="5917" spans="1:3" x14ac:dyDescent="0.25">
      <c r="A5917" t="s">
        <v>7673</v>
      </c>
      <c r="B5917" t="s">
        <v>7674</v>
      </c>
      <c r="C5917">
        <v>4</v>
      </c>
    </row>
    <row r="5918" spans="1:3" x14ac:dyDescent="0.25">
      <c r="A5918" t="s">
        <v>7675</v>
      </c>
      <c r="B5918" t="s">
        <v>7676</v>
      </c>
      <c r="C5918">
        <v>4</v>
      </c>
    </row>
    <row r="5919" spans="1:3" x14ac:dyDescent="0.25">
      <c r="A5919" t="s">
        <v>7677</v>
      </c>
      <c r="B5919" t="s">
        <v>7678</v>
      </c>
      <c r="C5919">
        <v>4</v>
      </c>
    </row>
    <row r="5920" spans="1:3" x14ac:dyDescent="0.25">
      <c r="A5920" t="s">
        <v>20422</v>
      </c>
      <c r="B5920" t="s">
        <v>20423</v>
      </c>
      <c r="C5920">
        <v>4</v>
      </c>
    </row>
    <row r="5921" spans="1:3" x14ac:dyDescent="0.25">
      <c r="A5921" t="s">
        <v>7679</v>
      </c>
      <c r="B5921" t="s">
        <v>7680</v>
      </c>
      <c r="C5921">
        <v>4</v>
      </c>
    </row>
    <row r="5922" spans="1:3" x14ac:dyDescent="0.25">
      <c r="A5922" t="s">
        <v>7681</v>
      </c>
      <c r="B5922" t="s">
        <v>7682</v>
      </c>
      <c r="C5922">
        <v>4</v>
      </c>
    </row>
    <row r="5923" spans="1:3" x14ac:dyDescent="0.25">
      <c r="A5923" t="s">
        <v>7683</v>
      </c>
      <c r="B5923" t="s">
        <v>7684</v>
      </c>
      <c r="C5923">
        <v>4</v>
      </c>
    </row>
    <row r="5924" spans="1:3" x14ac:dyDescent="0.25">
      <c r="A5924" t="s">
        <v>7685</v>
      </c>
      <c r="B5924" t="s">
        <v>7686</v>
      </c>
      <c r="C5924">
        <v>4</v>
      </c>
    </row>
    <row r="5925" spans="1:3" x14ac:dyDescent="0.25">
      <c r="A5925" t="s">
        <v>7687</v>
      </c>
      <c r="B5925" t="s">
        <v>7688</v>
      </c>
      <c r="C5925">
        <v>4</v>
      </c>
    </row>
    <row r="5926" spans="1:3" x14ac:dyDescent="0.25">
      <c r="A5926" t="s">
        <v>7689</v>
      </c>
      <c r="B5926" t="s">
        <v>7690</v>
      </c>
      <c r="C5926">
        <v>4</v>
      </c>
    </row>
    <row r="5927" spans="1:3" x14ac:dyDescent="0.25">
      <c r="A5927" t="s">
        <v>7691</v>
      </c>
      <c r="B5927" t="s">
        <v>7692</v>
      </c>
      <c r="C5927">
        <v>4</v>
      </c>
    </row>
    <row r="5928" spans="1:3" x14ac:dyDescent="0.25">
      <c r="A5928" t="s">
        <v>7693</v>
      </c>
      <c r="B5928" t="s">
        <v>7694</v>
      </c>
      <c r="C5928">
        <v>4</v>
      </c>
    </row>
    <row r="5929" spans="1:3" x14ac:dyDescent="0.25">
      <c r="A5929" t="s">
        <v>7695</v>
      </c>
      <c r="B5929" t="s">
        <v>7696</v>
      </c>
      <c r="C5929">
        <v>4</v>
      </c>
    </row>
    <row r="5930" spans="1:3" x14ac:dyDescent="0.25">
      <c r="A5930" t="s">
        <v>7697</v>
      </c>
      <c r="B5930" t="s">
        <v>7698</v>
      </c>
      <c r="C5930">
        <v>4</v>
      </c>
    </row>
    <row r="5931" spans="1:3" x14ac:dyDescent="0.25">
      <c r="A5931" t="s">
        <v>7699</v>
      </c>
      <c r="B5931" t="s">
        <v>7700</v>
      </c>
      <c r="C5931">
        <v>4</v>
      </c>
    </row>
    <row r="5932" spans="1:3" x14ac:dyDescent="0.25">
      <c r="A5932" t="s">
        <v>7701</v>
      </c>
      <c r="B5932" t="s">
        <v>7702</v>
      </c>
      <c r="C5932">
        <v>4</v>
      </c>
    </row>
    <row r="5933" spans="1:3" x14ac:dyDescent="0.25">
      <c r="A5933" t="s">
        <v>7703</v>
      </c>
      <c r="B5933" t="s">
        <v>7704</v>
      </c>
      <c r="C5933">
        <v>4</v>
      </c>
    </row>
    <row r="5934" spans="1:3" x14ac:dyDescent="0.25">
      <c r="A5934" t="s">
        <v>7705</v>
      </c>
      <c r="B5934" t="s">
        <v>7706</v>
      </c>
      <c r="C5934">
        <v>4</v>
      </c>
    </row>
    <row r="5935" spans="1:3" x14ac:dyDescent="0.25">
      <c r="A5935" t="s">
        <v>7707</v>
      </c>
      <c r="B5935" t="s">
        <v>7708</v>
      </c>
      <c r="C5935">
        <v>4</v>
      </c>
    </row>
    <row r="5936" spans="1:3" x14ac:dyDescent="0.25">
      <c r="A5936" t="s">
        <v>7709</v>
      </c>
      <c r="B5936" t="s">
        <v>7710</v>
      </c>
      <c r="C5936">
        <v>4</v>
      </c>
    </row>
    <row r="5937" spans="1:3" x14ac:dyDescent="0.25">
      <c r="A5937" t="s">
        <v>7711</v>
      </c>
      <c r="B5937" t="s">
        <v>7712</v>
      </c>
      <c r="C5937">
        <v>4</v>
      </c>
    </row>
    <row r="5938" spans="1:3" x14ac:dyDescent="0.25">
      <c r="A5938" t="s">
        <v>7713</v>
      </c>
      <c r="B5938" t="s">
        <v>7714</v>
      </c>
      <c r="C5938">
        <v>4</v>
      </c>
    </row>
    <row r="5939" spans="1:3" x14ac:dyDescent="0.25">
      <c r="A5939" t="s">
        <v>7715</v>
      </c>
      <c r="B5939" t="s">
        <v>7716</v>
      </c>
      <c r="C5939">
        <v>4</v>
      </c>
    </row>
    <row r="5940" spans="1:3" x14ac:dyDescent="0.25">
      <c r="A5940" t="s">
        <v>7717</v>
      </c>
      <c r="B5940" t="s">
        <v>7718</v>
      </c>
      <c r="C5940">
        <v>4</v>
      </c>
    </row>
    <row r="5941" spans="1:3" x14ac:dyDescent="0.25">
      <c r="A5941" t="s">
        <v>7719</v>
      </c>
      <c r="B5941" t="s">
        <v>7720</v>
      </c>
      <c r="C5941">
        <v>4</v>
      </c>
    </row>
    <row r="5942" spans="1:3" x14ac:dyDescent="0.25">
      <c r="A5942" t="s">
        <v>7721</v>
      </c>
      <c r="B5942" t="s">
        <v>7722</v>
      </c>
      <c r="C5942">
        <v>4</v>
      </c>
    </row>
    <row r="5943" spans="1:3" x14ac:dyDescent="0.25">
      <c r="A5943" t="s">
        <v>7723</v>
      </c>
      <c r="B5943" t="s">
        <v>7724</v>
      </c>
      <c r="C5943">
        <v>4</v>
      </c>
    </row>
    <row r="5944" spans="1:3" x14ac:dyDescent="0.25">
      <c r="A5944" t="s">
        <v>7725</v>
      </c>
      <c r="B5944" t="s">
        <v>7726</v>
      </c>
      <c r="C5944">
        <v>4</v>
      </c>
    </row>
    <row r="5945" spans="1:3" x14ac:dyDescent="0.25">
      <c r="A5945" t="s">
        <v>7727</v>
      </c>
      <c r="B5945" t="s">
        <v>7728</v>
      </c>
      <c r="C5945">
        <v>4</v>
      </c>
    </row>
    <row r="5946" spans="1:3" x14ac:dyDescent="0.25">
      <c r="A5946" t="s">
        <v>7729</v>
      </c>
      <c r="B5946" t="s">
        <v>7730</v>
      </c>
      <c r="C5946">
        <v>4</v>
      </c>
    </row>
    <row r="5947" spans="1:3" x14ac:dyDescent="0.25">
      <c r="A5947" t="s">
        <v>7731</v>
      </c>
      <c r="B5947" t="s">
        <v>7732</v>
      </c>
      <c r="C5947">
        <v>4</v>
      </c>
    </row>
    <row r="5948" spans="1:3" x14ac:dyDescent="0.25">
      <c r="A5948" t="s">
        <v>7733</v>
      </c>
      <c r="B5948" t="s">
        <v>7734</v>
      </c>
      <c r="C5948">
        <v>4</v>
      </c>
    </row>
    <row r="5949" spans="1:3" x14ac:dyDescent="0.25">
      <c r="A5949" t="s">
        <v>7735</v>
      </c>
      <c r="B5949" t="s">
        <v>7736</v>
      </c>
      <c r="C5949">
        <v>4</v>
      </c>
    </row>
    <row r="5950" spans="1:3" x14ac:dyDescent="0.25">
      <c r="A5950" t="s">
        <v>7737</v>
      </c>
      <c r="B5950" t="s">
        <v>7738</v>
      </c>
      <c r="C5950">
        <v>4</v>
      </c>
    </row>
    <row r="5951" spans="1:3" x14ac:dyDescent="0.25">
      <c r="A5951" t="s">
        <v>7739</v>
      </c>
      <c r="B5951" t="s">
        <v>7740</v>
      </c>
      <c r="C5951">
        <v>4</v>
      </c>
    </row>
    <row r="5952" spans="1:3" x14ac:dyDescent="0.25">
      <c r="A5952" t="s">
        <v>7741</v>
      </c>
      <c r="B5952" t="s">
        <v>7742</v>
      </c>
      <c r="C5952">
        <v>4</v>
      </c>
    </row>
    <row r="5953" spans="1:3" x14ac:dyDescent="0.25">
      <c r="A5953" t="s">
        <v>18636</v>
      </c>
      <c r="B5953" t="s">
        <v>18637</v>
      </c>
      <c r="C5953">
        <v>4</v>
      </c>
    </row>
    <row r="5954" spans="1:3" x14ac:dyDescent="0.25">
      <c r="A5954" t="s">
        <v>20097</v>
      </c>
      <c r="B5954" t="s">
        <v>20098</v>
      </c>
      <c r="C5954">
        <v>4</v>
      </c>
    </row>
    <row r="5955" spans="1:3" x14ac:dyDescent="0.25">
      <c r="A5955" t="s">
        <v>7743</v>
      </c>
      <c r="B5955" t="s">
        <v>7744</v>
      </c>
      <c r="C5955">
        <v>4</v>
      </c>
    </row>
    <row r="5956" spans="1:3" x14ac:dyDescent="0.25">
      <c r="A5956" t="s">
        <v>7745</v>
      </c>
      <c r="B5956" t="s">
        <v>7746</v>
      </c>
      <c r="C5956">
        <v>4</v>
      </c>
    </row>
    <row r="5957" spans="1:3" x14ac:dyDescent="0.25">
      <c r="A5957" t="s">
        <v>7747</v>
      </c>
      <c r="B5957" t="s">
        <v>7748</v>
      </c>
      <c r="C5957">
        <v>4</v>
      </c>
    </row>
    <row r="5958" spans="1:3" x14ac:dyDescent="0.25">
      <c r="A5958" t="s">
        <v>7749</v>
      </c>
      <c r="B5958" t="s">
        <v>7750</v>
      </c>
      <c r="C5958">
        <v>4</v>
      </c>
    </row>
    <row r="5959" spans="1:3" x14ac:dyDescent="0.25">
      <c r="A5959" t="s">
        <v>7751</v>
      </c>
      <c r="B5959" t="s">
        <v>7752</v>
      </c>
      <c r="C5959">
        <v>4</v>
      </c>
    </row>
    <row r="5960" spans="1:3" x14ac:dyDescent="0.25">
      <c r="A5960" t="s">
        <v>7753</v>
      </c>
      <c r="B5960" t="s">
        <v>7754</v>
      </c>
      <c r="C5960">
        <v>4</v>
      </c>
    </row>
    <row r="5961" spans="1:3" x14ac:dyDescent="0.25">
      <c r="A5961" t="s">
        <v>7756</v>
      </c>
      <c r="B5961" t="s">
        <v>7757</v>
      </c>
      <c r="C5961">
        <v>4</v>
      </c>
    </row>
    <row r="5962" spans="1:3" x14ac:dyDescent="0.25">
      <c r="A5962" t="s">
        <v>7758</v>
      </c>
      <c r="B5962" t="s">
        <v>7759</v>
      </c>
      <c r="C5962">
        <v>4</v>
      </c>
    </row>
    <row r="5963" spans="1:3" x14ac:dyDescent="0.25">
      <c r="A5963" t="s">
        <v>19219</v>
      </c>
      <c r="B5963" t="s">
        <v>19220</v>
      </c>
      <c r="C5963">
        <v>4</v>
      </c>
    </row>
    <row r="5964" spans="1:3" x14ac:dyDescent="0.25">
      <c r="A5964" t="s">
        <v>7760</v>
      </c>
      <c r="B5964" t="s">
        <v>7761</v>
      </c>
      <c r="C5964">
        <v>4</v>
      </c>
    </row>
    <row r="5965" spans="1:3" x14ac:dyDescent="0.25">
      <c r="A5965" t="s">
        <v>7762</v>
      </c>
      <c r="B5965" t="s">
        <v>7763</v>
      </c>
      <c r="C5965">
        <v>4</v>
      </c>
    </row>
    <row r="5966" spans="1:3" x14ac:dyDescent="0.25">
      <c r="A5966" t="s">
        <v>7764</v>
      </c>
      <c r="B5966" t="s">
        <v>7765</v>
      </c>
      <c r="C5966">
        <v>4</v>
      </c>
    </row>
    <row r="5967" spans="1:3" x14ac:dyDescent="0.25">
      <c r="A5967" t="s">
        <v>7766</v>
      </c>
      <c r="B5967" t="s">
        <v>7767</v>
      </c>
      <c r="C5967">
        <v>4</v>
      </c>
    </row>
    <row r="5968" spans="1:3" x14ac:dyDescent="0.25">
      <c r="A5968" t="s">
        <v>7768</v>
      </c>
      <c r="B5968" t="s">
        <v>7769</v>
      </c>
      <c r="C5968">
        <v>4</v>
      </c>
    </row>
    <row r="5969" spans="1:3" x14ac:dyDescent="0.25">
      <c r="A5969" t="s">
        <v>18770</v>
      </c>
      <c r="B5969" t="s">
        <v>18771</v>
      </c>
      <c r="C5969">
        <v>4</v>
      </c>
    </row>
    <row r="5970" spans="1:3" x14ac:dyDescent="0.25">
      <c r="A5970" t="s">
        <v>7770</v>
      </c>
      <c r="B5970" t="s">
        <v>7771</v>
      </c>
      <c r="C5970">
        <v>4</v>
      </c>
    </row>
    <row r="5971" spans="1:3" x14ac:dyDescent="0.25">
      <c r="A5971" t="s">
        <v>7772</v>
      </c>
      <c r="B5971" t="s">
        <v>7773</v>
      </c>
      <c r="C5971">
        <v>4</v>
      </c>
    </row>
    <row r="5972" spans="1:3" x14ac:dyDescent="0.25">
      <c r="A5972" t="s">
        <v>7774</v>
      </c>
      <c r="B5972" t="s">
        <v>7775</v>
      </c>
      <c r="C5972">
        <v>4</v>
      </c>
    </row>
    <row r="5973" spans="1:3" x14ac:dyDescent="0.25">
      <c r="A5973" t="s">
        <v>7776</v>
      </c>
      <c r="B5973" t="s">
        <v>7777</v>
      </c>
      <c r="C5973">
        <v>4</v>
      </c>
    </row>
    <row r="5974" spans="1:3" x14ac:dyDescent="0.25">
      <c r="A5974" t="s">
        <v>7778</v>
      </c>
      <c r="B5974" t="s">
        <v>7779</v>
      </c>
      <c r="C5974">
        <v>4</v>
      </c>
    </row>
    <row r="5975" spans="1:3" x14ac:dyDescent="0.25">
      <c r="A5975" t="s">
        <v>7780</v>
      </c>
      <c r="B5975" t="s">
        <v>7781</v>
      </c>
      <c r="C5975">
        <v>4</v>
      </c>
    </row>
    <row r="5976" spans="1:3" x14ac:dyDescent="0.25">
      <c r="A5976" t="s">
        <v>7782</v>
      </c>
      <c r="B5976" t="s">
        <v>7783</v>
      </c>
      <c r="C5976">
        <v>4</v>
      </c>
    </row>
    <row r="5977" spans="1:3" x14ac:dyDescent="0.25">
      <c r="A5977" t="s">
        <v>7784</v>
      </c>
      <c r="B5977" t="s">
        <v>7785</v>
      </c>
      <c r="C5977">
        <v>4</v>
      </c>
    </row>
    <row r="5978" spans="1:3" x14ac:dyDescent="0.25">
      <c r="A5978" t="s">
        <v>7786</v>
      </c>
      <c r="B5978" t="s">
        <v>7787</v>
      </c>
      <c r="C5978">
        <v>4</v>
      </c>
    </row>
    <row r="5979" spans="1:3" x14ac:dyDescent="0.25">
      <c r="A5979" t="s">
        <v>7788</v>
      </c>
      <c r="B5979" t="s">
        <v>7789</v>
      </c>
      <c r="C5979">
        <v>4</v>
      </c>
    </row>
    <row r="5980" spans="1:3" x14ac:dyDescent="0.25">
      <c r="A5980" t="s">
        <v>7790</v>
      </c>
      <c r="B5980" t="s">
        <v>7791</v>
      </c>
      <c r="C5980">
        <v>4</v>
      </c>
    </row>
    <row r="5981" spans="1:3" x14ac:dyDescent="0.25">
      <c r="A5981" t="s">
        <v>7792</v>
      </c>
      <c r="B5981" t="s">
        <v>7793</v>
      </c>
      <c r="C5981">
        <v>4</v>
      </c>
    </row>
    <row r="5982" spans="1:3" x14ac:dyDescent="0.25">
      <c r="A5982" t="s">
        <v>7794</v>
      </c>
      <c r="B5982" t="s">
        <v>7795</v>
      </c>
      <c r="C5982">
        <v>4</v>
      </c>
    </row>
    <row r="5983" spans="1:3" x14ac:dyDescent="0.25">
      <c r="A5983" t="s">
        <v>7796</v>
      </c>
      <c r="B5983" t="s">
        <v>7797</v>
      </c>
      <c r="C5983">
        <v>4</v>
      </c>
    </row>
    <row r="5984" spans="1:3" x14ac:dyDescent="0.25">
      <c r="A5984" t="s">
        <v>7798</v>
      </c>
      <c r="B5984" t="s">
        <v>7799</v>
      </c>
      <c r="C5984">
        <v>4</v>
      </c>
    </row>
    <row r="5985" spans="1:3" x14ac:dyDescent="0.25">
      <c r="A5985" t="s">
        <v>7800</v>
      </c>
      <c r="B5985" t="s">
        <v>7801</v>
      </c>
      <c r="C5985">
        <v>4</v>
      </c>
    </row>
    <row r="5986" spans="1:3" x14ac:dyDescent="0.25">
      <c r="A5986" t="s">
        <v>7802</v>
      </c>
      <c r="B5986" t="s">
        <v>7803</v>
      </c>
      <c r="C5986">
        <v>4</v>
      </c>
    </row>
    <row r="5987" spans="1:3" x14ac:dyDescent="0.25">
      <c r="A5987" t="s">
        <v>7804</v>
      </c>
      <c r="B5987" t="s">
        <v>7805</v>
      </c>
      <c r="C5987">
        <v>4</v>
      </c>
    </row>
    <row r="5988" spans="1:3" x14ac:dyDescent="0.25">
      <c r="A5988" t="s">
        <v>7806</v>
      </c>
      <c r="B5988" t="s">
        <v>7807</v>
      </c>
      <c r="C5988">
        <v>4</v>
      </c>
    </row>
    <row r="5989" spans="1:3" x14ac:dyDescent="0.25">
      <c r="A5989" t="s">
        <v>7808</v>
      </c>
      <c r="B5989" t="s">
        <v>7809</v>
      </c>
      <c r="C5989">
        <v>4</v>
      </c>
    </row>
    <row r="5990" spans="1:3" x14ac:dyDescent="0.25">
      <c r="A5990" t="s">
        <v>7810</v>
      </c>
      <c r="B5990" t="s">
        <v>7811</v>
      </c>
      <c r="C5990">
        <v>4</v>
      </c>
    </row>
    <row r="5991" spans="1:3" x14ac:dyDescent="0.25">
      <c r="A5991" t="s">
        <v>7812</v>
      </c>
      <c r="B5991" t="s">
        <v>7813</v>
      </c>
      <c r="C5991">
        <v>4</v>
      </c>
    </row>
    <row r="5992" spans="1:3" x14ac:dyDescent="0.25">
      <c r="A5992" t="s">
        <v>7814</v>
      </c>
      <c r="B5992" t="s">
        <v>7815</v>
      </c>
      <c r="C5992">
        <v>4</v>
      </c>
    </row>
    <row r="5993" spans="1:3" x14ac:dyDescent="0.25">
      <c r="A5993" t="s">
        <v>7816</v>
      </c>
      <c r="B5993" t="s">
        <v>7817</v>
      </c>
      <c r="C5993">
        <v>4</v>
      </c>
    </row>
    <row r="5994" spans="1:3" x14ac:dyDescent="0.25">
      <c r="A5994" t="s">
        <v>7818</v>
      </c>
      <c r="B5994" t="s">
        <v>7819</v>
      </c>
      <c r="C5994">
        <v>4</v>
      </c>
    </row>
    <row r="5995" spans="1:3" x14ac:dyDescent="0.25">
      <c r="A5995" t="s">
        <v>7820</v>
      </c>
      <c r="B5995" t="s">
        <v>7821</v>
      </c>
      <c r="C5995">
        <v>4</v>
      </c>
    </row>
    <row r="5996" spans="1:3" x14ac:dyDescent="0.25">
      <c r="A5996" t="s">
        <v>7822</v>
      </c>
      <c r="B5996" t="s">
        <v>7823</v>
      </c>
      <c r="C5996">
        <v>4</v>
      </c>
    </row>
    <row r="5997" spans="1:3" x14ac:dyDescent="0.25">
      <c r="A5997" t="s">
        <v>7824</v>
      </c>
      <c r="B5997" t="s">
        <v>7825</v>
      </c>
      <c r="C5997">
        <v>4</v>
      </c>
    </row>
    <row r="5998" spans="1:3" x14ac:dyDescent="0.25">
      <c r="A5998" t="s">
        <v>7826</v>
      </c>
      <c r="B5998" t="s">
        <v>7827</v>
      </c>
      <c r="C5998">
        <v>4</v>
      </c>
    </row>
    <row r="5999" spans="1:3" x14ac:dyDescent="0.25">
      <c r="A5999" t="s">
        <v>7828</v>
      </c>
      <c r="B5999" t="s">
        <v>7829</v>
      </c>
      <c r="C5999">
        <v>4</v>
      </c>
    </row>
    <row r="6000" spans="1:3" x14ac:dyDescent="0.25">
      <c r="A6000" t="s">
        <v>7830</v>
      </c>
      <c r="B6000" t="s">
        <v>7831</v>
      </c>
      <c r="C6000">
        <v>4</v>
      </c>
    </row>
    <row r="6001" spans="1:3" x14ac:dyDescent="0.25">
      <c r="A6001" t="s">
        <v>7832</v>
      </c>
      <c r="B6001" t="s">
        <v>7833</v>
      </c>
      <c r="C6001">
        <v>4</v>
      </c>
    </row>
    <row r="6002" spans="1:3" x14ac:dyDescent="0.25">
      <c r="A6002" t="s">
        <v>7834</v>
      </c>
      <c r="B6002" t="s">
        <v>7835</v>
      </c>
      <c r="C6002">
        <v>4</v>
      </c>
    </row>
    <row r="6003" spans="1:3" x14ac:dyDescent="0.25">
      <c r="A6003" t="s">
        <v>18772</v>
      </c>
      <c r="B6003" t="s">
        <v>18773</v>
      </c>
      <c r="C6003">
        <v>4</v>
      </c>
    </row>
    <row r="6004" spans="1:3" x14ac:dyDescent="0.25">
      <c r="A6004" t="s">
        <v>7836</v>
      </c>
      <c r="B6004" t="s">
        <v>7837</v>
      </c>
      <c r="C6004">
        <v>4</v>
      </c>
    </row>
    <row r="6005" spans="1:3" x14ac:dyDescent="0.25">
      <c r="A6005" t="s">
        <v>7838</v>
      </c>
      <c r="B6005" t="s">
        <v>7839</v>
      </c>
      <c r="C6005">
        <v>4</v>
      </c>
    </row>
    <row r="6006" spans="1:3" x14ac:dyDescent="0.25">
      <c r="A6006" t="s">
        <v>7840</v>
      </c>
      <c r="B6006" t="s">
        <v>7841</v>
      </c>
      <c r="C6006">
        <v>4</v>
      </c>
    </row>
    <row r="6007" spans="1:3" x14ac:dyDescent="0.25">
      <c r="A6007" t="s">
        <v>7842</v>
      </c>
      <c r="B6007" t="s">
        <v>7843</v>
      </c>
      <c r="C6007">
        <v>4</v>
      </c>
    </row>
    <row r="6008" spans="1:3" x14ac:dyDescent="0.25">
      <c r="A6008" t="s">
        <v>7844</v>
      </c>
      <c r="B6008" t="s">
        <v>7845</v>
      </c>
      <c r="C6008">
        <v>4</v>
      </c>
    </row>
    <row r="6009" spans="1:3" x14ac:dyDescent="0.25">
      <c r="A6009" t="s">
        <v>20424</v>
      </c>
      <c r="B6009" t="s">
        <v>20425</v>
      </c>
      <c r="C6009">
        <v>4</v>
      </c>
    </row>
    <row r="6010" spans="1:3" x14ac:dyDescent="0.25">
      <c r="A6010" t="s">
        <v>7846</v>
      </c>
      <c r="B6010" t="s">
        <v>7847</v>
      </c>
      <c r="C6010">
        <v>4</v>
      </c>
    </row>
    <row r="6011" spans="1:3" x14ac:dyDescent="0.25">
      <c r="A6011" t="s">
        <v>7848</v>
      </c>
      <c r="B6011" t="s">
        <v>7849</v>
      </c>
      <c r="C6011">
        <v>4</v>
      </c>
    </row>
    <row r="6012" spans="1:3" x14ac:dyDescent="0.25">
      <c r="A6012" t="s">
        <v>19221</v>
      </c>
      <c r="B6012" t="s">
        <v>19222</v>
      </c>
      <c r="C6012">
        <v>4</v>
      </c>
    </row>
    <row r="6013" spans="1:3" x14ac:dyDescent="0.25">
      <c r="A6013" t="s">
        <v>20426</v>
      </c>
      <c r="B6013" t="s">
        <v>20427</v>
      </c>
      <c r="C6013">
        <v>4</v>
      </c>
    </row>
    <row r="6014" spans="1:3" x14ac:dyDescent="0.25">
      <c r="A6014" t="s">
        <v>19223</v>
      </c>
      <c r="B6014" t="s">
        <v>19224</v>
      </c>
      <c r="C6014">
        <v>4</v>
      </c>
    </row>
    <row r="6015" spans="1:3" x14ac:dyDescent="0.25">
      <c r="A6015" t="s">
        <v>20099</v>
      </c>
      <c r="B6015" t="s">
        <v>20100</v>
      </c>
      <c r="C6015">
        <v>4</v>
      </c>
    </row>
    <row r="6016" spans="1:3" x14ac:dyDescent="0.25">
      <c r="A6016" t="s">
        <v>7850</v>
      </c>
      <c r="B6016" t="s">
        <v>7851</v>
      </c>
      <c r="C6016">
        <v>4</v>
      </c>
    </row>
    <row r="6017" spans="1:3" x14ac:dyDescent="0.25">
      <c r="A6017" t="s">
        <v>7852</v>
      </c>
      <c r="B6017" t="s">
        <v>7853</v>
      </c>
      <c r="C6017">
        <v>4</v>
      </c>
    </row>
    <row r="6018" spans="1:3" x14ac:dyDescent="0.25">
      <c r="A6018" t="s">
        <v>7854</v>
      </c>
      <c r="B6018" t="s">
        <v>7855</v>
      </c>
      <c r="C6018">
        <v>4</v>
      </c>
    </row>
    <row r="6019" spans="1:3" x14ac:dyDescent="0.25">
      <c r="A6019" t="s">
        <v>19549</v>
      </c>
      <c r="B6019" t="s">
        <v>19550</v>
      </c>
      <c r="C6019">
        <v>4</v>
      </c>
    </row>
    <row r="6020" spans="1:3" x14ac:dyDescent="0.25">
      <c r="A6020" t="s">
        <v>7856</v>
      </c>
      <c r="B6020" t="s">
        <v>7857</v>
      </c>
      <c r="C6020">
        <v>4</v>
      </c>
    </row>
    <row r="6021" spans="1:3" x14ac:dyDescent="0.25">
      <c r="A6021" t="s">
        <v>7858</v>
      </c>
      <c r="B6021" t="s">
        <v>7859</v>
      </c>
      <c r="C6021">
        <v>4</v>
      </c>
    </row>
    <row r="6022" spans="1:3" x14ac:dyDescent="0.25">
      <c r="A6022" t="s">
        <v>7860</v>
      </c>
      <c r="B6022" t="s">
        <v>7861</v>
      </c>
      <c r="C6022">
        <v>4</v>
      </c>
    </row>
    <row r="6023" spans="1:3" x14ac:dyDescent="0.25">
      <c r="A6023" t="s">
        <v>7862</v>
      </c>
      <c r="B6023" t="s">
        <v>7863</v>
      </c>
      <c r="C6023">
        <v>4</v>
      </c>
    </row>
    <row r="6024" spans="1:3" x14ac:dyDescent="0.25">
      <c r="A6024" t="s">
        <v>7864</v>
      </c>
      <c r="B6024" t="s">
        <v>7865</v>
      </c>
      <c r="C6024">
        <v>4</v>
      </c>
    </row>
    <row r="6025" spans="1:3" x14ac:dyDescent="0.25">
      <c r="A6025" t="s">
        <v>7866</v>
      </c>
      <c r="B6025" t="s">
        <v>7867</v>
      </c>
      <c r="C6025">
        <v>4</v>
      </c>
    </row>
    <row r="6026" spans="1:3" x14ac:dyDescent="0.25">
      <c r="A6026" t="s">
        <v>7868</v>
      </c>
      <c r="B6026" t="s">
        <v>7869</v>
      </c>
      <c r="C6026">
        <v>4</v>
      </c>
    </row>
    <row r="6027" spans="1:3" x14ac:dyDescent="0.25">
      <c r="A6027" t="s">
        <v>7870</v>
      </c>
      <c r="B6027" t="s">
        <v>7871</v>
      </c>
      <c r="C6027">
        <v>4</v>
      </c>
    </row>
    <row r="6028" spans="1:3" x14ac:dyDescent="0.25">
      <c r="A6028" t="s">
        <v>7872</v>
      </c>
      <c r="B6028" t="s">
        <v>7873</v>
      </c>
      <c r="C6028">
        <v>4</v>
      </c>
    </row>
    <row r="6029" spans="1:3" x14ac:dyDescent="0.25">
      <c r="A6029" t="s">
        <v>7874</v>
      </c>
      <c r="B6029" t="s">
        <v>7875</v>
      </c>
      <c r="C6029">
        <v>4</v>
      </c>
    </row>
    <row r="6030" spans="1:3" x14ac:dyDescent="0.25">
      <c r="A6030" t="s">
        <v>20428</v>
      </c>
      <c r="B6030" t="s">
        <v>20429</v>
      </c>
      <c r="C6030">
        <v>4</v>
      </c>
    </row>
    <row r="6031" spans="1:3" x14ac:dyDescent="0.25">
      <c r="A6031" t="s">
        <v>7876</v>
      </c>
      <c r="B6031" t="s">
        <v>7877</v>
      </c>
      <c r="C6031">
        <v>4</v>
      </c>
    </row>
    <row r="6032" spans="1:3" x14ac:dyDescent="0.25">
      <c r="A6032" t="s">
        <v>18638</v>
      </c>
      <c r="B6032" t="s">
        <v>18639</v>
      </c>
      <c r="C6032">
        <v>4</v>
      </c>
    </row>
    <row r="6033" spans="1:3" x14ac:dyDescent="0.25">
      <c r="A6033" t="s">
        <v>7878</v>
      </c>
      <c r="B6033" t="s">
        <v>7879</v>
      </c>
      <c r="C6033">
        <v>4</v>
      </c>
    </row>
    <row r="6034" spans="1:3" x14ac:dyDescent="0.25">
      <c r="A6034" t="s">
        <v>7880</v>
      </c>
      <c r="B6034" t="s">
        <v>7881</v>
      </c>
      <c r="C6034">
        <v>4</v>
      </c>
    </row>
    <row r="6035" spans="1:3" x14ac:dyDescent="0.25">
      <c r="A6035" t="s">
        <v>7882</v>
      </c>
      <c r="B6035" t="s">
        <v>7883</v>
      </c>
      <c r="C6035">
        <v>4</v>
      </c>
    </row>
    <row r="6036" spans="1:3" x14ac:dyDescent="0.25">
      <c r="A6036" t="s">
        <v>7884</v>
      </c>
      <c r="B6036" t="s">
        <v>7885</v>
      </c>
      <c r="C6036">
        <v>4</v>
      </c>
    </row>
    <row r="6037" spans="1:3" x14ac:dyDescent="0.25">
      <c r="A6037" t="s">
        <v>7886</v>
      </c>
      <c r="B6037" t="s">
        <v>7887</v>
      </c>
      <c r="C6037">
        <v>4</v>
      </c>
    </row>
    <row r="6038" spans="1:3" x14ac:dyDescent="0.25">
      <c r="A6038" t="s">
        <v>7888</v>
      </c>
      <c r="B6038" t="s">
        <v>7889</v>
      </c>
      <c r="C6038">
        <v>4</v>
      </c>
    </row>
    <row r="6039" spans="1:3" x14ac:dyDescent="0.25">
      <c r="A6039" t="s">
        <v>7890</v>
      </c>
      <c r="B6039" t="s">
        <v>7891</v>
      </c>
      <c r="C6039">
        <v>4</v>
      </c>
    </row>
    <row r="6040" spans="1:3" x14ac:dyDescent="0.25">
      <c r="A6040" t="s">
        <v>7892</v>
      </c>
      <c r="B6040" t="s">
        <v>7893</v>
      </c>
      <c r="C6040">
        <v>4</v>
      </c>
    </row>
    <row r="6041" spans="1:3" x14ac:dyDescent="0.25">
      <c r="A6041" t="s">
        <v>7894</v>
      </c>
      <c r="B6041" t="s">
        <v>7895</v>
      </c>
      <c r="C6041">
        <v>4</v>
      </c>
    </row>
    <row r="6042" spans="1:3" x14ac:dyDescent="0.25">
      <c r="A6042" t="s">
        <v>7896</v>
      </c>
      <c r="B6042" t="s">
        <v>7897</v>
      </c>
      <c r="C6042">
        <v>4</v>
      </c>
    </row>
    <row r="6043" spans="1:3" x14ac:dyDescent="0.25">
      <c r="A6043" t="s">
        <v>7898</v>
      </c>
      <c r="B6043" t="s">
        <v>7899</v>
      </c>
      <c r="C6043">
        <v>4</v>
      </c>
    </row>
    <row r="6044" spans="1:3" x14ac:dyDescent="0.25">
      <c r="A6044" t="s">
        <v>7900</v>
      </c>
      <c r="B6044" t="s">
        <v>7901</v>
      </c>
      <c r="C6044">
        <v>4</v>
      </c>
    </row>
    <row r="6045" spans="1:3" x14ac:dyDescent="0.25">
      <c r="A6045" t="s">
        <v>7902</v>
      </c>
      <c r="B6045" t="s">
        <v>7903</v>
      </c>
      <c r="C6045">
        <v>4</v>
      </c>
    </row>
    <row r="6046" spans="1:3" x14ac:dyDescent="0.25">
      <c r="A6046" t="s">
        <v>7904</v>
      </c>
      <c r="B6046" t="s">
        <v>7905</v>
      </c>
      <c r="C6046">
        <v>4</v>
      </c>
    </row>
    <row r="6047" spans="1:3" x14ac:dyDescent="0.25">
      <c r="A6047" t="s">
        <v>7906</v>
      </c>
      <c r="B6047" t="s">
        <v>7907</v>
      </c>
      <c r="C6047">
        <v>4</v>
      </c>
    </row>
    <row r="6048" spans="1:3" x14ac:dyDescent="0.25">
      <c r="A6048" t="s">
        <v>7908</v>
      </c>
      <c r="B6048" t="s">
        <v>7909</v>
      </c>
      <c r="C6048">
        <v>4</v>
      </c>
    </row>
    <row r="6049" spans="1:3" x14ac:dyDescent="0.25">
      <c r="A6049" t="s">
        <v>7910</v>
      </c>
      <c r="B6049" t="s">
        <v>7911</v>
      </c>
      <c r="C6049">
        <v>4</v>
      </c>
    </row>
    <row r="6050" spans="1:3" x14ac:dyDescent="0.25">
      <c r="A6050" t="s">
        <v>7912</v>
      </c>
      <c r="B6050" t="s">
        <v>7913</v>
      </c>
      <c r="C6050">
        <v>4</v>
      </c>
    </row>
    <row r="6051" spans="1:3" x14ac:dyDescent="0.25">
      <c r="A6051" t="s">
        <v>7914</v>
      </c>
      <c r="B6051" t="s">
        <v>7915</v>
      </c>
      <c r="C6051">
        <v>4</v>
      </c>
    </row>
    <row r="6052" spans="1:3" x14ac:dyDescent="0.25">
      <c r="A6052" t="s">
        <v>7916</v>
      </c>
      <c r="B6052" t="s">
        <v>7917</v>
      </c>
      <c r="C6052">
        <v>4</v>
      </c>
    </row>
    <row r="6053" spans="1:3" x14ac:dyDescent="0.25">
      <c r="A6053" t="s">
        <v>7918</v>
      </c>
      <c r="B6053" t="s">
        <v>7919</v>
      </c>
      <c r="C6053">
        <v>4</v>
      </c>
    </row>
    <row r="6054" spans="1:3" x14ac:dyDescent="0.25">
      <c r="A6054" t="s">
        <v>7920</v>
      </c>
      <c r="B6054" t="s">
        <v>7921</v>
      </c>
      <c r="C6054">
        <v>4</v>
      </c>
    </row>
    <row r="6055" spans="1:3" x14ac:dyDescent="0.25">
      <c r="A6055" t="s">
        <v>7922</v>
      </c>
      <c r="B6055" t="s">
        <v>7923</v>
      </c>
      <c r="C6055">
        <v>4</v>
      </c>
    </row>
    <row r="6056" spans="1:3" x14ac:dyDescent="0.25">
      <c r="A6056" t="s">
        <v>7924</v>
      </c>
      <c r="B6056" t="s">
        <v>7925</v>
      </c>
      <c r="C6056">
        <v>4</v>
      </c>
    </row>
    <row r="6057" spans="1:3" x14ac:dyDescent="0.25">
      <c r="A6057" t="s">
        <v>7926</v>
      </c>
      <c r="B6057" t="s">
        <v>7927</v>
      </c>
      <c r="C6057">
        <v>4</v>
      </c>
    </row>
    <row r="6058" spans="1:3" x14ac:dyDescent="0.25">
      <c r="A6058" t="s">
        <v>7928</v>
      </c>
      <c r="B6058" t="s">
        <v>7929</v>
      </c>
      <c r="C6058">
        <v>4</v>
      </c>
    </row>
    <row r="6059" spans="1:3" x14ac:dyDescent="0.25">
      <c r="A6059" t="s">
        <v>7930</v>
      </c>
      <c r="B6059" t="s">
        <v>7931</v>
      </c>
      <c r="C6059">
        <v>4</v>
      </c>
    </row>
    <row r="6060" spans="1:3" x14ac:dyDescent="0.25">
      <c r="A6060" t="s">
        <v>7932</v>
      </c>
      <c r="B6060" t="s">
        <v>7933</v>
      </c>
      <c r="C6060">
        <v>4</v>
      </c>
    </row>
    <row r="6061" spans="1:3" x14ac:dyDescent="0.25">
      <c r="A6061" t="s">
        <v>7934</v>
      </c>
      <c r="B6061" t="s">
        <v>7935</v>
      </c>
      <c r="C6061">
        <v>4</v>
      </c>
    </row>
    <row r="6062" spans="1:3" x14ac:dyDescent="0.25">
      <c r="A6062" t="s">
        <v>7936</v>
      </c>
      <c r="B6062" t="s">
        <v>7937</v>
      </c>
      <c r="C6062">
        <v>4</v>
      </c>
    </row>
    <row r="6063" spans="1:3" x14ac:dyDescent="0.25">
      <c r="A6063" t="s">
        <v>7938</v>
      </c>
      <c r="B6063" t="s">
        <v>7939</v>
      </c>
      <c r="C6063">
        <v>4</v>
      </c>
    </row>
    <row r="6064" spans="1:3" x14ac:dyDescent="0.25">
      <c r="A6064" t="s">
        <v>7940</v>
      </c>
      <c r="B6064" t="s">
        <v>7941</v>
      </c>
      <c r="C6064">
        <v>4</v>
      </c>
    </row>
    <row r="6065" spans="1:3" x14ac:dyDescent="0.25">
      <c r="A6065" t="s">
        <v>7942</v>
      </c>
      <c r="B6065" t="s">
        <v>7943</v>
      </c>
      <c r="C6065">
        <v>4</v>
      </c>
    </row>
    <row r="6066" spans="1:3" x14ac:dyDescent="0.25">
      <c r="A6066" t="s">
        <v>7944</v>
      </c>
      <c r="B6066" t="s">
        <v>7945</v>
      </c>
      <c r="C6066">
        <v>4</v>
      </c>
    </row>
    <row r="6067" spans="1:3" x14ac:dyDescent="0.25">
      <c r="A6067" t="s">
        <v>7946</v>
      </c>
      <c r="B6067" t="s">
        <v>7947</v>
      </c>
      <c r="C6067">
        <v>4</v>
      </c>
    </row>
    <row r="6068" spans="1:3" x14ac:dyDescent="0.25">
      <c r="A6068" t="s">
        <v>7948</v>
      </c>
      <c r="B6068" t="s">
        <v>7949</v>
      </c>
      <c r="C6068">
        <v>4</v>
      </c>
    </row>
    <row r="6069" spans="1:3" x14ac:dyDescent="0.25">
      <c r="A6069" t="s">
        <v>7950</v>
      </c>
      <c r="B6069" t="s">
        <v>7951</v>
      </c>
      <c r="C6069">
        <v>4</v>
      </c>
    </row>
    <row r="6070" spans="1:3" x14ac:dyDescent="0.25">
      <c r="A6070" t="s">
        <v>7952</v>
      </c>
      <c r="B6070" t="s">
        <v>7953</v>
      </c>
      <c r="C6070">
        <v>4</v>
      </c>
    </row>
    <row r="6071" spans="1:3" x14ac:dyDescent="0.25">
      <c r="A6071" t="s">
        <v>7954</v>
      </c>
      <c r="B6071" t="s">
        <v>7955</v>
      </c>
      <c r="C6071">
        <v>4</v>
      </c>
    </row>
    <row r="6072" spans="1:3" x14ac:dyDescent="0.25">
      <c r="A6072" t="s">
        <v>7956</v>
      </c>
      <c r="B6072" t="s">
        <v>7957</v>
      </c>
      <c r="C6072">
        <v>4</v>
      </c>
    </row>
    <row r="6073" spans="1:3" x14ac:dyDescent="0.25">
      <c r="A6073" t="s">
        <v>18774</v>
      </c>
      <c r="B6073" t="s">
        <v>18775</v>
      </c>
      <c r="C6073">
        <v>4</v>
      </c>
    </row>
    <row r="6074" spans="1:3" x14ac:dyDescent="0.25">
      <c r="A6074" t="s">
        <v>7958</v>
      </c>
      <c r="B6074" t="s">
        <v>7959</v>
      </c>
      <c r="C6074">
        <v>4</v>
      </c>
    </row>
    <row r="6075" spans="1:3" x14ac:dyDescent="0.25">
      <c r="A6075" t="s">
        <v>7960</v>
      </c>
      <c r="B6075" t="s">
        <v>7961</v>
      </c>
      <c r="C6075">
        <v>4</v>
      </c>
    </row>
    <row r="6076" spans="1:3" x14ac:dyDescent="0.25">
      <c r="A6076" t="s">
        <v>7962</v>
      </c>
      <c r="B6076" t="s">
        <v>7963</v>
      </c>
      <c r="C6076">
        <v>4</v>
      </c>
    </row>
    <row r="6077" spans="1:3" x14ac:dyDescent="0.25">
      <c r="A6077" t="s">
        <v>7964</v>
      </c>
      <c r="B6077" t="s">
        <v>7965</v>
      </c>
      <c r="C6077">
        <v>4</v>
      </c>
    </row>
    <row r="6078" spans="1:3" x14ac:dyDescent="0.25">
      <c r="A6078" t="s">
        <v>7966</v>
      </c>
      <c r="B6078" t="s">
        <v>7967</v>
      </c>
      <c r="C6078">
        <v>4</v>
      </c>
    </row>
    <row r="6079" spans="1:3" x14ac:dyDescent="0.25">
      <c r="A6079" t="s">
        <v>7968</v>
      </c>
      <c r="B6079" t="s">
        <v>7969</v>
      </c>
      <c r="C6079">
        <v>4</v>
      </c>
    </row>
    <row r="6080" spans="1:3" x14ac:dyDescent="0.25">
      <c r="A6080" t="s">
        <v>7970</v>
      </c>
      <c r="B6080" t="s">
        <v>7971</v>
      </c>
      <c r="C6080">
        <v>4</v>
      </c>
    </row>
    <row r="6081" spans="1:3" x14ac:dyDescent="0.25">
      <c r="A6081" t="s">
        <v>7972</v>
      </c>
      <c r="B6081" t="s">
        <v>7973</v>
      </c>
      <c r="C6081">
        <v>4</v>
      </c>
    </row>
    <row r="6082" spans="1:3" x14ac:dyDescent="0.25">
      <c r="A6082" t="s">
        <v>7974</v>
      </c>
      <c r="B6082" t="s">
        <v>7975</v>
      </c>
      <c r="C6082">
        <v>4</v>
      </c>
    </row>
    <row r="6083" spans="1:3" x14ac:dyDescent="0.25">
      <c r="A6083" t="s">
        <v>7976</v>
      </c>
      <c r="B6083" t="s">
        <v>7977</v>
      </c>
      <c r="C6083">
        <v>4</v>
      </c>
    </row>
    <row r="6084" spans="1:3" x14ac:dyDescent="0.25">
      <c r="A6084" t="s">
        <v>7978</v>
      </c>
      <c r="B6084" t="s">
        <v>7979</v>
      </c>
      <c r="C6084">
        <v>4</v>
      </c>
    </row>
    <row r="6085" spans="1:3" x14ac:dyDescent="0.25">
      <c r="A6085" t="s">
        <v>19225</v>
      </c>
      <c r="B6085" t="s">
        <v>19226</v>
      </c>
      <c r="C6085">
        <v>4</v>
      </c>
    </row>
    <row r="6086" spans="1:3" x14ac:dyDescent="0.25">
      <c r="A6086" t="s">
        <v>7980</v>
      </c>
      <c r="B6086" t="s">
        <v>7981</v>
      </c>
      <c r="C6086">
        <v>4</v>
      </c>
    </row>
    <row r="6087" spans="1:3" x14ac:dyDescent="0.25">
      <c r="A6087" t="s">
        <v>7982</v>
      </c>
      <c r="B6087" t="s">
        <v>7983</v>
      </c>
      <c r="C6087">
        <v>4</v>
      </c>
    </row>
    <row r="6088" spans="1:3" x14ac:dyDescent="0.25">
      <c r="A6088" t="s">
        <v>7984</v>
      </c>
      <c r="B6088" t="s">
        <v>7985</v>
      </c>
      <c r="C6088">
        <v>4</v>
      </c>
    </row>
    <row r="6089" spans="1:3" x14ac:dyDescent="0.25">
      <c r="A6089" t="s">
        <v>7986</v>
      </c>
      <c r="B6089" t="s">
        <v>7987</v>
      </c>
      <c r="C6089">
        <v>4</v>
      </c>
    </row>
    <row r="6090" spans="1:3" x14ac:dyDescent="0.25">
      <c r="A6090" t="s">
        <v>7988</v>
      </c>
      <c r="B6090" t="s">
        <v>7989</v>
      </c>
      <c r="C6090">
        <v>4</v>
      </c>
    </row>
    <row r="6091" spans="1:3" x14ac:dyDescent="0.25">
      <c r="A6091" t="s">
        <v>7990</v>
      </c>
      <c r="B6091" t="s">
        <v>7991</v>
      </c>
      <c r="C6091">
        <v>4</v>
      </c>
    </row>
    <row r="6092" spans="1:3" x14ac:dyDescent="0.25">
      <c r="A6092" t="s">
        <v>7992</v>
      </c>
      <c r="B6092" t="s">
        <v>7993</v>
      </c>
      <c r="C6092">
        <v>4</v>
      </c>
    </row>
    <row r="6093" spans="1:3" x14ac:dyDescent="0.25">
      <c r="A6093" t="s">
        <v>7994</v>
      </c>
      <c r="B6093" t="s">
        <v>7995</v>
      </c>
      <c r="C6093">
        <v>4</v>
      </c>
    </row>
    <row r="6094" spans="1:3" x14ac:dyDescent="0.25">
      <c r="A6094" t="s">
        <v>7996</v>
      </c>
      <c r="B6094" t="s">
        <v>7997</v>
      </c>
      <c r="C6094">
        <v>4</v>
      </c>
    </row>
    <row r="6095" spans="1:3" x14ac:dyDescent="0.25">
      <c r="A6095" t="s">
        <v>7998</v>
      </c>
      <c r="B6095" t="s">
        <v>7999</v>
      </c>
      <c r="C6095">
        <v>4</v>
      </c>
    </row>
    <row r="6096" spans="1:3" x14ac:dyDescent="0.25">
      <c r="A6096" t="s">
        <v>18780</v>
      </c>
      <c r="B6096" t="s">
        <v>18781</v>
      </c>
      <c r="C6096">
        <v>4</v>
      </c>
    </row>
    <row r="6097" spans="1:3" x14ac:dyDescent="0.25">
      <c r="A6097" t="s">
        <v>18782</v>
      </c>
      <c r="B6097" t="s">
        <v>18783</v>
      </c>
      <c r="C6097">
        <v>4</v>
      </c>
    </row>
    <row r="6098" spans="1:3" x14ac:dyDescent="0.25">
      <c r="A6098" t="s">
        <v>18784</v>
      </c>
      <c r="B6098" t="s">
        <v>18785</v>
      </c>
      <c r="C6098">
        <v>4</v>
      </c>
    </row>
    <row r="6099" spans="1:3" x14ac:dyDescent="0.25">
      <c r="A6099" t="s">
        <v>19551</v>
      </c>
      <c r="B6099" t="s">
        <v>19552</v>
      </c>
      <c r="C6099">
        <v>4</v>
      </c>
    </row>
    <row r="6100" spans="1:3" x14ac:dyDescent="0.25">
      <c r="A6100" t="s">
        <v>18786</v>
      </c>
      <c r="B6100" t="s">
        <v>18787</v>
      </c>
      <c r="C6100">
        <v>4</v>
      </c>
    </row>
    <row r="6101" spans="1:3" x14ac:dyDescent="0.25">
      <c r="A6101" t="s">
        <v>20430</v>
      </c>
      <c r="B6101" t="s">
        <v>20431</v>
      </c>
      <c r="C6101">
        <v>4</v>
      </c>
    </row>
    <row r="6102" spans="1:3" x14ac:dyDescent="0.25">
      <c r="A6102" t="s">
        <v>18788</v>
      </c>
      <c r="B6102" t="s">
        <v>18789</v>
      </c>
      <c r="C6102">
        <v>4</v>
      </c>
    </row>
    <row r="6103" spans="1:3" x14ac:dyDescent="0.25">
      <c r="A6103" t="s">
        <v>19227</v>
      </c>
      <c r="B6103" t="s">
        <v>19228</v>
      </c>
      <c r="C6103">
        <v>4</v>
      </c>
    </row>
    <row r="6104" spans="1:3" x14ac:dyDescent="0.25">
      <c r="A6104" t="s">
        <v>19553</v>
      </c>
      <c r="B6104" t="s">
        <v>19554</v>
      </c>
      <c r="C6104">
        <v>4</v>
      </c>
    </row>
    <row r="6105" spans="1:3" x14ac:dyDescent="0.25">
      <c r="A6105" t="s">
        <v>20432</v>
      </c>
      <c r="B6105" t="s">
        <v>20433</v>
      </c>
      <c r="C6105">
        <v>4</v>
      </c>
    </row>
    <row r="6106" spans="1:3" x14ac:dyDescent="0.25">
      <c r="A6106" t="s">
        <v>19555</v>
      </c>
      <c r="B6106" t="s">
        <v>19556</v>
      </c>
      <c r="C6106">
        <v>4</v>
      </c>
    </row>
    <row r="6107" spans="1:3" x14ac:dyDescent="0.25">
      <c r="A6107" t="s">
        <v>19229</v>
      </c>
      <c r="B6107" t="s">
        <v>19230</v>
      </c>
      <c r="C6107">
        <v>4</v>
      </c>
    </row>
    <row r="6108" spans="1:3" x14ac:dyDescent="0.25">
      <c r="A6108" t="s">
        <v>19231</v>
      </c>
      <c r="B6108" t="s">
        <v>19232</v>
      </c>
      <c r="C6108">
        <v>4</v>
      </c>
    </row>
    <row r="6109" spans="1:3" x14ac:dyDescent="0.25">
      <c r="A6109" t="s">
        <v>19557</v>
      </c>
      <c r="B6109" t="s">
        <v>19558</v>
      </c>
      <c r="C6109">
        <v>4</v>
      </c>
    </row>
    <row r="6110" spans="1:3" x14ac:dyDescent="0.25">
      <c r="A6110" t="s">
        <v>19828</v>
      </c>
      <c r="B6110" t="s">
        <v>19829</v>
      </c>
      <c r="C6110">
        <v>4</v>
      </c>
    </row>
    <row r="6111" spans="1:3" x14ac:dyDescent="0.25">
      <c r="A6111" t="s">
        <v>19830</v>
      </c>
      <c r="B6111" t="s">
        <v>19831</v>
      </c>
      <c r="C6111">
        <v>4</v>
      </c>
    </row>
    <row r="6112" spans="1:3" x14ac:dyDescent="0.25">
      <c r="A6112" t="s">
        <v>19233</v>
      </c>
      <c r="B6112" t="s">
        <v>19234</v>
      </c>
      <c r="C6112">
        <v>4</v>
      </c>
    </row>
    <row r="6113" spans="1:3" x14ac:dyDescent="0.25">
      <c r="A6113" t="s">
        <v>19832</v>
      </c>
      <c r="B6113" t="s">
        <v>19833</v>
      </c>
      <c r="C6113">
        <v>4</v>
      </c>
    </row>
    <row r="6114" spans="1:3" x14ac:dyDescent="0.25">
      <c r="A6114" t="s">
        <v>19834</v>
      </c>
      <c r="B6114" t="s">
        <v>19835</v>
      </c>
      <c r="C6114">
        <v>4</v>
      </c>
    </row>
    <row r="6115" spans="1:3" x14ac:dyDescent="0.25">
      <c r="A6115" t="s">
        <v>19235</v>
      </c>
      <c r="B6115" t="s">
        <v>19236</v>
      </c>
      <c r="C6115">
        <v>4</v>
      </c>
    </row>
    <row r="6116" spans="1:3" x14ac:dyDescent="0.25">
      <c r="A6116" t="s">
        <v>20101</v>
      </c>
      <c r="B6116" t="s">
        <v>20102</v>
      </c>
      <c r="C6116">
        <v>4</v>
      </c>
    </row>
    <row r="6117" spans="1:3" x14ac:dyDescent="0.25">
      <c r="A6117" t="s">
        <v>19559</v>
      </c>
      <c r="B6117" t="s">
        <v>19560</v>
      </c>
      <c r="C6117">
        <v>4</v>
      </c>
    </row>
    <row r="6118" spans="1:3" x14ac:dyDescent="0.25">
      <c r="A6118" t="s">
        <v>19561</v>
      </c>
      <c r="B6118" t="s">
        <v>19562</v>
      </c>
      <c r="C6118">
        <v>4</v>
      </c>
    </row>
    <row r="6119" spans="1:3" x14ac:dyDescent="0.25">
      <c r="A6119" t="s">
        <v>19237</v>
      </c>
      <c r="B6119" t="s">
        <v>19238</v>
      </c>
      <c r="C6119">
        <v>4</v>
      </c>
    </row>
    <row r="6120" spans="1:3" x14ac:dyDescent="0.25">
      <c r="A6120" t="s">
        <v>19563</v>
      </c>
      <c r="B6120" t="s">
        <v>19564</v>
      </c>
      <c r="C6120">
        <v>4</v>
      </c>
    </row>
    <row r="6121" spans="1:3" x14ac:dyDescent="0.25">
      <c r="A6121" t="s">
        <v>19239</v>
      </c>
      <c r="B6121" t="s">
        <v>19240</v>
      </c>
      <c r="C6121">
        <v>4</v>
      </c>
    </row>
    <row r="6122" spans="1:3" x14ac:dyDescent="0.25">
      <c r="A6122" t="s">
        <v>19565</v>
      </c>
      <c r="B6122" t="s">
        <v>19566</v>
      </c>
      <c r="C6122">
        <v>4</v>
      </c>
    </row>
    <row r="6123" spans="1:3" x14ac:dyDescent="0.25">
      <c r="A6123" t="s">
        <v>20434</v>
      </c>
      <c r="B6123" t="s">
        <v>20435</v>
      </c>
      <c r="C6123">
        <v>4</v>
      </c>
    </row>
    <row r="6124" spans="1:3" x14ac:dyDescent="0.25">
      <c r="A6124" t="s">
        <v>19567</v>
      </c>
      <c r="B6124" t="s">
        <v>19568</v>
      </c>
      <c r="C6124">
        <v>4</v>
      </c>
    </row>
    <row r="6125" spans="1:3" x14ac:dyDescent="0.25">
      <c r="A6125" t="s">
        <v>20436</v>
      </c>
      <c r="B6125" t="s">
        <v>20437</v>
      </c>
      <c r="C6125">
        <v>4</v>
      </c>
    </row>
    <row r="6126" spans="1:3" x14ac:dyDescent="0.25">
      <c r="A6126" t="s">
        <v>20438</v>
      </c>
      <c r="B6126" t="s">
        <v>20439</v>
      </c>
      <c r="C6126">
        <v>4</v>
      </c>
    </row>
    <row r="6127" spans="1:3" x14ac:dyDescent="0.25">
      <c r="A6127" t="s">
        <v>19836</v>
      </c>
      <c r="B6127" t="s">
        <v>19837</v>
      </c>
      <c r="C6127">
        <v>4</v>
      </c>
    </row>
    <row r="6128" spans="1:3" x14ac:dyDescent="0.25">
      <c r="A6128" t="s">
        <v>19569</v>
      </c>
      <c r="B6128" t="s">
        <v>19570</v>
      </c>
      <c r="C6128">
        <v>4</v>
      </c>
    </row>
    <row r="6129" spans="1:3" x14ac:dyDescent="0.25">
      <c r="A6129" t="s">
        <v>19571</v>
      </c>
      <c r="B6129" t="s">
        <v>19572</v>
      </c>
      <c r="C6129">
        <v>4</v>
      </c>
    </row>
    <row r="6130" spans="1:3" x14ac:dyDescent="0.25">
      <c r="A6130" t="s">
        <v>19838</v>
      </c>
      <c r="B6130" t="s">
        <v>19839</v>
      </c>
      <c r="C6130">
        <v>4</v>
      </c>
    </row>
    <row r="6131" spans="1:3" x14ac:dyDescent="0.25">
      <c r="A6131" t="s">
        <v>20103</v>
      </c>
      <c r="B6131" t="s">
        <v>20104</v>
      </c>
      <c r="C6131">
        <v>4</v>
      </c>
    </row>
    <row r="6132" spans="1:3" x14ac:dyDescent="0.25">
      <c r="A6132" t="s">
        <v>19840</v>
      </c>
      <c r="B6132" t="s">
        <v>19841</v>
      </c>
      <c r="C6132">
        <v>4</v>
      </c>
    </row>
    <row r="6133" spans="1:3" x14ac:dyDescent="0.25">
      <c r="A6133" t="s">
        <v>19842</v>
      </c>
      <c r="B6133" t="s">
        <v>19843</v>
      </c>
      <c r="C6133">
        <v>4</v>
      </c>
    </row>
    <row r="6134" spans="1:3" x14ac:dyDescent="0.25">
      <c r="A6134" t="s">
        <v>19844</v>
      </c>
      <c r="B6134" t="s">
        <v>19845</v>
      </c>
      <c r="C6134">
        <v>4</v>
      </c>
    </row>
    <row r="6135" spans="1:3" x14ac:dyDescent="0.25">
      <c r="A6135" t="s">
        <v>20105</v>
      </c>
      <c r="B6135" t="s">
        <v>20106</v>
      </c>
      <c r="C6135">
        <v>4</v>
      </c>
    </row>
    <row r="6136" spans="1:3" x14ac:dyDescent="0.25">
      <c r="A6136" t="s">
        <v>20107</v>
      </c>
      <c r="B6136" t="s">
        <v>20108</v>
      </c>
      <c r="C6136">
        <v>4</v>
      </c>
    </row>
    <row r="6137" spans="1:3" x14ac:dyDescent="0.25">
      <c r="A6137" t="s">
        <v>20440</v>
      </c>
      <c r="B6137" t="s">
        <v>20441</v>
      </c>
      <c r="C6137">
        <v>4</v>
      </c>
    </row>
    <row r="6138" spans="1:3" x14ac:dyDescent="0.25">
      <c r="A6138" t="s">
        <v>20442</v>
      </c>
      <c r="B6138" t="s">
        <v>20443</v>
      </c>
      <c r="C6138">
        <v>4</v>
      </c>
    </row>
    <row r="6139" spans="1:3" x14ac:dyDescent="0.25">
      <c r="A6139" t="s">
        <v>20109</v>
      </c>
      <c r="B6139" t="s">
        <v>20110</v>
      </c>
      <c r="C6139">
        <v>4</v>
      </c>
    </row>
    <row r="6140" spans="1:3" x14ac:dyDescent="0.25">
      <c r="A6140" t="s">
        <v>20111</v>
      </c>
      <c r="B6140" t="s">
        <v>20112</v>
      </c>
      <c r="C6140">
        <v>4</v>
      </c>
    </row>
    <row r="6141" spans="1:3" x14ac:dyDescent="0.25">
      <c r="A6141" t="s">
        <v>20444</v>
      </c>
      <c r="B6141" t="s">
        <v>20445</v>
      </c>
      <c r="C6141">
        <v>4</v>
      </c>
    </row>
    <row r="6142" spans="1:3" x14ac:dyDescent="0.25">
      <c r="A6142" t="s">
        <v>20446</v>
      </c>
      <c r="B6142" t="s">
        <v>20447</v>
      </c>
      <c r="C6142">
        <v>4</v>
      </c>
    </row>
    <row r="6143" spans="1:3" x14ac:dyDescent="0.25">
      <c r="A6143" t="s">
        <v>20448</v>
      </c>
      <c r="B6143" t="s">
        <v>20449</v>
      </c>
      <c r="C6143">
        <v>4</v>
      </c>
    </row>
    <row r="6144" spans="1:3" x14ac:dyDescent="0.25">
      <c r="A6144" t="s">
        <v>20450</v>
      </c>
      <c r="B6144" t="s">
        <v>20451</v>
      </c>
      <c r="C6144">
        <v>4</v>
      </c>
    </row>
    <row r="6145" spans="1:3" x14ac:dyDescent="0.25">
      <c r="A6145" t="s">
        <v>20452</v>
      </c>
      <c r="B6145" t="s">
        <v>20453</v>
      </c>
      <c r="C6145">
        <v>4</v>
      </c>
    </row>
    <row r="6146" spans="1:3" x14ac:dyDescent="0.25">
      <c r="A6146" t="s">
        <v>8000</v>
      </c>
      <c r="B6146" t="s">
        <v>8001</v>
      </c>
      <c r="C6146">
        <v>4</v>
      </c>
    </row>
    <row r="6147" spans="1:3" x14ac:dyDescent="0.25">
      <c r="A6147" t="s">
        <v>8002</v>
      </c>
      <c r="B6147" t="s">
        <v>8003</v>
      </c>
      <c r="C6147">
        <v>4</v>
      </c>
    </row>
    <row r="6148" spans="1:3" x14ac:dyDescent="0.25">
      <c r="A6148" t="s">
        <v>8004</v>
      </c>
      <c r="B6148" t="s">
        <v>8005</v>
      </c>
      <c r="C6148">
        <v>4</v>
      </c>
    </row>
    <row r="6149" spans="1:3" x14ac:dyDescent="0.25">
      <c r="A6149" t="s">
        <v>8006</v>
      </c>
      <c r="B6149" t="s">
        <v>8007</v>
      </c>
      <c r="C6149">
        <v>4</v>
      </c>
    </row>
    <row r="6150" spans="1:3" x14ac:dyDescent="0.25">
      <c r="A6150" t="s">
        <v>8008</v>
      </c>
      <c r="B6150" t="s">
        <v>8009</v>
      </c>
      <c r="C6150">
        <v>4</v>
      </c>
    </row>
    <row r="6151" spans="1:3" x14ac:dyDescent="0.25">
      <c r="A6151" t="s">
        <v>8010</v>
      </c>
      <c r="B6151" t="s">
        <v>8011</v>
      </c>
      <c r="C6151">
        <v>4</v>
      </c>
    </row>
    <row r="6152" spans="1:3" x14ac:dyDescent="0.25">
      <c r="A6152" t="s">
        <v>8012</v>
      </c>
      <c r="B6152" t="s">
        <v>8013</v>
      </c>
      <c r="C6152">
        <v>4</v>
      </c>
    </row>
    <row r="6153" spans="1:3" x14ac:dyDescent="0.25">
      <c r="A6153" t="s">
        <v>8014</v>
      </c>
      <c r="B6153" t="s">
        <v>8015</v>
      </c>
      <c r="C6153">
        <v>4</v>
      </c>
    </row>
    <row r="6154" spans="1:3" x14ac:dyDescent="0.25">
      <c r="A6154" t="s">
        <v>8016</v>
      </c>
      <c r="B6154" t="s">
        <v>8017</v>
      </c>
      <c r="C6154">
        <v>4</v>
      </c>
    </row>
    <row r="6155" spans="1:3" x14ac:dyDescent="0.25">
      <c r="A6155" t="s">
        <v>8018</v>
      </c>
      <c r="B6155" t="s">
        <v>8019</v>
      </c>
      <c r="C6155">
        <v>4</v>
      </c>
    </row>
    <row r="6156" spans="1:3" x14ac:dyDescent="0.25">
      <c r="A6156" t="s">
        <v>8020</v>
      </c>
      <c r="B6156" t="s">
        <v>8021</v>
      </c>
      <c r="C6156">
        <v>4</v>
      </c>
    </row>
    <row r="6157" spans="1:3" x14ac:dyDescent="0.25">
      <c r="A6157" t="s">
        <v>8022</v>
      </c>
      <c r="B6157" t="s">
        <v>8023</v>
      </c>
      <c r="C6157">
        <v>4</v>
      </c>
    </row>
    <row r="6158" spans="1:3" x14ac:dyDescent="0.25">
      <c r="A6158" t="s">
        <v>8024</v>
      </c>
      <c r="B6158" t="s">
        <v>8025</v>
      </c>
      <c r="C6158">
        <v>4</v>
      </c>
    </row>
    <row r="6159" spans="1:3" x14ac:dyDescent="0.25">
      <c r="A6159" t="s">
        <v>8026</v>
      </c>
      <c r="B6159" t="s">
        <v>8027</v>
      </c>
      <c r="C6159">
        <v>4</v>
      </c>
    </row>
    <row r="6160" spans="1:3" x14ac:dyDescent="0.25">
      <c r="A6160" t="s">
        <v>8028</v>
      </c>
      <c r="B6160" t="s">
        <v>8029</v>
      </c>
      <c r="C6160">
        <v>4</v>
      </c>
    </row>
    <row r="6161" spans="1:3" x14ac:dyDescent="0.25">
      <c r="A6161" t="s">
        <v>8030</v>
      </c>
      <c r="B6161" t="s">
        <v>8031</v>
      </c>
      <c r="C6161">
        <v>4</v>
      </c>
    </row>
    <row r="6162" spans="1:3" x14ac:dyDescent="0.25">
      <c r="A6162" t="s">
        <v>8032</v>
      </c>
      <c r="B6162" t="s">
        <v>8033</v>
      </c>
      <c r="C6162">
        <v>4</v>
      </c>
    </row>
    <row r="6163" spans="1:3" x14ac:dyDescent="0.25">
      <c r="A6163" t="s">
        <v>8034</v>
      </c>
      <c r="B6163" t="s">
        <v>8035</v>
      </c>
      <c r="C6163">
        <v>4</v>
      </c>
    </row>
    <row r="6164" spans="1:3" x14ac:dyDescent="0.25">
      <c r="A6164" t="s">
        <v>8036</v>
      </c>
      <c r="B6164" t="s">
        <v>8037</v>
      </c>
      <c r="C6164">
        <v>4</v>
      </c>
    </row>
    <row r="6165" spans="1:3" x14ac:dyDescent="0.25">
      <c r="A6165" t="s">
        <v>8038</v>
      </c>
      <c r="B6165" t="s">
        <v>8039</v>
      </c>
      <c r="C6165">
        <v>4</v>
      </c>
    </row>
    <row r="6166" spans="1:3" x14ac:dyDescent="0.25">
      <c r="A6166" t="s">
        <v>8040</v>
      </c>
      <c r="B6166" t="s">
        <v>8041</v>
      </c>
      <c r="C6166">
        <v>4</v>
      </c>
    </row>
    <row r="6167" spans="1:3" x14ac:dyDescent="0.25">
      <c r="A6167" t="s">
        <v>8042</v>
      </c>
      <c r="B6167" t="s">
        <v>8043</v>
      </c>
      <c r="C6167">
        <v>4</v>
      </c>
    </row>
    <row r="6168" spans="1:3" x14ac:dyDescent="0.25">
      <c r="A6168" t="s">
        <v>8044</v>
      </c>
      <c r="B6168" t="s">
        <v>8045</v>
      </c>
      <c r="C6168">
        <v>4</v>
      </c>
    </row>
    <row r="6169" spans="1:3" x14ac:dyDescent="0.25">
      <c r="A6169" t="s">
        <v>8046</v>
      </c>
      <c r="B6169" t="s">
        <v>8047</v>
      </c>
      <c r="C6169">
        <v>4</v>
      </c>
    </row>
    <row r="6170" spans="1:3" x14ac:dyDescent="0.25">
      <c r="A6170" t="s">
        <v>8048</v>
      </c>
      <c r="B6170" t="s">
        <v>8049</v>
      </c>
      <c r="C6170">
        <v>4</v>
      </c>
    </row>
    <row r="6171" spans="1:3" x14ac:dyDescent="0.25">
      <c r="A6171" t="s">
        <v>8050</v>
      </c>
      <c r="B6171" t="s">
        <v>8051</v>
      </c>
      <c r="C6171">
        <v>4</v>
      </c>
    </row>
    <row r="6172" spans="1:3" x14ac:dyDescent="0.25">
      <c r="A6172" t="s">
        <v>8052</v>
      </c>
      <c r="B6172" t="s">
        <v>8053</v>
      </c>
      <c r="C6172">
        <v>4</v>
      </c>
    </row>
    <row r="6173" spans="1:3" x14ac:dyDescent="0.25">
      <c r="A6173" t="s">
        <v>8054</v>
      </c>
      <c r="B6173" t="s">
        <v>8055</v>
      </c>
      <c r="C6173">
        <v>4</v>
      </c>
    </row>
    <row r="6174" spans="1:3" x14ac:dyDescent="0.25">
      <c r="A6174" t="s">
        <v>8056</v>
      </c>
      <c r="B6174" t="s">
        <v>8057</v>
      </c>
      <c r="C6174">
        <v>4</v>
      </c>
    </row>
    <row r="6175" spans="1:3" x14ac:dyDescent="0.25">
      <c r="A6175" t="s">
        <v>18641</v>
      </c>
      <c r="B6175" t="s">
        <v>18642</v>
      </c>
      <c r="C6175">
        <v>4</v>
      </c>
    </row>
    <row r="6176" spans="1:3" x14ac:dyDescent="0.25">
      <c r="A6176" t="s">
        <v>8058</v>
      </c>
      <c r="B6176" t="s">
        <v>8059</v>
      </c>
      <c r="C6176">
        <v>4</v>
      </c>
    </row>
    <row r="6177" spans="1:3" x14ac:dyDescent="0.25">
      <c r="A6177" t="s">
        <v>8060</v>
      </c>
      <c r="B6177" t="s">
        <v>8061</v>
      </c>
      <c r="C6177">
        <v>4</v>
      </c>
    </row>
    <row r="6178" spans="1:3" x14ac:dyDescent="0.25">
      <c r="A6178" t="s">
        <v>8062</v>
      </c>
      <c r="B6178" t="s">
        <v>8063</v>
      </c>
      <c r="C6178">
        <v>4</v>
      </c>
    </row>
    <row r="6179" spans="1:3" x14ac:dyDescent="0.25">
      <c r="A6179" t="s">
        <v>8064</v>
      </c>
      <c r="B6179" t="s">
        <v>8065</v>
      </c>
      <c r="C6179">
        <v>4</v>
      </c>
    </row>
    <row r="6180" spans="1:3" x14ac:dyDescent="0.25">
      <c r="A6180" t="s">
        <v>8066</v>
      </c>
      <c r="B6180" t="s">
        <v>8067</v>
      </c>
      <c r="C6180">
        <v>4</v>
      </c>
    </row>
    <row r="6181" spans="1:3" x14ac:dyDescent="0.25">
      <c r="A6181" t="s">
        <v>8068</v>
      </c>
      <c r="B6181" t="s">
        <v>8069</v>
      </c>
      <c r="C6181">
        <v>4</v>
      </c>
    </row>
    <row r="6182" spans="1:3" x14ac:dyDescent="0.25">
      <c r="A6182" t="s">
        <v>8070</v>
      </c>
      <c r="B6182" t="s">
        <v>8071</v>
      </c>
      <c r="C6182">
        <v>4</v>
      </c>
    </row>
    <row r="6183" spans="1:3" x14ac:dyDescent="0.25">
      <c r="A6183" t="s">
        <v>8072</v>
      </c>
      <c r="B6183" t="s">
        <v>8073</v>
      </c>
      <c r="C6183">
        <v>4</v>
      </c>
    </row>
    <row r="6184" spans="1:3" x14ac:dyDescent="0.25">
      <c r="A6184" t="s">
        <v>8074</v>
      </c>
      <c r="B6184" t="s">
        <v>8075</v>
      </c>
      <c r="C6184">
        <v>4</v>
      </c>
    </row>
    <row r="6185" spans="1:3" x14ac:dyDescent="0.25">
      <c r="A6185" t="s">
        <v>8076</v>
      </c>
      <c r="B6185" t="s">
        <v>8077</v>
      </c>
      <c r="C6185">
        <v>4</v>
      </c>
    </row>
    <row r="6186" spans="1:3" x14ac:dyDescent="0.25">
      <c r="A6186" t="s">
        <v>8078</v>
      </c>
      <c r="B6186" t="s">
        <v>8079</v>
      </c>
      <c r="C6186">
        <v>4</v>
      </c>
    </row>
    <row r="6187" spans="1:3" x14ac:dyDescent="0.25">
      <c r="A6187" t="s">
        <v>8080</v>
      </c>
      <c r="B6187" t="s">
        <v>8081</v>
      </c>
      <c r="C6187">
        <v>4</v>
      </c>
    </row>
    <row r="6188" spans="1:3" x14ac:dyDescent="0.25">
      <c r="A6188" t="s">
        <v>8082</v>
      </c>
      <c r="B6188" t="s">
        <v>8083</v>
      </c>
      <c r="C6188">
        <v>4</v>
      </c>
    </row>
    <row r="6189" spans="1:3" x14ac:dyDescent="0.25">
      <c r="A6189" t="s">
        <v>8084</v>
      </c>
      <c r="B6189" t="s">
        <v>8085</v>
      </c>
      <c r="C6189">
        <v>4</v>
      </c>
    </row>
    <row r="6190" spans="1:3" x14ac:dyDescent="0.25">
      <c r="A6190" t="s">
        <v>8086</v>
      </c>
      <c r="B6190" t="s">
        <v>8087</v>
      </c>
      <c r="C6190">
        <v>4</v>
      </c>
    </row>
    <row r="6191" spans="1:3" x14ac:dyDescent="0.25">
      <c r="A6191" t="s">
        <v>8088</v>
      </c>
      <c r="B6191" t="s">
        <v>8089</v>
      </c>
      <c r="C6191">
        <v>4</v>
      </c>
    </row>
    <row r="6192" spans="1:3" x14ac:dyDescent="0.25">
      <c r="A6192" t="s">
        <v>8090</v>
      </c>
      <c r="B6192" t="s">
        <v>8091</v>
      </c>
      <c r="C6192">
        <v>4</v>
      </c>
    </row>
    <row r="6193" spans="1:3" x14ac:dyDescent="0.25">
      <c r="A6193" t="s">
        <v>8092</v>
      </c>
      <c r="B6193" t="s">
        <v>8093</v>
      </c>
      <c r="C6193">
        <v>4</v>
      </c>
    </row>
    <row r="6194" spans="1:3" x14ac:dyDescent="0.25">
      <c r="A6194" t="s">
        <v>8094</v>
      </c>
      <c r="B6194" t="s">
        <v>8095</v>
      </c>
      <c r="C6194">
        <v>4</v>
      </c>
    </row>
    <row r="6195" spans="1:3" x14ac:dyDescent="0.25">
      <c r="A6195" t="s">
        <v>8096</v>
      </c>
      <c r="B6195" t="s">
        <v>8097</v>
      </c>
      <c r="C6195">
        <v>4</v>
      </c>
    </row>
    <row r="6196" spans="1:3" x14ac:dyDescent="0.25">
      <c r="A6196" t="s">
        <v>8098</v>
      </c>
      <c r="B6196" t="s">
        <v>8099</v>
      </c>
      <c r="C6196">
        <v>4</v>
      </c>
    </row>
    <row r="6197" spans="1:3" x14ac:dyDescent="0.25">
      <c r="A6197" t="s">
        <v>8100</v>
      </c>
      <c r="B6197" t="s">
        <v>8101</v>
      </c>
      <c r="C6197">
        <v>4</v>
      </c>
    </row>
    <row r="6198" spans="1:3" x14ac:dyDescent="0.25">
      <c r="A6198" t="s">
        <v>8102</v>
      </c>
      <c r="B6198" t="s">
        <v>8103</v>
      </c>
      <c r="C6198">
        <v>4</v>
      </c>
    </row>
    <row r="6199" spans="1:3" x14ac:dyDescent="0.25">
      <c r="A6199" t="s">
        <v>8104</v>
      </c>
      <c r="B6199" t="s">
        <v>8105</v>
      </c>
      <c r="C6199">
        <v>4</v>
      </c>
    </row>
    <row r="6200" spans="1:3" x14ac:dyDescent="0.25">
      <c r="A6200" t="s">
        <v>8106</v>
      </c>
      <c r="B6200" t="s">
        <v>8107</v>
      </c>
      <c r="C6200">
        <v>4</v>
      </c>
    </row>
    <row r="6201" spans="1:3" x14ac:dyDescent="0.25">
      <c r="A6201" t="s">
        <v>8108</v>
      </c>
      <c r="B6201" t="s">
        <v>8109</v>
      </c>
      <c r="C6201">
        <v>4</v>
      </c>
    </row>
    <row r="6202" spans="1:3" x14ac:dyDescent="0.25">
      <c r="A6202" t="s">
        <v>8110</v>
      </c>
      <c r="B6202" t="s">
        <v>8111</v>
      </c>
      <c r="C6202">
        <v>4</v>
      </c>
    </row>
    <row r="6203" spans="1:3" x14ac:dyDescent="0.25">
      <c r="A6203" t="s">
        <v>8112</v>
      </c>
      <c r="B6203" t="s">
        <v>8113</v>
      </c>
      <c r="C6203">
        <v>4</v>
      </c>
    </row>
    <row r="6204" spans="1:3" x14ac:dyDescent="0.25">
      <c r="A6204" t="s">
        <v>8114</v>
      </c>
      <c r="B6204" t="s">
        <v>8115</v>
      </c>
      <c r="C6204">
        <v>4</v>
      </c>
    </row>
    <row r="6205" spans="1:3" x14ac:dyDescent="0.25">
      <c r="A6205" t="s">
        <v>8116</v>
      </c>
      <c r="B6205" t="s">
        <v>8117</v>
      </c>
      <c r="C6205">
        <v>4</v>
      </c>
    </row>
    <row r="6206" spans="1:3" x14ac:dyDescent="0.25">
      <c r="A6206" t="s">
        <v>8118</v>
      </c>
      <c r="B6206" t="s">
        <v>8119</v>
      </c>
      <c r="C6206">
        <v>4</v>
      </c>
    </row>
    <row r="6207" spans="1:3" x14ac:dyDescent="0.25">
      <c r="A6207" t="s">
        <v>8120</v>
      </c>
      <c r="B6207" t="s">
        <v>8121</v>
      </c>
      <c r="C6207">
        <v>4</v>
      </c>
    </row>
    <row r="6208" spans="1:3" x14ac:dyDescent="0.25">
      <c r="A6208" t="s">
        <v>8122</v>
      </c>
      <c r="B6208" t="s">
        <v>8123</v>
      </c>
      <c r="C6208">
        <v>4</v>
      </c>
    </row>
    <row r="6209" spans="1:3" x14ac:dyDescent="0.25">
      <c r="A6209" t="s">
        <v>8124</v>
      </c>
      <c r="B6209" t="s">
        <v>8125</v>
      </c>
      <c r="C6209">
        <v>4</v>
      </c>
    </row>
    <row r="6210" spans="1:3" x14ac:dyDescent="0.25">
      <c r="A6210" t="s">
        <v>8126</v>
      </c>
      <c r="B6210" t="s">
        <v>8127</v>
      </c>
      <c r="C6210">
        <v>4</v>
      </c>
    </row>
    <row r="6211" spans="1:3" x14ac:dyDescent="0.25">
      <c r="A6211" t="s">
        <v>8128</v>
      </c>
      <c r="B6211" t="s">
        <v>8129</v>
      </c>
      <c r="C6211">
        <v>4</v>
      </c>
    </row>
    <row r="6212" spans="1:3" x14ac:dyDescent="0.25">
      <c r="A6212" t="s">
        <v>8130</v>
      </c>
      <c r="B6212" t="s">
        <v>8131</v>
      </c>
      <c r="C6212">
        <v>4</v>
      </c>
    </row>
    <row r="6213" spans="1:3" x14ac:dyDescent="0.25">
      <c r="A6213" t="s">
        <v>8132</v>
      </c>
      <c r="B6213" t="s">
        <v>8133</v>
      </c>
      <c r="C6213">
        <v>4</v>
      </c>
    </row>
    <row r="6214" spans="1:3" x14ac:dyDescent="0.25">
      <c r="A6214" t="s">
        <v>8134</v>
      </c>
      <c r="B6214" t="s">
        <v>8135</v>
      </c>
      <c r="C6214">
        <v>4</v>
      </c>
    </row>
    <row r="6215" spans="1:3" x14ac:dyDescent="0.25">
      <c r="A6215" t="s">
        <v>8136</v>
      </c>
      <c r="B6215" t="s">
        <v>8137</v>
      </c>
      <c r="C6215">
        <v>4</v>
      </c>
    </row>
    <row r="6216" spans="1:3" x14ac:dyDescent="0.25">
      <c r="A6216" t="s">
        <v>8138</v>
      </c>
      <c r="B6216" t="s">
        <v>8139</v>
      </c>
      <c r="C6216">
        <v>4</v>
      </c>
    </row>
    <row r="6217" spans="1:3" x14ac:dyDescent="0.25">
      <c r="A6217" t="s">
        <v>8140</v>
      </c>
      <c r="B6217" t="s">
        <v>8141</v>
      </c>
      <c r="C6217">
        <v>4</v>
      </c>
    </row>
    <row r="6218" spans="1:3" x14ac:dyDescent="0.25">
      <c r="A6218" t="s">
        <v>8142</v>
      </c>
      <c r="B6218" t="s">
        <v>8143</v>
      </c>
      <c r="C6218">
        <v>4</v>
      </c>
    </row>
    <row r="6219" spans="1:3" x14ac:dyDescent="0.25">
      <c r="A6219" t="s">
        <v>8144</v>
      </c>
      <c r="B6219" t="s">
        <v>8145</v>
      </c>
      <c r="C6219">
        <v>4</v>
      </c>
    </row>
    <row r="6220" spans="1:3" x14ac:dyDescent="0.25">
      <c r="A6220" t="s">
        <v>8146</v>
      </c>
      <c r="B6220" t="s">
        <v>8147</v>
      </c>
      <c r="C6220">
        <v>4</v>
      </c>
    </row>
    <row r="6221" spans="1:3" x14ac:dyDescent="0.25">
      <c r="A6221" t="s">
        <v>8148</v>
      </c>
      <c r="B6221" t="s">
        <v>8149</v>
      </c>
      <c r="C6221">
        <v>4</v>
      </c>
    </row>
    <row r="6222" spans="1:3" x14ac:dyDescent="0.25">
      <c r="A6222" t="s">
        <v>8150</v>
      </c>
      <c r="B6222" t="s">
        <v>8151</v>
      </c>
      <c r="C6222">
        <v>4</v>
      </c>
    </row>
    <row r="6223" spans="1:3" x14ac:dyDescent="0.25">
      <c r="A6223" t="s">
        <v>8152</v>
      </c>
      <c r="B6223" t="s">
        <v>8153</v>
      </c>
      <c r="C6223">
        <v>4</v>
      </c>
    </row>
    <row r="6224" spans="1:3" x14ac:dyDescent="0.25">
      <c r="A6224" t="s">
        <v>8154</v>
      </c>
      <c r="B6224" t="s">
        <v>8155</v>
      </c>
      <c r="C6224">
        <v>4</v>
      </c>
    </row>
    <row r="6225" spans="1:3" x14ac:dyDescent="0.25">
      <c r="A6225" t="s">
        <v>8156</v>
      </c>
      <c r="B6225" t="s">
        <v>8157</v>
      </c>
      <c r="C6225">
        <v>4</v>
      </c>
    </row>
    <row r="6226" spans="1:3" x14ac:dyDescent="0.25">
      <c r="A6226" t="s">
        <v>8158</v>
      </c>
      <c r="B6226" t="s">
        <v>8159</v>
      </c>
      <c r="C6226">
        <v>4</v>
      </c>
    </row>
    <row r="6227" spans="1:3" x14ac:dyDescent="0.25">
      <c r="A6227" t="s">
        <v>8160</v>
      </c>
      <c r="B6227" t="s">
        <v>8161</v>
      </c>
      <c r="C6227">
        <v>4</v>
      </c>
    </row>
    <row r="6228" spans="1:3" x14ac:dyDescent="0.25">
      <c r="A6228" t="s">
        <v>8162</v>
      </c>
      <c r="B6228" t="s">
        <v>8163</v>
      </c>
      <c r="C6228">
        <v>4</v>
      </c>
    </row>
    <row r="6229" spans="1:3" x14ac:dyDescent="0.25">
      <c r="A6229" t="s">
        <v>8164</v>
      </c>
      <c r="B6229" t="s">
        <v>8165</v>
      </c>
      <c r="C6229">
        <v>4</v>
      </c>
    </row>
    <row r="6230" spans="1:3" x14ac:dyDescent="0.25">
      <c r="A6230" t="s">
        <v>8166</v>
      </c>
      <c r="B6230" t="s">
        <v>8167</v>
      </c>
      <c r="C6230">
        <v>4</v>
      </c>
    </row>
    <row r="6231" spans="1:3" x14ac:dyDescent="0.25">
      <c r="A6231" t="s">
        <v>8168</v>
      </c>
      <c r="B6231" t="s">
        <v>8169</v>
      </c>
      <c r="C6231">
        <v>4</v>
      </c>
    </row>
    <row r="6232" spans="1:3" x14ac:dyDescent="0.25">
      <c r="A6232" t="s">
        <v>8170</v>
      </c>
      <c r="B6232" t="s">
        <v>8171</v>
      </c>
      <c r="C6232">
        <v>4</v>
      </c>
    </row>
    <row r="6233" spans="1:3" x14ac:dyDescent="0.25">
      <c r="A6233" t="s">
        <v>8172</v>
      </c>
      <c r="B6233" t="s">
        <v>8173</v>
      </c>
      <c r="C6233">
        <v>4</v>
      </c>
    </row>
    <row r="6234" spans="1:3" x14ac:dyDescent="0.25">
      <c r="A6234" t="s">
        <v>8174</v>
      </c>
      <c r="B6234" t="s">
        <v>8175</v>
      </c>
      <c r="C6234">
        <v>4</v>
      </c>
    </row>
    <row r="6235" spans="1:3" x14ac:dyDescent="0.25">
      <c r="A6235" t="s">
        <v>8176</v>
      </c>
      <c r="B6235" t="s">
        <v>8177</v>
      </c>
      <c r="C6235">
        <v>4</v>
      </c>
    </row>
    <row r="6236" spans="1:3" x14ac:dyDescent="0.25">
      <c r="A6236" t="s">
        <v>8178</v>
      </c>
      <c r="B6236" t="s">
        <v>8179</v>
      </c>
      <c r="C6236">
        <v>4</v>
      </c>
    </row>
    <row r="6237" spans="1:3" x14ac:dyDescent="0.25">
      <c r="A6237" t="s">
        <v>8180</v>
      </c>
      <c r="B6237" t="s">
        <v>8181</v>
      </c>
      <c r="C6237">
        <v>4</v>
      </c>
    </row>
    <row r="6238" spans="1:3" x14ac:dyDescent="0.25">
      <c r="A6238" t="s">
        <v>8182</v>
      </c>
      <c r="B6238" t="s">
        <v>8183</v>
      </c>
      <c r="C6238">
        <v>4</v>
      </c>
    </row>
    <row r="6239" spans="1:3" x14ac:dyDescent="0.25">
      <c r="A6239" t="s">
        <v>8184</v>
      </c>
      <c r="B6239" t="s">
        <v>8185</v>
      </c>
      <c r="C6239">
        <v>4</v>
      </c>
    </row>
    <row r="6240" spans="1:3" x14ac:dyDescent="0.25">
      <c r="A6240" t="s">
        <v>18643</v>
      </c>
      <c r="B6240" t="s">
        <v>18644</v>
      </c>
      <c r="C6240">
        <v>4</v>
      </c>
    </row>
    <row r="6241" spans="1:3" x14ac:dyDescent="0.25">
      <c r="A6241" t="s">
        <v>8186</v>
      </c>
      <c r="B6241" t="s">
        <v>8187</v>
      </c>
      <c r="C6241">
        <v>4</v>
      </c>
    </row>
    <row r="6242" spans="1:3" x14ac:dyDescent="0.25">
      <c r="A6242" t="s">
        <v>8188</v>
      </c>
      <c r="B6242" t="s">
        <v>8189</v>
      </c>
      <c r="C6242">
        <v>4</v>
      </c>
    </row>
    <row r="6243" spans="1:3" x14ac:dyDescent="0.25">
      <c r="A6243" t="s">
        <v>8190</v>
      </c>
      <c r="B6243" t="s">
        <v>8191</v>
      </c>
      <c r="C6243">
        <v>4</v>
      </c>
    </row>
    <row r="6244" spans="1:3" x14ac:dyDescent="0.25">
      <c r="A6244" t="s">
        <v>8192</v>
      </c>
      <c r="B6244" t="s">
        <v>8193</v>
      </c>
      <c r="C6244">
        <v>4</v>
      </c>
    </row>
    <row r="6245" spans="1:3" x14ac:dyDescent="0.25">
      <c r="A6245" t="s">
        <v>8194</v>
      </c>
      <c r="B6245" t="s">
        <v>8195</v>
      </c>
      <c r="C6245">
        <v>4</v>
      </c>
    </row>
    <row r="6246" spans="1:3" x14ac:dyDescent="0.25">
      <c r="A6246" t="s">
        <v>8196</v>
      </c>
      <c r="B6246" t="s">
        <v>8197</v>
      </c>
      <c r="C6246">
        <v>4</v>
      </c>
    </row>
    <row r="6247" spans="1:3" x14ac:dyDescent="0.25">
      <c r="A6247" t="s">
        <v>8198</v>
      </c>
      <c r="B6247" t="s">
        <v>8199</v>
      </c>
      <c r="C6247">
        <v>4</v>
      </c>
    </row>
    <row r="6248" spans="1:3" x14ac:dyDescent="0.25">
      <c r="A6248" t="s">
        <v>8200</v>
      </c>
      <c r="B6248" t="s">
        <v>8201</v>
      </c>
      <c r="C6248">
        <v>4</v>
      </c>
    </row>
    <row r="6249" spans="1:3" x14ac:dyDescent="0.25">
      <c r="A6249" t="s">
        <v>8202</v>
      </c>
      <c r="B6249" t="s">
        <v>8203</v>
      </c>
      <c r="C6249">
        <v>4</v>
      </c>
    </row>
    <row r="6250" spans="1:3" x14ac:dyDescent="0.25">
      <c r="A6250" t="s">
        <v>8204</v>
      </c>
      <c r="B6250" t="s">
        <v>8205</v>
      </c>
      <c r="C6250">
        <v>4</v>
      </c>
    </row>
    <row r="6251" spans="1:3" x14ac:dyDescent="0.25">
      <c r="A6251" t="s">
        <v>8206</v>
      </c>
      <c r="B6251" t="s">
        <v>8207</v>
      </c>
      <c r="C6251">
        <v>4</v>
      </c>
    </row>
    <row r="6252" spans="1:3" x14ac:dyDescent="0.25">
      <c r="A6252" t="s">
        <v>8208</v>
      </c>
      <c r="B6252" t="s">
        <v>8209</v>
      </c>
      <c r="C6252">
        <v>4</v>
      </c>
    </row>
    <row r="6253" spans="1:3" x14ac:dyDescent="0.25">
      <c r="A6253" t="s">
        <v>8210</v>
      </c>
      <c r="B6253" t="s">
        <v>8211</v>
      </c>
      <c r="C6253">
        <v>4</v>
      </c>
    </row>
    <row r="6254" spans="1:3" x14ac:dyDescent="0.25">
      <c r="A6254" t="s">
        <v>8212</v>
      </c>
      <c r="B6254" t="s">
        <v>8213</v>
      </c>
      <c r="C6254">
        <v>4</v>
      </c>
    </row>
    <row r="6255" spans="1:3" x14ac:dyDescent="0.25">
      <c r="A6255" t="s">
        <v>8214</v>
      </c>
      <c r="B6255" t="s">
        <v>8215</v>
      </c>
      <c r="C6255">
        <v>4</v>
      </c>
    </row>
    <row r="6256" spans="1:3" x14ac:dyDescent="0.25">
      <c r="A6256" t="s">
        <v>8216</v>
      </c>
      <c r="B6256" t="s">
        <v>8217</v>
      </c>
      <c r="C6256">
        <v>4</v>
      </c>
    </row>
    <row r="6257" spans="1:3" x14ac:dyDescent="0.25">
      <c r="A6257" t="s">
        <v>8218</v>
      </c>
      <c r="B6257" t="s">
        <v>8219</v>
      </c>
      <c r="C6257">
        <v>4</v>
      </c>
    </row>
    <row r="6258" spans="1:3" x14ac:dyDescent="0.25">
      <c r="A6258" t="s">
        <v>8220</v>
      </c>
      <c r="B6258" t="s">
        <v>8221</v>
      </c>
      <c r="C6258">
        <v>4</v>
      </c>
    </row>
    <row r="6259" spans="1:3" x14ac:dyDescent="0.25">
      <c r="A6259" t="s">
        <v>8222</v>
      </c>
      <c r="B6259" t="s">
        <v>8223</v>
      </c>
      <c r="C6259">
        <v>4</v>
      </c>
    </row>
    <row r="6260" spans="1:3" x14ac:dyDescent="0.25">
      <c r="A6260" t="s">
        <v>8224</v>
      </c>
      <c r="B6260" t="s">
        <v>8225</v>
      </c>
      <c r="C6260">
        <v>4</v>
      </c>
    </row>
    <row r="6261" spans="1:3" x14ac:dyDescent="0.25">
      <c r="A6261" t="s">
        <v>8226</v>
      </c>
      <c r="B6261" t="s">
        <v>8227</v>
      </c>
      <c r="C6261">
        <v>4</v>
      </c>
    </row>
    <row r="6262" spans="1:3" x14ac:dyDescent="0.25">
      <c r="A6262" t="s">
        <v>8228</v>
      </c>
      <c r="B6262" t="s">
        <v>8229</v>
      </c>
      <c r="C6262">
        <v>4</v>
      </c>
    </row>
    <row r="6263" spans="1:3" x14ac:dyDescent="0.25">
      <c r="A6263" t="s">
        <v>8230</v>
      </c>
      <c r="B6263" t="s">
        <v>8231</v>
      </c>
      <c r="C6263">
        <v>4</v>
      </c>
    </row>
    <row r="6264" spans="1:3" x14ac:dyDescent="0.25">
      <c r="A6264" t="s">
        <v>8232</v>
      </c>
      <c r="B6264" t="s">
        <v>8233</v>
      </c>
      <c r="C6264">
        <v>4</v>
      </c>
    </row>
    <row r="6265" spans="1:3" x14ac:dyDescent="0.25">
      <c r="A6265" t="s">
        <v>8234</v>
      </c>
      <c r="B6265" t="s">
        <v>8235</v>
      </c>
      <c r="C6265">
        <v>4</v>
      </c>
    </row>
    <row r="6266" spans="1:3" x14ac:dyDescent="0.25">
      <c r="A6266" t="s">
        <v>8236</v>
      </c>
      <c r="B6266" t="s">
        <v>8237</v>
      </c>
      <c r="C6266">
        <v>4</v>
      </c>
    </row>
    <row r="6267" spans="1:3" x14ac:dyDescent="0.25">
      <c r="A6267" t="s">
        <v>8238</v>
      </c>
      <c r="B6267" t="s">
        <v>8239</v>
      </c>
      <c r="C6267">
        <v>4</v>
      </c>
    </row>
    <row r="6268" spans="1:3" x14ac:dyDescent="0.25">
      <c r="A6268" t="s">
        <v>8240</v>
      </c>
      <c r="B6268" t="s">
        <v>8241</v>
      </c>
      <c r="C6268">
        <v>4</v>
      </c>
    </row>
    <row r="6269" spans="1:3" x14ac:dyDescent="0.25">
      <c r="A6269" t="s">
        <v>8242</v>
      </c>
      <c r="B6269" t="s">
        <v>8243</v>
      </c>
      <c r="C6269">
        <v>4</v>
      </c>
    </row>
    <row r="6270" spans="1:3" x14ac:dyDescent="0.25">
      <c r="A6270" t="s">
        <v>8244</v>
      </c>
      <c r="B6270" t="s">
        <v>8245</v>
      </c>
      <c r="C6270">
        <v>4</v>
      </c>
    </row>
    <row r="6271" spans="1:3" x14ac:dyDescent="0.25">
      <c r="A6271" t="s">
        <v>8246</v>
      </c>
      <c r="B6271" t="s">
        <v>8247</v>
      </c>
      <c r="C6271">
        <v>4</v>
      </c>
    </row>
    <row r="6272" spans="1:3" x14ac:dyDescent="0.25">
      <c r="A6272" t="s">
        <v>19573</v>
      </c>
      <c r="B6272" t="s">
        <v>19574</v>
      </c>
      <c r="C6272">
        <v>4</v>
      </c>
    </row>
    <row r="6273" spans="1:3" x14ac:dyDescent="0.25">
      <c r="A6273" t="s">
        <v>8248</v>
      </c>
      <c r="B6273" t="s">
        <v>8249</v>
      </c>
      <c r="C6273">
        <v>4</v>
      </c>
    </row>
    <row r="6274" spans="1:3" x14ac:dyDescent="0.25">
      <c r="A6274" t="s">
        <v>8250</v>
      </c>
      <c r="B6274" t="s">
        <v>8251</v>
      </c>
      <c r="C6274">
        <v>4</v>
      </c>
    </row>
    <row r="6275" spans="1:3" x14ac:dyDescent="0.25">
      <c r="A6275" t="s">
        <v>8252</v>
      </c>
      <c r="B6275" t="s">
        <v>8253</v>
      </c>
      <c r="C6275">
        <v>4</v>
      </c>
    </row>
    <row r="6276" spans="1:3" x14ac:dyDescent="0.25">
      <c r="A6276" t="s">
        <v>8254</v>
      </c>
      <c r="B6276" t="s">
        <v>8255</v>
      </c>
      <c r="C6276">
        <v>4</v>
      </c>
    </row>
    <row r="6277" spans="1:3" x14ac:dyDescent="0.25">
      <c r="A6277" t="s">
        <v>8256</v>
      </c>
      <c r="B6277" t="s">
        <v>8257</v>
      </c>
      <c r="C6277">
        <v>4</v>
      </c>
    </row>
    <row r="6278" spans="1:3" x14ac:dyDescent="0.25">
      <c r="A6278" t="s">
        <v>8258</v>
      </c>
      <c r="B6278" t="s">
        <v>8259</v>
      </c>
      <c r="C6278">
        <v>4</v>
      </c>
    </row>
    <row r="6279" spans="1:3" x14ac:dyDescent="0.25">
      <c r="A6279" t="s">
        <v>8260</v>
      </c>
      <c r="B6279" t="s">
        <v>8261</v>
      </c>
      <c r="C6279">
        <v>4</v>
      </c>
    </row>
    <row r="6280" spans="1:3" x14ac:dyDescent="0.25">
      <c r="A6280" t="s">
        <v>8262</v>
      </c>
      <c r="B6280" t="s">
        <v>8263</v>
      </c>
      <c r="C6280">
        <v>4</v>
      </c>
    </row>
    <row r="6281" spans="1:3" x14ac:dyDescent="0.25">
      <c r="A6281" t="s">
        <v>8264</v>
      </c>
      <c r="B6281" t="s">
        <v>8265</v>
      </c>
      <c r="C6281">
        <v>4</v>
      </c>
    </row>
    <row r="6282" spans="1:3" x14ac:dyDescent="0.25">
      <c r="A6282" t="s">
        <v>8266</v>
      </c>
      <c r="B6282" t="s">
        <v>8267</v>
      </c>
      <c r="C6282">
        <v>4</v>
      </c>
    </row>
    <row r="6283" spans="1:3" x14ac:dyDescent="0.25">
      <c r="A6283" t="s">
        <v>8268</v>
      </c>
      <c r="B6283" t="s">
        <v>8269</v>
      </c>
      <c r="C6283">
        <v>4</v>
      </c>
    </row>
    <row r="6284" spans="1:3" x14ac:dyDescent="0.25">
      <c r="A6284" t="s">
        <v>8270</v>
      </c>
      <c r="B6284" t="s">
        <v>8271</v>
      </c>
      <c r="C6284">
        <v>4</v>
      </c>
    </row>
    <row r="6285" spans="1:3" x14ac:dyDescent="0.25">
      <c r="A6285" t="s">
        <v>8272</v>
      </c>
      <c r="B6285" t="s">
        <v>8273</v>
      </c>
      <c r="C6285">
        <v>4</v>
      </c>
    </row>
    <row r="6286" spans="1:3" x14ac:dyDescent="0.25">
      <c r="A6286" t="s">
        <v>8274</v>
      </c>
      <c r="B6286" t="s">
        <v>8275</v>
      </c>
      <c r="C6286">
        <v>4</v>
      </c>
    </row>
    <row r="6287" spans="1:3" x14ac:dyDescent="0.25">
      <c r="A6287" t="s">
        <v>8276</v>
      </c>
      <c r="B6287" t="s">
        <v>8277</v>
      </c>
      <c r="C6287">
        <v>4</v>
      </c>
    </row>
    <row r="6288" spans="1:3" x14ac:dyDescent="0.25">
      <c r="A6288" t="s">
        <v>8278</v>
      </c>
      <c r="B6288" t="s">
        <v>8279</v>
      </c>
      <c r="C6288">
        <v>4</v>
      </c>
    </row>
    <row r="6289" spans="1:3" x14ac:dyDescent="0.25">
      <c r="A6289" t="s">
        <v>8280</v>
      </c>
      <c r="B6289" t="s">
        <v>8281</v>
      </c>
      <c r="C6289">
        <v>4</v>
      </c>
    </row>
    <row r="6290" spans="1:3" x14ac:dyDescent="0.25">
      <c r="A6290" t="s">
        <v>8282</v>
      </c>
      <c r="B6290" t="s">
        <v>8283</v>
      </c>
      <c r="C6290">
        <v>4</v>
      </c>
    </row>
    <row r="6291" spans="1:3" x14ac:dyDescent="0.25">
      <c r="A6291" t="s">
        <v>8284</v>
      </c>
      <c r="B6291" t="s">
        <v>8285</v>
      </c>
      <c r="C6291">
        <v>4</v>
      </c>
    </row>
    <row r="6292" spans="1:3" x14ac:dyDescent="0.25">
      <c r="A6292" t="s">
        <v>8286</v>
      </c>
      <c r="B6292" t="s">
        <v>8287</v>
      </c>
      <c r="C6292">
        <v>4</v>
      </c>
    </row>
    <row r="6293" spans="1:3" x14ac:dyDescent="0.25">
      <c r="A6293" t="s">
        <v>8288</v>
      </c>
      <c r="B6293" t="s">
        <v>8289</v>
      </c>
      <c r="C6293">
        <v>4</v>
      </c>
    </row>
    <row r="6294" spans="1:3" x14ac:dyDescent="0.25">
      <c r="A6294" t="s">
        <v>8290</v>
      </c>
      <c r="B6294" t="s">
        <v>8291</v>
      </c>
      <c r="C6294">
        <v>4</v>
      </c>
    </row>
    <row r="6295" spans="1:3" x14ac:dyDescent="0.25">
      <c r="A6295" t="s">
        <v>8292</v>
      </c>
      <c r="B6295" t="s">
        <v>8293</v>
      </c>
      <c r="C6295">
        <v>4</v>
      </c>
    </row>
    <row r="6296" spans="1:3" x14ac:dyDescent="0.25">
      <c r="A6296" t="s">
        <v>8294</v>
      </c>
      <c r="B6296" t="s">
        <v>8295</v>
      </c>
      <c r="C6296">
        <v>4</v>
      </c>
    </row>
    <row r="6297" spans="1:3" x14ac:dyDescent="0.25">
      <c r="A6297" t="s">
        <v>8296</v>
      </c>
      <c r="B6297" t="s">
        <v>8297</v>
      </c>
      <c r="C6297">
        <v>4</v>
      </c>
    </row>
    <row r="6298" spans="1:3" x14ac:dyDescent="0.25">
      <c r="A6298" t="s">
        <v>19241</v>
      </c>
      <c r="B6298" t="s">
        <v>19242</v>
      </c>
      <c r="C6298">
        <v>4</v>
      </c>
    </row>
    <row r="6299" spans="1:3" x14ac:dyDescent="0.25">
      <c r="A6299" t="s">
        <v>18896</v>
      </c>
      <c r="B6299" t="s">
        <v>8343</v>
      </c>
      <c r="C6299">
        <v>4</v>
      </c>
    </row>
    <row r="6300" spans="1:3" x14ac:dyDescent="0.25">
      <c r="A6300" t="s">
        <v>8298</v>
      </c>
      <c r="B6300" t="s">
        <v>8299</v>
      </c>
      <c r="C6300">
        <v>4</v>
      </c>
    </row>
    <row r="6301" spans="1:3" x14ac:dyDescent="0.25">
      <c r="A6301" t="s">
        <v>8300</v>
      </c>
      <c r="B6301" t="s">
        <v>8301</v>
      </c>
      <c r="C6301">
        <v>4</v>
      </c>
    </row>
    <row r="6302" spans="1:3" x14ac:dyDescent="0.25">
      <c r="A6302" t="s">
        <v>8302</v>
      </c>
      <c r="B6302" t="s">
        <v>8303</v>
      </c>
      <c r="C6302">
        <v>4</v>
      </c>
    </row>
    <row r="6303" spans="1:3" x14ac:dyDescent="0.25">
      <c r="A6303" t="s">
        <v>8305</v>
      </c>
      <c r="B6303" t="s">
        <v>8306</v>
      </c>
      <c r="C6303">
        <v>4</v>
      </c>
    </row>
    <row r="6304" spans="1:3" x14ac:dyDescent="0.25">
      <c r="A6304" t="s">
        <v>18897</v>
      </c>
      <c r="B6304" t="s">
        <v>8304</v>
      </c>
      <c r="C6304">
        <v>4</v>
      </c>
    </row>
    <row r="6305" spans="1:3" x14ac:dyDescent="0.25">
      <c r="A6305" t="s">
        <v>8307</v>
      </c>
      <c r="B6305" t="s">
        <v>8308</v>
      </c>
      <c r="C6305">
        <v>4</v>
      </c>
    </row>
    <row r="6306" spans="1:3" x14ac:dyDescent="0.25">
      <c r="A6306" t="s">
        <v>8309</v>
      </c>
      <c r="B6306" t="s">
        <v>8310</v>
      </c>
      <c r="C6306">
        <v>4</v>
      </c>
    </row>
    <row r="6307" spans="1:3" x14ac:dyDescent="0.25">
      <c r="A6307" t="s">
        <v>8311</v>
      </c>
      <c r="B6307" t="s">
        <v>8312</v>
      </c>
      <c r="C6307">
        <v>4</v>
      </c>
    </row>
    <row r="6308" spans="1:3" x14ac:dyDescent="0.25">
      <c r="A6308" t="s">
        <v>8313</v>
      </c>
      <c r="B6308" t="s">
        <v>8314</v>
      </c>
      <c r="C6308">
        <v>4</v>
      </c>
    </row>
    <row r="6309" spans="1:3" x14ac:dyDescent="0.25">
      <c r="A6309" t="s">
        <v>8315</v>
      </c>
      <c r="B6309" t="s">
        <v>8316</v>
      </c>
      <c r="C6309">
        <v>4</v>
      </c>
    </row>
    <row r="6310" spans="1:3" x14ac:dyDescent="0.25">
      <c r="A6310" t="s">
        <v>8317</v>
      </c>
      <c r="B6310" t="s">
        <v>8318</v>
      </c>
      <c r="C6310">
        <v>4</v>
      </c>
    </row>
    <row r="6311" spans="1:3" x14ac:dyDescent="0.25">
      <c r="A6311" t="s">
        <v>8319</v>
      </c>
      <c r="B6311" t="s">
        <v>8320</v>
      </c>
      <c r="C6311">
        <v>4</v>
      </c>
    </row>
    <row r="6312" spans="1:3" x14ac:dyDescent="0.25">
      <c r="A6312" t="s">
        <v>8321</v>
      </c>
      <c r="B6312" t="s">
        <v>8322</v>
      </c>
      <c r="C6312">
        <v>4</v>
      </c>
    </row>
    <row r="6313" spans="1:3" x14ac:dyDescent="0.25">
      <c r="A6313" t="s">
        <v>8323</v>
      </c>
      <c r="B6313" t="s">
        <v>8324</v>
      </c>
      <c r="C6313">
        <v>4</v>
      </c>
    </row>
    <row r="6314" spans="1:3" x14ac:dyDescent="0.25">
      <c r="A6314" t="s">
        <v>8325</v>
      </c>
      <c r="B6314" t="s">
        <v>8326</v>
      </c>
      <c r="C6314">
        <v>4</v>
      </c>
    </row>
    <row r="6315" spans="1:3" x14ac:dyDescent="0.25">
      <c r="A6315" t="s">
        <v>8327</v>
      </c>
      <c r="B6315" t="s">
        <v>8328</v>
      </c>
      <c r="C6315">
        <v>4</v>
      </c>
    </row>
    <row r="6316" spans="1:3" x14ac:dyDescent="0.25">
      <c r="A6316" t="s">
        <v>8329</v>
      </c>
      <c r="B6316" t="s">
        <v>8330</v>
      </c>
      <c r="C6316">
        <v>4</v>
      </c>
    </row>
    <row r="6317" spans="1:3" x14ac:dyDescent="0.25">
      <c r="A6317" t="s">
        <v>8331</v>
      </c>
      <c r="B6317" t="s">
        <v>8332</v>
      </c>
      <c r="C6317">
        <v>4</v>
      </c>
    </row>
    <row r="6318" spans="1:3" x14ac:dyDescent="0.25">
      <c r="A6318" t="s">
        <v>8333</v>
      </c>
      <c r="B6318" t="s">
        <v>8334</v>
      </c>
      <c r="C6318">
        <v>4</v>
      </c>
    </row>
    <row r="6319" spans="1:3" x14ac:dyDescent="0.25">
      <c r="A6319" t="s">
        <v>8335</v>
      </c>
      <c r="B6319" t="s">
        <v>8336</v>
      </c>
      <c r="C6319">
        <v>4</v>
      </c>
    </row>
    <row r="6320" spans="1:3" x14ac:dyDescent="0.25">
      <c r="A6320" t="s">
        <v>8337</v>
      </c>
      <c r="B6320" t="s">
        <v>8338</v>
      </c>
      <c r="C6320">
        <v>4</v>
      </c>
    </row>
    <row r="6321" spans="1:3" x14ac:dyDescent="0.25">
      <c r="A6321" t="s">
        <v>8339</v>
      </c>
      <c r="B6321" t="s">
        <v>8340</v>
      </c>
      <c r="C6321">
        <v>4</v>
      </c>
    </row>
    <row r="6322" spans="1:3" x14ac:dyDescent="0.25">
      <c r="A6322" t="s">
        <v>8341</v>
      </c>
      <c r="B6322" t="s">
        <v>8342</v>
      </c>
      <c r="C6322">
        <v>4</v>
      </c>
    </row>
    <row r="6323" spans="1:3" x14ac:dyDescent="0.25">
      <c r="A6323" t="s">
        <v>8344</v>
      </c>
      <c r="B6323" t="s">
        <v>8345</v>
      </c>
      <c r="C6323">
        <v>4</v>
      </c>
    </row>
    <row r="6324" spans="1:3" x14ac:dyDescent="0.25">
      <c r="A6324" t="s">
        <v>8346</v>
      </c>
      <c r="B6324" t="s">
        <v>8347</v>
      </c>
      <c r="C6324">
        <v>4</v>
      </c>
    </row>
    <row r="6325" spans="1:3" x14ac:dyDescent="0.25">
      <c r="A6325" t="s">
        <v>8348</v>
      </c>
      <c r="B6325" t="s">
        <v>8349</v>
      </c>
      <c r="C6325">
        <v>4</v>
      </c>
    </row>
    <row r="6326" spans="1:3" x14ac:dyDescent="0.25">
      <c r="A6326" t="s">
        <v>8350</v>
      </c>
      <c r="B6326" t="s">
        <v>8351</v>
      </c>
      <c r="C6326">
        <v>4</v>
      </c>
    </row>
    <row r="6327" spans="1:3" x14ac:dyDescent="0.25">
      <c r="A6327" t="s">
        <v>8352</v>
      </c>
      <c r="B6327" t="s">
        <v>8353</v>
      </c>
      <c r="C6327">
        <v>4</v>
      </c>
    </row>
    <row r="6328" spans="1:3" x14ac:dyDescent="0.25">
      <c r="A6328" t="s">
        <v>8354</v>
      </c>
      <c r="B6328" t="s">
        <v>8355</v>
      </c>
      <c r="C6328">
        <v>4</v>
      </c>
    </row>
    <row r="6329" spans="1:3" x14ac:dyDescent="0.25">
      <c r="A6329" t="s">
        <v>8356</v>
      </c>
      <c r="B6329" t="s">
        <v>8357</v>
      </c>
      <c r="C6329">
        <v>4</v>
      </c>
    </row>
    <row r="6330" spans="1:3" x14ac:dyDescent="0.25">
      <c r="A6330" t="s">
        <v>8358</v>
      </c>
      <c r="B6330" t="s">
        <v>8359</v>
      </c>
      <c r="C6330">
        <v>4</v>
      </c>
    </row>
    <row r="6331" spans="1:3" x14ac:dyDescent="0.25">
      <c r="A6331" t="s">
        <v>8360</v>
      </c>
      <c r="B6331" t="s">
        <v>8361</v>
      </c>
      <c r="C6331">
        <v>4</v>
      </c>
    </row>
    <row r="6332" spans="1:3" x14ac:dyDescent="0.25">
      <c r="A6332" t="s">
        <v>8362</v>
      </c>
      <c r="B6332" t="s">
        <v>8363</v>
      </c>
      <c r="C6332">
        <v>4</v>
      </c>
    </row>
    <row r="6333" spans="1:3" x14ac:dyDescent="0.25">
      <c r="A6333" t="s">
        <v>8364</v>
      </c>
      <c r="B6333" t="s">
        <v>8365</v>
      </c>
      <c r="C6333">
        <v>4</v>
      </c>
    </row>
    <row r="6334" spans="1:3" x14ac:dyDescent="0.25">
      <c r="A6334" t="s">
        <v>8366</v>
      </c>
      <c r="B6334" t="s">
        <v>8367</v>
      </c>
      <c r="C6334">
        <v>4</v>
      </c>
    </row>
    <row r="6335" spans="1:3" x14ac:dyDescent="0.25">
      <c r="A6335" t="s">
        <v>8368</v>
      </c>
      <c r="B6335" t="s">
        <v>8369</v>
      </c>
      <c r="C6335">
        <v>4</v>
      </c>
    </row>
    <row r="6336" spans="1:3" x14ac:dyDescent="0.25">
      <c r="A6336" t="s">
        <v>8370</v>
      </c>
      <c r="B6336" t="s">
        <v>8371</v>
      </c>
      <c r="C6336">
        <v>4</v>
      </c>
    </row>
    <row r="6337" spans="1:3" x14ac:dyDescent="0.25">
      <c r="A6337" t="s">
        <v>8372</v>
      </c>
      <c r="B6337" t="s">
        <v>8373</v>
      </c>
      <c r="C6337">
        <v>4</v>
      </c>
    </row>
    <row r="6338" spans="1:3" x14ac:dyDescent="0.25">
      <c r="A6338" t="s">
        <v>8374</v>
      </c>
      <c r="B6338" t="s">
        <v>8375</v>
      </c>
      <c r="C6338">
        <v>4</v>
      </c>
    </row>
    <row r="6339" spans="1:3" x14ac:dyDescent="0.25">
      <c r="A6339" t="s">
        <v>8376</v>
      </c>
      <c r="B6339" t="s">
        <v>8377</v>
      </c>
      <c r="C6339">
        <v>4</v>
      </c>
    </row>
    <row r="6340" spans="1:3" x14ac:dyDescent="0.25">
      <c r="A6340" t="s">
        <v>8378</v>
      </c>
      <c r="B6340" t="s">
        <v>8379</v>
      </c>
      <c r="C6340">
        <v>4</v>
      </c>
    </row>
    <row r="6341" spans="1:3" x14ac:dyDescent="0.25">
      <c r="A6341" t="s">
        <v>8380</v>
      </c>
      <c r="B6341" t="s">
        <v>8381</v>
      </c>
      <c r="C6341">
        <v>4</v>
      </c>
    </row>
    <row r="6342" spans="1:3" x14ac:dyDescent="0.25">
      <c r="A6342" t="s">
        <v>8382</v>
      </c>
      <c r="B6342" t="s">
        <v>8383</v>
      </c>
      <c r="C6342">
        <v>4</v>
      </c>
    </row>
    <row r="6343" spans="1:3" x14ac:dyDescent="0.25">
      <c r="A6343" t="s">
        <v>8384</v>
      </c>
      <c r="B6343" t="s">
        <v>8385</v>
      </c>
      <c r="C6343">
        <v>4</v>
      </c>
    </row>
    <row r="6344" spans="1:3" x14ac:dyDescent="0.25">
      <c r="A6344" t="s">
        <v>19575</v>
      </c>
      <c r="B6344" t="s">
        <v>19576</v>
      </c>
      <c r="C6344">
        <v>4</v>
      </c>
    </row>
    <row r="6345" spans="1:3" x14ac:dyDescent="0.25">
      <c r="A6345" t="s">
        <v>8386</v>
      </c>
      <c r="B6345" t="s">
        <v>8387</v>
      </c>
      <c r="C6345">
        <v>4</v>
      </c>
    </row>
    <row r="6346" spans="1:3" x14ac:dyDescent="0.25">
      <c r="A6346" t="s">
        <v>8388</v>
      </c>
      <c r="B6346" t="s">
        <v>8389</v>
      </c>
      <c r="C6346">
        <v>4</v>
      </c>
    </row>
    <row r="6347" spans="1:3" x14ac:dyDescent="0.25">
      <c r="A6347" t="s">
        <v>8390</v>
      </c>
      <c r="B6347" t="s">
        <v>8391</v>
      </c>
      <c r="C6347">
        <v>4</v>
      </c>
    </row>
    <row r="6348" spans="1:3" x14ac:dyDescent="0.25">
      <c r="A6348" t="s">
        <v>8392</v>
      </c>
      <c r="B6348" t="s">
        <v>8393</v>
      </c>
      <c r="C6348">
        <v>4</v>
      </c>
    </row>
    <row r="6349" spans="1:3" x14ac:dyDescent="0.25">
      <c r="A6349" t="s">
        <v>8394</v>
      </c>
      <c r="B6349" t="s">
        <v>8395</v>
      </c>
      <c r="C6349">
        <v>4</v>
      </c>
    </row>
    <row r="6350" spans="1:3" x14ac:dyDescent="0.25">
      <c r="A6350" t="s">
        <v>8396</v>
      </c>
      <c r="B6350" t="s">
        <v>8397</v>
      </c>
      <c r="C6350">
        <v>4</v>
      </c>
    </row>
    <row r="6351" spans="1:3" x14ac:dyDescent="0.25">
      <c r="A6351" t="s">
        <v>8398</v>
      </c>
      <c r="B6351" t="s">
        <v>8399</v>
      </c>
      <c r="C6351">
        <v>4</v>
      </c>
    </row>
    <row r="6352" spans="1:3" x14ac:dyDescent="0.25">
      <c r="A6352" t="s">
        <v>8400</v>
      </c>
      <c r="B6352" t="s">
        <v>8401</v>
      </c>
      <c r="C6352">
        <v>4</v>
      </c>
    </row>
    <row r="6353" spans="1:3" x14ac:dyDescent="0.25">
      <c r="A6353" t="s">
        <v>8402</v>
      </c>
      <c r="B6353" t="s">
        <v>8403</v>
      </c>
      <c r="C6353">
        <v>4</v>
      </c>
    </row>
    <row r="6354" spans="1:3" x14ac:dyDescent="0.25">
      <c r="A6354" t="s">
        <v>8404</v>
      </c>
      <c r="B6354" t="s">
        <v>8405</v>
      </c>
      <c r="C6354">
        <v>4</v>
      </c>
    </row>
    <row r="6355" spans="1:3" x14ac:dyDescent="0.25">
      <c r="A6355" t="s">
        <v>8406</v>
      </c>
      <c r="B6355" t="s">
        <v>8407</v>
      </c>
      <c r="C6355">
        <v>4</v>
      </c>
    </row>
    <row r="6356" spans="1:3" x14ac:dyDescent="0.25">
      <c r="A6356" t="s">
        <v>8408</v>
      </c>
      <c r="B6356" t="s">
        <v>8409</v>
      </c>
      <c r="C6356">
        <v>4</v>
      </c>
    </row>
    <row r="6357" spans="1:3" x14ac:dyDescent="0.25">
      <c r="A6357" t="s">
        <v>8410</v>
      </c>
      <c r="B6357" t="s">
        <v>8411</v>
      </c>
      <c r="C6357">
        <v>4</v>
      </c>
    </row>
    <row r="6358" spans="1:3" x14ac:dyDescent="0.25">
      <c r="A6358" t="s">
        <v>8412</v>
      </c>
      <c r="B6358" t="s">
        <v>8413</v>
      </c>
      <c r="C6358">
        <v>4</v>
      </c>
    </row>
    <row r="6359" spans="1:3" x14ac:dyDescent="0.25">
      <c r="A6359" t="s">
        <v>8414</v>
      </c>
      <c r="B6359" t="s">
        <v>8415</v>
      </c>
      <c r="C6359">
        <v>4</v>
      </c>
    </row>
    <row r="6360" spans="1:3" x14ac:dyDescent="0.25">
      <c r="A6360" t="s">
        <v>8416</v>
      </c>
      <c r="B6360" t="s">
        <v>8417</v>
      </c>
      <c r="C6360">
        <v>4</v>
      </c>
    </row>
    <row r="6361" spans="1:3" x14ac:dyDescent="0.25">
      <c r="A6361" t="s">
        <v>8418</v>
      </c>
      <c r="B6361" t="s">
        <v>8419</v>
      </c>
      <c r="C6361">
        <v>4</v>
      </c>
    </row>
    <row r="6362" spans="1:3" x14ac:dyDescent="0.25">
      <c r="A6362" t="s">
        <v>8420</v>
      </c>
      <c r="B6362" t="s">
        <v>8421</v>
      </c>
      <c r="C6362">
        <v>4</v>
      </c>
    </row>
    <row r="6363" spans="1:3" x14ac:dyDescent="0.25">
      <c r="A6363" t="s">
        <v>8422</v>
      </c>
      <c r="B6363" t="s">
        <v>8423</v>
      </c>
      <c r="C6363">
        <v>4</v>
      </c>
    </row>
    <row r="6364" spans="1:3" x14ac:dyDescent="0.25">
      <c r="A6364" t="s">
        <v>8424</v>
      </c>
      <c r="B6364" t="s">
        <v>8425</v>
      </c>
      <c r="C6364">
        <v>4</v>
      </c>
    </row>
    <row r="6365" spans="1:3" x14ac:dyDescent="0.25">
      <c r="A6365" t="s">
        <v>8426</v>
      </c>
      <c r="B6365" t="s">
        <v>8427</v>
      </c>
      <c r="C6365">
        <v>4</v>
      </c>
    </row>
    <row r="6366" spans="1:3" x14ac:dyDescent="0.25">
      <c r="A6366" t="s">
        <v>8428</v>
      </c>
      <c r="B6366" t="s">
        <v>8429</v>
      </c>
      <c r="C6366">
        <v>4</v>
      </c>
    </row>
    <row r="6367" spans="1:3" x14ac:dyDescent="0.25">
      <c r="A6367" t="s">
        <v>8430</v>
      </c>
      <c r="B6367" t="s">
        <v>8431</v>
      </c>
      <c r="C6367">
        <v>4</v>
      </c>
    </row>
    <row r="6368" spans="1:3" x14ac:dyDescent="0.25">
      <c r="A6368" t="s">
        <v>8432</v>
      </c>
      <c r="B6368" t="s">
        <v>8433</v>
      </c>
      <c r="C6368">
        <v>4</v>
      </c>
    </row>
    <row r="6369" spans="1:3" x14ac:dyDescent="0.25">
      <c r="A6369" t="s">
        <v>8434</v>
      </c>
      <c r="B6369" t="s">
        <v>8435</v>
      </c>
      <c r="C6369">
        <v>4</v>
      </c>
    </row>
    <row r="6370" spans="1:3" x14ac:dyDescent="0.25">
      <c r="A6370" t="s">
        <v>8436</v>
      </c>
      <c r="B6370" t="s">
        <v>8437</v>
      </c>
      <c r="C6370">
        <v>4</v>
      </c>
    </row>
    <row r="6371" spans="1:3" x14ac:dyDescent="0.25">
      <c r="A6371" t="s">
        <v>8438</v>
      </c>
      <c r="B6371" t="s">
        <v>8439</v>
      </c>
      <c r="C6371">
        <v>4</v>
      </c>
    </row>
    <row r="6372" spans="1:3" x14ac:dyDescent="0.25">
      <c r="A6372" t="s">
        <v>8440</v>
      </c>
      <c r="B6372" t="s">
        <v>8441</v>
      </c>
      <c r="C6372">
        <v>4</v>
      </c>
    </row>
    <row r="6373" spans="1:3" x14ac:dyDescent="0.25">
      <c r="A6373" t="s">
        <v>8442</v>
      </c>
      <c r="B6373" t="s">
        <v>8443</v>
      </c>
      <c r="C6373">
        <v>4</v>
      </c>
    </row>
    <row r="6374" spans="1:3" x14ac:dyDescent="0.25">
      <c r="A6374" t="s">
        <v>8444</v>
      </c>
      <c r="B6374" t="s">
        <v>8445</v>
      </c>
      <c r="C6374">
        <v>4</v>
      </c>
    </row>
    <row r="6375" spans="1:3" x14ac:dyDescent="0.25">
      <c r="A6375" t="s">
        <v>8446</v>
      </c>
      <c r="B6375" t="s">
        <v>8447</v>
      </c>
      <c r="C6375">
        <v>4</v>
      </c>
    </row>
    <row r="6376" spans="1:3" x14ac:dyDescent="0.25">
      <c r="A6376" t="s">
        <v>8448</v>
      </c>
      <c r="B6376" t="s">
        <v>8449</v>
      </c>
      <c r="C6376">
        <v>4</v>
      </c>
    </row>
    <row r="6377" spans="1:3" x14ac:dyDescent="0.25">
      <c r="A6377" t="s">
        <v>8450</v>
      </c>
      <c r="B6377" t="s">
        <v>8451</v>
      </c>
      <c r="C6377">
        <v>4</v>
      </c>
    </row>
    <row r="6378" spans="1:3" x14ac:dyDescent="0.25">
      <c r="A6378" t="s">
        <v>8452</v>
      </c>
      <c r="B6378" t="s">
        <v>8453</v>
      </c>
      <c r="C6378">
        <v>4</v>
      </c>
    </row>
    <row r="6379" spans="1:3" x14ac:dyDescent="0.25">
      <c r="A6379" t="s">
        <v>8454</v>
      </c>
      <c r="B6379" t="s">
        <v>8455</v>
      </c>
      <c r="C6379">
        <v>4</v>
      </c>
    </row>
    <row r="6380" spans="1:3" x14ac:dyDescent="0.25">
      <c r="A6380" t="s">
        <v>8456</v>
      </c>
      <c r="B6380" t="s">
        <v>8457</v>
      </c>
      <c r="C6380">
        <v>4</v>
      </c>
    </row>
    <row r="6381" spans="1:3" x14ac:dyDescent="0.25">
      <c r="A6381" t="s">
        <v>8458</v>
      </c>
      <c r="B6381" t="s">
        <v>8459</v>
      </c>
      <c r="C6381">
        <v>4</v>
      </c>
    </row>
    <row r="6382" spans="1:3" x14ac:dyDescent="0.25">
      <c r="A6382" t="s">
        <v>8460</v>
      </c>
      <c r="B6382" t="s">
        <v>8461</v>
      </c>
      <c r="C6382">
        <v>4</v>
      </c>
    </row>
    <row r="6383" spans="1:3" x14ac:dyDescent="0.25">
      <c r="A6383" t="s">
        <v>8462</v>
      </c>
      <c r="B6383" t="s">
        <v>8463</v>
      </c>
      <c r="C6383">
        <v>4</v>
      </c>
    </row>
    <row r="6384" spans="1:3" x14ac:dyDescent="0.25">
      <c r="A6384" t="s">
        <v>8464</v>
      </c>
      <c r="B6384" t="s">
        <v>8465</v>
      </c>
      <c r="C6384">
        <v>4</v>
      </c>
    </row>
    <row r="6385" spans="1:3" x14ac:dyDescent="0.25">
      <c r="A6385" t="s">
        <v>8466</v>
      </c>
      <c r="B6385" t="s">
        <v>8467</v>
      </c>
      <c r="C6385">
        <v>4</v>
      </c>
    </row>
    <row r="6386" spans="1:3" x14ac:dyDescent="0.25">
      <c r="A6386" t="s">
        <v>8468</v>
      </c>
      <c r="B6386" t="s">
        <v>8469</v>
      </c>
      <c r="C6386">
        <v>4</v>
      </c>
    </row>
    <row r="6387" spans="1:3" x14ac:dyDescent="0.25">
      <c r="A6387" t="s">
        <v>8470</v>
      </c>
      <c r="B6387" t="s">
        <v>8471</v>
      </c>
      <c r="C6387">
        <v>4</v>
      </c>
    </row>
    <row r="6388" spans="1:3" x14ac:dyDescent="0.25">
      <c r="A6388" t="s">
        <v>8472</v>
      </c>
      <c r="B6388" t="s">
        <v>8473</v>
      </c>
      <c r="C6388">
        <v>4</v>
      </c>
    </row>
    <row r="6389" spans="1:3" x14ac:dyDescent="0.25">
      <c r="A6389" t="s">
        <v>8474</v>
      </c>
      <c r="B6389" t="s">
        <v>8475</v>
      </c>
      <c r="C6389">
        <v>4</v>
      </c>
    </row>
    <row r="6390" spans="1:3" x14ac:dyDescent="0.25">
      <c r="A6390" t="s">
        <v>8476</v>
      </c>
      <c r="B6390" t="s">
        <v>8477</v>
      </c>
      <c r="C6390">
        <v>4</v>
      </c>
    </row>
    <row r="6391" spans="1:3" x14ac:dyDescent="0.25">
      <c r="A6391" t="s">
        <v>8478</v>
      </c>
      <c r="B6391" t="s">
        <v>8479</v>
      </c>
      <c r="C6391">
        <v>4</v>
      </c>
    </row>
    <row r="6392" spans="1:3" x14ac:dyDescent="0.25">
      <c r="A6392" t="s">
        <v>8480</v>
      </c>
      <c r="B6392" t="s">
        <v>8481</v>
      </c>
      <c r="C6392">
        <v>4</v>
      </c>
    </row>
    <row r="6393" spans="1:3" x14ac:dyDescent="0.25">
      <c r="A6393" t="s">
        <v>8482</v>
      </c>
      <c r="B6393" t="s">
        <v>8483</v>
      </c>
      <c r="C6393">
        <v>4</v>
      </c>
    </row>
    <row r="6394" spans="1:3" x14ac:dyDescent="0.25">
      <c r="A6394" t="s">
        <v>8484</v>
      </c>
      <c r="B6394" t="s">
        <v>8485</v>
      </c>
      <c r="C6394">
        <v>4</v>
      </c>
    </row>
    <row r="6395" spans="1:3" x14ac:dyDescent="0.25">
      <c r="A6395" t="s">
        <v>8486</v>
      </c>
      <c r="B6395" t="s">
        <v>8487</v>
      </c>
      <c r="C6395">
        <v>4</v>
      </c>
    </row>
    <row r="6396" spans="1:3" x14ac:dyDescent="0.25">
      <c r="A6396" t="s">
        <v>8488</v>
      </c>
      <c r="B6396" t="s">
        <v>8489</v>
      </c>
      <c r="C6396">
        <v>4</v>
      </c>
    </row>
    <row r="6397" spans="1:3" x14ac:dyDescent="0.25">
      <c r="A6397" t="s">
        <v>8490</v>
      </c>
      <c r="B6397" t="s">
        <v>8491</v>
      </c>
      <c r="C6397">
        <v>4</v>
      </c>
    </row>
    <row r="6398" spans="1:3" x14ac:dyDescent="0.25">
      <c r="A6398" t="s">
        <v>8492</v>
      </c>
      <c r="B6398" t="s">
        <v>8493</v>
      </c>
      <c r="C6398">
        <v>4</v>
      </c>
    </row>
    <row r="6399" spans="1:3" x14ac:dyDescent="0.25">
      <c r="A6399" t="s">
        <v>20454</v>
      </c>
      <c r="B6399" t="s">
        <v>20455</v>
      </c>
      <c r="C6399">
        <v>4</v>
      </c>
    </row>
    <row r="6400" spans="1:3" x14ac:dyDescent="0.25">
      <c r="A6400" t="s">
        <v>8494</v>
      </c>
      <c r="B6400" t="s">
        <v>8495</v>
      </c>
      <c r="C6400">
        <v>4</v>
      </c>
    </row>
    <row r="6401" spans="1:3" x14ac:dyDescent="0.25">
      <c r="A6401" t="s">
        <v>8496</v>
      </c>
      <c r="B6401" t="s">
        <v>8497</v>
      </c>
      <c r="C6401">
        <v>4</v>
      </c>
    </row>
    <row r="6402" spans="1:3" x14ac:dyDescent="0.25">
      <c r="A6402" t="s">
        <v>8498</v>
      </c>
      <c r="B6402" t="s">
        <v>8499</v>
      </c>
      <c r="C6402">
        <v>4</v>
      </c>
    </row>
    <row r="6403" spans="1:3" x14ac:dyDescent="0.25">
      <c r="A6403" t="s">
        <v>8500</v>
      </c>
      <c r="B6403" t="s">
        <v>8501</v>
      </c>
      <c r="C6403">
        <v>4</v>
      </c>
    </row>
    <row r="6404" spans="1:3" x14ac:dyDescent="0.25">
      <c r="A6404" t="s">
        <v>8502</v>
      </c>
      <c r="B6404" t="s">
        <v>8503</v>
      </c>
      <c r="C6404">
        <v>4</v>
      </c>
    </row>
    <row r="6405" spans="1:3" x14ac:dyDescent="0.25">
      <c r="A6405" t="s">
        <v>20456</v>
      </c>
      <c r="B6405" t="s">
        <v>20457</v>
      </c>
      <c r="C6405">
        <v>4</v>
      </c>
    </row>
    <row r="6406" spans="1:3" x14ac:dyDescent="0.25">
      <c r="A6406" t="s">
        <v>8504</v>
      </c>
      <c r="B6406" t="s">
        <v>8505</v>
      </c>
      <c r="C6406">
        <v>4</v>
      </c>
    </row>
    <row r="6407" spans="1:3" x14ac:dyDescent="0.25">
      <c r="A6407" t="s">
        <v>8506</v>
      </c>
      <c r="B6407" t="s">
        <v>8507</v>
      </c>
      <c r="C6407">
        <v>4</v>
      </c>
    </row>
    <row r="6408" spans="1:3" x14ac:dyDescent="0.25">
      <c r="A6408" t="s">
        <v>8508</v>
      </c>
      <c r="B6408" t="s">
        <v>8509</v>
      </c>
      <c r="C6408">
        <v>4</v>
      </c>
    </row>
    <row r="6409" spans="1:3" x14ac:dyDescent="0.25">
      <c r="A6409" t="s">
        <v>8510</v>
      </c>
      <c r="B6409" t="s">
        <v>8511</v>
      </c>
      <c r="C6409">
        <v>4</v>
      </c>
    </row>
    <row r="6410" spans="1:3" x14ac:dyDescent="0.25">
      <c r="A6410" t="s">
        <v>8512</v>
      </c>
      <c r="B6410" t="s">
        <v>8513</v>
      </c>
      <c r="C6410">
        <v>4</v>
      </c>
    </row>
    <row r="6411" spans="1:3" x14ac:dyDescent="0.25">
      <c r="A6411" t="s">
        <v>8514</v>
      </c>
      <c r="B6411" t="s">
        <v>8515</v>
      </c>
      <c r="C6411">
        <v>4</v>
      </c>
    </row>
    <row r="6412" spans="1:3" x14ac:dyDescent="0.25">
      <c r="A6412" t="s">
        <v>8516</v>
      </c>
      <c r="B6412" t="s">
        <v>8517</v>
      </c>
      <c r="C6412">
        <v>4</v>
      </c>
    </row>
    <row r="6413" spans="1:3" x14ac:dyDescent="0.25">
      <c r="A6413" t="s">
        <v>8518</v>
      </c>
      <c r="B6413" t="s">
        <v>8519</v>
      </c>
      <c r="C6413">
        <v>4</v>
      </c>
    </row>
    <row r="6414" spans="1:3" x14ac:dyDescent="0.25">
      <c r="A6414" t="s">
        <v>8520</v>
      </c>
      <c r="B6414" t="s">
        <v>8521</v>
      </c>
      <c r="C6414">
        <v>4</v>
      </c>
    </row>
    <row r="6415" spans="1:3" x14ac:dyDescent="0.25">
      <c r="A6415" t="s">
        <v>8522</v>
      </c>
      <c r="B6415" t="s">
        <v>8523</v>
      </c>
      <c r="C6415">
        <v>4</v>
      </c>
    </row>
    <row r="6416" spans="1:3" x14ac:dyDescent="0.25">
      <c r="A6416" t="s">
        <v>8524</v>
      </c>
      <c r="B6416" t="s">
        <v>8525</v>
      </c>
      <c r="C6416">
        <v>4</v>
      </c>
    </row>
    <row r="6417" spans="1:3" x14ac:dyDescent="0.25">
      <c r="A6417" t="s">
        <v>8526</v>
      </c>
      <c r="B6417" t="s">
        <v>8527</v>
      </c>
      <c r="C6417">
        <v>4</v>
      </c>
    </row>
    <row r="6418" spans="1:3" x14ac:dyDescent="0.25">
      <c r="A6418" t="s">
        <v>8528</v>
      </c>
      <c r="B6418" t="s">
        <v>8529</v>
      </c>
      <c r="C6418">
        <v>4</v>
      </c>
    </row>
    <row r="6419" spans="1:3" x14ac:dyDescent="0.25">
      <c r="A6419" t="s">
        <v>8530</v>
      </c>
      <c r="B6419" t="s">
        <v>8531</v>
      </c>
      <c r="C6419">
        <v>4</v>
      </c>
    </row>
    <row r="6420" spans="1:3" x14ac:dyDescent="0.25">
      <c r="A6420" t="s">
        <v>8532</v>
      </c>
      <c r="B6420" t="s">
        <v>8533</v>
      </c>
      <c r="C6420">
        <v>4</v>
      </c>
    </row>
    <row r="6421" spans="1:3" x14ac:dyDescent="0.25">
      <c r="A6421" t="s">
        <v>8534</v>
      </c>
      <c r="B6421" t="s">
        <v>8535</v>
      </c>
      <c r="C6421">
        <v>4</v>
      </c>
    </row>
    <row r="6422" spans="1:3" x14ac:dyDescent="0.25">
      <c r="A6422" t="s">
        <v>19243</v>
      </c>
      <c r="B6422" t="s">
        <v>19244</v>
      </c>
      <c r="C6422">
        <v>4</v>
      </c>
    </row>
    <row r="6423" spans="1:3" x14ac:dyDescent="0.25">
      <c r="A6423" t="s">
        <v>8536</v>
      </c>
      <c r="B6423" t="s">
        <v>8537</v>
      </c>
      <c r="C6423">
        <v>4</v>
      </c>
    </row>
    <row r="6424" spans="1:3" x14ac:dyDescent="0.25">
      <c r="A6424" t="s">
        <v>8538</v>
      </c>
      <c r="B6424" t="s">
        <v>8539</v>
      </c>
      <c r="C6424">
        <v>4</v>
      </c>
    </row>
    <row r="6425" spans="1:3" x14ac:dyDescent="0.25">
      <c r="A6425" t="s">
        <v>8540</v>
      </c>
      <c r="B6425" t="s">
        <v>8541</v>
      </c>
      <c r="C6425">
        <v>4</v>
      </c>
    </row>
    <row r="6426" spans="1:3" x14ac:dyDescent="0.25">
      <c r="A6426" t="s">
        <v>8542</v>
      </c>
      <c r="B6426" t="s">
        <v>8543</v>
      </c>
      <c r="C6426">
        <v>4</v>
      </c>
    </row>
    <row r="6427" spans="1:3" x14ac:dyDescent="0.25">
      <c r="A6427" t="s">
        <v>8544</v>
      </c>
      <c r="B6427" t="s">
        <v>8545</v>
      </c>
      <c r="C6427">
        <v>4</v>
      </c>
    </row>
    <row r="6428" spans="1:3" x14ac:dyDescent="0.25">
      <c r="A6428" t="s">
        <v>8546</v>
      </c>
      <c r="B6428" t="s">
        <v>8547</v>
      </c>
      <c r="C6428">
        <v>4</v>
      </c>
    </row>
    <row r="6429" spans="1:3" x14ac:dyDescent="0.25">
      <c r="A6429" t="s">
        <v>8548</v>
      </c>
      <c r="B6429" t="s">
        <v>8549</v>
      </c>
      <c r="C6429">
        <v>4</v>
      </c>
    </row>
    <row r="6430" spans="1:3" x14ac:dyDescent="0.25">
      <c r="A6430" t="s">
        <v>8550</v>
      </c>
      <c r="B6430" t="s">
        <v>8551</v>
      </c>
      <c r="C6430">
        <v>4</v>
      </c>
    </row>
    <row r="6431" spans="1:3" x14ac:dyDescent="0.25">
      <c r="A6431" t="s">
        <v>8552</v>
      </c>
      <c r="B6431" t="s">
        <v>8553</v>
      </c>
      <c r="C6431">
        <v>4</v>
      </c>
    </row>
    <row r="6432" spans="1:3" x14ac:dyDescent="0.25">
      <c r="A6432" t="s">
        <v>8554</v>
      </c>
      <c r="B6432" t="s">
        <v>8555</v>
      </c>
      <c r="C6432">
        <v>4</v>
      </c>
    </row>
    <row r="6433" spans="1:3" x14ac:dyDescent="0.25">
      <c r="A6433" t="s">
        <v>8556</v>
      </c>
      <c r="B6433" t="s">
        <v>8557</v>
      </c>
      <c r="C6433">
        <v>4</v>
      </c>
    </row>
    <row r="6434" spans="1:3" x14ac:dyDescent="0.25">
      <c r="A6434" t="s">
        <v>8558</v>
      </c>
      <c r="B6434" t="s">
        <v>8559</v>
      </c>
      <c r="C6434">
        <v>4</v>
      </c>
    </row>
    <row r="6435" spans="1:3" x14ac:dyDescent="0.25">
      <c r="A6435" t="s">
        <v>8560</v>
      </c>
      <c r="B6435" t="s">
        <v>8561</v>
      </c>
      <c r="C6435">
        <v>4</v>
      </c>
    </row>
    <row r="6436" spans="1:3" x14ac:dyDescent="0.25">
      <c r="A6436" t="s">
        <v>8562</v>
      </c>
      <c r="B6436" t="s">
        <v>8563</v>
      </c>
      <c r="C6436">
        <v>4</v>
      </c>
    </row>
    <row r="6437" spans="1:3" x14ac:dyDescent="0.25">
      <c r="A6437" t="s">
        <v>8564</v>
      </c>
      <c r="B6437" t="s">
        <v>8565</v>
      </c>
      <c r="C6437">
        <v>4</v>
      </c>
    </row>
    <row r="6438" spans="1:3" x14ac:dyDescent="0.25">
      <c r="A6438" t="s">
        <v>8566</v>
      </c>
      <c r="B6438" t="s">
        <v>8567</v>
      </c>
      <c r="C6438">
        <v>4</v>
      </c>
    </row>
    <row r="6439" spans="1:3" x14ac:dyDescent="0.25">
      <c r="A6439" t="s">
        <v>8568</v>
      </c>
      <c r="B6439" t="s">
        <v>8569</v>
      </c>
      <c r="C6439">
        <v>4</v>
      </c>
    </row>
    <row r="6440" spans="1:3" x14ac:dyDescent="0.25">
      <c r="A6440" t="s">
        <v>8570</v>
      </c>
      <c r="B6440" t="s">
        <v>8571</v>
      </c>
      <c r="C6440">
        <v>4</v>
      </c>
    </row>
    <row r="6441" spans="1:3" x14ac:dyDescent="0.25">
      <c r="A6441" t="s">
        <v>8572</v>
      </c>
      <c r="B6441" t="s">
        <v>8573</v>
      </c>
      <c r="C6441">
        <v>4</v>
      </c>
    </row>
    <row r="6442" spans="1:3" x14ac:dyDescent="0.25">
      <c r="A6442" t="s">
        <v>8574</v>
      </c>
      <c r="B6442" t="s">
        <v>8575</v>
      </c>
      <c r="C6442">
        <v>4</v>
      </c>
    </row>
    <row r="6443" spans="1:3" x14ac:dyDescent="0.25">
      <c r="A6443" t="s">
        <v>8576</v>
      </c>
      <c r="B6443" t="s">
        <v>8577</v>
      </c>
      <c r="C6443">
        <v>4</v>
      </c>
    </row>
    <row r="6444" spans="1:3" x14ac:dyDescent="0.25">
      <c r="A6444" t="s">
        <v>8578</v>
      </c>
      <c r="B6444" t="s">
        <v>8579</v>
      </c>
      <c r="C6444">
        <v>4</v>
      </c>
    </row>
    <row r="6445" spans="1:3" x14ac:dyDescent="0.25">
      <c r="A6445" t="s">
        <v>8580</v>
      </c>
      <c r="B6445" t="s">
        <v>8581</v>
      </c>
      <c r="C6445">
        <v>4</v>
      </c>
    </row>
    <row r="6446" spans="1:3" x14ac:dyDescent="0.25">
      <c r="A6446" t="s">
        <v>8582</v>
      </c>
      <c r="B6446" t="s">
        <v>8583</v>
      </c>
      <c r="C6446">
        <v>4</v>
      </c>
    </row>
    <row r="6447" spans="1:3" x14ac:dyDescent="0.25">
      <c r="A6447" t="s">
        <v>8584</v>
      </c>
      <c r="B6447" t="s">
        <v>8585</v>
      </c>
      <c r="C6447">
        <v>4</v>
      </c>
    </row>
    <row r="6448" spans="1:3" x14ac:dyDescent="0.25">
      <c r="A6448" t="s">
        <v>8586</v>
      </c>
      <c r="B6448" t="s">
        <v>8587</v>
      </c>
      <c r="C6448">
        <v>4</v>
      </c>
    </row>
    <row r="6449" spans="1:3" x14ac:dyDescent="0.25">
      <c r="A6449" t="s">
        <v>8588</v>
      </c>
      <c r="B6449" t="s">
        <v>8589</v>
      </c>
      <c r="C6449">
        <v>4</v>
      </c>
    </row>
    <row r="6450" spans="1:3" x14ac:dyDescent="0.25">
      <c r="A6450" t="s">
        <v>8590</v>
      </c>
      <c r="B6450" t="s">
        <v>8591</v>
      </c>
      <c r="C6450">
        <v>4</v>
      </c>
    </row>
    <row r="6451" spans="1:3" x14ac:dyDescent="0.25">
      <c r="A6451" t="s">
        <v>8592</v>
      </c>
      <c r="B6451" t="s">
        <v>8593</v>
      </c>
      <c r="C6451">
        <v>4</v>
      </c>
    </row>
    <row r="6452" spans="1:3" x14ac:dyDescent="0.25">
      <c r="A6452" t="s">
        <v>8594</v>
      </c>
      <c r="B6452" t="s">
        <v>8595</v>
      </c>
      <c r="C6452">
        <v>4</v>
      </c>
    </row>
    <row r="6453" spans="1:3" x14ac:dyDescent="0.25">
      <c r="A6453" t="s">
        <v>8596</v>
      </c>
      <c r="B6453" t="s">
        <v>8597</v>
      </c>
      <c r="C6453">
        <v>4</v>
      </c>
    </row>
    <row r="6454" spans="1:3" x14ac:dyDescent="0.25">
      <c r="A6454" t="s">
        <v>8598</v>
      </c>
      <c r="B6454" t="s">
        <v>8599</v>
      </c>
      <c r="C6454">
        <v>4</v>
      </c>
    </row>
    <row r="6455" spans="1:3" x14ac:dyDescent="0.25">
      <c r="A6455" t="s">
        <v>8600</v>
      </c>
      <c r="B6455" t="s">
        <v>8601</v>
      </c>
      <c r="C6455">
        <v>4</v>
      </c>
    </row>
    <row r="6456" spans="1:3" x14ac:dyDescent="0.25">
      <c r="A6456" t="s">
        <v>8602</v>
      </c>
      <c r="B6456" t="s">
        <v>8603</v>
      </c>
      <c r="C6456">
        <v>4</v>
      </c>
    </row>
    <row r="6457" spans="1:3" x14ac:dyDescent="0.25">
      <c r="A6457" t="s">
        <v>8604</v>
      </c>
      <c r="B6457" t="s">
        <v>8605</v>
      </c>
      <c r="C6457">
        <v>4</v>
      </c>
    </row>
    <row r="6458" spans="1:3" x14ac:dyDescent="0.25">
      <c r="A6458" t="s">
        <v>8606</v>
      </c>
      <c r="B6458" t="s">
        <v>8607</v>
      </c>
      <c r="C6458">
        <v>4</v>
      </c>
    </row>
    <row r="6459" spans="1:3" x14ac:dyDescent="0.25">
      <c r="A6459" t="s">
        <v>8608</v>
      </c>
      <c r="B6459" t="s">
        <v>8609</v>
      </c>
      <c r="C6459">
        <v>4</v>
      </c>
    </row>
    <row r="6460" spans="1:3" x14ac:dyDescent="0.25">
      <c r="A6460" t="s">
        <v>8610</v>
      </c>
      <c r="B6460" t="s">
        <v>8611</v>
      </c>
      <c r="C6460">
        <v>4</v>
      </c>
    </row>
    <row r="6461" spans="1:3" x14ac:dyDescent="0.25">
      <c r="A6461" t="s">
        <v>8612</v>
      </c>
      <c r="B6461" t="s">
        <v>8613</v>
      </c>
      <c r="C6461">
        <v>4</v>
      </c>
    </row>
    <row r="6462" spans="1:3" x14ac:dyDescent="0.25">
      <c r="A6462" t="s">
        <v>8614</v>
      </c>
      <c r="B6462" t="s">
        <v>8615</v>
      </c>
      <c r="C6462">
        <v>4</v>
      </c>
    </row>
    <row r="6463" spans="1:3" x14ac:dyDescent="0.25">
      <c r="A6463" t="s">
        <v>8616</v>
      </c>
      <c r="B6463" t="s">
        <v>8617</v>
      </c>
      <c r="C6463">
        <v>4</v>
      </c>
    </row>
    <row r="6464" spans="1:3" x14ac:dyDescent="0.25">
      <c r="A6464" t="s">
        <v>20458</v>
      </c>
      <c r="B6464" t="s">
        <v>20459</v>
      </c>
      <c r="C6464">
        <v>4</v>
      </c>
    </row>
    <row r="6465" spans="1:3" x14ac:dyDescent="0.25">
      <c r="A6465" t="s">
        <v>8618</v>
      </c>
      <c r="B6465" t="s">
        <v>8619</v>
      </c>
      <c r="C6465">
        <v>4</v>
      </c>
    </row>
    <row r="6466" spans="1:3" x14ac:dyDescent="0.25">
      <c r="A6466" t="s">
        <v>19577</v>
      </c>
      <c r="B6466" t="s">
        <v>19578</v>
      </c>
      <c r="C6466">
        <v>4</v>
      </c>
    </row>
    <row r="6467" spans="1:3" x14ac:dyDescent="0.25">
      <c r="A6467" t="s">
        <v>8620</v>
      </c>
      <c r="B6467" t="s">
        <v>8621</v>
      </c>
      <c r="C6467">
        <v>4</v>
      </c>
    </row>
    <row r="6468" spans="1:3" x14ac:dyDescent="0.25">
      <c r="A6468" t="s">
        <v>8622</v>
      </c>
      <c r="B6468" t="s">
        <v>8623</v>
      </c>
      <c r="C6468">
        <v>4</v>
      </c>
    </row>
    <row r="6469" spans="1:3" x14ac:dyDescent="0.25">
      <c r="A6469" t="s">
        <v>8624</v>
      </c>
      <c r="B6469" t="s">
        <v>8625</v>
      </c>
      <c r="C6469">
        <v>4</v>
      </c>
    </row>
    <row r="6470" spans="1:3" x14ac:dyDescent="0.25">
      <c r="A6470" t="s">
        <v>8626</v>
      </c>
      <c r="B6470" t="s">
        <v>8627</v>
      </c>
      <c r="C6470">
        <v>4</v>
      </c>
    </row>
    <row r="6471" spans="1:3" x14ac:dyDescent="0.25">
      <c r="A6471" t="s">
        <v>8628</v>
      </c>
      <c r="B6471" t="s">
        <v>8629</v>
      </c>
      <c r="C6471">
        <v>4</v>
      </c>
    </row>
    <row r="6472" spans="1:3" x14ac:dyDescent="0.25">
      <c r="A6472" t="s">
        <v>8630</v>
      </c>
      <c r="B6472" t="s">
        <v>8631</v>
      </c>
      <c r="C6472">
        <v>4</v>
      </c>
    </row>
    <row r="6473" spans="1:3" x14ac:dyDescent="0.25">
      <c r="A6473" t="s">
        <v>8632</v>
      </c>
      <c r="B6473" t="s">
        <v>8633</v>
      </c>
      <c r="C6473">
        <v>4</v>
      </c>
    </row>
    <row r="6474" spans="1:3" x14ac:dyDescent="0.25">
      <c r="A6474" t="s">
        <v>8634</v>
      </c>
      <c r="B6474" t="s">
        <v>8635</v>
      </c>
      <c r="C6474">
        <v>4</v>
      </c>
    </row>
    <row r="6475" spans="1:3" x14ac:dyDescent="0.25">
      <c r="A6475" t="s">
        <v>8636</v>
      </c>
      <c r="B6475" t="s">
        <v>8637</v>
      </c>
      <c r="C6475">
        <v>4</v>
      </c>
    </row>
    <row r="6476" spans="1:3" x14ac:dyDescent="0.25">
      <c r="A6476" t="s">
        <v>8638</v>
      </c>
      <c r="B6476" t="s">
        <v>8639</v>
      </c>
      <c r="C6476">
        <v>4</v>
      </c>
    </row>
    <row r="6477" spans="1:3" x14ac:dyDescent="0.25">
      <c r="A6477" t="s">
        <v>8640</v>
      </c>
      <c r="B6477" t="s">
        <v>8641</v>
      </c>
      <c r="C6477">
        <v>4</v>
      </c>
    </row>
    <row r="6478" spans="1:3" x14ac:dyDescent="0.25">
      <c r="A6478" t="s">
        <v>8642</v>
      </c>
      <c r="B6478" t="s">
        <v>8643</v>
      </c>
      <c r="C6478">
        <v>4</v>
      </c>
    </row>
    <row r="6479" spans="1:3" x14ac:dyDescent="0.25">
      <c r="A6479" t="s">
        <v>8644</v>
      </c>
      <c r="B6479" t="s">
        <v>8645</v>
      </c>
      <c r="C6479">
        <v>4</v>
      </c>
    </row>
    <row r="6480" spans="1:3" x14ac:dyDescent="0.25">
      <c r="A6480" t="s">
        <v>8646</v>
      </c>
      <c r="B6480" t="s">
        <v>8647</v>
      </c>
      <c r="C6480">
        <v>4</v>
      </c>
    </row>
    <row r="6481" spans="1:3" x14ac:dyDescent="0.25">
      <c r="A6481" t="s">
        <v>20460</v>
      </c>
      <c r="B6481" t="s">
        <v>20461</v>
      </c>
      <c r="C6481">
        <v>4</v>
      </c>
    </row>
    <row r="6482" spans="1:3" x14ac:dyDescent="0.25">
      <c r="A6482" t="s">
        <v>8648</v>
      </c>
      <c r="B6482" t="s">
        <v>8649</v>
      </c>
      <c r="C6482">
        <v>4</v>
      </c>
    </row>
    <row r="6483" spans="1:3" x14ac:dyDescent="0.25">
      <c r="A6483" t="s">
        <v>8650</v>
      </c>
      <c r="B6483" t="s">
        <v>8651</v>
      </c>
      <c r="C6483">
        <v>4</v>
      </c>
    </row>
    <row r="6484" spans="1:3" x14ac:dyDescent="0.25">
      <c r="A6484" t="s">
        <v>8652</v>
      </c>
      <c r="B6484" t="s">
        <v>8653</v>
      </c>
      <c r="C6484">
        <v>4</v>
      </c>
    </row>
    <row r="6485" spans="1:3" x14ac:dyDescent="0.25">
      <c r="A6485" t="s">
        <v>8654</v>
      </c>
      <c r="B6485" t="s">
        <v>8655</v>
      </c>
      <c r="C6485">
        <v>4</v>
      </c>
    </row>
    <row r="6486" spans="1:3" x14ac:dyDescent="0.25">
      <c r="A6486" t="s">
        <v>8656</v>
      </c>
      <c r="B6486" t="s">
        <v>8657</v>
      </c>
      <c r="C6486">
        <v>4</v>
      </c>
    </row>
    <row r="6487" spans="1:3" x14ac:dyDescent="0.25">
      <c r="A6487" t="s">
        <v>8658</v>
      </c>
      <c r="B6487" t="s">
        <v>8659</v>
      </c>
      <c r="C6487">
        <v>4</v>
      </c>
    </row>
    <row r="6488" spans="1:3" x14ac:dyDescent="0.25">
      <c r="A6488" t="s">
        <v>8660</v>
      </c>
      <c r="B6488" t="s">
        <v>8661</v>
      </c>
      <c r="C6488">
        <v>4</v>
      </c>
    </row>
    <row r="6489" spans="1:3" x14ac:dyDescent="0.25">
      <c r="A6489" t="s">
        <v>8662</v>
      </c>
      <c r="B6489" t="s">
        <v>8663</v>
      </c>
      <c r="C6489">
        <v>4</v>
      </c>
    </row>
    <row r="6490" spans="1:3" x14ac:dyDescent="0.25">
      <c r="A6490" t="s">
        <v>8664</v>
      </c>
      <c r="B6490" t="s">
        <v>8665</v>
      </c>
      <c r="C6490">
        <v>4</v>
      </c>
    </row>
    <row r="6491" spans="1:3" x14ac:dyDescent="0.25">
      <c r="A6491" t="s">
        <v>8666</v>
      </c>
      <c r="B6491" t="s">
        <v>8667</v>
      </c>
      <c r="C6491">
        <v>4</v>
      </c>
    </row>
    <row r="6492" spans="1:3" x14ac:dyDescent="0.25">
      <c r="A6492" t="s">
        <v>8668</v>
      </c>
      <c r="B6492" t="s">
        <v>8669</v>
      </c>
      <c r="C6492">
        <v>4</v>
      </c>
    </row>
    <row r="6493" spans="1:3" x14ac:dyDescent="0.25">
      <c r="A6493" t="s">
        <v>8670</v>
      </c>
      <c r="B6493" t="s">
        <v>8671</v>
      </c>
      <c r="C6493">
        <v>4</v>
      </c>
    </row>
    <row r="6494" spans="1:3" x14ac:dyDescent="0.25">
      <c r="A6494" t="s">
        <v>8672</v>
      </c>
      <c r="B6494" t="s">
        <v>8673</v>
      </c>
      <c r="C6494">
        <v>4</v>
      </c>
    </row>
    <row r="6495" spans="1:3" x14ac:dyDescent="0.25">
      <c r="A6495" t="s">
        <v>8674</v>
      </c>
      <c r="B6495" t="s">
        <v>8675</v>
      </c>
      <c r="C6495">
        <v>4</v>
      </c>
    </row>
    <row r="6496" spans="1:3" x14ac:dyDescent="0.25">
      <c r="A6496" t="s">
        <v>8676</v>
      </c>
      <c r="B6496" t="s">
        <v>8677</v>
      </c>
      <c r="C6496">
        <v>4</v>
      </c>
    </row>
    <row r="6497" spans="1:3" x14ac:dyDescent="0.25">
      <c r="A6497" t="s">
        <v>8678</v>
      </c>
      <c r="B6497" t="s">
        <v>8679</v>
      </c>
      <c r="C6497">
        <v>4</v>
      </c>
    </row>
    <row r="6498" spans="1:3" x14ac:dyDescent="0.25">
      <c r="A6498" t="s">
        <v>8680</v>
      </c>
      <c r="B6498" t="s">
        <v>8681</v>
      </c>
      <c r="C6498">
        <v>4</v>
      </c>
    </row>
    <row r="6499" spans="1:3" x14ac:dyDescent="0.25">
      <c r="A6499" t="s">
        <v>8682</v>
      </c>
      <c r="B6499" t="s">
        <v>8683</v>
      </c>
      <c r="C6499">
        <v>4</v>
      </c>
    </row>
    <row r="6500" spans="1:3" x14ac:dyDescent="0.25">
      <c r="A6500" t="s">
        <v>8684</v>
      </c>
      <c r="B6500" t="s">
        <v>8685</v>
      </c>
      <c r="C6500">
        <v>4</v>
      </c>
    </row>
    <row r="6501" spans="1:3" x14ac:dyDescent="0.25">
      <c r="A6501" t="s">
        <v>8686</v>
      </c>
      <c r="B6501" t="s">
        <v>8687</v>
      </c>
      <c r="C6501">
        <v>4</v>
      </c>
    </row>
    <row r="6502" spans="1:3" x14ac:dyDescent="0.25">
      <c r="A6502" t="s">
        <v>8688</v>
      </c>
      <c r="B6502" t="s">
        <v>8689</v>
      </c>
      <c r="C6502">
        <v>4</v>
      </c>
    </row>
    <row r="6503" spans="1:3" x14ac:dyDescent="0.25">
      <c r="A6503" t="s">
        <v>8690</v>
      </c>
      <c r="B6503" t="s">
        <v>8691</v>
      </c>
      <c r="C6503">
        <v>4</v>
      </c>
    </row>
    <row r="6504" spans="1:3" x14ac:dyDescent="0.25">
      <c r="A6504" t="s">
        <v>8692</v>
      </c>
      <c r="B6504" t="s">
        <v>8693</v>
      </c>
      <c r="C6504">
        <v>4</v>
      </c>
    </row>
    <row r="6505" spans="1:3" x14ac:dyDescent="0.25">
      <c r="A6505" t="s">
        <v>8694</v>
      </c>
      <c r="B6505" t="s">
        <v>8695</v>
      </c>
      <c r="C6505">
        <v>4</v>
      </c>
    </row>
    <row r="6506" spans="1:3" x14ac:dyDescent="0.25">
      <c r="A6506" t="s">
        <v>8696</v>
      </c>
      <c r="B6506" t="s">
        <v>8697</v>
      </c>
      <c r="C6506">
        <v>4</v>
      </c>
    </row>
    <row r="6507" spans="1:3" x14ac:dyDescent="0.25">
      <c r="A6507" t="s">
        <v>8698</v>
      </c>
      <c r="B6507" t="s">
        <v>8699</v>
      </c>
      <c r="C6507">
        <v>4</v>
      </c>
    </row>
    <row r="6508" spans="1:3" x14ac:dyDescent="0.25">
      <c r="A6508" t="s">
        <v>8700</v>
      </c>
      <c r="B6508" t="s">
        <v>8701</v>
      </c>
      <c r="C6508">
        <v>4</v>
      </c>
    </row>
    <row r="6509" spans="1:3" x14ac:dyDescent="0.25">
      <c r="A6509" t="s">
        <v>8702</v>
      </c>
      <c r="B6509" t="s">
        <v>8703</v>
      </c>
      <c r="C6509">
        <v>4</v>
      </c>
    </row>
    <row r="6510" spans="1:3" x14ac:dyDescent="0.25">
      <c r="A6510" t="s">
        <v>8704</v>
      </c>
      <c r="B6510" t="s">
        <v>8705</v>
      </c>
      <c r="C6510">
        <v>4</v>
      </c>
    </row>
    <row r="6511" spans="1:3" x14ac:dyDescent="0.25">
      <c r="A6511" t="s">
        <v>8706</v>
      </c>
      <c r="B6511" t="s">
        <v>8707</v>
      </c>
      <c r="C6511">
        <v>4</v>
      </c>
    </row>
    <row r="6512" spans="1:3" x14ac:dyDescent="0.25">
      <c r="A6512" t="s">
        <v>8708</v>
      </c>
      <c r="B6512" t="s">
        <v>8709</v>
      </c>
      <c r="C6512">
        <v>4</v>
      </c>
    </row>
    <row r="6513" spans="1:3" x14ac:dyDescent="0.25">
      <c r="A6513" t="s">
        <v>8710</v>
      </c>
      <c r="B6513" t="s">
        <v>8711</v>
      </c>
      <c r="C6513">
        <v>4</v>
      </c>
    </row>
    <row r="6514" spans="1:3" x14ac:dyDescent="0.25">
      <c r="A6514" t="s">
        <v>8712</v>
      </c>
      <c r="B6514" t="s">
        <v>8713</v>
      </c>
      <c r="C6514">
        <v>4</v>
      </c>
    </row>
    <row r="6515" spans="1:3" x14ac:dyDescent="0.25">
      <c r="A6515" t="s">
        <v>8714</v>
      </c>
      <c r="B6515" t="s">
        <v>8715</v>
      </c>
      <c r="C6515">
        <v>4</v>
      </c>
    </row>
    <row r="6516" spans="1:3" x14ac:dyDescent="0.25">
      <c r="A6516" t="s">
        <v>8716</v>
      </c>
      <c r="B6516" t="s">
        <v>8717</v>
      </c>
      <c r="C6516">
        <v>4</v>
      </c>
    </row>
    <row r="6517" spans="1:3" x14ac:dyDescent="0.25">
      <c r="A6517" t="s">
        <v>8718</v>
      </c>
      <c r="B6517" t="s">
        <v>8719</v>
      </c>
      <c r="C6517">
        <v>4</v>
      </c>
    </row>
    <row r="6518" spans="1:3" x14ac:dyDescent="0.25">
      <c r="A6518" t="s">
        <v>8720</v>
      </c>
      <c r="B6518" t="s">
        <v>8721</v>
      </c>
      <c r="C6518">
        <v>4</v>
      </c>
    </row>
    <row r="6519" spans="1:3" x14ac:dyDescent="0.25">
      <c r="A6519" t="s">
        <v>8722</v>
      </c>
      <c r="B6519" t="s">
        <v>8723</v>
      </c>
      <c r="C6519">
        <v>4</v>
      </c>
    </row>
    <row r="6520" spans="1:3" x14ac:dyDescent="0.25">
      <c r="A6520" t="s">
        <v>8724</v>
      </c>
      <c r="B6520" t="s">
        <v>8725</v>
      </c>
      <c r="C6520">
        <v>4</v>
      </c>
    </row>
    <row r="6521" spans="1:3" x14ac:dyDescent="0.25">
      <c r="A6521" t="s">
        <v>8726</v>
      </c>
      <c r="B6521" t="s">
        <v>8727</v>
      </c>
      <c r="C6521">
        <v>4</v>
      </c>
    </row>
    <row r="6522" spans="1:3" x14ac:dyDescent="0.25">
      <c r="A6522" t="s">
        <v>18898</v>
      </c>
      <c r="B6522" t="s">
        <v>8728</v>
      </c>
      <c r="C6522">
        <v>4</v>
      </c>
    </row>
    <row r="6523" spans="1:3" x14ac:dyDescent="0.25">
      <c r="A6523" t="s">
        <v>8729</v>
      </c>
      <c r="B6523" t="s">
        <v>8730</v>
      </c>
      <c r="C6523">
        <v>4</v>
      </c>
    </row>
    <row r="6524" spans="1:3" x14ac:dyDescent="0.25">
      <c r="A6524" t="s">
        <v>8731</v>
      </c>
      <c r="B6524" t="s">
        <v>8732</v>
      </c>
      <c r="C6524">
        <v>4</v>
      </c>
    </row>
    <row r="6525" spans="1:3" x14ac:dyDescent="0.25">
      <c r="A6525" t="s">
        <v>8733</v>
      </c>
      <c r="B6525" t="s">
        <v>8734</v>
      </c>
      <c r="C6525">
        <v>4</v>
      </c>
    </row>
    <row r="6526" spans="1:3" x14ac:dyDescent="0.25">
      <c r="A6526" t="s">
        <v>8735</v>
      </c>
      <c r="B6526" t="s">
        <v>8736</v>
      </c>
      <c r="C6526">
        <v>4</v>
      </c>
    </row>
    <row r="6527" spans="1:3" x14ac:dyDescent="0.25">
      <c r="A6527" t="s">
        <v>8737</v>
      </c>
      <c r="B6527" t="s">
        <v>8738</v>
      </c>
      <c r="C6527">
        <v>4</v>
      </c>
    </row>
    <row r="6528" spans="1:3" x14ac:dyDescent="0.25">
      <c r="A6528" t="s">
        <v>8739</v>
      </c>
      <c r="B6528" t="s">
        <v>8740</v>
      </c>
      <c r="C6528">
        <v>4</v>
      </c>
    </row>
    <row r="6529" spans="1:3" x14ac:dyDescent="0.25">
      <c r="A6529" t="s">
        <v>8741</v>
      </c>
      <c r="B6529" t="s">
        <v>8742</v>
      </c>
      <c r="C6529">
        <v>4</v>
      </c>
    </row>
    <row r="6530" spans="1:3" x14ac:dyDescent="0.25">
      <c r="A6530" t="s">
        <v>8743</v>
      </c>
      <c r="B6530" t="s">
        <v>8744</v>
      </c>
      <c r="C6530">
        <v>4</v>
      </c>
    </row>
    <row r="6531" spans="1:3" x14ac:dyDescent="0.25">
      <c r="A6531" t="s">
        <v>8745</v>
      </c>
      <c r="B6531" t="s">
        <v>8746</v>
      </c>
      <c r="C6531">
        <v>4</v>
      </c>
    </row>
    <row r="6532" spans="1:3" x14ac:dyDescent="0.25">
      <c r="A6532" t="s">
        <v>8747</v>
      </c>
      <c r="B6532" t="s">
        <v>8748</v>
      </c>
      <c r="C6532">
        <v>4</v>
      </c>
    </row>
    <row r="6533" spans="1:3" x14ac:dyDescent="0.25">
      <c r="A6533" t="s">
        <v>8749</v>
      </c>
      <c r="B6533" t="s">
        <v>8750</v>
      </c>
      <c r="C6533">
        <v>4</v>
      </c>
    </row>
    <row r="6534" spans="1:3" x14ac:dyDescent="0.25">
      <c r="A6534" t="s">
        <v>8751</v>
      </c>
      <c r="B6534" t="s">
        <v>8752</v>
      </c>
      <c r="C6534">
        <v>4</v>
      </c>
    </row>
    <row r="6535" spans="1:3" x14ac:dyDescent="0.25">
      <c r="A6535" t="s">
        <v>8753</v>
      </c>
      <c r="B6535" t="s">
        <v>8754</v>
      </c>
      <c r="C6535">
        <v>4</v>
      </c>
    </row>
    <row r="6536" spans="1:3" x14ac:dyDescent="0.25">
      <c r="A6536" t="s">
        <v>8755</v>
      </c>
      <c r="B6536" t="s">
        <v>8756</v>
      </c>
      <c r="C6536">
        <v>4</v>
      </c>
    </row>
    <row r="6537" spans="1:3" x14ac:dyDescent="0.25">
      <c r="A6537" t="s">
        <v>8757</v>
      </c>
      <c r="B6537" t="s">
        <v>8758</v>
      </c>
      <c r="C6537">
        <v>4</v>
      </c>
    </row>
    <row r="6538" spans="1:3" x14ac:dyDescent="0.25">
      <c r="A6538" t="s">
        <v>8759</v>
      </c>
      <c r="B6538" t="s">
        <v>8760</v>
      </c>
      <c r="C6538">
        <v>4</v>
      </c>
    </row>
    <row r="6539" spans="1:3" x14ac:dyDescent="0.25">
      <c r="A6539" t="s">
        <v>8761</v>
      </c>
      <c r="B6539" t="s">
        <v>8762</v>
      </c>
      <c r="C6539">
        <v>4</v>
      </c>
    </row>
    <row r="6540" spans="1:3" x14ac:dyDescent="0.25">
      <c r="A6540" t="s">
        <v>8763</v>
      </c>
      <c r="B6540" t="s">
        <v>8764</v>
      </c>
      <c r="C6540">
        <v>4</v>
      </c>
    </row>
    <row r="6541" spans="1:3" x14ac:dyDescent="0.25">
      <c r="A6541" t="s">
        <v>8765</v>
      </c>
      <c r="B6541" t="s">
        <v>8766</v>
      </c>
      <c r="C6541">
        <v>4</v>
      </c>
    </row>
    <row r="6542" spans="1:3" x14ac:dyDescent="0.25">
      <c r="A6542" t="s">
        <v>8767</v>
      </c>
      <c r="B6542" t="s">
        <v>8768</v>
      </c>
      <c r="C6542">
        <v>4</v>
      </c>
    </row>
    <row r="6543" spans="1:3" x14ac:dyDescent="0.25">
      <c r="A6543" t="s">
        <v>8769</v>
      </c>
      <c r="B6543" t="s">
        <v>8770</v>
      </c>
      <c r="C6543">
        <v>4</v>
      </c>
    </row>
    <row r="6544" spans="1:3" x14ac:dyDescent="0.25">
      <c r="A6544" t="s">
        <v>8771</v>
      </c>
      <c r="B6544" t="s">
        <v>8772</v>
      </c>
      <c r="C6544">
        <v>4</v>
      </c>
    </row>
    <row r="6545" spans="1:3" x14ac:dyDescent="0.25">
      <c r="A6545" t="s">
        <v>8773</v>
      </c>
      <c r="B6545" t="s">
        <v>8774</v>
      </c>
      <c r="C6545">
        <v>4</v>
      </c>
    </row>
    <row r="6546" spans="1:3" x14ac:dyDescent="0.25">
      <c r="A6546" t="s">
        <v>19245</v>
      </c>
      <c r="B6546" t="s">
        <v>19246</v>
      </c>
      <c r="C6546">
        <v>4</v>
      </c>
    </row>
    <row r="6547" spans="1:3" x14ac:dyDescent="0.25">
      <c r="A6547" t="s">
        <v>8775</v>
      </c>
      <c r="B6547" t="s">
        <v>8776</v>
      </c>
      <c r="C6547">
        <v>4</v>
      </c>
    </row>
    <row r="6548" spans="1:3" x14ac:dyDescent="0.25">
      <c r="A6548" t="s">
        <v>8777</v>
      </c>
      <c r="B6548" t="s">
        <v>8778</v>
      </c>
      <c r="C6548">
        <v>4</v>
      </c>
    </row>
    <row r="6549" spans="1:3" x14ac:dyDescent="0.25">
      <c r="A6549" t="s">
        <v>8779</v>
      </c>
      <c r="B6549" t="s">
        <v>8780</v>
      </c>
      <c r="C6549">
        <v>4</v>
      </c>
    </row>
    <row r="6550" spans="1:3" x14ac:dyDescent="0.25">
      <c r="A6550" t="s">
        <v>8781</v>
      </c>
      <c r="B6550" t="s">
        <v>8782</v>
      </c>
      <c r="C6550">
        <v>4</v>
      </c>
    </row>
    <row r="6551" spans="1:3" x14ac:dyDescent="0.25">
      <c r="A6551" t="s">
        <v>8783</v>
      </c>
      <c r="B6551" t="s">
        <v>8784</v>
      </c>
      <c r="C6551">
        <v>4</v>
      </c>
    </row>
    <row r="6552" spans="1:3" x14ac:dyDescent="0.25">
      <c r="A6552" t="s">
        <v>8785</v>
      </c>
      <c r="B6552" t="s">
        <v>8786</v>
      </c>
      <c r="C6552">
        <v>4</v>
      </c>
    </row>
    <row r="6553" spans="1:3" x14ac:dyDescent="0.25">
      <c r="A6553" t="s">
        <v>8787</v>
      </c>
      <c r="B6553" t="s">
        <v>8788</v>
      </c>
      <c r="C6553">
        <v>4</v>
      </c>
    </row>
    <row r="6554" spans="1:3" x14ac:dyDescent="0.25">
      <c r="A6554" t="s">
        <v>8789</v>
      </c>
      <c r="B6554" t="s">
        <v>8790</v>
      </c>
      <c r="C6554">
        <v>4</v>
      </c>
    </row>
    <row r="6555" spans="1:3" x14ac:dyDescent="0.25">
      <c r="A6555" t="s">
        <v>8791</v>
      </c>
      <c r="B6555" t="s">
        <v>8792</v>
      </c>
      <c r="C6555">
        <v>4</v>
      </c>
    </row>
    <row r="6556" spans="1:3" x14ac:dyDescent="0.25">
      <c r="A6556" t="s">
        <v>8793</v>
      </c>
      <c r="B6556" t="s">
        <v>8794</v>
      </c>
      <c r="C6556">
        <v>4</v>
      </c>
    </row>
    <row r="6557" spans="1:3" x14ac:dyDescent="0.25">
      <c r="A6557" t="s">
        <v>8795</v>
      </c>
      <c r="B6557" t="s">
        <v>8796</v>
      </c>
      <c r="C6557">
        <v>4</v>
      </c>
    </row>
    <row r="6558" spans="1:3" x14ac:dyDescent="0.25">
      <c r="A6558" t="s">
        <v>8797</v>
      </c>
      <c r="B6558" t="s">
        <v>8798</v>
      </c>
      <c r="C6558">
        <v>4</v>
      </c>
    </row>
    <row r="6559" spans="1:3" x14ac:dyDescent="0.25">
      <c r="A6559" t="s">
        <v>19247</v>
      </c>
      <c r="B6559" t="s">
        <v>19248</v>
      </c>
      <c r="C6559">
        <v>4</v>
      </c>
    </row>
    <row r="6560" spans="1:3" x14ac:dyDescent="0.25">
      <c r="A6560" t="s">
        <v>8799</v>
      </c>
      <c r="B6560" t="s">
        <v>8800</v>
      </c>
      <c r="C6560">
        <v>4</v>
      </c>
    </row>
    <row r="6561" spans="1:3" x14ac:dyDescent="0.25">
      <c r="A6561" t="s">
        <v>8801</v>
      </c>
      <c r="B6561" t="s">
        <v>8802</v>
      </c>
      <c r="C6561">
        <v>4</v>
      </c>
    </row>
    <row r="6562" spans="1:3" x14ac:dyDescent="0.25">
      <c r="A6562" t="s">
        <v>8803</v>
      </c>
      <c r="B6562" t="s">
        <v>8804</v>
      </c>
      <c r="C6562">
        <v>4</v>
      </c>
    </row>
    <row r="6563" spans="1:3" x14ac:dyDescent="0.25">
      <c r="A6563" t="s">
        <v>8805</v>
      </c>
      <c r="B6563" t="s">
        <v>8806</v>
      </c>
      <c r="C6563">
        <v>4</v>
      </c>
    </row>
    <row r="6564" spans="1:3" x14ac:dyDescent="0.25">
      <c r="A6564" t="s">
        <v>8807</v>
      </c>
      <c r="B6564" t="s">
        <v>8808</v>
      </c>
      <c r="C6564">
        <v>4</v>
      </c>
    </row>
    <row r="6565" spans="1:3" x14ac:dyDescent="0.25">
      <c r="A6565" t="s">
        <v>8809</v>
      </c>
      <c r="B6565" t="s">
        <v>8810</v>
      </c>
      <c r="C6565">
        <v>4</v>
      </c>
    </row>
    <row r="6566" spans="1:3" x14ac:dyDescent="0.25">
      <c r="A6566" t="s">
        <v>8811</v>
      </c>
      <c r="B6566" t="s">
        <v>8812</v>
      </c>
      <c r="C6566">
        <v>4</v>
      </c>
    </row>
    <row r="6567" spans="1:3" x14ac:dyDescent="0.25">
      <c r="A6567" t="s">
        <v>8813</v>
      </c>
      <c r="B6567" t="s">
        <v>8814</v>
      </c>
      <c r="C6567">
        <v>4</v>
      </c>
    </row>
    <row r="6568" spans="1:3" x14ac:dyDescent="0.25">
      <c r="A6568" t="s">
        <v>8815</v>
      </c>
      <c r="B6568" t="s">
        <v>8816</v>
      </c>
      <c r="C6568">
        <v>4</v>
      </c>
    </row>
    <row r="6569" spans="1:3" x14ac:dyDescent="0.25">
      <c r="A6569" t="s">
        <v>20462</v>
      </c>
      <c r="B6569" t="s">
        <v>20463</v>
      </c>
      <c r="C6569">
        <v>4</v>
      </c>
    </row>
    <row r="6570" spans="1:3" x14ac:dyDescent="0.25">
      <c r="A6570" t="s">
        <v>8817</v>
      </c>
      <c r="B6570" t="s">
        <v>8818</v>
      </c>
      <c r="C6570">
        <v>4</v>
      </c>
    </row>
    <row r="6571" spans="1:3" x14ac:dyDescent="0.25">
      <c r="A6571" t="s">
        <v>8819</v>
      </c>
      <c r="B6571" t="s">
        <v>8820</v>
      </c>
      <c r="C6571">
        <v>4</v>
      </c>
    </row>
    <row r="6572" spans="1:3" x14ac:dyDescent="0.25">
      <c r="A6572" t="s">
        <v>8821</v>
      </c>
      <c r="B6572" t="s">
        <v>8822</v>
      </c>
      <c r="C6572">
        <v>4</v>
      </c>
    </row>
    <row r="6573" spans="1:3" x14ac:dyDescent="0.25">
      <c r="A6573" t="s">
        <v>8823</v>
      </c>
      <c r="B6573" t="s">
        <v>8824</v>
      </c>
      <c r="C6573">
        <v>4</v>
      </c>
    </row>
    <row r="6574" spans="1:3" x14ac:dyDescent="0.25">
      <c r="A6574" t="s">
        <v>8825</v>
      </c>
      <c r="B6574" t="s">
        <v>8826</v>
      </c>
      <c r="C6574">
        <v>4</v>
      </c>
    </row>
    <row r="6575" spans="1:3" x14ac:dyDescent="0.25">
      <c r="A6575" t="s">
        <v>8827</v>
      </c>
      <c r="B6575" t="s">
        <v>8828</v>
      </c>
      <c r="C6575">
        <v>4</v>
      </c>
    </row>
    <row r="6576" spans="1:3" x14ac:dyDescent="0.25">
      <c r="A6576" t="s">
        <v>8829</v>
      </c>
      <c r="B6576" t="s">
        <v>8830</v>
      </c>
      <c r="C6576">
        <v>4</v>
      </c>
    </row>
    <row r="6577" spans="1:3" x14ac:dyDescent="0.25">
      <c r="A6577" t="s">
        <v>8831</v>
      </c>
      <c r="B6577" t="s">
        <v>8832</v>
      </c>
      <c r="C6577">
        <v>4</v>
      </c>
    </row>
    <row r="6578" spans="1:3" x14ac:dyDescent="0.25">
      <c r="A6578" t="s">
        <v>8833</v>
      </c>
      <c r="B6578" t="s">
        <v>8834</v>
      </c>
      <c r="C6578">
        <v>4</v>
      </c>
    </row>
    <row r="6579" spans="1:3" x14ac:dyDescent="0.25">
      <c r="A6579" t="s">
        <v>8835</v>
      </c>
      <c r="B6579" t="s">
        <v>8836</v>
      </c>
      <c r="C6579">
        <v>4</v>
      </c>
    </row>
    <row r="6580" spans="1:3" x14ac:dyDescent="0.25">
      <c r="A6580" t="s">
        <v>8837</v>
      </c>
      <c r="B6580" t="s">
        <v>8838</v>
      </c>
      <c r="C6580">
        <v>4</v>
      </c>
    </row>
    <row r="6581" spans="1:3" x14ac:dyDescent="0.25">
      <c r="A6581" t="s">
        <v>8839</v>
      </c>
      <c r="B6581" t="s">
        <v>8840</v>
      </c>
      <c r="C6581">
        <v>4</v>
      </c>
    </row>
    <row r="6582" spans="1:3" x14ac:dyDescent="0.25">
      <c r="A6582" t="s">
        <v>8841</v>
      </c>
      <c r="B6582" t="s">
        <v>8842</v>
      </c>
      <c r="C6582">
        <v>4</v>
      </c>
    </row>
    <row r="6583" spans="1:3" x14ac:dyDescent="0.25">
      <c r="A6583" t="s">
        <v>8843</v>
      </c>
      <c r="B6583" t="s">
        <v>8844</v>
      </c>
      <c r="C6583">
        <v>4</v>
      </c>
    </row>
    <row r="6584" spans="1:3" x14ac:dyDescent="0.25">
      <c r="A6584" t="s">
        <v>8845</v>
      </c>
      <c r="B6584" t="s">
        <v>8846</v>
      </c>
      <c r="C6584">
        <v>4</v>
      </c>
    </row>
    <row r="6585" spans="1:3" x14ac:dyDescent="0.25">
      <c r="A6585" t="s">
        <v>8847</v>
      </c>
      <c r="B6585" t="s">
        <v>8848</v>
      </c>
      <c r="C6585">
        <v>4</v>
      </c>
    </row>
    <row r="6586" spans="1:3" x14ac:dyDescent="0.25">
      <c r="A6586" t="s">
        <v>8849</v>
      </c>
      <c r="B6586" t="s">
        <v>8850</v>
      </c>
      <c r="C6586">
        <v>4</v>
      </c>
    </row>
    <row r="6587" spans="1:3" x14ac:dyDescent="0.25">
      <c r="A6587" t="s">
        <v>8851</v>
      </c>
      <c r="B6587" t="s">
        <v>8852</v>
      </c>
      <c r="C6587">
        <v>4</v>
      </c>
    </row>
    <row r="6588" spans="1:3" x14ac:dyDescent="0.25">
      <c r="A6588" t="s">
        <v>8853</v>
      </c>
      <c r="B6588" t="s">
        <v>8854</v>
      </c>
      <c r="C6588">
        <v>4</v>
      </c>
    </row>
    <row r="6589" spans="1:3" x14ac:dyDescent="0.25">
      <c r="A6589" t="s">
        <v>8855</v>
      </c>
      <c r="B6589" t="s">
        <v>8856</v>
      </c>
      <c r="C6589">
        <v>4</v>
      </c>
    </row>
    <row r="6590" spans="1:3" x14ac:dyDescent="0.25">
      <c r="A6590" t="s">
        <v>8857</v>
      </c>
      <c r="B6590" t="s">
        <v>8858</v>
      </c>
      <c r="C6590">
        <v>4</v>
      </c>
    </row>
    <row r="6591" spans="1:3" x14ac:dyDescent="0.25">
      <c r="A6591" t="s">
        <v>20464</v>
      </c>
      <c r="B6591" t="s">
        <v>20465</v>
      </c>
      <c r="C6591">
        <v>4</v>
      </c>
    </row>
    <row r="6592" spans="1:3" x14ac:dyDescent="0.25">
      <c r="A6592" t="s">
        <v>8859</v>
      </c>
      <c r="B6592" t="s">
        <v>8860</v>
      </c>
      <c r="C6592">
        <v>4</v>
      </c>
    </row>
    <row r="6593" spans="1:3" x14ac:dyDescent="0.25">
      <c r="A6593" t="s">
        <v>8861</v>
      </c>
      <c r="B6593" t="s">
        <v>8862</v>
      </c>
      <c r="C6593">
        <v>4</v>
      </c>
    </row>
    <row r="6594" spans="1:3" x14ac:dyDescent="0.25">
      <c r="A6594" t="s">
        <v>8863</v>
      </c>
      <c r="B6594" t="s">
        <v>8864</v>
      </c>
      <c r="C6594">
        <v>4</v>
      </c>
    </row>
    <row r="6595" spans="1:3" x14ac:dyDescent="0.25">
      <c r="A6595" t="s">
        <v>8865</v>
      </c>
      <c r="B6595" t="s">
        <v>8866</v>
      </c>
      <c r="C6595">
        <v>4</v>
      </c>
    </row>
    <row r="6596" spans="1:3" x14ac:dyDescent="0.25">
      <c r="A6596" t="s">
        <v>8867</v>
      </c>
      <c r="B6596" t="s">
        <v>8868</v>
      </c>
      <c r="C6596">
        <v>4</v>
      </c>
    </row>
    <row r="6597" spans="1:3" x14ac:dyDescent="0.25">
      <c r="A6597" t="s">
        <v>18899</v>
      </c>
      <c r="B6597" t="s">
        <v>9105</v>
      </c>
      <c r="C6597">
        <v>4</v>
      </c>
    </row>
    <row r="6598" spans="1:3" x14ac:dyDescent="0.25">
      <c r="A6598" t="s">
        <v>8869</v>
      </c>
      <c r="B6598" t="s">
        <v>8870</v>
      </c>
      <c r="C6598">
        <v>4</v>
      </c>
    </row>
    <row r="6599" spans="1:3" x14ac:dyDescent="0.25">
      <c r="A6599" t="s">
        <v>8871</v>
      </c>
      <c r="B6599" t="s">
        <v>8872</v>
      </c>
      <c r="C6599">
        <v>4</v>
      </c>
    </row>
    <row r="6600" spans="1:3" x14ac:dyDescent="0.25">
      <c r="A6600" t="s">
        <v>8873</v>
      </c>
      <c r="B6600" t="s">
        <v>8874</v>
      </c>
      <c r="C6600">
        <v>4</v>
      </c>
    </row>
    <row r="6601" spans="1:3" x14ac:dyDescent="0.25">
      <c r="A6601" t="s">
        <v>8875</v>
      </c>
      <c r="B6601" t="s">
        <v>8876</v>
      </c>
      <c r="C6601">
        <v>4</v>
      </c>
    </row>
    <row r="6602" spans="1:3" x14ac:dyDescent="0.25">
      <c r="A6602" t="s">
        <v>8877</v>
      </c>
      <c r="B6602" t="s">
        <v>8878</v>
      </c>
      <c r="C6602">
        <v>4</v>
      </c>
    </row>
    <row r="6603" spans="1:3" x14ac:dyDescent="0.25">
      <c r="A6603" t="s">
        <v>8879</v>
      </c>
      <c r="B6603" t="s">
        <v>8880</v>
      </c>
      <c r="C6603">
        <v>4</v>
      </c>
    </row>
    <row r="6604" spans="1:3" x14ac:dyDescent="0.25">
      <c r="A6604" t="s">
        <v>8881</v>
      </c>
      <c r="B6604" t="s">
        <v>8882</v>
      </c>
      <c r="C6604">
        <v>4</v>
      </c>
    </row>
    <row r="6605" spans="1:3" x14ac:dyDescent="0.25">
      <c r="A6605" t="s">
        <v>8883</v>
      </c>
      <c r="B6605" t="s">
        <v>8884</v>
      </c>
      <c r="C6605">
        <v>4</v>
      </c>
    </row>
    <row r="6606" spans="1:3" x14ac:dyDescent="0.25">
      <c r="A6606" t="s">
        <v>8885</v>
      </c>
      <c r="B6606" t="s">
        <v>8886</v>
      </c>
      <c r="C6606">
        <v>4</v>
      </c>
    </row>
    <row r="6607" spans="1:3" x14ac:dyDescent="0.25">
      <c r="A6607" t="s">
        <v>8887</v>
      </c>
      <c r="B6607" t="s">
        <v>8888</v>
      </c>
      <c r="C6607">
        <v>4</v>
      </c>
    </row>
    <row r="6608" spans="1:3" x14ac:dyDescent="0.25">
      <c r="A6608" t="s">
        <v>8889</v>
      </c>
      <c r="B6608" t="s">
        <v>8890</v>
      </c>
      <c r="C6608">
        <v>4</v>
      </c>
    </row>
    <row r="6609" spans="1:3" x14ac:dyDescent="0.25">
      <c r="A6609" t="s">
        <v>8891</v>
      </c>
      <c r="B6609" t="s">
        <v>8892</v>
      </c>
      <c r="C6609">
        <v>4</v>
      </c>
    </row>
    <row r="6610" spans="1:3" x14ac:dyDescent="0.25">
      <c r="A6610" t="s">
        <v>8893</v>
      </c>
      <c r="B6610" t="s">
        <v>8894</v>
      </c>
      <c r="C6610">
        <v>4</v>
      </c>
    </row>
    <row r="6611" spans="1:3" x14ac:dyDescent="0.25">
      <c r="A6611" t="s">
        <v>8895</v>
      </c>
      <c r="B6611" t="s">
        <v>8896</v>
      </c>
      <c r="C6611">
        <v>4</v>
      </c>
    </row>
    <row r="6612" spans="1:3" x14ac:dyDescent="0.25">
      <c r="A6612" t="s">
        <v>8897</v>
      </c>
      <c r="B6612" t="s">
        <v>8898</v>
      </c>
      <c r="C6612">
        <v>4</v>
      </c>
    </row>
    <row r="6613" spans="1:3" x14ac:dyDescent="0.25">
      <c r="A6613" t="s">
        <v>8899</v>
      </c>
      <c r="B6613" t="s">
        <v>8900</v>
      </c>
      <c r="C6613">
        <v>4</v>
      </c>
    </row>
    <row r="6614" spans="1:3" x14ac:dyDescent="0.25">
      <c r="A6614" t="s">
        <v>8901</v>
      </c>
      <c r="B6614" t="s">
        <v>8902</v>
      </c>
      <c r="C6614">
        <v>4</v>
      </c>
    </row>
    <row r="6615" spans="1:3" x14ac:dyDescent="0.25">
      <c r="A6615" t="s">
        <v>8903</v>
      </c>
      <c r="B6615" t="s">
        <v>8904</v>
      </c>
      <c r="C6615">
        <v>4</v>
      </c>
    </row>
    <row r="6616" spans="1:3" x14ac:dyDescent="0.25">
      <c r="A6616" t="s">
        <v>8905</v>
      </c>
      <c r="B6616" t="s">
        <v>8906</v>
      </c>
      <c r="C6616">
        <v>4</v>
      </c>
    </row>
    <row r="6617" spans="1:3" x14ac:dyDescent="0.25">
      <c r="A6617" t="s">
        <v>8907</v>
      </c>
      <c r="B6617" t="s">
        <v>8908</v>
      </c>
      <c r="C6617">
        <v>4</v>
      </c>
    </row>
    <row r="6618" spans="1:3" x14ac:dyDescent="0.25">
      <c r="A6618" t="s">
        <v>8909</v>
      </c>
      <c r="B6618" t="s">
        <v>8910</v>
      </c>
      <c r="C6618">
        <v>4</v>
      </c>
    </row>
    <row r="6619" spans="1:3" x14ac:dyDescent="0.25">
      <c r="A6619" t="s">
        <v>8911</v>
      </c>
      <c r="B6619" t="s">
        <v>8912</v>
      </c>
      <c r="C6619">
        <v>4</v>
      </c>
    </row>
    <row r="6620" spans="1:3" x14ac:dyDescent="0.25">
      <c r="A6620" t="s">
        <v>8913</v>
      </c>
      <c r="B6620" t="s">
        <v>8914</v>
      </c>
      <c r="C6620">
        <v>4</v>
      </c>
    </row>
    <row r="6621" spans="1:3" x14ac:dyDescent="0.25">
      <c r="A6621" t="s">
        <v>8915</v>
      </c>
      <c r="B6621" t="s">
        <v>8916</v>
      </c>
      <c r="C6621">
        <v>4</v>
      </c>
    </row>
    <row r="6622" spans="1:3" x14ac:dyDescent="0.25">
      <c r="A6622" t="s">
        <v>8917</v>
      </c>
      <c r="B6622" t="s">
        <v>8918</v>
      </c>
      <c r="C6622">
        <v>4</v>
      </c>
    </row>
    <row r="6623" spans="1:3" x14ac:dyDescent="0.25">
      <c r="A6623" t="s">
        <v>8919</v>
      </c>
      <c r="B6623" t="s">
        <v>8920</v>
      </c>
      <c r="C6623">
        <v>4</v>
      </c>
    </row>
    <row r="6624" spans="1:3" x14ac:dyDescent="0.25">
      <c r="A6624" t="s">
        <v>8921</v>
      </c>
      <c r="B6624" t="s">
        <v>8922</v>
      </c>
      <c r="C6624">
        <v>4</v>
      </c>
    </row>
    <row r="6625" spans="1:3" x14ac:dyDescent="0.25">
      <c r="A6625" t="s">
        <v>8923</v>
      </c>
      <c r="B6625" t="s">
        <v>8924</v>
      </c>
      <c r="C6625">
        <v>4</v>
      </c>
    </row>
    <row r="6626" spans="1:3" x14ac:dyDescent="0.25">
      <c r="A6626" t="s">
        <v>8925</v>
      </c>
      <c r="B6626" t="s">
        <v>8926</v>
      </c>
      <c r="C6626">
        <v>4</v>
      </c>
    </row>
    <row r="6627" spans="1:3" x14ac:dyDescent="0.25">
      <c r="A6627" t="s">
        <v>8927</v>
      </c>
      <c r="B6627" t="s">
        <v>8928</v>
      </c>
      <c r="C6627">
        <v>4</v>
      </c>
    </row>
    <row r="6628" spans="1:3" x14ac:dyDescent="0.25">
      <c r="A6628" t="s">
        <v>8929</v>
      </c>
      <c r="B6628" t="s">
        <v>8930</v>
      </c>
      <c r="C6628">
        <v>4</v>
      </c>
    </row>
    <row r="6629" spans="1:3" x14ac:dyDescent="0.25">
      <c r="A6629" t="s">
        <v>8931</v>
      </c>
      <c r="B6629" t="s">
        <v>8932</v>
      </c>
      <c r="C6629">
        <v>4</v>
      </c>
    </row>
    <row r="6630" spans="1:3" x14ac:dyDescent="0.25">
      <c r="A6630" t="s">
        <v>8933</v>
      </c>
      <c r="B6630" t="s">
        <v>8934</v>
      </c>
      <c r="C6630">
        <v>4</v>
      </c>
    </row>
    <row r="6631" spans="1:3" x14ac:dyDescent="0.25">
      <c r="A6631" t="s">
        <v>8935</v>
      </c>
      <c r="B6631" t="s">
        <v>8936</v>
      </c>
      <c r="C6631">
        <v>4</v>
      </c>
    </row>
    <row r="6632" spans="1:3" x14ac:dyDescent="0.25">
      <c r="A6632" t="s">
        <v>8937</v>
      </c>
      <c r="B6632" t="s">
        <v>8938</v>
      </c>
      <c r="C6632">
        <v>4</v>
      </c>
    </row>
    <row r="6633" spans="1:3" x14ac:dyDescent="0.25">
      <c r="A6633" t="s">
        <v>8939</v>
      </c>
      <c r="B6633" t="s">
        <v>8940</v>
      </c>
      <c r="C6633">
        <v>4</v>
      </c>
    </row>
    <row r="6634" spans="1:3" x14ac:dyDescent="0.25">
      <c r="A6634" t="s">
        <v>8941</v>
      </c>
      <c r="B6634" t="s">
        <v>8942</v>
      </c>
      <c r="C6634">
        <v>4</v>
      </c>
    </row>
    <row r="6635" spans="1:3" x14ac:dyDescent="0.25">
      <c r="A6635" t="s">
        <v>8943</v>
      </c>
      <c r="B6635" t="s">
        <v>8944</v>
      </c>
      <c r="C6635">
        <v>4</v>
      </c>
    </row>
    <row r="6636" spans="1:3" x14ac:dyDescent="0.25">
      <c r="A6636" t="s">
        <v>8945</v>
      </c>
      <c r="B6636" t="s">
        <v>8946</v>
      </c>
      <c r="C6636">
        <v>4</v>
      </c>
    </row>
    <row r="6637" spans="1:3" x14ac:dyDescent="0.25">
      <c r="A6637" t="s">
        <v>8947</v>
      </c>
      <c r="B6637" t="s">
        <v>8948</v>
      </c>
      <c r="C6637">
        <v>4</v>
      </c>
    </row>
    <row r="6638" spans="1:3" x14ac:dyDescent="0.25">
      <c r="A6638" t="s">
        <v>8949</v>
      </c>
      <c r="B6638" t="s">
        <v>8950</v>
      </c>
      <c r="C6638">
        <v>4</v>
      </c>
    </row>
    <row r="6639" spans="1:3" x14ac:dyDescent="0.25">
      <c r="A6639" t="s">
        <v>8951</v>
      </c>
      <c r="B6639" t="s">
        <v>8952</v>
      </c>
      <c r="C6639">
        <v>4</v>
      </c>
    </row>
    <row r="6640" spans="1:3" x14ac:dyDescent="0.25">
      <c r="A6640" t="s">
        <v>8953</v>
      </c>
      <c r="B6640" t="s">
        <v>8954</v>
      </c>
      <c r="C6640">
        <v>4</v>
      </c>
    </row>
    <row r="6641" spans="1:3" x14ac:dyDescent="0.25">
      <c r="A6641" t="s">
        <v>8955</v>
      </c>
      <c r="B6641" t="s">
        <v>8956</v>
      </c>
      <c r="C6641">
        <v>4</v>
      </c>
    </row>
    <row r="6642" spans="1:3" x14ac:dyDescent="0.25">
      <c r="A6642" t="s">
        <v>8957</v>
      </c>
      <c r="B6642" t="s">
        <v>8958</v>
      </c>
      <c r="C6642">
        <v>4</v>
      </c>
    </row>
    <row r="6643" spans="1:3" x14ac:dyDescent="0.25">
      <c r="A6643" t="s">
        <v>8959</v>
      </c>
      <c r="B6643" t="s">
        <v>8960</v>
      </c>
      <c r="C6643">
        <v>4</v>
      </c>
    </row>
    <row r="6644" spans="1:3" x14ac:dyDescent="0.25">
      <c r="A6644" t="s">
        <v>8961</v>
      </c>
      <c r="B6644" t="s">
        <v>8962</v>
      </c>
      <c r="C6644">
        <v>4</v>
      </c>
    </row>
    <row r="6645" spans="1:3" x14ac:dyDescent="0.25">
      <c r="A6645" t="s">
        <v>8963</v>
      </c>
      <c r="B6645" t="s">
        <v>8964</v>
      </c>
      <c r="C6645">
        <v>4</v>
      </c>
    </row>
    <row r="6646" spans="1:3" x14ac:dyDescent="0.25">
      <c r="A6646" t="s">
        <v>8965</v>
      </c>
      <c r="B6646" t="s">
        <v>8966</v>
      </c>
      <c r="C6646">
        <v>4</v>
      </c>
    </row>
    <row r="6647" spans="1:3" x14ac:dyDescent="0.25">
      <c r="A6647" t="s">
        <v>8967</v>
      </c>
      <c r="B6647" t="s">
        <v>8968</v>
      </c>
      <c r="C6647">
        <v>4</v>
      </c>
    </row>
    <row r="6648" spans="1:3" x14ac:dyDescent="0.25">
      <c r="A6648" t="s">
        <v>8969</v>
      </c>
      <c r="B6648" t="s">
        <v>8970</v>
      </c>
      <c r="C6648">
        <v>4</v>
      </c>
    </row>
    <row r="6649" spans="1:3" x14ac:dyDescent="0.25">
      <c r="A6649" t="s">
        <v>8971</v>
      </c>
      <c r="B6649" t="s">
        <v>8972</v>
      </c>
      <c r="C6649">
        <v>4</v>
      </c>
    </row>
    <row r="6650" spans="1:3" x14ac:dyDescent="0.25">
      <c r="A6650" t="s">
        <v>8973</v>
      </c>
      <c r="B6650" t="s">
        <v>8974</v>
      </c>
      <c r="C6650">
        <v>4</v>
      </c>
    </row>
    <row r="6651" spans="1:3" x14ac:dyDescent="0.25">
      <c r="A6651" t="s">
        <v>8975</v>
      </c>
      <c r="B6651" t="s">
        <v>8976</v>
      </c>
      <c r="C6651">
        <v>4</v>
      </c>
    </row>
    <row r="6652" spans="1:3" x14ac:dyDescent="0.25">
      <c r="A6652" t="s">
        <v>8977</v>
      </c>
      <c r="B6652" t="s">
        <v>8978</v>
      </c>
      <c r="C6652">
        <v>4</v>
      </c>
    </row>
    <row r="6653" spans="1:3" x14ac:dyDescent="0.25">
      <c r="A6653" t="s">
        <v>8979</v>
      </c>
      <c r="B6653" t="s">
        <v>8980</v>
      </c>
      <c r="C6653">
        <v>4</v>
      </c>
    </row>
    <row r="6654" spans="1:3" x14ac:dyDescent="0.25">
      <c r="A6654" t="s">
        <v>8981</v>
      </c>
      <c r="B6654" t="s">
        <v>8982</v>
      </c>
      <c r="C6654">
        <v>4</v>
      </c>
    </row>
    <row r="6655" spans="1:3" x14ac:dyDescent="0.25">
      <c r="A6655" t="s">
        <v>8983</v>
      </c>
      <c r="B6655" t="s">
        <v>8984</v>
      </c>
      <c r="C6655">
        <v>4</v>
      </c>
    </row>
    <row r="6656" spans="1:3" x14ac:dyDescent="0.25">
      <c r="A6656" t="s">
        <v>8985</v>
      </c>
      <c r="B6656" t="s">
        <v>8986</v>
      </c>
      <c r="C6656">
        <v>4</v>
      </c>
    </row>
    <row r="6657" spans="1:3" x14ac:dyDescent="0.25">
      <c r="A6657" t="s">
        <v>8987</v>
      </c>
      <c r="B6657" t="s">
        <v>8988</v>
      </c>
      <c r="C6657">
        <v>4</v>
      </c>
    </row>
    <row r="6658" spans="1:3" x14ac:dyDescent="0.25">
      <c r="A6658" t="s">
        <v>8989</v>
      </c>
      <c r="B6658" t="s">
        <v>8990</v>
      </c>
      <c r="C6658">
        <v>4</v>
      </c>
    </row>
    <row r="6659" spans="1:3" x14ac:dyDescent="0.25">
      <c r="A6659" t="s">
        <v>8991</v>
      </c>
      <c r="B6659" t="s">
        <v>8992</v>
      </c>
      <c r="C6659">
        <v>4</v>
      </c>
    </row>
    <row r="6660" spans="1:3" x14ac:dyDescent="0.25">
      <c r="A6660" t="s">
        <v>8993</v>
      </c>
      <c r="B6660" t="s">
        <v>8994</v>
      </c>
      <c r="C6660">
        <v>4</v>
      </c>
    </row>
    <row r="6661" spans="1:3" x14ac:dyDescent="0.25">
      <c r="A6661" t="s">
        <v>8995</v>
      </c>
      <c r="B6661" t="s">
        <v>8996</v>
      </c>
      <c r="C6661">
        <v>4</v>
      </c>
    </row>
    <row r="6662" spans="1:3" x14ac:dyDescent="0.25">
      <c r="A6662" t="s">
        <v>8997</v>
      </c>
      <c r="B6662" t="s">
        <v>8998</v>
      </c>
      <c r="C6662">
        <v>4</v>
      </c>
    </row>
    <row r="6663" spans="1:3" x14ac:dyDescent="0.25">
      <c r="A6663" t="s">
        <v>8999</v>
      </c>
      <c r="B6663" t="s">
        <v>9000</v>
      </c>
      <c r="C6663">
        <v>4</v>
      </c>
    </row>
    <row r="6664" spans="1:3" x14ac:dyDescent="0.25">
      <c r="A6664" t="s">
        <v>9001</v>
      </c>
      <c r="B6664" t="s">
        <v>9002</v>
      </c>
      <c r="C6664">
        <v>4</v>
      </c>
    </row>
    <row r="6665" spans="1:3" x14ac:dyDescent="0.25">
      <c r="A6665" t="s">
        <v>9003</v>
      </c>
      <c r="B6665" t="s">
        <v>9004</v>
      </c>
      <c r="C6665">
        <v>4</v>
      </c>
    </row>
    <row r="6666" spans="1:3" x14ac:dyDescent="0.25">
      <c r="A6666" t="s">
        <v>9005</v>
      </c>
      <c r="B6666" t="s">
        <v>9006</v>
      </c>
      <c r="C6666">
        <v>4</v>
      </c>
    </row>
    <row r="6667" spans="1:3" x14ac:dyDescent="0.25">
      <c r="A6667" t="s">
        <v>9007</v>
      </c>
      <c r="B6667" t="s">
        <v>9008</v>
      </c>
      <c r="C6667">
        <v>4</v>
      </c>
    </row>
    <row r="6668" spans="1:3" x14ac:dyDescent="0.25">
      <c r="A6668" t="s">
        <v>9009</v>
      </c>
      <c r="B6668" t="s">
        <v>9010</v>
      </c>
      <c r="C6668">
        <v>4</v>
      </c>
    </row>
    <row r="6669" spans="1:3" x14ac:dyDescent="0.25">
      <c r="A6669" t="s">
        <v>9011</v>
      </c>
      <c r="B6669" t="s">
        <v>9012</v>
      </c>
      <c r="C6669">
        <v>4</v>
      </c>
    </row>
    <row r="6670" spans="1:3" x14ac:dyDescent="0.25">
      <c r="A6670" t="s">
        <v>9013</v>
      </c>
      <c r="B6670" t="s">
        <v>9014</v>
      </c>
      <c r="C6670">
        <v>4</v>
      </c>
    </row>
    <row r="6671" spans="1:3" x14ac:dyDescent="0.25">
      <c r="A6671" t="s">
        <v>9015</v>
      </c>
      <c r="B6671" t="s">
        <v>9016</v>
      </c>
      <c r="C6671">
        <v>4</v>
      </c>
    </row>
    <row r="6672" spans="1:3" x14ac:dyDescent="0.25">
      <c r="A6672" t="s">
        <v>9017</v>
      </c>
      <c r="B6672" t="s">
        <v>9018</v>
      </c>
      <c r="C6672">
        <v>4</v>
      </c>
    </row>
    <row r="6673" spans="1:3" x14ac:dyDescent="0.25">
      <c r="A6673" t="s">
        <v>9019</v>
      </c>
      <c r="B6673" t="s">
        <v>9020</v>
      </c>
      <c r="C6673">
        <v>4</v>
      </c>
    </row>
    <row r="6674" spans="1:3" x14ac:dyDescent="0.25">
      <c r="A6674" t="s">
        <v>9021</v>
      </c>
      <c r="B6674" t="s">
        <v>9022</v>
      </c>
      <c r="C6674">
        <v>4</v>
      </c>
    </row>
    <row r="6675" spans="1:3" x14ac:dyDescent="0.25">
      <c r="A6675" t="s">
        <v>9023</v>
      </c>
      <c r="B6675" t="s">
        <v>9024</v>
      </c>
      <c r="C6675">
        <v>4</v>
      </c>
    </row>
    <row r="6676" spans="1:3" x14ac:dyDescent="0.25">
      <c r="A6676" t="s">
        <v>9025</v>
      </c>
      <c r="B6676" t="s">
        <v>9026</v>
      </c>
      <c r="C6676">
        <v>4</v>
      </c>
    </row>
    <row r="6677" spans="1:3" x14ac:dyDescent="0.25">
      <c r="A6677" t="s">
        <v>9027</v>
      </c>
      <c r="B6677" t="s">
        <v>9028</v>
      </c>
      <c r="C6677">
        <v>4</v>
      </c>
    </row>
    <row r="6678" spans="1:3" x14ac:dyDescent="0.25">
      <c r="A6678" t="s">
        <v>9029</v>
      </c>
      <c r="B6678" t="s">
        <v>9030</v>
      </c>
      <c r="C6678">
        <v>4</v>
      </c>
    </row>
    <row r="6679" spans="1:3" x14ac:dyDescent="0.25">
      <c r="A6679" t="s">
        <v>9031</v>
      </c>
      <c r="B6679" t="s">
        <v>9032</v>
      </c>
      <c r="C6679">
        <v>4</v>
      </c>
    </row>
    <row r="6680" spans="1:3" x14ac:dyDescent="0.25">
      <c r="A6680" t="s">
        <v>9033</v>
      </c>
      <c r="B6680" t="s">
        <v>9034</v>
      </c>
      <c r="C6680">
        <v>4</v>
      </c>
    </row>
    <row r="6681" spans="1:3" x14ac:dyDescent="0.25">
      <c r="A6681" t="s">
        <v>9035</v>
      </c>
      <c r="B6681" t="s">
        <v>9036</v>
      </c>
      <c r="C6681">
        <v>4</v>
      </c>
    </row>
    <row r="6682" spans="1:3" x14ac:dyDescent="0.25">
      <c r="A6682" t="s">
        <v>9037</v>
      </c>
      <c r="B6682" t="s">
        <v>9038</v>
      </c>
      <c r="C6682">
        <v>4</v>
      </c>
    </row>
    <row r="6683" spans="1:3" x14ac:dyDescent="0.25">
      <c r="A6683" t="s">
        <v>9039</v>
      </c>
      <c r="B6683" t="s">
        <v>9040</v>
      </c>
      <c r="C6683">
        <v>4</v>
      </c>
    </row>
    <row r="6684" spans="1:3" x14ac:dyDescent="0.25">
      <c r="A6684" t="s">
        <v>9041</v>
      </c>
      <c r="B6684" t="s">
        <v>9042</v>
      </c>
      <c r="C6684">
        <v>4</v>
      </c>
    </row>
    <row r="6685" spans="1:3" x14ac:dyDescent="0.25">
      <c r="A6685" t="s">
        <v>9043</v>
      </c>
      <c r="B6685" t="s">
        <v>9044</v>
      </c>
      <c r="C6685">
        <v>4</v>
      </c>
    </row>
    <row r="6686" spans="1:3" x14ac:dyDescent="0.25">
      <c r="A6686" t="s">
        <v>9045</v>
      </c>
      <c r="B6686" t="s">
        <v>9046</v>
      </c>
      <c r="C6686">
        <v>4</v>
      </c>
    </row>
    <row r="6687" spans="1:3" x14ac:dyDescent="0.25">
      <c r="A6687" t="s">
        <v>9047</v>
      </c>
      <c r="B6687" t="s">
        <v>9048</v>
      </c>
      <c r="C6687">
        <v>4</v>
      </c>
    </row>
    <row r="6688" spans="1:3" x14ac:dyDescent="0.25">
      <c r="A6688" t="s">
        <v>9049</v>
      </c>
      <c r="B6688" t="s">
        <v>9050</v>
      </c>
      <c r="C6688">
        <v>4</v>
      </c>
    </row>
    <row r="6689" spans="1:3" x14ac:dyDescent="0.25">
      <c r="A6689" t="s">
        <v>9051</v>
      </c>
      <c r="B6689" t="s">
        <v>9052</v>
      </c>
      <c r="C6689">
        <v>4</v>
      </c>
    </row>
    <row r="6690" spans="1:3" x14ac:dyDescent="0.25">
      <c r="A6690" t="s">
        <v>9053</v>
      </c>
      <c r="B6690" t="s">
        <v>9054</v>
      </c>
      <c r="C6690">
        <v>4</v>
      </c>
    </row>
    <row r="6691" spans="1:3" x14ac:dyDescent="0.25">
      <c r="A6691" t="s">
        <v>9055</v>
      </c>
      <c r="B6691" t="s">
        <v>9056</v>
      </c>
      <c r="C6691">
        <v>4</v>
      </c>
    </row>
    <row r="6692" spans="1:3" x14ac:dyDescent="0.25">
      <c r="A6692" t="s">
        <v>9057</v>
      </c>
      <c r="B6692" t="s">
        <v>9058</v>
      </c>
      <c r="C6692">
        <v>4</v>
      </c>
    </row>
    <row r="6693" spans="1:3" x14ac:dyDescent="0.25">
      <c r="A6693" t="s">
        <v>9059</v>
      </c>
      <c r="B6693" t="s">
        <v>9060</v>
      </c>
      <c r="C6693">
        <v>4</v>
      </c>
    </row>
    <row r="6694" spans="1:3" x14ac:dyDescent="0.25">
      <c r="A6694" t="s">
        <v>9061</v>
      </c>
      <c r="B6694" t="s">
        <v>9062</v>
      </c>
      <c r="C6694">
        <v>4</v>
      </c>
    </row>
    <row r="6695" spans="1:3" x14ac:dyDescent="0.25">
      <c r="A6695" t="s">
        <v>9063</v>
      </c>
      <c r="B6695" t="s">
        <v>9064</v>
      </c>
      <c r="C6695">
        <v>4</v>
      </c>
    </row>
    <row r="6696" spans="1:3" x14ac:dyDescent="0.25">
      <c r="A6696" t="s">
        <v>9065</v>
      </c>
      <c r="B6696" t="s">
        <v>9066</v>
      </c>
      <c r="C6696">
        <v>4</v>
      </c>
    </row>
    <row r="6697" spans="1:3" x14ac:dyDescent="0.25">
      <c r="A6697" t="s">
        <v>9067</v>
      </c>
      <c r="B6697" t="s">
        <v>9068</v>
      </c>
      <c r="C6697">
        <v>4</v>
      </c>
    </row>
    <row r="6698" spans="1:3" x14ac:dyDescent="0.25">
      <c r="A6698" t="s">
        <v>9069</v>
      </c>
      <c r="B6698" t="s">
        <v>9070</v>
      </c>
      <c r="C6698">
        <v>4</v>
      </c>
    </row>
    <row r="6699" spans="1:3" x14ac:dyDescent="0.25">
      <c r="A6699" t="s">
        <v>9071</v>
      </c>
      <c r="B6699" t="s">
        <v>9072</v>
      </c>
      <c r="C6699">
        <v>4</v>
      </c>
    </row>
    <row r="6700" spans="1:3" x14ac:dyDescent="0.25">
      <c r="A6700" t="s">
        <v>9073</v>
      </c>
      <c r="B6700" t="s">
        <v>9074</v>
      </c>
      <c r="C6700">
        <v>4</v>
      </c>
    </row>
    <row r="6701" spans="1:3" x14ac:dyDescent="0.25">
      <c r="A6701" t="s">
        <v>20466</v>
      </c>
      <c r="B6701" t="s">
        <v>20467</v>
      </c>
      <c r="C6701">
        <v>4</v>
      </c>
    </row>
    <row r="6702" spans="1:3" x14ac:dyDescent="0.25">
      <c r="A6702" t="s">
        <v>19249</v>
      </c>
      <c r="B6702" t="s">
        <v>19250</v>
      </c>
      <c r="C6702">
        <v>4</v>
      </c>
    </row>
    <row r="6703" spans="1:3" x14ac:dyDescent="0.25">
      <c r="A6703" t="s">
        <v>9075</v>
      </c>
      <c r="B6703" t="s">
        <v>9076</v>
      </c>
      <c r="C6703">
        <v>4</v>
      </c>
    </row>
    <row r="6704" spans="1:3" x14ac:dyDescent="0.25">
      <c r="A6704" t="s">
        <v>9077</v>
      </c>
      <c r="B6704" t="s">
        <v>9078</v>
      </c>
      <c r="C6704">
        <v>4</v>
      </c>
    </row>
    <row r="6705" spans="1:3" x14ac:dyDescent="0.25">
      <c r="A6705" t="s">
        <v>9079</v>
      </c>
      <c r="B6705" t="s">
        <v>9080</v>
      </c>
      <c r="C6705">
        <v>4</v>
      </c>
    </row>
    <row r="6706" spans="1:3" x14ac:dyDescent="0.25">
      <c r="A6706" t="s">
        <v>9081</v>
      </c>
      <c r="B6706" t="s">
        <v>9082</v>
      </c>
      <c r="C6706">
        <v>4</v>
      </c>
    </row>
    <row r="6707" spans="1:3" x14ac:dyDescent="0.25">
      <c r="A6707" t="s">
        <v>9083</v>
      </c>
      <c r="B6707" t="s">
        <v>9084</v>
      </c>
      <c r="C6707">
        <v>4</v>
      </c>
    </row>
    <row r="6708" spans="1:3" x14ac:dyDescent="0.25">
      <c r="A6708" t="s">
        <v>9085</v>
      </c>
      <c r="B6708" t="s">
        <v>9086</v>
      </c>
      <c r="C6708">
        <v>4</v>
      </c>
    </row>
    <row r="6709" spans="1:3" x14ac:dyDescent="0.25">
      <c r="A6709" t="s">
        <v>9087</v>
      </c>
      <c r="B6709" t="s">
        <v>9088</v>
      </c>
      <c r="C6709">
        <v>4</v>
      </c>
    </row>
    <row r="6710" spans="1:3" x14ac:dyDescent="0.25">
      <c r="A6710" t="s">
        <v>9089</v>
      </c>
      <c r="B6710" t="s">
        <v>9090</v>
      </c>
      <c r="C6710">
        <v>4</v>
      </c>
    </row>
    <row r="6711" spans="1:3" x14ac:dyDescent="0.25">
      <c r="A6711" t="s">
        <v>9091</v>
      </c>
      <c r="B6711" t="s">
        <v>9092</v>
      </c>
      <c r="C6711">
        <v>4</v>
      </c>
    </row>
    <row r="6712" spans="1:3" x14ac:dyDescent="0.25">
      <c r="A6712" t="s">
        <v>9093</v>
      </c>
      <c r="B6712" t="s">
        <v>9094</v>
      </c>
      <c r="C6712">
        <v>4</v>
      </c>
    </row>
    <row r="6713" spans="1:3" x14ac:dyDescent="0.25">
      <c r="A6713" t="s">
        <v>9095</v>
      </c>
      <c r="B6713" t="s">
        <v>9096</v>
      </c>
      <c r="C6713">
        <v>4</v>
      </c>
    </row>
    <row r="6714" spans="1:3" x14ac:dyDescent="0.25">
      <c r="A6714" t="s">
        <v>9097</v>
      </c>
      <c r="B6714" t="s">
        <v>9098</v>
      </c>
      <c r="C6714">
        <v>4</v>
      </c>
    </row>
    <row r="6715" spans="1:3" x14ac:dyDescent="0.25">
      <c r="A6715" t="s">
        <v>9099</v>
      </c>
      <c r="B6715" t="s">
        <v>9100</v>
      </c>
      <c r="C6715">
        <v>4</v>
      </c>
    </row>
    <row r="6716" spans="1:3" x14ac:dyDescent="0.25">
      <c r="A6716" t="s">
        <v>9101</v>
      </c>
      <c r="B6716" t="s">
        <v>9102</v>
      </c>
      <c r="C6716">
        <v>4</v>
      </c>
    </row>
    <row r="6717" spans="1:3" x14ac:dyDescent="0.25">
      <c r="A6717" t="s">
        <v>9103</v>
      </c>
      <c r="B6717" t="s">
        <v>9104</v>
      </c>
      <c r="C6717">
        <v>4</v>
      </c>
    </row>
    <row r="6718" spans="1:3" x14ac:dyDescent="0.25">
      <c r="A6718" t="s">
        <v>9106</v>
      </c>
      <c r="B6718" t="s">
        <v>9107</v>
      </c>
      <c r="C6718">
        <v>4</v>
      </c>
    </row>
    <row r="6719" spans="1:3" x14ac:dyDescent="0.25">
      <c r="A6719" t="s">
        <v>9108</v>
      </c>
      <c r="B6719" t="s">
        <v>9109</v>
      </c>
      <c r="C6719">
        <v>4</v>
      </c>
    </row>
    <row r="6720" spans="1:3" x14ac:dyDescent="0.25">
      <c r="A6720" t="s">
        <v>9110</v>
      </c>
      <c r="B6720" t="s">
        <v>9111</v>
      </c>
      <c r="C6720">
        <v>4</v>
      </c>
    </row>
    <row r="6721" spans="1:3" x14ac:dyDescent="0.25">
      <c r="A6721" t="s">
        <v>9112</v>
      </c>
      <c r="B6721" t="s">
        <v>9113</v>
      </c>
      <c r="C6721">
        <v>4</v>
      </c>
    </row>
    <row r="6722" spans="1:3" x14ac:dyDescent="0.25">
      <c r="A6722" t="s">
        <v>9114</v>
      </c>
      <c r="B6722" t="s">
        <v>9115</v>
      </c>
      <c r="C6722">
        <v>4</v>
      </c>
    </row>
    <row r="6723" spans="1:3" x14ac:dyDescent="0.25">
      <c r="A6723" t="s">
        <v>9116</v>
      </c>
      <c r="B6723" t="s">
        <v>9117</v>
      </c>
      <c r="C6723">
        <v>4</v>
      </c>
    </row>
    <row r="6724" spans="1:3" x14ac:dyDescent="0.25">
      <c r="A6724" t="s">
        <v>9118</v>
      </c>
      <c r="B6724" t="s">
        <v>9119</v>
      </c>
      <c r="C6724">
        <v>4</v>
      </c>
    </row>
    <row r="6725" spans="1:3" x14ac:dyDescent="0.25">
      <c r="A6725" t="s">
        <v>9120</v>
      </c>
      <c r="B6725" t="s">
        <v>9121</v>
      </c>
      <c r="C6725">
        <v>4</v>
      </c>
    </row>
    <row r="6726" spans="1:3" x14ac:dyDescent="0.25">
      <c r="A6726" t="s">
        <v>9122</v>
      </c>
      <c r="B6726" t="s">
        <v>9123</v>
      </c>
      <c r="C6726">
        <v>4</v>
      </c>
    </row>
    <row r="6727" spans="1:3" x14ac:dyDescent="0.25">
      <c r="A6727" t="s">
        <v>9124</v>
      </c>
      <c r="B6727" t="s">
        <v>9125</v>
      </c>
      <c r="C6727">
        <v>4</v>
      </c>
    </row>
    <row r="6728" spans="1:3" x14ac:dyDescent="0.25">
      <c r="A6728" t="s">
        <v>9126</v>
      </c>
      <c r="B6728" t="s">
        <v>9127</v>
      </c>
      <c r="C6728">
        <v>4</v>
      </c>
    </row>
    <row r="6729" spans="1:3" x14ac:dyDescent="0.25">
      <c r="A6729" t="s">
        <v>9128</v>
      </c>
      <c r="B6729" t="s">
        <v>9129</v>
      </c>
      <c r="C6729">
        <v>4</v>
      </c>
    </row>
    <row r="6730" spans="1:3" x14ac:dyDescent="0.25">
      <c r="A6730" t="s">
        <v>9130</v>
      </c>
      <c r="B6730" t="s">
        <v>9131</v>
      </c>
      <c r="C6730">
        <v>4</v>
      </c>
    </row>
    <row r="6731" spans="1:3" x14ac:dyDescent="0.25">
      <c r="A6731" t="s">
        <v>9132</v>
      </c>
      <c r="B6731" t="s">
        <v>9133</v>
      </c>
      <c r="C6731">
        <v>4</v>
      </c>
    </row>
    <row r="6732" spans="1:3" x14ac:dyDescent="0.25">
      <c r="A6732" t="s">
        <v>9134</v>
      </c>
      <c r="B6732" t="s">
        <v>9135</v>
      </c>
      <c r="C6732">
        <v>4</v>
      </c>
    </row>
    <row r="6733" spans="1:3" x14ac:dyDescent="0.25">
      <c r="A6733" t="s">
        <v>9136</v>
      </c>
      <c r="B6733" t="s">
        <v>9137</v>
      </c>
      <c r="C6733">
        <v>4</v>
      </c>
    </row>
    <row r="6734" spans="1:3" x14ac:dyDescent="0.25">
      <c r="A6734" t="s">
        <v>9138</v>
      </c>
      <c r="B6734" t="s">
        <v>9139</v>
      </c>
      <c r="C6734">
        <v>4</v>
      </c>
    </row>
    <row r="6735" spans="1:3" x14ac:dyDescent="0.25">
      <c r="A6735" t="s">
        <v>9140</v>
      </c>
      <c r="B6735" t="s">
        <v>9141</v>
      </c>
      <c r="C6735">
        <v>4</v>
      </c>
    </row>
    <row r="6736" spans="1:3" x14ac:dyDescent="0.25">
      <c r="A6736" t="s">
        <v>9142</v>
      </c>
      <c r="B6736" t="s">
        <v>9143</v>
      </c>
      <c r="C6736">
        <v>4</v>
      </c>
    </row>
    <row r="6737" spans="1:3" x14ac:dyDescent="0.25">
      <c r="A6737" t="s">
        <v>9144</v>
      </c>
      <c r="B6737" t="s">
        <v>9145</v>
      </c>
      <c r="C6737">
        <v>4</v>
      </c>
    </row>
    <row r="6738" spans="1:3" x14ac:dyDescent="0.25">
      <c r="A6738" t="s">
        <v>9146</v>
      </c>
      <c r="B6738" t="s">
        <v>9147</v>
      </c>
      <c r="C6738">
        <v>4</v>
      </c>
    </row>
    <row r="6739" spans="1:3" x14ac:dyDescent="0.25">
      <c r="A6739" t="s">
        <v>9148</v>
      </c>
      <c r="B6739" t="s">
        <v>9149</v>
      </c>
      <c r="C6739">
        <v>4</v>
      </c>
    </row>
    <row r="6740" spans="1:3" x14ac:dyDescent="0.25">
      <c r="A6740" t="s">
        <v>9150</v>
      </c>
      <c r="B6740" t="s">
        <v>9151</v>
      </c>
      <c r="C6740">
        <v>4</v>
      </c>
    </row>
    <row r="6741" spans="1:3" x14ac:dyDescent="0.25">
      <c r="A6741" t="s">
        <v>9152</v>
      </c>
      <c r="B6741" t="s">
        <v>9153</v>
      </c>
      <c r="C6741">
        <v>4</v>
      </c>
    </row>
    <row r="6742" spans="1:3" x14ac:dyDescent="0.25">
      <c r="A6742" t="s">
        <v>9154</v>
      </c>
      <c r="B6742" t="s">
        <v>9155</v>
      </c>
      <c r="C6742">
        <v>4</v>
      </c>
    </row>
    <row r="6743" spans="1:3" x14ac:dyDescent="0.25">
      <c r="A6743" t="s">
        <v>9156</v>
      </c>
      <c r="B6743" t="s">
        <v>9157</v>
      </c>
      <c r="C6743">
        <v>4</v>
      </c>
    </row>
    <row r="6744" spans="1:3" x14ac:dyDescent="0.25">
      <c r="A6744" t="s">
        <v>9158</v>
      </c>
      <c r="B6744" t="s">
        <v>9159</v>
      </c>
      <c r="C6744">
        <v>4</v>
      </c>
    </row>
    <row r="6745" spans="1:3" x14ac:dyDescent="0.25">
      <c r="A6745" t="s">
        <v>9160</v>
      </c>
      <c r="B6745" t="s">
        <v>9161</v>
      </c>
      <c r="C6745">
        <v>4</v>
      </c>
    </row>
    <row r="6746" spans="1:3" x14ac:dyDescent="0.25">
      <c r="A6746" t="s">
        <v>9162</v>
      </c>
      <c r="B6746" t="s">
        <v>9163</v>
      </c>
      <c r="C6746">
        <v>4</v>
      </c>
    </row>
    <row r="6747" spans="1:3" x14ac:dyDescent="0.25">
      <c r="A6747" t="s">
        <v>9164</v>
      </c>
      <c r="B6747" t="s">
        <v>9165</v>
      </c>
      <c r="C6747">
        <v>4</v>
      </c>
    </row>
    <row r="6748" spans="1:3" x14ac:dyDescent="0.25">
      <c r="A6748" t="s">
        <v>9166</v>
      </c>
      <c r="B6748" t="s">
        <v>9167</v>
      </c>
      <c r="C6748">
        <v>4</v>
      </c>
    </row>
    <row r="6749" spans="1:3" x14ac:dyDescent="0.25">
      <c r="A6749" t="s">
        <v>9168</v>
      </c>
      <c r="B6749" t="s">
        <v>9169</v>
      </c>
      <c r="C6749">
        <v>4</v>
      </c>
    </row>
    <row r="6750" spans="1:3" x14ac:dyDescent="0.25">
      <c r="A6750" t="s">
        <v>9170</v>
      </c>
      <c r="B6750" t="s">
        <v>9171</v>
      </c>
      <c r="C6750">
        <v>4</v>
      </c>
    </row>
    <row r="6751" spans="1:3" x14ac:dyDescent="0.25">
      <c r="A6751" t="s">
        <v>9172</v>
      </c>
      <c r="B6751" t="s">
        <v>9173</v>
      </c>
      <c r="C6751">
        <v>4</v>
      </c>
    </row>
    <row r="6752" spans="1:3" x14ac:dyDescent="0.25">
      <c r="A6752" t="s">
        <v>9174</v>
      </c>
      <c r="B6752" t="s">
        <v>9175</v>
      </c>
      <c r="C6752">
        <v>4</v>
      </c>
    </row>
    <row r="6753" spans="1:3" x14ac:dyDescent="0.25">
      <c r="A6753" t="s">
        <v>9176</v>
      </c>
      <c r="B6753" t="s">
        <v>9177</v>
      </c>
      <c r="C6753">
        <v>4</v>
      </c>
    </row>
    <row r="6754" spans="1:3" x14ac:dyDescent="0.25">
      <c r="A6754" t="s">
        <v>9178</v>
      </c>
      <c r="B6754" t="s">
        <v>9179</v>
      </c>
      <c r="C6754">
        <v>4</v>
      </c>
    </row>
    <row r="6755" spans="1:3" x14ac:dyDescent="0.25">
      <c r="A6755" t="s">
        <v>9180</v>
      </c>
      <c r="B6755" t="s">
        <v>9181</v>
      </c>
      <c r="C6755">
        <v>4</v>
      </c>
    </row>
    <row r="6756" spans="1:3" x14ac:dyDescent="0.25">
      <c r="A6756" t="s">
        <v>9182</v>
      </c>
      <c r="B6756" t="s">
        <v>9183</v>
      </c>
      <c r="C6756">
        <v>4</v>
      </c>
    </row>
    <row r="6757" spans="1:3" x14ac:dyDescent="0.25">
      <c r="A6757" t="s">
        <v>9184</v>
      </c>
      <c r="B6757" t="s">
        <v>9185</v>
      </c>
      <c r="C6757">
        <v>4</v>
      </c>
    </row>
    <row r="6758" spans="1:3" x14ac:dyDescent="0.25">
      <c r="A6758" t="s">
        <v>9186</v>
      </c>
      <c r="B6758" t="s">
        <v>9187</v>
      </c>
      <c r="C6758">
        <v>4</v>
      </c>
    </row>
    <row r="6759" spans="1:3" x14ac:dyDescent="0.25">
      <c r="A6759" t="s">
        <v>9188</v>
      </c>
      <c r="B6759" t="s">
        <v>9189</v>
      </c>
      <c r="C6759">
        <v>4</v>
      </c>
    </row>
    <row r="6760" spans="1:3" x14ac:dyDescent="0.25">
      <c r="A6760" t="s">
        <v>9190</v>
      </c>
      <c r="B6760" t="s">
        <v>9191</v>
      </c>
      <c r="C6760">
        <v>4</v>
      </c>
    </row>
    <row r="6761" spans="1:3" x14ac:dyDescent="0.25">
      <c r="A6761" t="s">
        <v>9192</v>
      </c>
      <c r="B6761" t="s">
        <v>9193</v>
      </c>
      <c r="C6761">
        <v>4</v>
      </c>
    </row>
    <row r="6762" spans="1:3" x14ac:dyDescent="0.25">
      <c r="A6762" t="s">
        <v>9194</v>
      </c>
      <c r="B6762" t="s">
        <v>9195</v>
      </c>
      <c r="C6762">
        <v>4</v>
      </c>
    </row>
    <row r="6763" spans="1:3" x14ac:dyDescent="0.25">
      <c r="A6763" t="s">
        <v>9196</v>
      </c>
      <c r="B6763" t="s">
        <v>9197</v>
      </c>
      <c r="C6763">
        <v>4</v>
      </c>
    </row>
    <row r="6764" spans="1:3" x14ac:dyDescent="0.25">
      <c r="A6764" t="s">
        <v>9198</v>
      </c>
      <c r="B6764" t="s">
        <v>9199</v>
      </c>
      <c r="C6764">
        <v>4</v>
      </c>
    </row>
    <row r="6765" spans="1:3" x14ac:dyDescent="0.25">
      <c r="A6765" t="s">
        <v>9200</v>
      </c>
      <c r="B6765" t="s">
        <v>9201</v>
      </c>
      <c r="C6765">
        <v>4</v>
      </c>
    </row>
    <row r="6766" spans="1:3" x14ac:dyDescent="0.25">
      <c r="A6766" t="s">
        <v>9202</v>
      </c>
      <c r="B6766" t="s">
        <v>9203</v>
      </c>
      <c r="C6766">
        <v>4</v>
      </c>
    </row>
    <row r="6767" spans="1:3" x14ac:dyDescent="0.25">
      <c r="A6767" t="s">
        <v>9204</v>
      </c>
      <c r="B6767" t="s">
        <v>9205</v>
      </c>
      <c r="C6767">
        <v>4</v>
      </c>
    </row>
    <row r="6768" spans="1:3" x14ac:dyDescent="0.25">
      <c r="A6768" t="s">
        <v>9206</v>
      </c>
      <c r="B6768" t="s">
        <v>9207</v>
      </c>
      <c r="C6768">
        <v>4</v>
      </c>
    </row>
    <row r="6769" spans="1:3" x14ac:dyDescent="0.25">
      <c r="A6769" t="s">
        <v>9208</v>
      </c>
      <c r="B6769" t="s">
        <v>9209</v>
      </c>
      <c r="C6769">
        <v>4</v>
      </c>
    </row>
    <row r="6770" spans="1:3" x14ac:dyDescent="0.25">
      <c r="A6770" t="s">
        <v>9210</v>
      </c>
      <c r="B6770" t="s">
        <v>9211</v>
      </c>
      <c r="C6770">
        <v>4</v>
      </c>
    </row>
    <row r="6771" spans="1:3" x14ac:dyDescent="0.25">
      <c r="A6771" t="s">
        <v>9212</v>
      </c>
      <c r="B6771" t="s">
        <v>9213</v>
      </c>
      <c r="C6771">
        <v>4</v>
      </c>
    </row>
    <row r="6772" spans="1:3" x14ac:dyDescent="0.25">
      <c r="A6772" t="s">
        <v>9214</v>
      </c>
      <c r="B6772" t="s">
        <v>9215</v>
      </c>
      <c r="C6772">
        <v>4</v>
      </c>
    </row>
    <row r="6773" spans="1:3" x14ac:dyDescent="0.25">
      <c r="A6773" t="s">
        <v>9216</v>
      </c>
      <c r="B6773" t="s">
        <v>9217</v>
      </c>
      <c r="C6773">
        <v>4</v>
      </c>
    </row>
    <row r="6774" spans="1:3" x14ac:dyDescent="0.25">
      <c r="A6774" t="s">
        <v>9218</v>
      </c>
      <c r="B6774" t="s">
        <v>9219</v>
      </c>
      <c r="C6774">
        <v>4</v>
      </c>
    </row>
    <row r="6775" spans="1:3" x14ac:dyDescent="0.25">
      <c r="A6775" t="s">
        <v>9220</v>
      </c>
      <c r="B6775" t="s">
        <v>9221</v>
      </c>
      <c r="C6775">
        <v>4</v>
      </c>
    </row>
    <row r="6776" spans="1:3" x14ac:dyDescent="0.25">
      <c r="A6776" t="s">
        <v>9222</v>
      </c>
      <c r="B6776" t="s">
        <v>9223</v>
      </c>
      <c r="C6776">
        <v>4</v>
      </c>
    </row>
    <row r="6777" spans="1:3" x14ac:dyDescent="0.25">
      <c r="A6777" t="s">
        <v>9224</v>
      </c>
      <c r="B6777" t="s">
        <v>9225</v>
      </c>
      <c r="C6777">
        <v>4</v>
      </c>
    </row>
    <row r="6778" spans="1:3" x14ac:dyDescent="0.25">
      <c r="A6778" t="s">
        <v>9226</v>
      </c>
      <c r="B6778" t="s">
        <v>9227</v>
      </c>
      <c r="C6778">
        <v>4</v>
      </c>
    </row>
    <row r="6779" spans="1:3" x14ac:dyDescent="0.25">
      <c r="A6779" t="s">
        <v>9228</v>
      </c>
      <c r="B6779" t="s">
        <v>9229</v>
      </c>
      <c r="C6779">
        <v>4</v>
      </c>
    </row>
    <row r="6780" spans="1:3" x14ac:dyDescent="0.25">
      <c r="A6780" t="s">
        <v>9230</v>
      </c>
      <c r="B6780" t="s">
        <v>9231</v>
      </c>
      <c r="C6780">
        <v>4</v>
      </c>
    </row>
    <row r="6781" spans="1:3" x14ac:dyDescent="0.25">
      <c r="A6781" t="s">
        <v>9232</v>
      </c>
      <c r="B6781" t="s">
        <v>9233</v>
      </c>
      <c r="C6781">
        <v>4</v>
      </c>
    </row>
    <row r="6782" spans="1:3" x14ac:dyDescent="0.25">
      <c r="A6782" t="s">
        <v>9234</v>
      </c>
      <c r="B6782" t="s">
        <v>9235</v>
      </c>
      <c r="C6782">
        <v>4</v>
      </c>
    </row>
    <row r="6783" spans="1:3" x14ac:dyDescent="0.25">
      <c r="A6783" t="s">
        <v>9236</v>
      </c>
      <c r="B6783" t="s">
        <v>9237</v>
      </c>
      <c r="C6783">
        <v>4</v>
      </c>
    </row>
    <row r="6784" spans="1:3" x14ac:dyDescent="0.25">
      <c r="A6784" t="s">
        <v>9238</v>
      </c>
      <c r="B6784" t="s">
        <v>9239</v>
      </c>
      <c r="C6784">
        <v>4</v>
      </c>
    </row>
    <row r="6785" spans="1:3" x14ac:dyDescent="0.25">
      <c r="A6785" t="s">
        <v>9240</v>
      </c>
      <c r="B6785" t="s">
        <v>9241</v>
      </c>
      <c r="C6785">
        <v>4</v>
      </c>
    </row>
    <row r="6786" spans="1:3" x14ac:dyDescent="0.25">
      <c r="A6786" t="s">
        <v>9242</v>
      </c>
      <c r="B6786" t="s">
        <v>9243</v>
      </c>
      <c r="C6786">
        <v>4</v>
      </c>
    </row>
    <row r="6787" spans="1:3" x14ac:dyDescent="0.25">
      <c r="A6787" t="s">
        <v>20468</v>
      </c>
      <c r="B6787" t="s">
        <v>20469</v>
      </c>
      <c r="C6787">
        <v>4</v>
      </c>
    </row>
    <row r="6788" spans="1:3" x14ac:dyDescent="0.25">
      <c r="A6788" t="s">
        <v>9244</v>
      </c>
      <c r="B6788" t="s">
        <v>9245</v>
      </c>
      <c r="C6788">
        <v>4</v>
      </c>
    </row>
    <row r="6789" spans="1:3" x14ac:dyDescent="0.25">
      <c r="A6789" t="s">
        <v>9246</v>
      </c>
      <c r="B6789" t="s">
        <v>9247</v>
      </c>
      <c r="C6789">
        <v>4</v>
      </c>
    </row>
    <row r="6790" spans="1:3" x14ac:dyDescent="0.25">
      <c r="A6790" t="s">
        <v>9248</v>
      </c>
      <c r="B6790" t="s">
        <v>9249</v>
      </c>
      <c r="C6790">
        <v>4</v>
      </c>
    </row>
    <row r="6791" spans="1:3" x14ac:dyDescent="0.25">
      <c r="A6791" t="s">
        <v>9250</v>
      </c>
      <c r="B6791" t="s">
        <v>9251</v>
      </c>
      <c r="C6791">
        <v>4</v>
      </c>
    </row>
    <row r="6792" spans="1:3" x14ac:dyDescent="0.25">
      <c r="A6792" t="s">
        <v>9252</v>
      </c>
      <c r="B6792" t="s">
        <v>9253</v>
      </c>
      <c r="C6792">
        <v>4</v>
      </c>
    </row>
    <row r="6793" spans="1:3" x14ac:dyDescent="0.25">
      <c r="A6793" t="s">
        <v>18900</v>
      </c>
      <c r="B6793" t="s">
        <v>18791</v>
      </c>
      <c r="C6793">
        <v>4</v>
      </c>
    </row>
    <row r="6794" spans="1:3" x14ac:dyDescent="0.25">
      <c r="A6794" t="s">
        <v>9254</v>
      </c>
      <c r="B6794" t="s">
        <v>9255</v>
      </c>
      <c r="C6794">
        <v>4</v>
      </c>
    </row>
    <row r="6795" spans="1:3" x14ac:dyDescent="0.25">
      <c r="A6795" t="s">
        <v>9256</v>
      </c>
      <c r="B6795" t="s">
        <v>9257</v>
      </c>
      <c r="C6795">
        <v>4</v>
      </c>
    </row>
    <row r="6796" spans="1:3" x14ac:dyDescent="0.25">
      <c r="A6796" t="s">
        <v>9258</v>
      </c>
      <c r="B6796" t="s">
        <v>9259</v>
      </c>
      <c r="C6796">
        <v>4</v>
      </c>
    </row>
    <row r="6797" spans="1:3" x14ac:dyDescent="0.25">
      <c r="A6797" t="s">
        <v>9260</v>
      </c>
      <c r="B6797" t="s">
        <v>9261</v>
      </c>
      <c r="C6797">
        <v>4</v>
      </c>
    </row>
    <row r="6798" spans="1:3" x14ac:dyDescent="0.25">
      <c r="A6798" t="s">
        <v>9262</v>
      </c>
      <c r="B6798" t="s">
        <v>9263</v>
      </c>
      <c r="C6798">
        <v>4</v>
      </c>
    </row>
    <row r="6799" spans="1:3" x14ac:dyDescent="0.25">
      <c r="A6799" t="s">
        <v>19579</v>
      </c>
      <c r="B6799" t="s">
        <v>19580</v>
      </c>
      <c r="C6799">
        <v>4</v>
      </c>
    </row>
    <row r="6800" spans="1:3" x14ac:dyDescent="0.25">
      <c r="A6800" t="s">
        <v>20470</v>
      </c>
      <c r="B6800" t="s">
        <v>20471</v>
      </c>
      <c r="C6800">
        <v>4</v>
      </c>
    </row>
    <row r="6801" spans="1:3" x14ac:dyDescent="0.25">
      <c r="A6801" t="s">
        <v>19846</v>
      </c>
      <c r="B6801" t="s">
        <v>19847</v>
      </c>
      <c r="C6801">
        <v>4</v>
      </c>
    </row>
    <row r="6802" spans="1:3" x14ac:dyDescent="0.25">
      <c r="A6802" t="s">
        <v>9264</v>
      </c>
      <c r="B6802" t="s">
        <v>9265</v>
      </c>
      <c r="C6802">
        <v>4</v>
      </c>
    </row>
    <row r="6803" spans="1:3" x14ac:dyDescent="0.25">
      <c r="A6803" t="s">
        <v>9266</v>
      </c>
      <c r="B6803" t="s">
        <v>9267</v>
      </c>
      <c r="C6803">
        <v>4</v>
      </c>
    </row>
    <row r="6804" spans="1:3" x14ac:dyDescent="0.25">
      <c r="A6804" t="s">
        <v>9268</v>
      </c>
      <c r="B6804" t="s">
        <v>9269</v>
      </c>
      <c r="C6804">
        <v>4</v>
      </c>
    </row>
    <row r="6805" spans="1:3" x14ac:dyDescent="0.25">
      <c r="A6805" t="s">
        <v>9270</v>
      </c>
      <c r="B6805" t="s">
        <v>9271</v>
      </c>
      <c r="C6805">
        <v>4</v>
      </c>
    </row>
    <row r="6806" spans="1:3" x14ac:dyDescent="0.25">
      <c r="A6806" t="s">
        <v>9272</v>
      </c>
      <c r="B6806" t="s">
        <v>9273</v>
      </c>
      <c r="C6806">
        <v>4</v>
      </c>
    </row>
    <row r="6807" spans="1:3" x14ac:dyDescent="0.25">
      <c r="A6807" t="s">
        <v>9274</v>
      </c>
      <c r="B6807" t="s">
        <v>9275</v>
      </c>
      <c r="C6807">
        <v>4</v>
      </c>
    </row>
    <row r="6808" spans="1:3" x14ac:dyDescent="0.25">
      <c r="A6808" t="s">
        <v>18901</v>
      </c>
      <c r="B6808" t="s">
        <v>18790</v>
      </c>
      <c r="C6808">
        <v>4</v>
      </c>
    </row>
    <row r="6809" spans="1:3" x14ac:dyDescent="0.25">
      <c r="A6809" t="s">
        <v>9276</v>
      </c>
      <c r="B6809" t="s">
        <v>9277</v>
      </c>
      <c r="C6809">
        <v>4</v>
      </c>
    </row>
    <row r="6810" spans="1:3" x14ac:dyDescent="0.25">
      <c r="A6810" t="s">
        <v>9278</v>
      </c>
      <c r="B6810" t="s">
        <v>9279</v>
      </c>
      <c r="C6810">
        <v>4</v>
      </c>
    </row>
    <row r="6811" spans="1:3" x14ac:dyDescent="0.25">
      <c r="A6811" t="s">
        <v>9280</v>
      </c>
      <c r="B6811" t="s">
        <v>9281</v>
      </c>
      <c r="C6811">
        <v>4</v>
      </c>
    </row>
    <row r="6812" spans="1:3" x14ac:dyDescent="0.25">
      <c r="A6812" t="s">
        <v>9282</v>
      </c>
      <c r="B6812" t="s">
        <v>9283</v>
      </c>
      <c r="C6812">
        <v>4</v>
      </c>
    </row>
    <row r="6813" spans="1:3" x14ac:dyDescent="0.25">
      <c r="A6813" t="s">
        <v>9284</v>
      </c>
      <c r="B6813" t="s">
        <v>9285</v>
      </c>
      <c r="C6813">
        <v>4</v>
      </c>
    </row>
    <row r="6814" spans="1:3" x14ac:dyDescent="0.25">
      <c r="A6814" t="s">
        <v>9286</v>
      </c>
      <c r="B6814" t="s">
        <v>9287</v>
      </c>
      <c r="C6814">
        <v>4</v>
      </c>
    </row>
    <row r="6815" spans="1:3" x14ac:dyDescent="0.25">
      <c r="A6815" t="s">
        <v>9288</v>
      </c>
      <c r="B6815" t="s">
        <v>9289</v>
      </c>
      <c r="C6815">
        <v>4</v>
      </c>
    </row>
    <row r="6816" spans="1:3" x14ac:dyDescent="0.25">
      <c r="A6816" t="s">
        <v>9290</v>
      </c>
      <c r="B6816" t="s">
        <v>9291</v>
      </c>
      <c r="C6816">
        <v>4</v>
      </c>
    </row>
    <row r="6817" spans="1:3" x14ac:dyDescent="0.25">
      <c r="A6817" t="s">
        <v>9292</v>
      </c>
      <c r="B6817" t="s">
        <v>9293</v>
      </c>
      <c r="C6817">
        <v>4</v>
      </c>
    </row>
    <row r="6818" spans="1:3" x14ac:dyDescent="0.25">
      <c r="A6818" t="s">
        <v>9294</v>
      </c>
      <c r="B6818" t="s">
        <v>9295</v>
      </c>
      <c r="C6818">
        <v>4</v>
      </c>
    </row>
    <row r="6819" spans="1:3" x14ac:dyDescent="0.25">
      <c r="A6819" t="s">
        <v>9296</v>
      </c>
      <c r="B6819" t="s">
        <v>9297</v>
      </c>
      <c r="C6819">
        <v>4</v>
      </c>
    </row>
    <row r="6820" spans="1:3" x14ac:dyDescent="0.25">
      <c r="A6820" t="s">
        <v>9298</v>
      </c>
      <c r="B6820" t="s">
        <v>9299</v>
      </c>
      <c r="C6820">
        <v>4</v>
      </c>
    </row>
    <row r="6821" spans="1:3" x14ac:dyDescent="0.25">
      <c r="A6821" t="s">
        <v>9300</v>
      </c>
      <c r="B6821" t="s">
        <v>9301</v>
      </c>
      <c r="C6821">
        <v>4</v>
      </c>
    </row>
    <row r="6822" spans="1:3" x14ac:dyDescent="0.25">
      <c r="A6822" t="s">
        <v>9302</v>
      </c>
      <c r="B6822" t="s">
        <v>9303</v>
      </c>
      <c r="C6822">
        <v>4</v>
      </c>
    </row>
    <row r="6823" spans="1:3" x14ac:dyDescent="0.25">
      <c r="A6823" t="s">
        <v>9304</v>
      </c>
      <c r="B6823" t="s">
        <v>9305</v>
      </c>
      <c r="C6823">
        <v>4</v>
      </c>
    </row>
    <row r="6824" spans="1:3" x14ac:dyDescent="0.25">
      <c r="A6824" t="s">
        <v>9306</v>
      </c>
      <c r="B6824" t="s">
        <v>9307</v>
      </c>
      <c r="C6824">
        <v>4</v>
      </c>
    </row>
    <row r="6825" spans="1:3" x14ac:dyDescent="0.25">
      <c r="A6825" t="s">
        <v>20472</v>
      </c>
      <c r="B6825" t="s">
        <v>20473</v>
      </c>
      <c r="C6825">
        <v>4</v>
      </c>
    </row>
    <row r="6826" spans="1:3" x14ac:dyDescent="0.25">
      <c r="A6826" t="s">
        <v>9308</v>
      </c>
      <c r="B6826" t="s">
        <v>9309</v>
      </c>
      <c r="C6826">
        <v>4</v>
      </c>
    </row>
    <row r="6827" spans="1:3" x14ac:dyDescent="0.25">
      <c r="A6827" t="s">
        <v>9310</v>
      </c>
      <c r="B6827" t="s">
        <v>9311</v>
      </c>
      <c r="C6827">
        <v>4</v>
      </c>
    </row>
    <row r="6828" spans="1:3" x14ac:dyDescent="0.25">
      <c r="A6828" t="s">
        <v>9312</v>
      </c>
      <c r="B6828" t="s">
        <v>9313</v>
      </c>
      <c r="C6828">
        <v>4</v>
      </c>
    </row>
    <row r="6829" spans="1:3" x14ac:dyDescent="0.25">
      <c r="A6829" t="s">
        <v>9314</v>
      </c>
      <c r="B6829" t="s">
        <v>9315</v>
      </c>
      <c r="C6829">
        <v>4</v>
      </c>
    </row>
    <row r="6830" spans="1:3" x14ac:dyDescent="0.25">
      <c r="A6830" t="s">
        <v>9316</v>
      </c>
      <c r="B6830" t="s">
        <v>9317</v>
      </c>
      <c r="C6830">
        <v>4</v>
      </c>
    </row>
    <row r="6831" spans="1:3" x14ac:dyDescent="0.25">
      <c r="A6831" t="s">
        <v>9318</v>
      </c>
      <c r="B6831" t="s">
        <v>9319</v>
      </c>
      <c r="C6831">
        <v>4</v>
      </c>
    </row>
    <row r="6832" spans="1:3" x14ac:dyDescent="0.25">
      <c r="A6832" t="s">
        <v>9320</v>
      </c>
      <c r="B6832" t="s">
        <v>9321</v>
      </c>
      <c r="C6832">
        <v>4</v>
      </c>
    </row>
    <row r="6833" spans="1:3" x14ac:dyDescent="0.25">
      <c r="A6833" t="s">
        <v>9322</v>
      </c>
      <c r="B6833" t="s">
        <v>9323</v>
      </c>
      <c r="C6833">
        <v>4</v>
      </c>
    </row>
    <row r="6834" spans="1:3" x14ac:dyDescent="0.25">
      <c r="A6834" t="s">
        <v>9324</v>
      </c>
      <c r="B6834" t="s">
        <v>9325</v>
      </c>
      <c r="C6834">
        <v>4</v>
      </c>
    </row>
    <row r="6835" spans="1:3" x14ac:dyDescent="0.25">
      <c r="A6835" t="s">
        <v>9326</v>
      </c>
      <c r="B6835" t="s">
        <v>9327</v>
      </c>
      <c r="C6835">
        <v>4</v>
      </c>
    </row>
    <row r="6836" spans="1:3" x14ac:dyDescent="0.25">
      <c r="A6836" t="s">
        <v>9328</v>
      </c>
      <c r="B6836" t="s">
        <v>9329</v>
      </c>
      <c r="C6836">
        <v>4</v>
      </c>
    </row>
    <row r="6837" spans="1:3" x14ac:dyDescent="0.25">
      <c r="A6837" t="s">
        <v>9330</v>
      </c>
      <c r="B6837" t="s">
        <v>9331</v>
      </c>
      <c r="C6837">
        <v>4</v>
      </c>
    </row>
    <row r="6838" spans="1:3" x14ac:dyDescent="0.25">
      <c r="A6838" t="s">
        <v>9332</v>
      </c>
      <c r="B6838" t="s">
        <v>9333</v>
      </c>
      <c r="C6838">
        <v>4</v>
      </c>
    </row>
    <row r="6839" spans="1:3" x14ac:dyDescent="0.25">
      <c r="A6839" t="s">
        <v>9334</v>
      </c>
      <c r="B6839" t="s">
        <v>9335</v>
      </c>
      <c r="C6839">
        <v>4</v>
      </c>
    </row>
    <row r="6840" spans="1:3" x14ac:dyDescent="0.25">
      <c r="A6840" t="s">
        <v>9336</v>
      </c>
      <c r="B6840" t="s">
        <v>9337</v>
      </c>
      <c r="C6840">
        <v>4</v>
      </c>
    </row>
    <row r="6841" spans="1:3" x14ac:dyDescent="0.25">
      <c r="A6841" t="s">
        <v>9338</v>
      </c>
      <c r="B6841" t="s">
        <v>9339</v>
      </c>
      <c r="C6841">
        <v>4</v>
      </c>
    </row>
    <row r="6842" spans="1:3" x14ac:dyDescent="0.25">
      <c r="A6842" t="s">
        <v>9340</v>
      </c>
      <c r="B6842" t="s">
        <v>9341</v>
      </c>
      <c r="C6842">
        <v>4</v>
      </c>
    </row>
    <row r="6843" spans="1:3" x14ac:dyDescent="0.25">
      <c r="A6843" t="s">
        <v>9342</v>
      </c>
      <c r="B6843" t="s">
        <v>9343</v>
      </c>
      <c r="C6843">
        <v>4</v>
      </c>
    </row>
    <row r="6844" spans="1:3" x14ac:dyDescent="0.25">
      <c r="A6844" t="s">
        <v>9344</v>
      </c>
      <c r="B6844" t="s">
        <v>9345</v>
      </c>
      <c r="C6844">
        <v>4</v>
      </c>
    </row>
    <row r="6845" spans="1:3" x14ac:dyDescent="0.25">
      <c r="A6845" t="s">
        <v>9346</v>
      </c>
      <c r="B6845" t="s">
        <v>9347</v>
      </c>
      <c r="C6845">
        <v>4</v>
      </c>
    </row>
    <row r="6846" spans="1:3" x14ac:dyDescent="0.25">
      <c r="A6846" t="s">
        <v>9348</v>
      </c>
      <c r="B6846" t="s">
        <v>9349</v>
      </c>
      <c r="C6846">
        <v>4</v>
      </c>
    </row>
    <row r="6847" spans="1:3" x14ac:dyDescent="0.25">
      <c r="A6847" t="s">
        <v>9350</v>
      </c>
      <c r="B6847" t="s">
        <v>9351</v>
      </c>
      <c r="C6847">
        <v>4</v>
      </c>
    </row>
    <row r="6848" spans="1:3" x14ac:dyDescent="0.25">
      <c r="A6848" t="s">
        <v>9352</v>
      </c>
      <c r="B6848" t="s">
        <v>9353</v>
      </c>
      <c r="C6848">
        <v>4</v>
      </c>
    </row>
    <row r="6849" spans="1:3" x14ac:dyDescent="0.25">
      <c r="A6849" t="s">
        <v>9354</v>
      </c>
      <c r="B6849" t="s">
        <v>9355</v>
      </c>
      <c r="C6849">
        <v>4</v>
      </c>
    </row>
    <row r="6850" spans="1:3" x14ac:dyDescent="0.25">
      <c r="A6850" t="s">
        <v>9356</v>
      </c>
      <c r="B6850" t="s">
        <v>9357</v>
      </c>
      <c r="C6850">
        <v>4</v>
      </c>
    </row>
    <row r="6851" spans="1:3" x14ac:dyDescent="0.25">
      <c r="A6851" t="s">
        <v>9358</v>
      </c>
      <c r="B6851" t="s">
        <v>9359</v>
      </c>
      <c r="C6851">
        <v>4</v>
      </c>
    </row>
    <row r="6852" spans="1:3" x14ac:dyDescent="0.25">
      <c r="A6852" t="s">
        <v>9360</v>
      </c>
      <c r="B6852" t="s">
        <v>9361</v>
      </c>
      <c r="C6852">
        <v>4</v>
      </c>
    </row>
    <row r="6853" spans="1:3" x14ac:dyDescent="0.25">
      <c r="A6853" t="s">
        <v>9362</v>
      </c>
      <c r="B6853" t="s">
        <v>9363</v>
      </c>
      <c r="C6853">
        <v>4</v>
      </c>
    </row>
    <row r="6854" spans="1:3" x14ac:dyDescent="0.25">
      <c r="A6854" t="s">
        <v>9364</v>
      </c>
      <c r="B6854" t="s">
        <v>9365</v>
      </c>
      <c r="C6854">
        <v>4</v>
      </c>
    </row>
    <row r="6855" spans="1:3" x14ac:dyDescent="0.25">
      <c r="A6855" t="s">
        <v>9366</v>
      </c>
      <c r="B6855" t="s">
        <v>9367</v>
      </c>
      <c r="C6855">
        <v>4</v>
      </c>
    </row>
    <row r="6856" spans="1:3" x14ac:dyDescent="0.25">
      <c r="A6856" t="s">
        <v>9368</v>
      </c>
      <c r="B6856" t="s">
        <v>9369</v>
      </c>
      <c r="C6856">
        <v>4</v>
      </c>
    </row>
    <row r="6857" spans="1:3" x14ac:dyDescent="0.25">
      <c r="A6857" t="s">
        <v>9370</v>
      </c>
      <c r="B6857" t="s">
        <v>9371</v>
      </c>
      <c r="C6857">
        <v>4</v>
      </c>
    </row>
    <row r="6858" spans="1:3" x14ac:dyDescent="0.25">
      <c r="A6858" t="s">
        <v>9372</v>
      </c>
      <c r="B6858" t="s">
        <v>9373</v>
      </c>
      <c r="C6858">
        <v>4</v>
      </c>
    </row>
    <row r="6859" spans="1:3" x14ac:dyDescent="0.25">
      <c r="A6859" t="s">
        <v>9374</v>
      </c>
      <c r="B6859" t="s">
        <v>9375</v>
      </c>
      <c r="C6859">
        <v>4</v>
      </c>
    </row>
    <row r="6860" spans="1:3" x14ac:dyDescent="0.25">
      <c r="A6860" t="s">
        <v>9376</v>
      </c>
      <c r="B6860" t="s">
        <v>9377</v>
      </c>
      <c r="C6860">
        <v>4</v>
      </c>
    </row>
    <row r="6861" spans="1:3" x14ac:dyDescent="0.25">
      <c r="A6861" t="s">
        <v>9378</v>
      </c>
      <c r="B6861" t="s">
        <v>9379</v>
      </c>
      <c r="C6861">
        <v>4</v>
      </c>
    </row>
    <row r="6862" spans="1:3" x14ac:dyDescent="0.25">
      <c r="A6862" t="s">
        <v>9380</v>
      </c>
      <c r="B6862" t="s">
        <v>9381</v>
      </c>
      <c r="C6862">
        <v>4</v>
      </c>
    </row>
    <row r="6863" spans="1:3" x14ac:dyDescent="0.25">
      <c r="A6863" t="s">
        <v>9382</v>
      </c>
      <c r="B6863" t="s">
        <v>9383</v>
      </c>
      <c r="C6863">
        <v>4</v>
      </c>
    </row>
    <row r="6864" spans="1:3" x14ac:dyDescent="0.25">
      <c r="A6864" t="s">
        <v>9384</v>
      </c>
      <c r="B6864" t="s">
        <v>9385</v>
      </c>
      <c r="C6864">
        <v>4</v>
      </c>
    </row>
    <row r="6865" spans="1:3" x14ac:dyDescent="0.25">
      <c r="A6865" t="s">
        <v>9386</v>
      </c>
      <c r="B6865" t="s">
        <v>9387</v>
      </c>
      <c r="C6865">
        <v>4</v>
      </c>
    </row>
    <row r="6866" spans="1:3" x14ac:dyDescent="0.25">
      <c r="A6866" t="s">
        <v>9388</v>
      </c>
      <c r="B6866" t="s">
        <v>9389</v>
      </c>
      <c r="C6866">
        <v>4</v>
      </c>
    </row>
    <row r="6867" spans="1:3" x14ac:dyDescent="0.25">
      <c r="A6867" t="s">
        <v>9391</v>
      </c>
      <c r="B6867" t="s">
        <v>9392</v>
      </c>
      <c r="C6867">
        <v>4</v>
      </c>
    </row>
    <row r="6868" spans="1:3" x14ac:dyDescent="0.25">
      <c r="A6868" t="s">
        <v>9393</v>
      </c>
      <c r="B6868" t="s">
        <v>9394</v>
      </c>
      <c r="C6868">
        <v>4</v>
      </c>
    </row>
    <row r="6869" spans="1:3" x14ac:dyDescent="0.25">
      <c r="A6869" t="s">
        <v>9395</v>
      </c>
      <c r="B6869" t="s">
        <v>9396</v>
      </c>
      <c r="C6869">
        <v>4</v>
      </c>
    </row>
    <row r="6870" spans="1:3" x14ac:dyDescent="0.25">
      <c r="A6870" t="s">
        <v>9397</v>
      </c>
      <c r="B6870" t="s">
        <v>9398</v>
      </c>
      <c r="C6870">
        <v>4</v>
      </c>
    </row>
    <row r="6871" spans="1:3" x14ac:dyDescent="0.25">
      <c r="A6871" t="s">
        <v>9399</v>
      </c>
      <c r="B6871" t="s">
        <v>9400</v>
      </c>
      <c r="C6871">
        <v>4</v>
      </c>
    </row>
    <row r="6872" spans="1:3" x14ac:dyDescent="0.25">
      <c r="A6872" t="s">
        <v>9401</v>
      </c>
      <c r="B6872" t="s">
        <v>9402</v>
      </c>
      <c r="C6872">
        <v>4</v>
      </c>
    </row>
    <row r="6873" spans="1:3" x14ac:dyDescent="0.25">
      <c r="A6873" t="s">
        <v>9403</v>
      </c>
      <c r="B6873" t="s">
        <v>9404</v>
      </c>
      <c r="C6873">
        <v>4</v>
      </c>
    </row>
    <row r="6874" spans="1:3" x14ac:dyDescent="0.25">
      <c r="A6874" t="s">
        <v>9405</v>
      </c>
      <c r="B6874" t="s">
        <v>9406</v>
      </c>
      <c r="C6874">
        <v>4</v>
      </c>
    </row>
    <row r="6875" spans="1:3" x14ac:dyDescent="0.25">
      <c r="A6875" t="s">
        <v>9407</v>
      </c>
      <c r="B6875" t="s">
        <v>9408</v>
      </c>
      <c r="C6875">
        <v>4</v>
      </c>
    </row>
    <row r="6876" spans="1:3" x14ac:dyDescent="0.25">
      <c r="A6876" t="s">
        <v>9409</v>
      </c>
      <c r="B6876" t="s">
        <v>9410</v>
      </c>
      <c r="C6876">
        <v>4</v>
      </c>
    </row>
    <row r="6877" spans="1:3" x14ac:dyDescent="0.25">
      <c r="A6877" t="s">
        <v>9411</v>
      </c>
      <c r="B6877" t="s">
        <v>9412</v>
      </c>
      <c r="C6877">
        <v>4</v>
      </c>
    </row>
    <row r="6878" spans="1:3" x14ac:dyDescent="0.25">
      <c r="A6878" t="s">
        <v>9413</v>
      </c>
      <c r="B6878" t="s">
        <v>9414</v>
      </c>
      <c r="C6878">
        <v>4</v>
      </c>
    </row>
    <row r="6879" spans="1:3" x14ac:dyDescent="0.25">
      <c r="A6879" t="s">
        <v>9415</v>
      </c>
      <c r="B6879" t="s">
        <v>9416</v>
      </c>
      <c r="C6879">
        <v>4</v>
      </c>
    </row>
    <row r="6880" spans="1:3" x14ac:dyDescent="0.25">
      <c r="A6880" t="s">
        <v>9417</v>
      </c>
      <c r="B6880" t="s">
        <v>9418</v>
      </c>
      <c r="C6880">
        <v>4</v>
      </c>
    </row>
    <row r="6881" spans="1:3" x14ac:dyDescent="0.25">
      <c r="A6881" t="s">
        <v>9419</v>
      </c>
      <c r="B6881" t="s">
        <v>9420</v>
      </c>
      <c r="C6881">
        <v>4</v>
      </c>
    </row>
    <row r="6882" spans="1:3" x14ac:dyDescent="0.25">
      <c r="A6882" t="s">
        <v>9421</v>
      </c>
      <c r="B6882" t="s">
        <v>9422</v>
      </c>
      <c r="C6882">
        <v>4</v>
      </c>
    </row>
    <row r="6883" spans="1:3" x14ac:dyDescent="0.25">
      <c r="A6883" t="s">
        <v>9423</v>
      </c>
      <c r="B6883" t="s">
        <v>9424</v>
      </c>
      <c r="C6883">
        <v>4</v>
      </c>
    </row>
    <row r="6884" spans="1:3" x14ac:dyDescent="0.25">
      <c r="A6884" t="s">
        <v>9425</v>
      </c>
      <c r="B6884" t="s">
        <v>9426</v>
      </c>
      <c r="C6884">
        <v>4</v>
      </c>
    </row>
    <row r="6885" spans="1:3" x14ac:dyDescent="0.25">
      <c r="A6885" t="s">
        <v>9427</v>
      </c>
      <c r="B6885" t="s">
        <v>9428</v>
      </c>
      <c r="C6885">
        <v>4</v>
      </c>
    </row>
    <row r="6886" spans="1:3" x14ac:dyDescent="0.25">
      <c r="A6886" t="s">
        <v>9429</v>
      </c>
      <c r="B6886" t="s">
        <v>9430</v>
      </c>
      <c r="C6886">
        <v>4</v>
      </c>
    </row>
    <row r="6887" spans="1:3" x14ac:dyDescent="0.25">
      <c r="A6887" t="s">
        <v>9431</v>
      </c>
      <c r="B6887" t="s">
        <v>9432</v>
      </c>
      <c r="C6887">
        <v>4</v>
      </c>
    </row>
    <row r="6888" spans="1:3" x14ac:dyDescent="0.25">
      <c r="A6888" t="s">
        <v>9433</v>
      </c>
      <c r="B6888" t="s">
        <v>9434</v>
      </c>
      <c r="C6888">
        <v>4</v>
      </c>
    </row>
    <row r="6889" spans="1:3" x14ac:dyDescent="0.25">
      <c r="A6889" t="s">
        <v>9435</v>
      </c>
      <c r="B6889" t="s">
        <v>9436</v>
      </c>
      <c r="C6889">
        <v>4</v>
      </c>
    </row>
    <row r="6890" spans="1:3" x14ac:dyDescent="0.25">
      <c r="A6890" t="s">
        <v>9437</v>
      </c>
      <c r="B6890" t="s">
        <v>9438</v>
      </c>
      <c r="C6890">
        <v>4</v>
      </c>
    </row>
    <row r="6891" spans="1:3" x14ac:dyDescent="0.25">
      <c r="A6891" t="s">
        <v>9439</v>
      </c>
      <c r="B6891" t="s">
        <v>9440</v>
      </c>
      <c r="C6891">
        <v>4</v>
      </c>
    </row>
    <row r="6892" spans="1:3" x14ac:dyDescent="0.25">
      <c r="A6892" t="s">
        <v>9441</v>
      </c>
      <c r="B6892" t="s">
        <v>9442</v>
      </c>
      <c r="C6892">
        <v>4</v>
      </c>
    </row>
    <row r="6893" spans="1:3" x14ac:dyDescent="0.25">
      <c r="A6893" t="s">
        <v>9443</v>
      </c>
      <c r="B6893" t="s">
        <v>9444</v>
      </c>
      <c r="C6893">
        <v>4</v>
      </c>
    </row>
    <row r="6894" spans="1:3" x14ac:dyDescent="0.25">
      <c r="A6894" t="s">
        <v>9445</v>
      </c>
      <c r="B6894" t="s">
        <v>9446</v>
      </c>
      <c r="C6894">
        <v>4</v>
      </c>
    </row>
    <row r="6895" spans="1:3" x14ac:dyDescent="0.25">
      <c r="A6895" t="s">
        <v>9447</v>
      </c>
      <c r="B6895" t="s">
        <v>9448</v>
      </c>
      <c r="C6895">
        <v>4</v>
      </c>
    </row>
    <row r="6896" spans="1:3" x14ac:dyDescent="0.25">
      <c r="A6896" t="s">
        <v>9449</v>
      </c>
      <c r="B6896" t="s">
        <v>9450</v>
      </c>
      <c r="C6896">
        <v>4</v>
      </c>
    </row>
    <row r="6897" spans="1:3" x14ac:dyDescent="0.25">
      <c r="A6897" t="s">
        <v>9451</v>
      </c>
      <c r="B6897" t="s">
        <v>9452</v>
      </c>
      <c r="C6897">
        <v>4</v>
      </c>
    </row>
    <row r="6898" spans="1:3" x14ac:dyDescent="0.25">
      <c r="A6898" t="s">
        <v>9453</v>
      </c>
      <c r="B6898" t="s">
        <v>9454</v>
      </c>
      <c r="C6898">
        <v>4</v>
      </c>
    </row>
    <row r="6899" spans="1:3" x14ac:dyDescent="0.25">
      <c r="A6899" t="s">
        <v>9455</v>
      </c>
      <c r="B6899" t="s">
        <v>9456</v>
      </c>
      <c r="C6899">
        <v>4</v>
      </c>
    </row>
    <row r="6900" spans="1:3" x14ac:dyDescent="0.25">
      <c r="A6900" t="s">
        <v>9457</v>
      </c>
      <c r="B6900" t="s">
        <v>9458</v>
      </c>
      <c r="C6900">
        <v>4</v>
      </c>
    </row>
    <row r="6901" spans="1:3" x14ac:dyDescent="0.25">
      <c r="A6901" t="s">
        <v>9459</v>
      </c>
      <c r="B6901" t="s">
        <v>9460</v>
      </c>
      <c r="C6901">
        <v>4</v>
      </c>
    </row>
    <row r="6902" spans="1:3" x14ac:dyDescent="0.25">
      <c r="A6902" t="s">
        <v>9461</v>
      </c>
      <c r="B6902" t="s">
        <v>9462</v>
      </c>
      <c r="C6902">
        <v>4</v>
      </c>
    </row>
    <row r="6903" spans="1:3" x14ac:dyDescent="0.25">
      <c r="A6903" t="s">
        <v>9463</v>
      </c>
      <c r="B6903" t="s">
        <v>9464</v>
      </c>
      <c r="C6903">
        <v>4</v>
      </c>
    </row>
    <row r="6904" spans="1:3" x14ac:dyDescent="0.25">
      <c r="A6904" t="s">
        <v>9465</v>
      </c>
      <c r="B6904" t="s">
        <v>9466</v>
      </c>
      <c r="C6904">
        <v>4</v>
      </c>
    </row>
    <row r="6905" spans="1:3" x14ac:dyDescent="0.25">
      <c r="A6905" t="s">
        <v>9467</v>
      </c>
      <c r="B6905" t="s">
        <v>9468</v>
      </c>
      <c r="C6905">
        <v>4</v>
      </c>
    </row>
    <row r="6906" spans="1:3" x14ac:dyDescent="0.25">
      <c r="A6906" t="s">
        <v>20474</v>
      </c>
      <c r="B6906" t="s">
        <v>20475</v>
      </c>
      <c r="C6906">
        <v>4</v>
      </c>
    </row>
    <row r="6907" spans="1:3" x14ac:dyDescent="0.25">
      <c r="A6907" t="s">
        <v>9469</v>
      </c>
      <c r="B6907" t="s">
        <v>9470</v>
      </c>
      <c r="C6907">
        <v>4</v>
      </c>
    </row>
    <row r="6908" spans="1:3" x14ac:dyDescent="0.25">
      <c r="A6908" t="s">
        <v>9471</v>
      </c>
      <c r="B6908" t="s">
        <v>9472</v>
      </c>
      <c r="C6908">
        <v>4</v>
      </c>
    </row>
    <row r="6909" spans="1:3" x14ac:dyDescent="0.25">
      <c r="A6909" t="s">
        <v>9473</v>
      </c>
      <c r="B6909" t="s">
        <v>9474</v>
      </c>
      <c r="C6909">
        <v>4</v>
      </c>
    </row>
    <row r="6910" spans="1:3" x14ac:dyDescent="0.25">
      <c r="A6910" t="s">
        <v>9475</v>
      </c>
      <c r="B6910" t="s">
        <v>9476</v>
      </c>
      <c r="C6910">
        <v>4</v>
      </c>
    </row>
    <row r="6911" spans="1:3" x14ac:dyDescent="0.25">
      <c r="A6911" t="s">
        <v>9477</v>
      </c>
      <c r="B6911" t="s">
        <v>9478</v>
      </c>
      <c r="C6911">
        <v>4</v>
      </c>
    </row>
    <row r="6912" spans="1:3" x14ac:dyDescent="0.25">
      <c r="A6912" t="s">
        <v>20476</v>
      </c>
      <c r="B6912" t="s">
        <v>20477</v>
      </c>
      <c r="C6912">
        <v>4</v>
      </c>
    </row>
    <row r="6913" spans="1:3" x14ac:dyDescent="0.25">
      <c r="A6913" t="s">
        <v>9479</v>
      </c>
      <c r="B6913" t="s">
        <v>9480</v>
      </c>
      <c r="C6913">
        <v>4</v>
      </c>
    </row>
    <row r="6914" spans="1:3" x14ac:dyDescent="0.25">
      <c r="A6914" t="s">
        <v>9481</v>
      </c>
      <c r="B6914" t="s">
        <v>9482</v>
      </c>
      <c r="C6914">
        <v>4</v>
      </c>
    </row>
    <row r="6915" spans="1:3" x14ac:dyDescent="0.25">
      <c r="A6915" t="s">
        <v>9483</v>
      </c>
      <c r="B6915" t="s">
        <v>9484</v>
      </c>
      <c r="C6915">
        <v>4</v>
      </c>
    </row>
    <row r="6916" spans="1:3" x14ac:dyDescent="0.25">
      <c r="A6916" t="s">
        <v>9485</v>
      </c>
      <c r="B6916" t="s">
        <v>9486</v>
      </c>
      <c r="C6916">
        <v>4</v>
      </c>
    </row>
    <row r="6917" spans="1:3" x14ac:dyDescent="0.25">
      <c r="A6917" t="s">
        <v>9487</v>
      </c>
      <c r="B6917" t="s">
        <v>9488</v>
      </c>
      <c r="C6917">
        <v>4</v>
      </c>
    </row>
    <row r="6918" spans="1:3" x14ac:dyDescent="0.25">
      <c r="A6918" t="s">
        <v>9489</v>
      </c>
      <c r="B6918" t="s">
        <v>9490</v>
      </c>
      <c r="C6918">
        <v>4</v>
      </c>
    </row>
    <row r="6919" spans="1:3" x14ac:dyDescent="0.25">
      <c r="A6919" t="s">
        <v>9491</v>
      </c>
      <c r="B6919" t="s">
        <v>9492</v>
      </c>
      <c r="C6919">
        <v>4</v>
      </c>
    </row>
    <row r="6920" spans="1:3" x14ac:dyDescent="0.25">
      <c r="A6920" t="s">
        <v>9493</v>
      </c>
      <c r="B6920" t="s">
        <v>9494</v>
      </c>
      <c r="C6920">
        <v>4</v>
      </c>
    </row>
    <row r="6921" spans="1:3" x14ac:dyDescent="0.25">
      <c r="A6921" t="s">
        <v>9495</v>
      </c>
      <c r="B6921" t="s">
        <v>9496</v>
      </c>
      <c r="C6921">
        <v>4</v>
      </c>
    </row>
    <row r="6922" spans="1:3" x14ac:dyDescent="0.25">
      <c r="A6922" t="s">
        <v>9497</v>
      </c>
      <c r="B6922" t="s">
        <v>9498</v>
      </c>
      <c r="C6922">
        <v>4</v>
      </c>
    </row>
    <row r="6923" spans="1:3" x14ac:dyDescent="0.25">
      <c r="A6923" t="s">
        <v>9499</v>
      </c>
      <c r="B6923" t="s">
        <v>9500</v>
      </c>
      <c r="C6923">
        <v>4</v>
      </c>
    </row>
    <row r="6924" spans="1:3" x14ac:dyDescent="0.25">
      <c r="A6924" t="s">
        <v>9501</v>
      </c>
      <c r="B6924" t="s">
        <v>9502</v>
      </c>
      <c r="C6924">
        <v>4</v>
      </c>
    </row>
    <row r="6925" spans="1:3" x14ac:dyDescent="0.25">
      <c r="A6925" t="s">
        <v>9503</v>
      </c>
      <c r="B6925" t="s">
        <v>9504</v>
      </c>
      <c r="C6925">
        <v>4</v>
      </c>
    </row>
    <row r="6926" spans="1:3" x14ac:dyDescent="0.25">
      <c r="A6926" t="s">
        <v>9505</v>
      </c>
      <c r="B6926" t="s">
        <v>9506</v>
      </c>
      <c r="C6926">
        <v>4</v>
      </c>
    </row>
    <row r="6927" spans="1:3" x14ac:dyDescent="0.25">
      <c r="A6927" t="s">
        <v>9507</v>
      </c>
      <c r="B6927" t="s">
        <v>9508</v>
      </c>
      <c r="C6927">
        <v>4</v>
      </c>
    </row>
    <row r="6928" spans="1:3" x14ac:dyDescent="0.25">
      <c r="A6928" t="s">
        <v>9509</v>
      </c>
      <c r="B6928" t="s">
        <v>9510</v>
      </c>
      <c r="C6928">
        <v>4</v>
      </c>
    </row>
    <row r="6929" spans="1:3" x14ac:dyDescent="0.25">
      <c r="A6929" t="s">
        <v>9511</v>
      </c>
      <c r="B6929" t="s">
        <v>9512</v>
      </c>
      <c r="C6929">
        <v>4</v>
      </c>
    </row>
    <row r="6930" spans="1:3" x14ac:dyDescent="0.25">
      <c r="A6930" t="s">
        <v>9513</v>
      </c>
      <c r="B6930" t="s">
        <v>9514</v>
      </c>
      <c r="C6930">
        <v>4</v>
      </c>
    </row>
    <row r="6931" spans="1:3" x14ac:dyDescent="0.25">
      <c r="A6931" t="s">
        <v>9515</v>
      </c>
      <c r="B6931" t="s">
        <v>9516</v>
      </c>
      <c r="C6931">
        <v>4</v>
      </c>
    </row>
    <row r="6932" spans="1:3" x14ac:dyDescent="0.25">
      <c r="A6932" t="s">
        <v>9517</v>
      </c>
      <c r="B6932" t="s">
        <v>9518</v>
      </c>
      <c r="C6932">
        <v>4</v>
      </c>
    </row>
    <row r="6933" spans="1:3" x14ac:dyDescent="0.25">
      <c r="A6933" t="s">
        <v>20113</v>
      </c>
      <c r="B6933" t="s">
        <v>20114</v>
      </c>
      <c r="C6933">
        <v>4</v>
      </c>
    </row>
    <row r="6934" spans="1:3" x14ac:dyDescent="0.25">
      <c r="A6934" t="s">
        <v>9519</v>
      </c>
      <c r="B6934" t="s">
        <v>9520</v>
      </c>
      <c r="C6934">
        <v>4</v>
      </c>
    </row>
    <row r="6935" spans="1:3" x14ac:dyDescent="0.25">
      <c r="A6935" t="s">
        <v>9521</v>
      </c>
      <c r="B6935" t="s">
        <v>9522</v>
      </c>
      <c r="C6935">
        <v>4</v>
      </c>
    </row>
    <row r="6936" spans="1:3" x14ac:dyDescent="0.25">
      <c r="A6936" t="s">
        <v>9523</v>
      </c>
      <c r="B6936" t="s">
        <v>9524</v>
      </c>
      <c r="C6936">
        <v>4</v>
      </c>
    </row>
    <row r="6937" spans="1:3" x14ac:dyDescent="0.25">
      <c r="A6937" t="s">
        <v>9525</v>
      </c>
      <c r="B6937" t="s">
        <v>9526</v>
      </c>
      <c r="C6937">
        <v>4</v>
      </c>
    </row>
    <row r="6938" spans="1:3" x14ac:dyDescent="0.25">
      <c r="A6938" t="s">
        <v>9527</v>
      </c>
      <c r="B6938" t="s">
        <v>9528</v>
      </c>
      <c r="C6938">
        <v>4</v>
      </c>
    </row>
    <row r="6939" spans="1:3" x14ac:dyDescent="0.25">
      <c r="A6939" t="s">
        <v>9529</v>
      </c>
      <c r="B6939" t="s">
        <v>9530</v>
      </c>
      <c r="C6939">
        <v>4</v>
      </c>
    </row>
    <row r="6940" spans="1:3" x14ac:dyDescent="0.25">
      <c r="A6940" t="s">
        <v>9531</v>
      </c>
      <c r="B6940" t="s">
        <v>9532</v>
      </c>
      <c r="C6940">
        <v>4</v>
      </c>
    </row>
    <row r="6941" spans="1:3" x14ac:dyDescent="0.25">
      <c r="A6941" t="s">
        <v>9533</v>
      </c>
      <c r="B6941" t="s">
        <v>9534</v>
      </c>
      <c r="C6941">
        <v>4</v>
      </c>
    </row>
    <row r="6942" spans="1:3" x14ac:dyDescent="0.25">
      <c r="A6942" t="s">
        <v>19581</v>
      </c>
      <c r="B6942" t="s">
        <v>19582</v>
      </c>
      <c r="C6942">
        <v>4</v>
      </c>
    </row>
    <row r="6943" spans="1:3" x14ac:dyDescent="0.25">
      <c r="A6943" t="s">
        <v>9535</v>
      </c>
      <c r="B6943" t="s">
        <v>9536</v>
      </c>
      <c r="C6943">
        <v>4</v>
      </c>
    </row>
    <row r="6944" spans="1:3" x14ac:dyDescent="0.25">
      <c r="A6944" t="s">
        <v>9537</v>
      </c>
      <c r="B6944" t="s">
        <v>9538</v>
      </c>
      <c r="C6944">
        <v>4</v>
      </c>
    </row>
    <row r="6945" spans="1:3" x14ac:dyDescent="0.25">
      <c r="A6945" t="s">
        <v>9539</v>
      </c>
      <c r="B6945" t="s">
        <v>9540</v>
      </c>
      <c r="C6945">
        <v>4</v>
      </c>
    </row>
    <row r="6946" spans="1:3" x14ac:dyDescent="0.25">
      <c r="A6946" t="s">
        <v>9541</v>
      </c>
      <c r="B6946" t="s">
        <v>9542</v>
      </c>
      <c r="C6946">
        <v>4</v>
      </c>
    </row>
    <row r="6947" spans="1:3" x14ac:dyDescent="0.25">
      <c r="A6947" t="s">
        <v>9543</v>
      </c>
      <c r="B6947" t="s">
        <v>9544</v>
      </c>
      <c r="C6947">
        <v>4</v>
      </c>
    </row>
    <row r="6948" spans="1:3" x14ac:dyDescent="0.25">
      <c r="A6948" t="s">
        <v>9545</v>
      </c>
      <c r="B6948" t="s">
        <v>9546</v>
      </c>
      <c r="C6948">
        <v>4</v>
      </c>
    </row>
    <row r="6949" spans="1:3" x14ac:dyDescent="0.25">
      <c r="A6949" t="s">
        <v>9547</v>
      </c>
      <c r="B6949" t="s">
        <v>9548</v>
      </c>
      <c r="C6949">
        <v>4</v>
      </c>
    </row>
    <row r="6950" spans="1:3" x14ac:dyDescent="0.25">
      <c r="A6950" t="s">
        <v>9549</v>
      </c>
      <c r="B6950" t="s">
        <v>9550</v>
      </c>
      <c r="C6950">
        <v>4</v>
      </c>
    </row>
    <row r="6951" spans="1:3" x14ac:dyDescent="0.25">
      <c r="A6951" t="s">
        <v>9551</v>
      </c>
      <c r="B6951" t="s">
        <v>9552</v>
      </c>
      <c r="C6951">
        <v>4</v>
      </c>
    </row>
    <row r="6952" spans="1:3" x14ac:dyDescent="0.25">
      <c r="A6952" t="s">
        <v>9553</v>
      </c>
      <c r="B6952" t="s">
        <v>9554</v>
      </c>
      <c r="C6952">
        <v>4</v>
      </c>
    </row>
    <row r="6953" spans="1:3" x14ac:dyDescent="0.25">
      <c r="A6953" t="s">
        <v>9555</v>
      </c>
      <c r="B6953" t="s">
        <v>9556</v>
      </c>
      <c r="C6953">
        <v>4</v>
      </c>
    </row>
    <row r="6954" spans="1:3" x14ac:dyDescent="0.25">
      <c r="A6954" t="s">
        <v>9557</v>
      </c>
      <c r="B6954" t="s">
        <v>9558</v>
      </c>
      <c r="C6954">
        <v>4</v>
      </c>
    </row>
    <row r="6955" spans="1:3" x14ac:dyDescent="0.25">
      <c r="A6955" t="s">
        <v>9559</v>
      </c>
      <c r="B6955" t="s">
        <v>9560</v>
      </c>
      <c r="C6955">
        <v>4</v>
      </c>
    </row>
    <row r="6956" spans="1:3" x14ac:dyDescent="0.25">
      <c r="A6956" t="s">
        <v>18645</v>
      </c>
      <c r="B6956" t="s">
        <v>18646</v>
      </c>
      <c r="C6956">
        <v>4</v>
      </c>
    </row>
    <row r="6957" spans="1:3" x14ac:dyDescent="0.25">
      <c r="A6957" t="s">
        <v>9561</v>
      </c>
      <c r="B6957" t="s">
        <v>9562</v>
      </c>
      <c r="C6957">
        <v>4</v>
      </c>
    </row>
    <row r="6958" spans="1:3" x14ac:dyDescent="0.25">
      <c r="A6958" t="s">
        <v>9563</v>
      </c>
      <c r="B6958" t="s">
        <v>9564</v>
      </c>
      <c r="C6958">
        <v>4</v>
      </c>
    </row>
    <row r="6959" spans="1:3" x14ac:dyDescent="0.25">
      <c r="A6959" t="s">
        <v>18902</v>
      </c>
      <c r="B6959" t="s">
        <v>9390</v>
      </c>
      <c r="C6959">
        <v>4</v>
      </c>
    </row>
    <row r="6960" spans="1:3" x14ac:dyDescent="0.25">
      <c r="A6960" t="s">
        <v>9565</v>
      </c>
      <c r="B6960" t="s">
        <v>9566</v>
      </c>
      <c r="C6960">
        <v>4</v>
      </c>
    </row>
    <row r="6961" spans="1:3" x14ac:dyDescent="0.25">
      <c r="A6961" t="s">
        <v>9567</v>
      </c>
      <c r="B6961" t="s">
        <v>9568</v>
      </c>
      <c r="C6961">
        <v>4</v>
      </c>
    </row>
    <row r="6962" spans="1:3" x14ac:dyDescent="0.25">
      <c r="A6962" t="s">
        <v>9569</v>
      </c>
      <c r="B6962" t="s">
        <v>9570</v>
      </c>
      <c r="C6962">
        <v>4</v>
      </c>
    </row>
    <row r="6963" spans="1:3" x14ac:dyDescent="0.25">
      <c r="A6963" t="s">
        <v>9571</v>
      </c>
      <c r="B6963" t="s">
        <v>9572</v>
      </c>
      <c r="C6963">
        <v>4</v>
      </c>
    </row>
    <row r="6964" spans="1:3" x14ac:dyDescent="0.25">
      <c r="A6964" t="s">
        <v>9573</v>
      </c>
      <c r="B6964" t="s">
        <v>9574</v>
      </c>
      <c r="C6964">
        <v>4</v>
      </c>
    </row>
    <row r="6965" spans="1:3" x14ac:dyDescent="0.25">
      <c r="A6965" t="s">
        <v>9575</v>
      </c>
      <c r="B6965" t="s">
        <v>9576</v>
      </c>
      <c r="C6965">
        <v>4</v>
      </c>
    </row>
    <row r="6966" spans="1:3" x14ac:dyDescent="0.25">
      <c r="A6966" t="s">
        <v>19251</v>
      </c>
      <c r="B6966" t="s">
        <v>19252</v>
      </c>
      <c r="C6966">
        <v>4</v>
      </c>
    </row>
    <row r="6967" spans="1:3" x14ac:dyDescent="0.25">
      <c r="A6967" t="s">
        <v>19848</v>
      </c>
      <c r="B6967" t="s">
        <v>19849</v>
      </c>
      <c r="C6967">
        <v>4</v>
      </c>
    </row>
    <row r="6968" spans="1:3" x14ac:dyDescent="0.25">
      <c r="A6968" t="s">
        <v>9577</v>
      </c>
      <c r="B6968" t="s">
        <v>9578</v>
      </c>
      <c r="C6968">
        <v>4</v>
      </c>
    </row>
    <row r="6969" spans="1:3" x14ac:dyDescent="0.25">
      <c r="A6969" t="s">
        <v>9579</v>
      </c>
      <c r="B6969" t="s">
        <v>9580</v>
      </c>
      <c r="C6969">
        <v>4</v>
      </c>
    </row>
    <row r="6970" spans="1:3" x14ac:dyDescent="0.25">
      <c r="A6970" t="s">
        <v>9581</v>
      </c>
      <c r="B6970" t="s">
        <v>9582</v>
      </c>
      <c r="C6970">
        <v>4</v>
      </c>
    </row>
    <row r="6971" spans="1:3" x14ac:dyDescent="0.25">
      <c r="A6971" t="s">
        <v>9583</v>
      </c>
      <c r="B6971" t="s">
        <v>9584</v>
      </c>
      <c r="C6971">
        <v>4</v>
      </c>
    </row>
    <row r="6972" spans="1:3" x14ac:dyDescent="0.25">
      <c r="A6972" t="s">
        <v>9585</v>
      </c>
      <c r="B6972" t="s">
        <v>9586</v>
      </c>
      <c r="C6972">
        <v>4</v>
      </c>
    </row>
    <row r="6973" spans="1:3" x14ac:dyDescent="0.25">
      <c r="A6973" t="s">
        <v>9587</v>
      </c>
      <c r="B6973" t="s">
        <v>9588</v>
      </c>
      <c r="C6973">
        <v>4</v>
      </c>
    </row>
    <row r="6974" spans="1:3" x14ac:dyDescent="0.25">
      <c r="A6974" t="s">
        <v>9589</v>
      </c>
      <c r="B6974" t="s">
        <v>9590</v>
      </c>
      <c r="C6974">
        <v>4</v>
      </c>
    </row>
    <row r="6975" spans="1:3" x14ac:dyDescent="0.25">
      <c r="A6975" t="s">
        <v>9591</v>
      </c>
      <c r="B6975" t="s">
        <v>9592</v>
      </c>
      <c r="C6975">
        <v>4</v>
      </c>
    </row>
    <row r="6976" spans="1:3" x14ac:dyDescent="0.25">
      <c r="A6976" t="s">
        <v>9593</v>
      </c>
      <c r="B6976" t="s">
        <v>9594</v>
      </c>
      <c r="C6976">
        <v>4</v>
      </c>
    </row>
    <row r="6977" spans="1:3" x14ac:dyDescent="0.25">
      <c r="A6977" t="s">
        <v>9595</v>
      </c>
      <c r="B6977" t="s">
        <v>9596</v>
      </c>
      <c r="C6977">
        <v>4</v>
      </c>
    </row>
    <row r="6978" spans="1:3" x14ac:dyDescent="0.25">
      <c r="A6978" t="s">
        <v>9597</v>
      </c>
      <c r="B6978" t="s">
        <v>9598</v>
      </c>
      <c r="C6978">
        <v>4</v>
      </c>
    </row>
    <row r="6979" spans="1:3" x14ac:dyDescent="0.25">
      <c r="A6979" t="s">
        <v>9599</v>
      </c>
      <c r="B6979" t="s">
        <v>9600</v>
      </c>
      <c r="C6979">
        <v>4</v>
      </c>
    </row>
    <row r="6980" spans="1:3" x14ac:dyDescent="0.25">
      <c r="A6980" t="s">
        <v>9601</v>
      </c>
      <c r="B6980" t="s">
        <v>9602</v>
      </c>
      <c r="C6980">
        <v>4</v>
      </c>
    </row>
    <row r="6981" spans="1:3" x14ac:dyDescent="0.25">
      <c r="A6981" t="s">
        <v>9603</v>
      </c>
      <c r="B6981" t="s">
        <v>9604</v>
      </c>
      <c r="C6981">
        <v>4</v>
      </c>
    </row>
    <row r="6982" spans="1:3" x14ac:dyDescent="0.25">
      <c r="A6982" t="s">
        <v>9605</v>
      </c>
      <c r="B6982" t="s">
        <v>9606</v>
      </c>
      <c r="C6982">
        <v>4</v>
      </c>
    </row>
    <row r="6983" spans="1:3" x14ac:dyDescent="0.25">
      <c r="A6983" t="s">
        <v>9607</v>
      </c>
      <c r="B6983" t="s">
        <v>9608</v>
      </c>
      <c r="C6983">
        <v>4</v>
      </c>
    </row>
    <row r="6984" spans="1:3" x14ac:dyDescent="0.25">
      <c r="A6984" t="s">
        <v>9609</v>
      </c>
      <c r="B6984" t="s">
        <v>9610</v>
      </c>
      <c r="C6984">
        <v>4</v>
      </c>
    </row>
    <row r="6985" spans="1:3" x14ac:dyDescent="0.25">
      <c r="A6985" t="s">
        <v>18903</v>
      </c>
      <c r="B6985" t="s">
        <v>9611</v>
      </c>
      <c r="C6985">
        <v>4</v>
      </c>
    </row>
    <row r="6986" spans="1:3" x14ac:dyDescent="0.25">
      <c r="A6986" t="s">
        <v>9612</v>
      </c>
      <c r="B6986" t="s">
        <v>9613</v>
      </c>
      <c r="C6986">
        <v>4</v>
      </c>
    </row>
    <row r="6987" spans="1:3" x14ac:dyDescent="0.25">
      <c r="A6987" t="s">
        <v>9614</v>
      </c>
      <c r="B6987" t="s">
        <v>9615</v>
      </c>
      <c r="C6987">
        <v>4</v>
      </c>
    </row>
    <row r="6988" spans="1:3" x14ac:dyDescent="0.25">
      <c r="A6988" t="s">
        <v>9616</v>
      </c>
      <c r="B6988" t="s">
        <v>9617</v>
      </c>
      <c r="C6988">
        <v>4</v>
      </c>
    </row>
    <row r="6989" spans="1:3" x14ac:dyDescent="0.25">
      <c r="A6989" t="s">
        <v>9618</v>
      </c>
      <c r="B6989" t="s">
        <v>9619</v>
      </c>
      <c r="C6989">
        <v>4</v>
      </c>
    </row>
    <row r="6990" spans="1:3" x14ac:dyDescent="0.25">
      <c r="A6990" t="s">
        <v>9620</v>
      </c>
      <c r="B6990" t="s">
        <v>9621</v>
      </c>
      <c r="C6990">
        <v>4</v>
      </c>
    </row>
    <row r="6991" spans="1:3" x14ac:dyDescent="0.25">
      <c r="A6991" t="s">
        <v>9622</v>
      </c>
      <c r="B6991" t="s">
        <v>9623</v>
      </c>
      <c r="C6991">
        <v>4</v>
      </c>
    </row>
    <row r="6992" spans="1:3" x14ac:dyDescent="0.25">
      <c r="A6992" t="s">
        <v>9624</v>
      </c>
      <c r="B6992" t="s">
        <v>9625</v>
      </c>
      <c r="C6992">
        <v>4</v>
      </c>
    </row>
    <row r="6993" spans="1:3" x14ac:dyDescent="0.25">
      <c r="A6993" t="s">
        <v>9626</v>
      </c>
      <c r="B6993" t="s">
        <v>9627</v>
      </c>
      <c r="C6993">
        <v>4</v>
      </c>
    </row>
    <row r="6994" spans="1:3" x14ac:dyDescent="0.25">
      <c r="A6994" t="s">
        <v>9628</v>
      </c>
      <c r="B6994" t="s">
        <v>9629</v>
      </c>
      <c r="C6994">
        <v>4</v>
      </c>
    </row>
    <row r="6995" spans="1:3" x14ac:dyDescent="0.25">
      <c r="A6995" t="s">
        <v>9630</v>
      </c>
      <c r="B6995" t="s">
        <v>9631</v>
      </c>
      <c r="C6995">
        <v>4</v>
      </c>
    </row>
    <row r="6996" spans="1:3" x14ac:dyDescent="0.25">
      <c r="A6996" t="s">
        <v>9632</v>
      </c>
      <c r="B6996" t="s">
        <v>9633</v>
      </c>
      <c r="C6996">
        <v>4</v>
      </c>
    </row>
    <row r="6997" spans="1:3" x14ac:dyDescent="0.25">
      <c r="A6997" t="s">
        <v>9634</v>
      </c>
      <c r="B6997" t="s">
        <v>9635</v>
      </c>
      <c r="C6997">
        <v>4</v>
      </c>
    </row>
    <row r="6998" spans="1:3" x14ac:dyDescent="0.25">
      <c r="A6998" t="s">
        <v>9636</v>
      </c>
      <c r="B6998" t="s">
        <v>9637</v>
      </c>
      <c r="C6998">
        <v>4</v>
      </c>
    </row>
    <row r="6999" spans="1:3" x14ac:dyDescent="0.25">
      <c r="A6999" t="s">
        <v>9639</v>
      </c>
      <c r="B6999" t="s">
        <v>9640</v>
      </c>
      <c r="C6999">
        <v>4</v>
      </c>
    </row>
    <row r="7000" spans="1:3" x14ac:dyDescent="0.25">
      <c r="A7000" t="s">
        <v>9641</v>
      </c>
      <c r="B7000" t="s">
        <v>9642</v>
      </c>
      <c r="C7000">
        <v>4</v>
      </c>
    </row>
    <row r="7001" spans="1:3" x14ac:dyDescent="0.25">
      <c r="A7001" t="s">
        <v>9643</v>
      </c>
      <c r="B7001" t="s">
        <v>9644</v>
      </c>
      <c r="C7001">
        <v>4</v>
      </c>
    </row>
    <row r="7002" spans="1:3" x14ac:dyDescent="0.25">
      <c r="A7002" t="s">
        <v>9645</v>
      </c>
      <c r="B7002" t="s">
        <v>9646</v>
      </c>
      <c r="C7002">
        <v>4</v>
      </c>
    </row>
    <row r="7003" spans="1:3" x14ac:dyDescent="0.25">
      <c r="A7003" t="s">
        <v>9647</v>
      </c>
      <c r="B7003" t="s">
        <v>9648</v>
      </c>
      <c r="C7003">
        <v>4</v>
      </c>
    </row>
    <row r="7004" spans="1:3" x14ac:dyDescent="0.25">
      <c r="A7004" t="s">
        <v>9649</v>
      </c>
      <c r="B7004" t="s">
        <v>9650</v>
      </c>
      <c r="C7004">
        <v>4</v>
      </c>
    </row>
    <row r="7005" spans="1:3" x14ac:dyDescent="0.25">
      <c r="A7005" t="s">
        <v>9651</v>
      </c>
      <c r="B7005" t="s">
        <v>9652</v>
      </c>
      <c r="C7005">
        <v>4</v>
      </c>
    </row>
    <row r="7006" spans="1:3" x14ac:dyDescent="0.25">
      <c r="A7006" t="s">
        <v>9653</v>
      </c>
      <c r="B7006" t="s">
        <v>9654</v>
      </c>
      <c r="C7006">
        <v>4</v>
      </c>
    </row>
    <row r="7007" spans="1:3" x14ac:dyDescent="0.25">
      <c r="A7007" t="s">
        <v>9655</v>
      </c>
      <c r="B7007" t="s">
        <v>9656</v>
      </c>
      <c r="C7007">
        <v>4</v>
      </c>
    </row>
    <row r="7008" spans="1:3" x14ac:dyDescent="0.25">
      <c r="A7008" t="s">
        <v>9657</v>
      </c>
      <c r="B7008" t="s">
        <v>9658</v>
      </c>
      <c r="C7008">
        <v>4</v>
      </c>
    </row>
    <row r="7009" spans="1:3" x14ac:dyDescent="0.25">
      <c r="A7009" t="s">
        <v>9659</v>
      </c>
      <c r="B7009" t="s">
        <v>9660</v>
      </c>
      <c r="C7009">
        <v>4</v>
      </c>
    </row>
    <row r="7010" spans="1:3" x14ac:dyDescent="0.25">
      <c r="A7010" t="s">
        <v>9661</v>
      </c>
      <c r="B7010" t="s">
        <v>9662</v>
      </c>
      <c r="C7010">
        <v>4</v>
      </c>
    </row>
    <row r="7011" spans="1:3" x14ac:dyDescent="0.25">
      <c r="A7011" t="s">
        <v>9663</v>
      </c>
      <c r="B7011" t="s">
        <v>9664</v>
      </c>
      <c r="C7011">
        <v>4</v>
      </c>
    </row>
    <row r="7012" spans="1:3" x14ac:dyDescent="0.25">
      <c r="A7012" t="s">
        <v>9665</v>
      </c>
      <c r="B7012" t="s">
        <v>9666</v>
      </c>
      <c r="C7012">
        <v>4</v>
      </c>
    </row>
    <row r="7013" spans="1:3" x14ac:dyDescent="0.25">
      <c r="A7013" t="s">
        <v>9667</v>
      </c>
      <c r="B7013" t="s">
        <v>9668</v>
      </c>
      <c r="C7013">
        <v>4</v>
      </c>
    </row>
    <row r="7014" spans="1:3" x14ac:dyDescent="0.25">
      <c r="A7014" t="s">
        <v>9669</v>
      </c>
      <c r="B7014" t="s">
        <v>9670</v>
      </c>
      <c r="C7014">
        <v>4</v>
      </c>
    </row>
    <row r="7015" spans="1:3" x14ac:dyDescent="0.25">
      <c r="A7015" t="s">
        <v>9671</v>
      </c>
      <c r="B7015" t="s">
        <v>9672</v>
      </c>
      <c r="C7015">
        <v>4</v>
      </c>
    </row>
    <row r="7016" spans="1:3" x14ac:dyDescent="0.25">
      <c r="A7016" t="s">
        <v>9673</v>
      </c>
      <c r="B7016" t="s">
        <v>9674</v>
      </c>
      <c r="C7016">
        <v>4</v>
      </c>
    </row>
    <row r="7017" spans="1:3" x14ac:dyDescent="0.25">
      <c r="A7017" t="s">
        <v>9675</v>
      </c>
      <c r="B7017" t="s">
        <v>9676</v>
      </c>
      <c r="C7017">
        <v>4</v>
      </c>
    </row>
    <row r="7018" spans="1:3" x14ac:dyDescent="0.25">
      <c r="A7018" t="s">
        <v>9677</v>
      </c>
      <c r="B7018" t="s">
        <v>9678</v>
      </c>
      <c r="C7018">
        <v>4</v>
      </c>
    </row>
    <row r="7019" spans="1:3" x14ac:dyDescent="0.25">
      <c r="A7019" t="s">
        <v>9679</v>
      </c>
      <c r="B7019" t="s">
        <v>9680</v>
      </c>
      <c r="C7019">
        <v>4</v>
      </c>
    </row>
    <row r="7020" spans="1:3" x14ac:dyDescent="0.25">
      <c r="A7020" t="s">
        <v>9681</v>
      </c>
      <c r="B7020" t="s">
        <v>9682</v>
      </c>
      <c r="C7020">
        <v>4</v>
      </c>
    </row>
    <row r="7021" spans="1:3" x14ac:dyDescent="0.25">
      <c r="A7021" t="s">
        <v>9683</v>
      </c>
      <c r="B7021" t="s">
        <v>9684</v>
      </c>
      <c r="C7021">
        <v>4</v>
      </c>
    </row>
    <row r="7022" spans="1:3" x14ac:dyDescent="0.25">
      <c r="A7022" t="s">
        <v>9685</v>
      </c>
      <c r="B7022" t="s">
        <v>9686</v>
      </c>
      <c r="C7022">
        <v>4</v>
      </c>
    </row>
    <row r="7023" spans="1:3" x14ac:dyDescent="0.25">
      <c r="A7023" t="s">
        <v>9687</v>
      </c>
      <c r="B7023" t="s">
        <v>9688</v>
      </c>
      <c r="C7023">
        <v>4</v>
      </c>
    </row>
    <row r="7024" spans="1:3" x14ac:dyDescent="0.25">
      <c r="A7024" t="s">
        <v>9689</v>
      </c>
      <c r="B7024" t="s">
        <v>9690</v>
      </c>
      <c r="C7024">
        <v>4</v>
      </c>
    </row>
    <row r="7025" spans="1:3" x14ac:dyDescent="0.25">
      <c r="A7025" t="s">
        <v>9691</v>
      </c>
      <c r="B7025" t="s">
        <v>9692</v>
      </c>
      <c r="C7025">
        <v>4</v>
      </c>
    </row>
    <row r="7026" spans="1:3" x14ac:dyDescent="0.25">
      <c r="A7026" t="s">
        <v>9693</v>
      </c>
      <c r="B7026" t="s">
        <v>9694</v>
      </c>
      <c r="C7026">
        <v>4</v>
      </c>
    </row>
    <row r="7027" spans="1:3" x14ac:dyDescent="0.25">
      <c r="A7027" t="s">
        <v>9695</v>
      </c>
      <c r="B7027" t="s">
        <v>9696</v>
      </c>
      <c r="C7027">
        <v>4</v>
      </c>
    </row>
    <row r="7028" spans="1:3" x14ac:dyDescent="0.25">
      <c r="A7028" t="s">
        <v>9697</v>
      </c>
      <c r="B7028" t="s">
        <v>9698</v>
      </c>
      <c r="C7028">
        <v>4</v>
      </c>
    </row>
    <row r="7029" spans="1:3" x14ac:dyDescent="0.25">
      <c r="A7029" t="s">
        <v>9699</v>
      </c>
      <c r="B7029" t="s">
        <v>9700</v>
      </c>
      <c r="C7029">
        <v>4</v>
      </c>
    </row>
    <row r="7030" spans="1:3" x14ac:dyDescent="0.25">
      <c r="A7030" t="s">
        <v>9701</v>
      </c>
      <c r="B7030" t="s">
        <v>9702</v>
      </c>
      <c r="C7030">
        <v>4</v>
      </c>
    </row>
    <row r="7031" spans="1:3" x14ac:dyDescent="0.25">
      <c r="A7031" t="s">
        <v>9703</v>
      </c>
      <c r="B7031" t="s">
        <v>9704</v>
      </c>
      <c r="C7031">
        <v>4</v>
      </c>
    </row>
    <row r="7032" spans="1:3" x14ac:dyDescent="0.25">
      <c r="A7032" t="s">
        <v>9705</v>
      </c>
      <c r="B7032" t="s">
        <v>9706</v>
      </c>
      <c r="C7032">
        <v>4</v>
      </c>
    </row>
    <row r="7033" spans="1:3" x14ac:dyDescent="0.25">
      <c r="A7033" t="s">
        <v>9707</v>
      </c>
      <c r="B7033" t="s">
        <v>9708</v>
      </c>
      <c r="C7033">
        <v>4</v>
      </c>
    </row>
    <row r="7034" spans="1:3" x14ac:dyDescent="0.25">
      <c r="A7034" t="s">
        <v>9709</v>
      </c>
      <c r="B7034" t="s">
        <v>9710</v>
      </c>
      <c r="C7034">
        <v>4</v>
      </c>
    </row>
    <row r="7035" spans="1:3" x14ac:dyDescent="0.25">
      <c r="A7035" t="s">
        <v>9711</v>
      </c>
      <c r="B7035" t="s">
        <v>9712</v>
      </c>
      <c r="C7035">
        <v>4</v>
      </c>
    </row>
    <row r="7036" spans="1:3" x14ac:dyDescent="0.25">
      <c r="A7036" t="s">
        <v>9713</v>
      </c>
      <c r="B7036" t="s">
        <v>9714</v>
      </c>
      <c r="C7036">
        <v>4</v>
      </c>
    </row>
    <row r="7037" spans="1:3" x14ac:dyDescent="0.25">
      <c r="A7037" t="s">
        <v>9715</v>
      </c>
      <c r="B7037" t="s">
        <v>9716</v>
      </c>
      <c r="C7037">
        <v>4</v>
      </c>
    </row>
    <row r="7038" spans="1:3" x14ac:dyDescent="0.25">
      <c r="A7038" t="s">
        <v>9717</v>
      </c>
      <c r="B7038" t="s">
        <v>9718</v>
      </c>
      <c r="C7038">
        <v>4</v>
      </c>
    </row>
    <row r="7039" spans="1:3" x14ac:dyDescent="0.25">
      <c r="A7039" t="s">
        <v>9719</v>
      </c>
      <c r="B7039" t="s">
        <v>9720</v>
      </c>
      <c r="C7039">
        <v>4</v>
      </c>
    </row>
    <row r="7040" spans="1:3" x14ac:dyDescent="0.25">
      <c r="A7040" t="s">
        <v>9721</v>
      </c>
      <c r="B7040" t="s">
        <v>9722</v>
      </c>
      <c r="C7040">
        <v>4</v>
      </c>
    </row>
    <row r="7041" spans="1:3" x14ac:dyDescent="0.25">
      <c r="A7041" t="s">
        <v>9723</v>
      </c>
      <c r="B7041" t="s">
        <v>9724</v>
      </c>
      <c r="C7041">
        <v>4</v>
      </c>
    </row>
    <row r="7042" spans="1:3" x14ac:dyDescent="0.25">
      <c r="A7042" t="s">
        <v>9725</v>
      </c>
      <c r="B7042" t="s">
        <v>9726</v>
      </c>
      <c r="C7042">
        <v>4</v>
      </c>
    </row>
    <row r="7043" spans="1:3" x14ac:dyDescent="0.25">
      <c r="A7043" t="s">
        <v>18792</v>
      </c>
      <c r="B7043" t="s">
        <v>18793</v>
      </c>
      <c r="C7043">
        <v>4</v>
      </c>
    </row>
    <row r="7044" spans="1:3" x14ac:dyDescent="0.25">
      <c r="A7044" t="s">
        <v>9727</v>
      </c>
      <c r="B7044" t="s">
        <v>9728</v>
      </c>
      <c r="C7044">
        <v>4</v>
      </c>
    </row>
    <row r="7045" spans="1:3" x14ac:dyDescent="0.25">
      <c r="A7045" t="s">
        <v>9729</v>
      </c>
      <c r="B7045" t="s">
        <v>9730</v>
      </c>
      <c r="C7045">
        <v>4</v>
      </c>
    </row>
    <row r="7046" spans="1:3" x14ac:dyDescent="0.25">
      <c r="A7046" t="s">
        <v>18904</v>
      </c>
      <c r="B7046" t="s">
        <v>9638</v>
      </c>
      <c r="C7046">
        <v>4</v>
      </c>
    </row>
    <row r="7047" spans="1:3" x14ac:dyDescent="0.25">
      <c r="A7047" t="s">
        <v>9731</v>
      </c>
      <c r="B7047" t="s">
        <v>9732</v>
      </c>
      <c r="C7047">
        <v>4</v>
      </c>
    </row>
    <row r="7048" spans="1:3" x14ac:dyDescent="0.25">
      <c r="A7048" t="s">
        <v>9733</v>
      </c>
      <c r="B7048" t="s">
        <v>9734</v>
      </c>
      <c r="C7048">
        <v>4</v>
      </c>
    </row>
    <row r="7049" spans="1:3" x14ac:dyDescent="0.25">
      <c r="A7049" t="s">
        <v>9735</v>
      </c>
      <c r="B7049" t="s">
        <v>9736</v>
      </c>
      <c r="C7049">
        <v>4</v>
      </c>
    </row>
    <row r="7050" spans="1:3" x14ac:dyDescent="0.25">
      <c r="A7050" t="s">
        <v>9737</v>
      </c>
      <c r="B7050" t="s">
        <v>9738</v>
      </c>
      <c r="C7050">
        <v>4</v>
      </c>
    </row>
    <row r="7051" spans="1:3" x14ac:dyDescent="0.25">
      <c r="A7051" t="s">
        <v>9739</v>
      </c>
      <c r="B7051" t="s">
        <v>9740</v>
      </c>
      <c r="C7051">
        <v>4</v>
      </c>
    </row>
    <row r="7052" spans="1:3" x14ac:dyDescent="0.25">
      <c r="A7052" t="s">
        <v>9741</v>
      </c>
      <c r="B7052" t="s">
        <v>9742</v>
      </c>
      <c r="C7052">
        <v>4</v>
      </c>
    </row>
    <row r="7053" spans="1:3" x14ac:dyDescent="0.25">
      <c r="A7053" t="s">
        <v>9743</v>
      </c>
      <c r="B7053" t="s">
        <v>9744</v>
      </c>
      <c r="C7053">
        <v>4</v>
      </c>
    </row>
    <row r="7054" spans="1:3" x14ac:dyDescent="0.25">
      <c r="A7054" t="s">
        <v>9745</v>
      </c>
      <c r="B7054" t="s">
        <v>9746</v>
      </c>
      <c r="C7054">
        <v>4</v>
      </c>
    </row>
    <row r="7055" spans="1:3" x14ac:dyDescent="0.25">
      <c r="A7055" t="s">
        <v>9747</v>
      </c>
      <c r="B7055" t="s">
        <v>9748</v>
      </c>
      <c r="C7055">
        <v>4</v>
      </c>
    </row>
    <row r="7056" spans="1:3" x14ac:dyDescent="0.25">
      <c r="A7056" t="s">
        <v>9749</v>
      </c>
      <c r="B7056" t="s">
        <v>9750</v>
      </c>
      <c r="C7056">
        <v>4</v>
      </c>
    </row>
    <row r="7057" spans="1:3" x14ac:dyDescent="0.25">
      <c r="A7057" t="s">
        <v>9751</v>
      </c>
      <c r="B7057" t="s">
        <v>9752</v>
      </c>
      <c r="C7057">
        <v>4</v>
      </c>
    </row>
    <row r="7058" spans="1:3" x14ac:dyDescent="0.25">
      <c r="A7058" t="s">
        <v>9753</v>
      </c>
      <c r="B7058" t="s">
        <v>9754</v>
      </c>
      <c r="C7058">
        <v>4</v>
      </c>
    </row>
    <row r="7059" spans="1:3" x14ac:dyDescent="0.25">
      <c r="A7059" t="s">
        <v>9755</v>
      </c>
      <c r="B7059" t="s">
        <v>9756</v>
      </c>
      <c r="C7059">
        <v>4</v>
      </c>
    </row>
    <row r="7060" spans="1:3" x14ac:dyDescent="0.25">
      <c r="A7060" t="s">
        <v>9757</v>
      </c>
      <c r="B7060" t="s">
        <v>9758</v>
      </c>
      <c r="C7060">
        <v>4</v>
      </c>
    </row>
    <row r="7061" spans="1:3" x14ac:dyDescent="0.25">
      <c r="A7061" t="s">
        <v>19253</v>
      </c>
      <c r="B7061" t="s">
        <v>19254</v>
      </c>
      <c r="C7061">
        <v>4</v>
      </c>
    </row>
    <row r="7062" spans="1:3" x14ac:dyDescent="0.25">
      <c r="A7062" t="s">
        <v>9759</v>
      </c>
      <c r="B7062" t="s">
        <v>9760</v>
      </c>
      <c r="C7062">
        <v>4</v>
      </c>
    </row>
    <row r="7063" spans="1:3" x14ac:dyDescent="0.25">
      <c r="A7063" t="s">
        <v>9761</v>
      </c>
      <c r="B7063" t="s">
        <v>9762</v>
      </c>
      <c r="C7063">
        <v>4</v>
      </c>
    </row>
    <row r="7064" spans="1:3" x14ac:dyDescent="0.25">
      <c r="A7064" t="s">
        <v>9763</v>
      </c>
      <c r="B7064" t="s">
        <v>9764</v>
      </c>
      <c r="C7064">
        <v>4</v>
      </c>
    </row>
    <row r="7065" spans="1:3" x14ac:dyDescent="0.25">
      <c r="A7065" t="s">
        <v>9765</v>
      </c>
      <c r="B7065" t="s">
        <v>9766</v>
      </c>
      <c r="C7065">
        <v>4</v>
      </c>
    </row>
    <row r="7066" spans="1:3" x14ac:dyDescent="0.25">
      <c r="A7066" t="s">
        <v>9767</v>
      </c>
      <c r="B7066" t="s">
        <v>9768</v>
      </c>
      <c r="C7066">
        <v>4</v>
      </c>
    </row>
    <row r="7067" spans="1:3" x14ac:dyDescent="0.25">
      <c r="A7067" t="s">
        <v>9769</v>
      </c>
      <c r="B7067" t="s">
        <v>9770</v>
      </c>
      <c r="C7067">
        <v>4</v>
      </c>
    </row>
    <row r="7068" spans="1:3" x14ac:dyDescent="0.25">
      <c r="A7068" t="s">
        <v>9771</v>
      </c>
      <c r="B7068" t="s">
        <v>9772</v>
      </c>
      <c r="C7068">
        <v>4</v>
      </c>
    </row>
    <row r="7069" spans="1:3" x14ac:dyDescent="0.25">
      <c r="A7069" t="s">
        <v>9773</v>
      </c>
      <c r="B7069" t="s">
        <v>9774</v>
      </c>
      <c r="C7069">
        <v>4</v>
      </c>
    </row>
    <row r="7070" spans="1:3" x14ac:dyDescent="0.25">
      <c r="A7070" t="s">
        <v>9775</v>
      </c>
      <c r="B7070" t="s">
        <v>9776</v>
      </c>
      <c r="C7070">
        <v>4</v>
      </c>
    </row>
    <row r="7071" spans="1:3" x14ac:dyDescent="0.25">
      <c r="A7071" t="s">
        <v>9777</v>
      </c>
      <c r="B7071" t="s">
        <v>9778</v>
      </c>
      <c r="C7071">
        <v>4</v>
      </c>
    </row>
    <row r="7072" spans="1:3" x14ac:dyDescent="0.25">
      <c r="A7072" t="s">
        <v>9779</v>
      </c>
      <c r="B7072" t="s">
        <v>9780</v>
      </c>
      <c r="C7072">
        <v>4</v>
      </c>
    </row>
    <row r="7073" spans="1:3" x14ac:dyDescent="0.25">
      <c r="A7073" t="s">
        <v>9781</v>
      </c>
      <c r="B7073" t="s">
        <v>9782</v>
      </c>
      <c r="C7073">
        <v>4</v>
      </c>
    </row>
    <row r="7074" spans="1:3" x14ac:dyDescent="0.25">
      <c r="A7074" t="s">
        <v>18905</v>
      </c>
      <c r="B7074" t="s">
        <v>9785</v>
      </c>
      <c r="C7074">
        <v>4</v>
      </c>
    </row>
    <row r="7075" spans="1:3" x14ac:dyDescent="0.25">
      <c r="A7075" t="s">
        <v>9783</v>
      </c>
      <c r="B7075" t="s">
        <v>9784</v>
      </c>
      <c r="C7075">
        <v>4</v>
      </c>
    </row>
    <row r="7076" spans="1:3" x14ac:dyDescent="0.25">
      <c r="A7076" t="s">
        <v>9786</v>
      </c>
      <c r="B7076" t="s">
        <v>9787</v>
      </c>
      <c r="C7076">
        <v>4</v>
      </c>
    </row>
    <row r="7077" spans="1:3" x14ac:dyDescent="0.25">
      <c r="A7077" t="s">
        <v>9788</v>
      </c>
      <c r="B7077" t="s">
        <v>9789</v>
      </c>
      <c r="C7077">
        <v>4</v>
      </c>
    </row>
    <row r="7078" spans="1:3" x14ac:dyDescent="0.25">
      <c r="A7078" t="s">
        <v>9790</v>
      </c>
      <c r="B7078" t="s">
        <v>9791</v>
      </c>
      <c r="C7078">
        <v>4</v>
      </c>
    </row>
    <row r="7079" spans="1:3" x14ac:dyDescent="0.25">
      <c r="A7079" t="s">
        <v>9792</v>
      </c>
      <c r="B7079" t="s">
        <v>9793</v>
      </c>
      <c r="C7079">
        <v>4</v>
      </c>
    </row>
    <row r="7080" spans="1:3" x14ac:dyDescent="0.25">
      <c r="A7080" t="s">
        <v>9794</v>
      </c>
      <c r="B7080" t="s">
        <v>9795</v>
      </c>
      <c r="C7080">
        <v>4</v>
      </c>
    </row>
    <row r="7081" spans="1:3" x14ac:dyDescent="0.25">
      <c r="A7081" t="s">
        <v>9796</v>
      </c>
      <c r="B7081" t="s">
        <v>9797</v>
      </c>
      <c r="C7081">
        <v>4</v>
      </c>
    </row>
    <row r="7082" spans="1:3" x14ac:dyDescent="0.25">
      <c r="A7082" t="s">
        <v>9798</v>
      </c>
      <c r="B7082" t="s">
        <v>9799</v>
      </c>
      <c r="C7082">
        <v>4</v>
      </c>
    </row>
    <row r="7083" spans="1:3" x14ac:dyDescent="0.25">
      <c r="A7083" t="s">
        <v>9800</v>
      </c>
      <c r="B7083" t="s">
        <v>9801</v>
      </c>
      <c r="C7083">
        <v>4</v>
      </c>
    </row>
    <row r="7084" spans="1:3" x14ac:dyDescent="0.25">
      <c r="A7084" t="s">
        <v>20478</v>
      </c>
      <c r="B7084" t="s">
        <v>20479</v>
      </c>
      <c r="C7084">
        <v>4</v>
      </c>
    </row>
    <row r="7085" spans="1:3" x14ac:dyDescent="0.25">
      <c r="A7085" t="s">
        <v>9802</v>
      </c>
      <c r="B7085" t="s">
        <v>9803</v>
      </c>
      <c r="C7085">
        <v>4</v>
      </c>
    </row>
    <row r="7086" spans="1:3" x14ac:dyDescent="0.25">
      <c r="A7086" t="s">
        <v>9804</v>
      </c>
      <c r="B7086" t="s">
        <v>9805</v>
      </c>
      <c r="C7086">
        <v>4</v>
      </c>
    </row>
    <row r="7087" spans="1:3" x14ac:dyDescent="0.25">
      <c r="A7087" t="s">
        <v>9806</v>
      </c>
      <c r="B7087" t="s">
        <v>9807</v>
      </c>
      <c r="C7087">
        <v>4</v>
      </c>
    </row>
    <row r="7088" spans="1:3" x14ac:dyDescent="0.25">
      <c r="A7088" t="s">
        <v>9808</v>
      </c>
      <c r="B7088" t="s">
        <v>9809</v>
      </c>
      <c r="C7088">
        <v>4</v>
      </c>
    </row>
    <row r="7089" spans="1:3" x14ac:dyDescent="0.25">
      <c r="A7089" t="s">
        <v>9810</v>
      </c>
      <c r="B7089" t="s">
        <v>9811</v>
      </c>
      <c r="C7089">
        <v>4</v>
      </c>
    </row>
    <row r="7090" spans="1:3" x14ac:dyDescent="0.25">
      <c r="A7090" t="s">
        <v>9812</v>
      </c>
      <c r="B7090" t="s">
        <v>9813</v>
      </c>
      <c r="C7090">
        <v>4</v>
      </c>
    </row>
    <row r="7091" spans="1:3" x14ac:dyDescent="0.25">
      <c r="A7091" t="s">
        <v>9814</v>
      </c>
      <c r="B7091" t="s">
        <v>9815</v>
      </c>
      <c r="C7091">
        <v>4</v>
      </c>
    </row>
    <row r="7092" spans="1:3" x14ac:dyDescent="0.25">
      <c r="A7092" t="s">
        <v>9816</v>
      </c>
      <c r="B7092" t="s">
        <v>9817</v>
      </c>
      <c r="C7092">
        <v>4</v>
      </c>
    </row>
    <row r="7093" spans="1:3" x14ac:dyDescent="0.25">
      <c r="A7093" t="s">
        <v>9818</v>
      </c>
      <c r="B7093" t="s">
        <v>9819</v>
      </c>
      <c r="C7093">
        <v>4</v>
      </c>
    </row>
    <row r="7094" spans="1:3" x14ac:dyDescent="0.25">
      <c r="A7094" t="s">
        <v>9820</v>
      </c>
      <c r="B7094" t="s">
        <v>9821</v>
      </c>
      <c r="C7094">
        <v>4</v>
      </c>
    </row>
    <row r="7095" spans="1:3" x14ac:dyDescent="0.25">
      <c r="A7095" t="s">
        <v>9822</v>
      </c>
      <c r="B7095" t="s">
        <v>9823</v>
      </c>
      <c r="C7095">
        <v>4</v>
      </c>
    </row>
    <row r="7096" spans="1:3" x14ac:dyDescent="0.25">
      <c r="A7096" t="s">
        <v>9824</v>
      </c>
      <c r="B7096" t="s">
        <v>9825</v>
      </c>
      <c r="C7096">
        <v>4</v>
      </c>
    </row>
    <row r="7097" spans="1:3" x14ac:dyDescent="0.25">
      <c r="A7097" t="s">
        <v>9826</v>
      </c>
      <c r="B7097" t="s">
        <v>9827</v>
      </c>
      <c r="C7097">
        <v>4</v>
      </c>
    </row>
    <row r="7098" spans="1:3" x14ac:dyDescent="0.25">
      <c r="A7098" t="s">
        <v>9828</v>
      </c>
      <c r="B7098" t="s">
        <v>9829</v>
      </c>
      <c r="C7098">
        <v>4</v>
      </c>
    </row>
    <row r="7099" spans="1:3" x14ac:dyDescent="0.25">
      <c r="A7099" t="s">
        <v>9830</v>
      </c>
      <c r="B7099" t="s">
        <v>9831</v>
      </c>
      <c r="C7099">
        <v>4</v>
      </c>
    </row>
    <row r="7100" spans="1:3" x14ac:dyDescent="0.25">
      <c r="A7100" t="s">
        <v>9832</v>
      </c>
      <c r="B7100" t="s">
        <v>9833</v>
      </c>
      <c r="C7100">
        <v>4</v>
      </c>
    </row>
    <row r="7101" spans="1:3" x14ac:dyDescent="0.25">
      <c r="A7101" t="s">
        <v>9834</v>
      </c>
      <c r="B7101" t="s">
        <v>9835</v>
      </c>
      <c r="C7101">
        <v>4</v>
      </c>
    </row>
    <row r="7102" spans="1:3" x14ac:dyDescent="0.25">
      <c r="A7102" t="s">
        <v>9836</v>
      </c>
      <c r="B7102" t="s">
        <v>9837</v>
      </c>
      <c r="C7102">
        <v>4</v>
      </c>
    </row>
    <row r="7103" spans="1:3" x14ac:dyDescent="0.25">
      <c r="A7103" t="s">
        <v>9838</v>
      </c>
      <c r="B7103" t="s">
        <v>9839</v>
      </c>
      <c r="C7103">
        <v>4</v>
      </c>
    </row>
    <row r="7104" spans="1:3" x14ac:dyDescent="0.25">
      <c r="A7104" t="s">
        <v>9840</v>
      </c>
      <c r="B7104" t="s">
        <v>9841</v>
      </c>
      <c r="C7104">
        <v>4</v>
      </c>
    </row>
    <row r="7105" spans="1:3" x14ac:dyDescent="0.25">
      <c r="A7105" t="s">
        <v>20480</v>
      </c>
      <c r="B7105" t="s">
        <v>20481</v>
      </c>
      <c r="C7105">
        <v>4</v>
      </c>
    </row>
    <row r="7106" spans="1:3" x14ac:dyDescent="0.25">
      <c r="A7106" t="s">
        <v>9842</v>
      </c>
      <c r="B7106" t="s">
        <v>9843</v>
      </c>
      <c r="C7106">
        <v>4</v>
      </c>
    </row>
    <row r="7107" spans="1:3" x14ac:dyDescent="0.25">
      <c r="A7107" t="s">
        <v>9844</v>
      </c>
      <c r="B7107" t="s">
        <v>9845</v>
      </c>
      <c r="C7107">
        <v>4</v>
      </c>
    </row>
    <row r="7108" spans="1:3" x14ac:dyDescent="0.25">
      <c r="A7108" t="s">
        <v>9846</v>
      </c>
      <c r="B7108" t="s">
        <v>9847</v>
      </c>
      <c r="C7108">
        <v>4</v>
      </c>
    </row>
    <row r="7109" spans="1:3" x14ac:dyDescent="0.25">
      <c r="A7109" t="s">
        <v>9848</v>
      </c>
      <c r="B7109" t="s">
        <v>9849</v>
      </c>
      <c r="C7109">
        <v>4</v>
      </c>
    </row>
    <row r="7110" spans="1:3" x14ac:dyDescent="0.25">
      <c r="A7110" t="s">
        <v>9850</v>
      </c>
      <c r="B7110" t="s">
        <v>9851</v>
      </c>
      <c r="C7110">
        <v>4</v>
      </c>
    </row>
    <row r="7111" spans="1:3" x14ac:dyDescent="0.25">
      <c r="A7111" t="s">
        <v>9852</v>
      </c>
      <c r="B7111" t="s">
        <v>9853</v>
      </c>
      <c r="C7111">
        <v>4</v>
      </c>
    </row>
    <row r="7112" spans="1:3" x14ac:dyDescent="0.25">
      <c r="A7112" t="s">
        <v>9854</v>
      </c>
      <c r="B7112" t="s">
        <v>9855</v>
      </c>
      <c r="C7112">
        <v>4</v>
      </c>
    </row>
    <row r="7113" spans="1:3" x14ac:dyDescent="0.25">
      <c r="A7113" t="s">
        <v>9856</v>
      </c>
      <c r="B7113" t="s">
        <v>9857</v>
      </c>
      <c r="C7113">
        <v>4</v>
      </c>
    </row>
    <row r="7114" spans="1:3" x14ac:dyDescent="0.25">
      <c r="A7114" t="s">
        <v>9858</v>
      </c>
      <c r="B7114" t="s">
        <v>9859</v>
      </c>
      <c r="C7114">
        <v>4</v>
      </c>
    </row>
    <row r="7115" spans="1:3" x14ac:dyDescent="0.25">
      <c r="A7115" t="s">
        <v>9860</v>
      </c>
      <c r="B7115" t="s">
        <v>9861</v>
      </c>
      <c r="C7115">
        <v>4</v>
      </c>
    </row>
    <row r="7116" spans="1:3" x14ac:dyDescent="0.25">
      <c r="A7116" t="s">
        <v>18906</v>
      </c>
      <c r="B7116" t="s">
        <v>9862</v>
      </c>
      <c r="C7116">
        <v>4</v>
      </c>
    </row>
    <row r="7117" spans="1:3" x14ac:dyDescent="0.25">
      <c r="A7117" t="s">
        <v>9863</v>
      </c>
      <c r="B7117" t="s">
        <v>9864</v>
      </c>
      <c r="C7117">
        <v>4</v>
      </c>
    </row>
    <row r="7118" spans="1:3" x14ac:dyDescent="0.25">
      <c r="A7118" t="s">
        <v>9865</v>
      </c>
      <c r="B7118" t="s">
        <v>9866</v>
      </c>
      <c r="C7118">
        <v>4</v>
      </c>
    </row>
    <row r="7119" spans="1:3" x14ac:dyDescent="0.25">
      <c r="A7119" t="s">
        <v>9867</v>
      </c>
      <c r="B7119" t="s">
        <v>9868</v>
      </c>
      <c r="C7119">
        <v>4</v>
      </c>
    </row>
    <row r="7120" spans="1:3" x14ac:dyDescent="0.25">
      <c r="A7120" t="s">
        <v>9869</v>
      </c>
      <c r="B7120" t="s">
        <v>9870</v>
      </c>
      <c r="C7120">
        <v>4</v>
      </c>
    </row>
    <row r="7121" spans="1:3" x14ac:dyDescent="0.25">
      <c r="A7121" t="s">
        <v>9871</v>
      </c>
      <c r="B7121" t="s">
        <v>9872</v>
      </c>
      <c r="C7121">
        <v>4</v>
      </c>
    </row>
    <row r="7122" spans="1:3" x14ac:dyDescent="0.25">
      <c r="A7122" t="s">
        <v>9873</v>
      </c>
      <c r="B7122" t="s">
        <v>9874</v>
      </c>
      <c r="C7122">
        <v>4</v>
      </c>
    </row>
    <row r="7123" spans="1:3" x14ac:dyDescent="0.25">
      <c r="A7123" t="s">
        <v>9875</v>
      </c>
      <c r="B7123" t="s">
        <v>9876</v>
      </c>
      <c r="C7123">
        <v>4</v>
      </c>
    </row>
    <row r="7124" spans="1:3" x14ac:dyDescent="0.25">
      <c r="A7124" t="s">
        <v>9877</v>
      </c>
      <c r="B7124" t="s">
        <v>9878</v>
      </c>
      <c r="C7124">
        <v>4</v>
      </c>
    </row>
    <row r="7125" spans="1:3" x14ac:dyDescent="0.25">
      <c r="A7125" t="s">
        <v>9879</v>
      </c>
      <c r="B7125" t="s">
        <v>9880</v>
      </c>
      <c r="C7125">
        <v>4</v>
      </c>
    </row>
    <row r="7126" spans="1:3" x14ac:dyDescent="0.25">
      <c r="A7126" t="s">
        <v>9881</v>
      </c>
      <c r="B7126" t="s">
        <v>9882</v>
      </c>
      <c r="C7126">
        <v>4</v>
      </c>
    </row>
    <row r="7127" spans="1:3" x14ac:dyDescent="0.25">
      <c r="A7127" t="s">
        <v>9883</v>
      </c>
      <c r="B7127" t="s">
        <v>9884</v>
      </c>
      <c r="C7127">
        <v>4</v>
      </c>
    </row>
    <row r="7128" spans="1:3" x14ac:dyDescent="0.25">
      <c r="A7128" t="s">
        <v>9885</v>
      </c>
      <c r="B7128" t="s">
        <v>9886</v>
      </c>
      <c r="C7128">
        <v>4</v>
      </c>
    </row>
    <row r="7129" spans="1:3" x14ac:dyDescent="0.25">
      <c r="A7129" t="s">
        <v>9887</v>
      </c>
      <c r="B7129" t="s">
        <v>9888</v>
      </c>
      <c r="C7129">
        <v>4</v>
      </c>
    </row>
    <row r="7130" spans="1:3" x14ac:dyDescent="0.25">
      <c r="A7130" t="s">
        <v>9889</v>
      </c>
      <c r="B7130" t="s">
        <v>9890</v>
      </c>
      <c r="C7130">
        <v>4</v>
      </c>
    </row>
    <row r="7131" spans="1:3" x14ac:dyDescent="0.25">
      <c r="A7131" t="s">
        <v>9891</v>
      </c>
      <c r="B7131" t="s">
        <v>9892</v>
      </c>
      <c r="C7131">
        <v>4</v>
      </c>
    </row>
    <row r="7132" spans="1:3" x14ac:dyDescent="0.25">
      <c r="A7132" t="s">
        <v>9893</v>
      </c>
      <c r="B7132" t="s">
        <v>9894</v>
      </c>
      <c r="C7132">
        <v>4</v>
      </c>
    </row>
    <row r="7133" spans="1:3" x14ac:dyDescent="0.25">
      <c r="A7133" t="s">
        <v>9895</v>
      </c>
      <c r="B7133" t="s">
        <v>9896</v>
      </c>
      <c r="C7133">
        <v>4</v>
      </c>
    </row>
    <row r="7134" spans="1:3" x14ac:dyDescent="0.25">
      <c r="A7134" t="s">
        <v>9897</v>
      </c>
      <c r="B7134" t="s">
        <v>9898</v>
      </c>
      <c r="C7134">
        <v>4</v>
      </c>
    </row>
    <row r="7135" spans="1:3" x14ac:dyDescent="0.25">
      <c r="A7135" t="s">
        <v>9899</v>
      </c>
      <c r="B7135" t="s">
        <v>9900</v>
      </c>
      <c r="C7135">
        <v>4</v>
      </c>
    </row>
    <row r="7136" spans="1:3" x14ac:dyDescent="0.25">
      <c r="A7136" t="s">
        <v>9901</v>
      </c>
      <c r="B7136" t="s">
        <v>9902</v>
      </c>
      <c r="C7136">
        <v>4</v>
      </c>
    </row>
    <row r="7137" spans="1:3" x14ac:dyDescent="0.25">
      <c r="A7137" t="s">
        <v>9903</v>
      </c>
      <c r="B7137" t="s">
        <v>9904</v>
      </c>
      <c r="C7137">
        <v>4</v>
      </c>
    </row>
    <row r="7138" spans="1:3" x14ac:dyDescent="0.25">
      <c r="A7138" t="s">
        <v>20482</v>
      </c>
      <c r="B7138" t="s">
        <v>20483</v>
      </c>
      <c r="C7138">
        <v>4</v>
      </c>
    </row>
    <row r="7139" spans="1:3" x14ac:dyDescent="0.25">
      <c r="A7139" t="s">
        <v>9905</v>
      </c>
      <c r="B7139" t="s">
        <v>9906</v>
      </c>
      <c r="C7139">
        <v>4</v>
      </c>
    </row>
    <row r="7140" spans="1:3" x14ac:dyDescent="0.25">
      <c r="A7140" t="s">
        <v>9907</v>
      </c>
      <c r="B7140" t="s">
        <v>9908</v>
      </c>
      <c r="C7140">
        <v>4</v>
      </c>
    </row>
    <row r="7141" spans="1:3" x14ac:dyDescent="0.25">
      <c r="A7141" t="s">
        <v>9909</v>
      </c>
      <c r="B7141" t="s">
        <v>9910</v>
      </c>
      <c r="C7141">
        <v>4</v>
      </c>
    </row>
    <row r="7142" spans="1:3" x14ac:dyDescent="0.25">
      <c r="A7142" t="s">
        <v>9911</v>
      </c>
      <c r="B7142" t="s">
        <v>9912</v>
      </c>
      <c r="C7142">
        <v>4</v>
      </c>
    </row>
    <row r="7143" spans="1:3" x14ac:dyDescent="0.25">
      <c r="A7143" t="s">
        <v>18794</v>
      </c>
      <c r="B7143" t="s">
        <v>18795</v>
      </c>
      <c r="C7143">
        <v>4</v>
      </c>
    </row>
    <row r="7144" spans="1:3" x14ac:dyDescent="0.25">
      <c r="A7144" t="s">
        <v>9913</v>
      </c>
      <c r="B7144" t="s">
        <v>9914</v>
      </c>
      <c r="C7144">
        <v>4</v>
      </c>
    </row>
    <row r="7145" spans="1:3" x14ac:dyDescent="0.25">
      <c r="A7145" t="s">
        <v>9915</v>
      </c>
      <c r="B7145" t="s">
        <v>9916</v>
      </c>
      <c r="C7145">
        <v>4</v>
      </c>
    </row>
    <row r="7146" spans="1:3" x14ac:dyDescent="0.25">
      <c r="A7146" t="s">
        <v>9917</v>
      </c>
      <c r="B7146" t="s">
        <v>9918</v>
      </c>
      <c r="C7146">
        <v>4</v>
      </c>
    </row>
    <row r="7147" spans="1:3" x14ac:dyDescent="0.25">
      <c r="A7147" t="s">
        <v>9919</v>
      </c>
      <c r="B7147" t="s">
        <v>9920</v>
      </c>
      <c r="C7147">
        <v>4</v>
      </c>
    </row>
    <row r="7148" spans="1:3" x14ac:dyDescent="0.25">
      <c r="A7148" t="s">
        <v>9921</v>
      </c>
      <c r="B7148" t="s">
        <v>9922</v>
      </c>
      <c r="C7148">
        <v>4</v>
      </c>
    </row>
    <row r="7149" spans="1:3" x14ac:dyDescent="0.25">
      <c r="A7149" t="s">
        <v>9923</v>
      </c>
      <c r="B7149" t="s">
        <v>9924</v>
      </c>
      <c r="C7149">
        <v>4</v>
      </c>
    </row>
    <row r="7150" spans="1:3" x14ac:dyDescent="0.25">
      <c r="A7150" t="s">
        <v>9925</v>
      </c>
      <c r="B7150" t="s">
        <v>9926</v>
      </c>
      <c r="C7150">
        <v>4</v>
      </c>
    </row>
    <row r="7151" spans="1:3" x14ac:dyDescent="0.25">
      <c r="A7151" t="s">
        <v>9927</v>
      </c>
      <c r="B7151" t="s">
        <v>9928</v>
      </c>
      <c r="C7151">
        <v>4</v>
      </c>
    </row>
    <row r="7152" spans="1:3" x14ac:dyDescent="0.25">
      <c r="A7152" t="s">
        <v>9929</v>
      </c>
      <c r="B7152" t="s">
        <v>9930</v>
      </c>
      <c r="C7152">
        <v>4</v>
      </c>
    </row>
    <row r="7153" spans="1:3" x14ac:dyDescent="0.25">
      <c r="A7153" t="s">
        <v>9931</v>
      </c>
      <c r="B7153" t="s">
        <v>9932</v>
      </c>
      <c r="C7153">
        <v>4</v>
      </c>
    </row>
    <row r="7154" spans="1:3" x14ac:dyDescent="0.25">
      <c r="A7154" t="s">
        <v>9933</v>
      </c>
      <c r="B7154" t="s">
        <v>9934</v>
      </c>
      <c r="C7154">
        <v>4</v>
      </c>
    </row>
    <row r="7155" spans="1:3" x14ac:dyDescent="0.25">
      <c r="A7155" t="s">
        <v>9935</v>
      </c>
      <c r="B7155" t="s">
        <v>9936</v>
      </c>
      <c r="C7155">
        <v>4</v>
      </c>
    </row>
    <row r="7156" spans="1:3" x14ac:dyDescent="0.25">
      <c r="A7156" t="s">
        <v>9937</v>
      </c>
      <c r="B7156" t="s">
        <v>9938</v>
      </c>
      <c r="C7156">
        <v>4</v>
      </c>
    </row>
    <row r="7157" spans="1:3" x14ac:dyDescent="0.25">
      <c r="A7157" t="s">
        <v>9939</v>
      </c>
      <c r="B7157" t="s">
        <v>9940</v>
      </c>
      <c r="C7157">
        <v>4</v>
      </c>
    </row>
    <row r="7158" spans="1:3" x14ac:dyDescent="0.25">
      <c r="A7158" t="s">
        <v>9941</v>
      </c>
      <c r="B7158" t="s">
        <v>9942</v>
      </c>
      <c r="C7158">
        <v>4</v>
      </c>
    </row>
    <row r="7159" spans="1:3" x14ac:dyDescent="0.25">
      <c r="A7159" t="s">
        <v>9943</v>
      </c>
      <c r="B7159" t="s">
        <v>9944</v>
      </c>
      <c r="C7159">
        <v>4</v>
      </c>
    </row>
    <row r="7160" spans="1:3" x14ac:dyDescent="0.25">
      <c r="A7160" t="s">
        <v>19583</v>
      </c>
      <c r="B7160" t="s">
        <v>19584</v>
      </c>
      <c r="C7160">
        <v>4</v>
      </c>
    </row>
    <row r="7161" spans="1:3" x14ac:dyDescent="0.25">
      <c r="A7161" t="s">
        <v>9945</v>
      </c>
      <c r="B7161" t="s">
        <v>9946</v>
      </c>
      <c r="C7161">
        <v>4</v>
      </c>
    </row>
    <row r="7162" spans="1:3" x14ac:dyDescent="0.25">
      <c r="A7162" t="s">
        <v>9947</v>
      </c>
      <c r="B7162" t="s">
        <v>9948</v>
      </c>
      <c r="C7162">
        <v>4</v>
      </c>
    </row>
    <row r="7163" spans="1:3" x14ac:dyDescent="0.25">
      <c r="A7163" t="s">
        <v>9949</v>
      </c>
      <c r="B7163" t="s">
        <v>9950</v>
      </c>
      <c r="C7163">
        <v>4</v>
      </c>
    </row>
    <row r="7164" spans="1:3" x14ac:dyDescent="0.25">
      <c r="A7164" t="s">
        <v>9951</v>
      </c>
      <c r="B7164" t="s">
        <v>9952</v>
      </c>
      <c r="C7164">
        <v>4</v>
      </c>
    </row>
    <row r="7165" spans="1:3" x14ac:dyDescent="0.25">
      <c r="A7165" t="s">
        <v>9953</v>
      </c>
      <c r="B7165" t="s">
        <v>9954</v>
      </c>
      <c r="C7165">
        <v>4</v>
      </c>
    </row>
    <row r="7166" spans="1:3" x14ac:dyDescent="0.25">
      <c r="A7166" t="s">
        <v>9955</v>
      </c>
      <c r="B7166" t="s">
        <v>9956</v>
      </c>
      <c r="C7166">
        <v>4</v>
      </c>
    </row>
    <row r="7167" spans="1:3" x14ac:dyDescent="0.25">
      <c r="A7167" t="s">
        <v>9957</v>
      </c>
      <c r="B7167" t="s">
        <v>9958</v>
      </c>
      <c r="C7167">
        <v>4</v>
      </c>
    </row>
    <row r="7168" spans="1:3" x14ac:dyDescent="0.25">
      <c r="A7168" t="s">
        <v>9959</v>
      </c>
      <c r="B7168" t="s">
        <v>9960</v>
      </c>
      <c r="C7168">
        <v>4</v>
      </c>
    </row>
    <row r="7169" spans="1:3" x14ac:dyDescent="0.25">
      <c r="A7169" t="s">
        <v>9961</v>
      </c>
      <c r="B7169" t="s">
        <v>9962</v>
      </c>
      <c r="C7169">
        <v>4</v>
      </c>
    </row>
    <row r="7170" spans="1:3" x14ac:dyDescent="0.25">
      <c r="A7170" t="s">
        <v>9963</v>
      </c>
      <c r="B7170" t="s">
        <v>9964</v>
      </c>
      <c r="C7170">
        <v>4</v>
      </c>
    </row>
    <row r="7171" spans="1:3" x14ac:dyDescent="0.25">
      <c r="A7171" t="s">
        <v>9965</v>
      </c>
      <c r="B7171" t="s">
        <v>9966</v>
      </c>
      <c r="C7171">
        <v>4</v>
      </c>
    </row>
    <row r="7172" spans="1:3" x14ac:dyDescent="0.25">
      <c r="A7172" t="s">
        <v>9967</v>
      </c>
      <c r="B7172" t="s">
        <v>9968</v>
      </c>
      <c r="C7172">
        <v>4</v>
      </c>
    </row>
    <row r="7173" spans="1:3" x14ac:dyDescent="0.25">
      <c r="A7173" t="s">
        <v>9969</v>
      </c>
      <c r="B7173" t="s">
        <v>9970</v>
      </c>
      <c r="C7173">
        <v>4</v>
      </c>
    </row>
    <row r="7174" spans="1:3" x14ac:dyDescent="0.25">
      <c r="A7174" t="s">
        <v>9971</v>
      </c>
      <c r="B7174" t="s">
        <v>9972</v>
      </c>
      <c r="C7174">
        <v>4</v>
      </c>
    </row>
    <row r="7175" spans="1:3" x14ac:dyDescent="0.25">
      <c r="A7175" t="s">
        <v>9973</v>
      </c>
      <c r="B7175" t="s">
        <v>9974</v>
      </c>
      <c r="C7175">
        <v>4</v>
      </c>
    </row>
    <row r="7176" spans="1:3" x14ac:dyDescent="0.25">
      <c r="A7176" t="s">
        <v>9975</v>
      </c>
      <c r="B7176" t="s">
        <v>9976</v>
      </c>
      <c r="C7176">
        <v>4</v>
      </c>
    </row>
    <row r="7177" spans="1:3" x14ac:dyDescent="0.25">
      <c r="A7177" t="s">
        <v>9977</v>
      </c>
      <c r="B7177" t="s">
        <v>9978</v>
      </c>
      <c r="C7177">
        <v>4</v>
      </c>
    </row>
    <row r="7178" spans="1:3" x14ac:dyDescent="0.25">
      <c r="A7178" t="s">
        <v>9979</v>
      </c>
      <c r="B7178" t="s">
        <v>9980</v>
      </c>
      <c r="C7178">
        <v>4</v>
      </c>
    </row>
    <row r="7179" spans="1:3" x14ac:dyDescent="0.25">
      <c r="A7179" t="s">
        <v>9981</v>
      </c>
      <c r="B7179" t="s">
        <v>9982</v>
      </c>
      <c r="C7179">
        <v>4</v>
      </c>
    </row>
    <row r="7180" spans="1:3" x14ac:dyDescent="0.25">
      <c r="A7180" t="s">
        <v>9983</v>
      </c>
      <c r="B7180" t="s">
        <v>9984</v>
      </c>
      <c r="C7180">
        <v>4</v>
      </c>
    </row>
    <row r="7181" spans="1:3" x14ac:dyDescent="0.25">
      <c r="A7181" t="s">
        <v>9985</v>
      </c>
      <c r="B7181" t="s">
        <v>9986</v>
      </c>
      <c r="C7181">
        <v>4</v>
      </c>
    </row>
    <row r="7182" spans="1:3" x14ac:dyDescent="0.25">
      <c r="A7182" t="s">
        <v>9987</v>
      </c>
      <c r="B7182" t="s">
        <v>9988</v>
      </c>
      <c r="C7182">
        <v>4</v>
      </c>
    </row>
    <row r="7183" spans="1:3" x14ac:dyDescent="0.25">
      <c r="A7183" t="s">
        <v>9989</v>
      </c>
      <c r="B7183" t="s">
        <v>9990</v>
      </c>
      <c r="C7183">
        <v>4</v>
      </c>
    </row>
    <row r="7184" spans="1:3" x14ac:dyDescent="0.25">
      <c r="A7184" t="s">
        <v>9991</v>
      </c>
      <c r="B7184" t="s">
        <v>9992</v>
      </c>
      <c r="C7184">
        <v>4</v>
      </c>
    </row>
    <row r="7185" spans="1:3" x14ac:dyDescent="0.25">
      <c r="A7185" t="s">
        <v>9993</v>
      </c>
      <c r="B7185" t="s">
        <v>9994</v>
      </c>
      <c r="C7185">
        <v>4</v>
      </c>
    </row>
    <row r="7186" spans="1:3" x14ac:dyDescent="0.25">
      <c r="A7186" t="s">
        <v>9995</v>
      </c>
      <c r="B7186" t="s">
        <v>9996</v>
      </c>
      <c r="C7186">
        <v>4</v>
      </c>
    </row>
    <row r="7187" spans="1:3" x14ac:dyDescent="0.25">
      <c r="A7187" t="s">
        <v>9997</v>
      </c>
      <c r="B7187" t="s">
        <v>9998</v>
      </c>
      <c r="C7187">
        <v>4</v>
      </c>
    </row>
    <row r="7188" spans="1:3" x14ac:dyDescent="0.25">
      <c r="A7188" t="s">
        <v>18907</v>
      </c>
      <c r="B7188" t="s">
        <v>10078</v>
      </c>
      <c r="C7188">
        <v>4</v>
      </c>
    </row>
    <row r="7189" spans="1:3" x14ac:dyDescent="0.25">
      <c r="A7189" t="s">
        <v>9999</v>
      </c>
      <c r="B7189" t="s">
        <v>10000</v>
      </c>
      <c r="C7189">
        <v>4</v>
      </c>
    </row>
    <row r="7190" spans="1:3" x14ac:dyDescent="0.25">
      <c r="A7190" t="s">
        <v>10001</v>
      </c>
      <c r="B7190" t="s">
        <v>10002</v>
      </c>
      <c r="C7190">
        <v>4</v>
      </c>
    </row>
    <row r="7191" spans="1:3" x14ac:dyDescent="0.25">
      <c r="A7191" t="s">
        <v>10003</v>
      </c>
      <c r="B7191" t="s">
        <v>10004</v>
      </c>
      <c r="C7191">
        <v>4</v>
      </c>
    </row>
    <row r="7192" spans="1:3" x14ac:dyDescent="0.25">
      <c r="A7192" t="s">
        <v>10005</v>
      </c>
      <c r="B7192" t="s">
        <v>10006</v>
      </c>
      <c r="C7192">
        <v>4</v>
      </c>
    </row>
    <row r="7193" spans="1:3" x14ac:dyDescent="0.25">
      <c r="A7193" t="s">
        <v>10007</v>
      </c>
      <c r="B7193" t="s">
        <v>10008</v>
      </c>
      <c r="C7193">
        <v>4</v>
      </c>
    </row>
    <row r="7194" spans="1:3" x14ac:dyDescent="0.25">
      <c r="A7194" t="s">
        <v>10009</v>
      </c>
      <c r="B7194" t="s">
        <v>10010</v>
      </c>
      <c r="C7194">
        <v>4</v>
      </c>
    </row>
    <row r="7195" spans="1:3" x14ac:dyDescent="0.25">
      <c r="A7195" t="s">
        <v>10011</v>
      </c>
      <c r="B7195" t="s">
        <v>10012</v>
      </c>
      <c r="C7195">
        <v>4</v>
      </c>
    </row>
    <row r="7196" spans="1:3" x14ac:dyDescent="0.25">
      <c r="A7196" t="s">
        <v>10013</v>
      </c>
      <c r="B7196" t="s">
        <v>10014</v>
      </c>
      <c r="C7196">
        <v>4</v>
      </c>
    </row>
    <row r="7197" spans="1:3" x14ac:dyDescent="0.25">
      <c r="A7197" t="s">
        <v>10015</v>
      </c>
      <c r="B7197" t="s">
        <v>10016</v>
      </c>
      <c r="C7197">
        <v>4</v>
      </c>
    </row>
    <row r="7198" spans="1:3" x14ac:dyDescent="0.25">
      <c r="A7198" t="s">
        <v>10017</v>
      </c>
      <c r="B7198" t="s">
        <v>10018</v>
      </c>
      <c r="C7198">
        <v>4</v>
      </c>
    </row>
    <row r="7199" spans="1:3" x14ac:dyDescent="0.25">
      <c r="A7199" t="s">
        <v>10019</v>
      </c>
      <c r="B7199" t="s">
        <v>10020</v>
      </c>
      <c r="C7199">
        <v>4</v>
      </c>
    </row>
    <row r="7200" spans="1:3" x14ac:dyDescent="0.25">
      <c r="A7200" t="s">
        <v>10021</v>
      </c>
      <c r="B7200" t="s">
        <v>10022</v>
      </c>
      <c r="C7200">
        <v>4</v>
      </c>
    </row>
    <row r="7201" spans="1:3" x14ac:dyDescent="0.25">
      <c r="A7201" t="s">
        <v>18908</v>
      </c>
      <c r="B7201" t="s">
        <v>10029</v>
      </c>
      <c r="C7201">
        <v>4</v>
      </c>
    </row>
    <row r="7202" spans="1:3" x14ac:dyDescent="0.25">
      <c r="A7202" t="s">
        <v>10023</v>
      </c>
      <c r="B7202" t="s">
        <v>10024</v>
      </c>
      <c r="C7202">
        <v>4</v>
      </c>
    </row>
    <row r="7203" spans="1:3" x14ac:dyDescent="0.25">
      <c r="A7203" t="s">
        <v>10025</v>
      </c>
      <c r="B7203" t="s">
        <v>10026</v>
      </c>
      <c r="C7203">
        <v>4</v>
      </c>
    </row>
    <row r="7204" spans="1:3" x14ac:dyDescent="0.25">
      <c r="A7204" t="s">
        <v>10027</v>
      </c>
      <c r="B7204" t="s">
        <v>10028</v>
      </c>
      <c r="C7204">
        <v>4</v>
      </c>
    </row>
    <row r="7205" spans="1:3" x14ac:dyDescent="0.25">
      <c r="A7205" t="s">
        <v>10030</v>
      </c>
      <c r="B7205" t="s">
        <v>10031</v>
      </c>
      <c r="C7205">
        <v>4</v>
      </c>
    </row>
    <row r="7206" spans="1:3" x14ac:dyDescent="0.25">
      <c r="A7206" t="s">
        <v>10032</v>
      </c>
      <c r="B7206" t="s">
        <v>10033</v>
      </c>
      <c r="C7206">
        <v>4</v>
      </c>
    </row>
    <row r="7207" spans="1:3" x14ac:dyDescent="0.25">
      <c r="A7207" t="s">
        <v>10034</v>
      </c>
      <c r="B7207" t="s">
        <v>10035</v>
      </c>
      <c r="C7207">
        <v>4</v>
      </c>
    </row>
    <row r="7208" spans="1:3" x14ac:dyDescent="0.25">
      <c r="A7208" t="s">
        <v>10036</v>
      </c>
      <c r="B7208" t="s">
        <v>10037</v>
      </c>
      <c r="C7208">
        <v>4</v>
      </c>
    </row>
    <row r="7209" spans="1:3" x14ac:dyDescent="0.25">
      <c r="A7209" t="s">
        <v>10038</v>
      </c>
      <c r="B7209" t="s">
        <v>10039</v>
      </c>
      <c r="C7209">
        <v>4</v>
      </c>
    </row>
    <row r="7210" spans="1:3" x14ac:dyDescent="0.25">
      <c r="A7210" t="s">
        <v>10040</v>
      </c>
      <c r="B7210" t="s">
        <v>10041</v>
      </c>
      <c r="C7210">
        <v>4</v>
      </c>
    </row>
    <row r="7211" spans="1:3" x14ac:dyDescent="0.25">
      <c r="A7211" t="s">
        <v>10042</v>
      </c>
      <c r="B7211" t="s">
        <v>10043</v>
      </c>
      <c r="C7211">
        <v>4</v>
      </c>
    </row>
    <row r="7212" spans="1:3" x14ac:dyDescent="0.25">
      <c r="A7212" t="s">
        <v>10044</v>
      </c>
      <c r="B7212" t="s">
        <v>10045</v>
      </c>
      <c r="C7212">
        <v>4</v>
      </c>
    </row>
    <row r="7213" spans="1:3" x14ac:dyDescent="0.25">
      <c r="A7213" t="s">
        <v>10046</v>
      </c>
      <c r="B7213" t="s">
        <v>10047</v>
      </c>
      <c r="C7213">
        <v>4</v>
      </c>
    </row>
    <row r="7214" spans="1:3" x14ac:dyDescent="0.25">
      <c r="A7214" t="s">
        <v>10048</v>
      </c>
      <c r="B7214" t="s">
        <v>10049</v>
      </c>
      <c r="C7214">
        <v>4</v>
      </c>
    </row>
    <row r="7215" spans="1:3" x14ac:dyDescent="0.25">
      <c r="A7215" t="s">
        <v>10050</v>
      </c>
      <c r="B7215" t="s">
        <v>10051</v>
      </c>
      <c r="C7215">
        <v>4</v>
      </c>
    </row>
    <row r="7216" spans="1:3" x14ac:dyDescent="0.25">
      <c r="A7216" t="s">
        <v>10052</v>
      </c>
      <c r="B7216" t="s">
        <v>10053</v>
      </c>
      <c r="C7216">
        <v>4</v>
      </c>
    </row>
    <row r="7217" spans="1:3" x14ac:dyDescent="0.25">
      <c r="A7217" t="s">
        <v>10054</v>
      </c>
      <c r="B7217" t="s">
        <v>10055</v>
      </c>
      <c r="C7217">
        <v>4</v>
      </c>
    </row>
    <row r="7218" spans="1:3" x14ac:dyDescent="0.25">
      <c r="A7218" t="s">
        <v>10056</v>
      </c>
      <c r="B7218" t="s">
        <v>10057</v>
      </c>
      <c r="C7218">
        <v>4</v>
      </c>
    </row>
    <row r="7219" spans="1:3" x14ac:dyDescent="0.25">
      <c r="A7219" t="s">
        <v>10058</v>
      </c>
      <c r="B7219" t="s">
        <v>10059</v>
      </c>
      <c r="C7219">
        <v>4</v>
      </c>
    </row>
    <row r="7220" spans="1:3" x14ac:dyDescent="0.25">
      <c r="A7220" t="s">
        <v>10060</v>
      </c>
      <c r="B7220" t="s">
        <v>10061</v>
      </c>
      <c r="C7220">
        <v>4</v>
      </c>
    </row>
    <row r="7221" spans="1:3" x14ac:dyDescent="0.25">
      <c r="A7221" t="s">
        <v>10062</v>
      </c>
      <c r="B7221" t="s">
        <v>10063</v>
      </c>
      <c r="C7221">
        <v>4</v>
      </c>
    </row>
    <row r="7222" spans="1:3" x14ac:dyDescent="0.25">
      <c r="A7222" t="s">
        <v>10064</v>
      </c>
      <c r="B7222" t="s">
        <v>10065</v>
      </c>
      <c r="C7222">
        <v>4</v>
      </c>
    </row>
    <row r="7223" spans="1:3" x14ac:dyDescent="0.25">
      <c r="A7223" t="s">
        <v>10066</v>
      </c>
      <c r="B7223" t="s">
        <v>10067</v>
      </c>
      <c r="C7223">
        <v>4</v>
      </c>
    </row>
    <row r="7224" spans="1:3" x14ac:dyDescent="0.25">
      <c r="A7224" t="s">
        <v>10068</v>
      </c>
      <c r="B7224" t="s">
        <v>10069</v>
      </c>
      <c r="C7224">
        <v>4</v>
      </c>
    </row>
    <row r="7225" spans="1:3" x14ac:dyDescent="0.25">
      <c r="A7225" t="s">
        <v>10070</v>
      </c>
      <c r="B7225" t="s">
        <v>10071</v>
      </c>
      <c r="C7225">
        <v>4</v>
      </c>
    </row>
    <row r="7226" spans="1:3" x14ac:dyDescent="0.25">
      <c r="A7226" t="s">
        <v>10072</v>
      </c>
      <c r="B7226" t="s">
        <v>10073</v>
      </c>
      <c r="C7226">
        <v>4</v>
      </c>
    </row>
    <row r="7227" spans="1:3" x14ac:dyDescent="0.25">
      <c r="A7227" t="s">
        <v>10074</v>
      </c>
      <c r="B7227" t="s">
        <v>10075</v>
      </c>
      <c r="C7227">
        <v>4</v>
      </c>
    </row>
    <row r="7228" spans="1:3" x14ac:dyDescent="0.25">
      <c r="A7228" t="s">
        <v>10076</v>
      </c>
      <c r="B7228" t="s">
        <v>10077</v>
      </c>
      <c r="C7228">
        <v>4</v>
      </c>
    </row>
    <row r="7229" spans="1:3" x14ac:dyDescent="0.25">
      <c r="A7229" t="s">
        <v>10079</v>
      </c>
      <c r="B7229" t="s">
        <v>10080</v>
      </c>
      <c r="C7229">
        <v>4</v>
      </c>
    </row>
    <row r="7230" spans="1:3" x14ac:dyDescent="0.25">
      <c r="A7230" t="s">
        <v>10081</v>
      </c>
      <c r="B7230" t="s">
        <v>10082</v>
      </c>
      <c r="C7230">
        <v>4</v>
      </c>
    </row>
    <row r="7231" spans="1:3" x14ac:dyDescent="0.25">
      <c r="A7231" t="s">
        <v>10083</v>
      </c>
      <c r="B7231" t="s">
        <v>10084</v>
      </c>
      <c r="C7231">
        <v>4</v>
      </c>
    </row>
    <row r="7232" spans="1:3" x14ac:dyDescent="0.25">
      <c r="A7232" t="s">
        <v>10085</v>
      </c>
      <c r="B7232" t="s">
        <v>10086</v>
      </c>
      <c r="C7232">
        <v>4</v>
      </c>
    </row>
    <row r="7233" spans="1:3" x14ac:dyDescent="0.25">
      <c r="A7233" t="s">
        <v>10087</v>
      </c>
      <c r="B7233" t="s">
        <v>10088</v>
      </c>
      <c r="C7233">
        <v>4</v>
      </c>
    </row>
    <row r="7234" spans="1:3" x14ac:dyDescent="0.25">
      <c r="A7234" t="s">
        <v>10089</v>
      </c>
      <c r="B7234" t="s">
        <v>10090</v>
      </c>
      <c r="C7234">
        <v>4</v>
      </c>
    </row>
    <row r="7235" spans="1:3" x14ac:dyDescent="0.25">
      <c r="A7235" t="s">
        <v>10091</v>
      </c>
      <c r="B7235" t="s">
        <v>10092</v>
      </c>
      <c r="C7235">
        <v>4</v>
      </c>
    </row>
    <row r="7236" spans="1:3" x14ac:dyDescent="0.25">
      <c r="A7236" t="s">
        <v>10093</v>
      </c>
      <c r="B7236" t="s">
        <v>10094</v>
      </c>
      <c r="C7236">
        <v>4</v>
      </c>
    </row>
    <row r="7237" spans="1:3" x14ac:dyDescent="0.25">
      <c r="A7237" t="s">
        <v>10095</v>
      </c>
      <c r="B7237" t="s">
        <v>10096</v>
      </c>
      <c r="C7237">
        <v>4</v>
      </c>
    </row>
    <row r="7238" spans="1:3" x14ac:dyDescent="0.25">
      <c r="A7238" t="s">
        <v>10097</v>
      </c>
      <c r="B7238" t="s">
        <v>10098</v>
      </c>
      <c r="C7238">
        <v>4</v>
      </c>
    </row>
    <row r="7239" spans="1:3" x14ac:dyDescent="0.25">
      <c r="A7239" t="s">
        <v>10099</v>
      </c>
      <c r="B7239" t="s">
        <v>10100</v>
      </c>
      <c r="C7239">
        <v>4</v>
      </c>
    </row>
    <row r="7240" spans="1:3" x14ac:dyDescent="0.25">
      <c r="A7240" t="s">
        <v>10101</v>
      </c>
      <c r="B7240" t="s">
        <v>10102</v>
      </c>
      <c r="C7240">
        <v>4</v>
      </c>
    </row>
    <row r="7241" spans="1:3" x14ac:dyDescent="0.25">
      <c r="A7241" t="s">
        <v>10103</v>
      </c>
      <c r="B7241" t="s">
        <v>10104</v>
      </c>
      <c r="C7241">
        <v>4</v>
      </c>
    </row>
    <row r="7242" spans="1:3" x14ac:dyDescent="0.25">
      <c r="A7242" t="s">
        <v>10105</v>
      </c>
      <c r="B7242" t="s">
        <v>10106</v>
      </c>
      <c r="C7242">
        <v>4</v>
      </c>
    </row>
    <row r="7243" spans="1:3" x14ac:dyDescent="0.25">
      <c r="A7243" t="s">
        <v>10107</v>
      </c>
      <c r="B7243" t="s">
        <v>10108</v>
      </c>
      <c r="C7243">
        <v>4</v>
      </c>
    </row>
    <row r="7244" spans="1:3" x14ac:dyDescent="0.25">
      <c r="A7244" t="s">
        <v>10109</v>
      </c>
      <c r="B7244" t="s">
        <v>10110</v>
      </c>
      <c r="C7244">
        <v>4</v>
      </c>
    </row>
    <row r="7245" spans="1:3" x14ac:dyDescent="0.25">
      <c r="A7245" t="s">
        <v>10111</v>
      </c>
      <c r="B7245" t="s">
        <v>10112</v>
      </c>
      <c r="C7245">
        <v>4</v>
      </c>
    </row>
    <row r="7246" spans="1:3" x14ac:dyDescent="0.25">
      <c r="A7246" t="s">
        <v>10113</v>
      </c>
      <c r="B7246" t="s">
        <v>10114</v>
      </c>
      <c r="C7246">
        <v>4</v>
      </c>
    </row>
    <row r="7247" spans="1:3" x14ac:dyDescent="0.25">
      <c r="A7247" t="s">
        <v>10115</v>
      </c>
      <c r="B7247" t="s">
        <v>10116</v>
      </c>
      <c r="C7247">
        <v>4</v>
      </c>
    </row>
    <row r="7248" spans="1:3" x14ac:dyDescent="0.25">
      <c r="A7248" t="s">
        <v>10117</v>
      </c>
      <c r="B7248" t="s">
        <v>10118</v>
      </c>
      <c r="C7248">
        <v>4</v>
      </c>
    </row>
    <row r="7249" spans="1:3" x14ac:dyDescent="0.25">
      <c r="A7249" t="s">
        <v>10119</v>
      </c>
      <c r="B7249" t="s">
        <v>10120</v>
      </c>
      <c r="C7249">
        <v>4</v>
      </c>
    </row>
    <row r="7250" spans="1:3" x14ac:dyDescent="0.25">
      <c r="A7250" t="s">
        <v>10121</v>
      </c>
      <c r="B7250" t="s">
        <v>10122</v>
      </c>
      <c r="C7250">
        <v>4</v>
      </c>
    </row>
    <row r="7251" spans="1:3" x14ac:dyDescent="0.25">
      <c r="A7251" t="s">
        <v>10123</v>
      </c>
      <c r="B7251" t="s">
        <v>10124</v>
      </c>
      <c r="C7251">
        <v>4</v>
      </c>
    </row>
    <row r="7252" spans="1:3" x14ac:dyDescent="0.25">
      <c r="A7252" t="s">
        <v>10126</v>
      </c>
      <c r="B7252" t="s">
        <v>10127</v>
      </c>
      <c r="C7252">
        <v>4</v>
      </c>
    </row>
    <row r="7253" spans="1:3" x14ac:dyDescent="0.25">
      <c r="A7253" t="s">
        <v>10128</v>
      </c>
      <c r="B7253" t="s">
        <v>10129</v>
      </c>
      <c r="C7253">
        <v>4</v>
      </c>
    </row>
    <row r="7254" spans="1:3" x14ac:dyDescent="0.25">
      <c r="A7254" t="s">
        <v>10130</v>
      </c>
      <c r="B7254" t="s">
        <v>10131</v>
      </c>
      <c r="C7254">
        <v>4</v>
      </c>
    </row>
    <row r="7255" spans="1:3" x14ac:dyDescent="0.25">
      <c r="A7255" t="s">
        <v>18909</v>
      </c>
      <c r="B7255" t="s">
        <v>10193</v>
      </c>
      <c r="C7255">
        <v>4</v>
      </c>
    </row>
    <row r="7256" spans="1:3" x14ac:dyDescent="0.25">
      <c r="A7256" t="s">
        <v>18910</v>
      </c>
      <c r="B7256" t="s">
        <v>10125</v>
      </c>
      <c r="C7256">
        <v>4</v>
      </c>
    </row>
    <row r="7257" spans="1:3" x14ac:dyDescent="0.25">
      <c r="A7257" t="s">
        <v>18911</v>
      </c>
      <c r="B7257" t="s">
        <v>10132</v>
      </c>
      <c r="C7257">
        <v>4</v>
      </c>
    </row>
    <row r="7258" spans="1:3" x14ac:dyDescent="0.25">
      <c r="A7258" t="s">
        <v>10133</v>
      </c>
      <c r="B7258" t="s">
        <v>10134</v>
      </c>
      <c r="C7258">
        <v>4</v>
      </c>
    </row>
    <row r="7259" spans="1:3" x14ac:dyDescent="0.25">
      <c r="A7259" t="s">
        <v>10135</v>
      </c>
      <c r="B7259" t="s">
        <v>10136</v>
      </c>
      <c r="C7259">
        <v>4</v>
      </c>
    </row>
    <row r="7260" spans="1:3" x14ac:dyDescent="0.25">
      <c r="A7260" t="s">
        <v>10137</v>
      </c>
      <c r="B7260" t="s">
        <v>10138</v>
      </c>
      <c r="C7260">
        <v>4</v>
      </c>
    </row>
    <row r="7261" spans="1:3" x14ac:dyDescent="0.25">
      <c r="A7261" t="s">
        <v>10139</v>
      </c>
      <c r="B7261" t="s">
        <v>10140</v>
      </c>
      <c r="C7261">
        <v>4</v>
      </c>
    </row>
    <row r="7262" spans="1:3" x14ac:dyDescent="0.25">
      <c r="A7262" t="s">
        <v>10141</v>
      </c>
      <c r="B7262" t="s">
        <v>10142</v>
      </c>
      <c r="C7262">
        <v>4</v>
      </c>
    </row>
    <row r="7263" spans="1:3" x14ac:dyDescent="0.25">
      <c r="A7263" t="s">
        <v>10143</v>
      </c>
      <c r="B7263" t="s">
        <v>10144</v>
      </c>
      <c r="C7263">
        <v>4</v>
      </c>
    </row>
    <row r="7264" spans="1:3" x14ac:dyDescent="0.25">
      <c r="A7264" t="s">
        <v>10145</v>
      </c>
      <c r="B7264" t="s">
        <v>10146</v>
      </c>
      <c r="C7264">
        <v>4</v>
      </c>
    </row>
    <row r="7265" spans="1:3" x14ac:dyDescent="0.25">
      <c r="A7265" t="s">
        <v>10147</v>
      </c>
      <c r="B7265" t="s">
        <v>10148</v>
      </c>
      <c r="C7265">
        <v>4</v>
      </c>
    </row>
    <row r="7266" spans="1:3" x14ac:dyDescent="0.25">
      <c r="A7266" t="s">
        <v>10149</v>
      </c>
      <c r="B7266" t="s">
        <v>10150</v>
      </c>
      <c r="C7266">
        <v>4</v>
      </c>
    </row>
    <row r="7267" spans="1:3" x14ac:dyDescent="0.25">
      <c r="A7267" t="s">
        <v>10151</v>
      </c>
      <c r="B7267" t="s">
        <v>10152</v>
      </c>
      <c r="C7267">
        <v>4</v>
      </c>
    </row>
    <row r="7268" spans="1:3" x14ac:dyDescent="0.25">
      <c r="A7268" t="s">
        <v>10153</v>
      </c>
      <c r="B7268" t="s">
        <v>10154</v>
      </c>
      <c r="C7268">
        <v>4</v>
      </c>
    </row>
    <row r="7269" spans="1:3" x14ac:dyDescent="0.25">
      <c r="A7269" t="s">
        <v>10155</v>
      </c>
      <c r="B7269" t="s">
        <v>10156</v>
      </c>
      <c r="C7269">
        <v>4</v>
      </c>
    </row>
    <row r="7270" spans="1:3" x14ac:dyDescent="0.25">
      <c r="A7270" t="s">
        <v>10157</v>
      </c>
      <c r="B7270" t="s">
        <v>10158</v>
      </c>
      <c r="C7270">
        <v>4</v>
      </c>
    </row>
    <row r="7271" spans="1:3" x14ac:dyDescent="0.25">
      <c r="A7271" t="s">
        <v>10161</v>
      </c>
      <c r="B7271" t="s">
        <v>10162</v>
      </c>
      <c r="C7271">
        <v>4</v>
      </c>
    </row>
    <row r="7272" spans="1:3" x14ac:dyDescent="0.25">
      <c r="A7272" t="s">
        <v>10159</v>
      </c>
      <c r="B7272" t="s">
        <v>10160</v>
      </c>
      <c r="C7272">
        <v>4</v>
      </c>
    </row>
    <row r="7273" spans="1:3" x14ac:dyDescent="0.25">
      <c r="A7273" t="s">
        <v>10163</v>
      </c>
      <c r="B7273" t="s">
        <v>10164</v>
      </c>
      <c r="C7273">
        <v>4</v>
      </c>
    </row>
    <row r="7274" spans="1:3" x14ac:dyDescent="0.25">
      <c r="A7274" t="s">
        <v>10165</v>
      </c>
      <c r="B7274" t="s">
        <v>10166</v>
      </c>
      <c r="C7274">
        <v>4</v>
      </c>
    </row>
    <row r="7275" spans="1:3" x14ac:dyDescent="0.25">
      <c r="A7275" t="s">
        <v>10167</v>
      </c>
      <c r="B7275" t="s">
        <v>10168</v>
      </c>
      <c r="C7275">
        <v>4</v>
      </c>
    </row>
    <row r="7276" spans="1:3" x14ac:dyDescent="0.25">
      <c r="A7276" t="s">
        <v>10169</v>
      </c>
      <c r="B7276" t="s">
        <v>10170</v>
      </c>
      <c r="C7276">
        <v>4</v>
      </c>
    </row>
    <row r="7277" spans="1:3" x14ac:dyDescent="0.25">
      <c r="A7277" t="s">
        <v>10171</v>
      </c>
      <c r="B7277" t="s">
        <v>10172</v>
      </c>
      <c r="C7277">
        <v>4</v>
      </c>
    </row>
    <row r="7278" spans="1:3" x14ac:dyDescent="0.25">
      <c r="A7278" t="s">
        <v>10173</v>
      </c>
      <c r="B7278" t="s">
        <v>10174</v>
      </c>
      <c r="C7278">
        <v>4</v>
      </c>
    </row>
    <row r="7279" spans="1:3" x14ac:dyDescent="0.25">
      <c r="A7279" t="s">
        <v>10175</v>
      </c>
      <c r="B7279" t="s">
        <v>10176</v>
      </c>
      <c r="C7279">
        <v>4</v>
      </c>
    </row>
    <row r="7280" spans="1:3" x14ac:dyDescent="0.25">
      <c r="A7280" t="s">
        <v>10177</v>
      </c>
      <c r="B7280" t="s">
        <v>10178</v>
      </c>
      <c r="C7280">
        <v>4</v>
      </c>
    </row>
    <row r="7281" spans="1:3" x14ac:dyDescent="0.25">
      <c r="A7281" t="s">
        <v>10179</v>
      </c>
      <c r="B7281" t="s">
        <v>10180</v>
      </c>
      <c r="C7281">
        <v>4</v>
      </c>
    </row>
    <row r="7282" spans="1:3" x14ac:dyDescent="0.25">
      <c r="A7282" t="s">
        <v>10181</v>
      </c>
      <c r="B7282" t="s">
        <v>10182</v>
      </c>
      <c r="C7282">
        <v>4</v>
      </c>
    </row>
    <row r="7283" spans="1:3" x14ac:dyDescent="0.25">
      <c r="A7283" t="s">
        <v>10183</v>
      </c>
      <c r="B7283" t="s">
        <v>10184</v>
      </c>
      <c r="C7283">
        <v>4</v>
      </c>
    </row>
    <row r="7284" spans="1:3" x14ac:dyDescent="0.25">
      <c r="A7284" t="s">
        <v>10185</v>
      </c>
      <c r="B7284" t="s">
        <v>10186</v>
      </c>
      <c r="C7284">
        <v>4</v>
      </c>
    </row>
    <row r="7285" spans="1:3" x14ac:dyDescent="0.25">
      <c r="A7285" t="s">
        <v>10187</v>
      </c>
      <c r="B7285" t="s">
        <v>10188</v>
      </c>
      <c r="C7285">
        <v>4</v>
      </c>
    </row>
    <row r="7286" spans="1:3" x14ac:dyDescent="0.25">
      <c r="A7286" t="s">
        <v>10189</v>
      </c>
      <c r="B7286" t="s">
        <v>10190</v>
      </c>
      <c r="C7286">
        <v>4</v>
      </c>
    </row>
    <row r="7287" spans="1:3" x14ac:dyDescent="0.25">
      <c r="A7287" t="s">
        <v>10191</v>
      </c>
      <c r="B7287" t="s">
        <v>10192</v>
      </c>
      <c r="C7287">
        <v>4</v>
      </c>
    </row>
    <row r="7288" spans="1:3" x14ac:dyDescent="0.25">
      <c r="A7288" t="s">
        <v>10194</v>
      </c>
      <c r="B7288" t="s">
        <v>10195</v>
      </c>
      <c r="C7288">
        <v>4</v>
      </c>
    </row>
    <row r="7289" spans="1:3" x14ac:dyDescent="0.25">
      <c r="A7289" t="s">
        <v>10196</v>
      </c>
      <c r="B7289" t="s">
        <v>10197</v>
      </c>
      <c r="C7289">
        <v>4</v>
      </c>
    </row>
    <row r="7290" spans="1:3" x14ac:dyDescent="0.25">
      <c r="A7290" t="s">
        <v>10198</v>
      </c>
      <c r="B7290" t="s">
        <v>10199</v>
      </c>
      <c r="C7290">
        <v>4</v>
      </c>
    </row>
    <row r="7291" spans="1:3" x14ac:dyDescent="0.25">
      <c r="A7291" t="s">
        <v>10200</v>
      </c>
      <c r="B7291" t="s">
        <v>10201</v>
      </c>
      <c r="C7291">
        <v>4</v>
      </c>
    </row>
    <row r="7292" spans="1:3" x14ac:dyDescent="0.25">
      <c r="A7292" t="s">
        <v>18912</v>
      </c>
      <c r="B7292" t="s">
        <v>18796</v>
      </c>
      <c r="C7292">
        <v>4</v>
      </c>
    </row>
    <row r="7293" spans="1:3" x14ac:dyDescent="0.25">
      <c r="A7293" t="s">
        <v>18913</v>
      </c>
      <c r="B7293" t="s">
        <v>18647</v>
      </c>
      <c r="C7293">
        <v>4</v>
      </c>
    </row>
    <row r="7294" spans="1:3" x14ac:dyDescent="0.25">
      <c r="A7294" t="s">
        <v>10202</v>
      </c>
      <c r="B7294" t="s">
        <v>10203</v>
      </c>
      <c r="C7294">
        <v>4</v>
      </c>
    </row>
    <row r="7295" spans="1:3" x14ac:dyDescent="0.25">
      <c r="A7295" t="s">
        <v>10204</v>
      </c>
      <c r="B7295" t="s">
        <v>10205</v>
      </c>
      <c r="C7295">
        <v>4</v>
      </c>
    </row>
    <row r="7296" spans="1:3" x14ac:dyDescent="0.25">
      <c r="A7296" t="s">
        <v>10206</v>
      </c>
      <c r="B7296" t="s">
        <v>10207</v>
      </c>
      <c r="C7296">
        <v>4</v>
      </c>
    </row>
    <row r="7297" spans="1:3" x14ac:dyDescent="0.25">
      <c r="A7297" t="s">
        <v>10208</v>
      </c>
      <c r="B7297" t="s">
        <v>10209</v>
      </c>
      <c r="C7297">
        <v>4</v>
      </c>
    </row>
    <row r="7298" spans="1:3" x14ac:dyDescent="0.25">
      <c r="A7298" t="s">
        <v>10210</v>
      </c>
      <c r="B7298" t="s">
        <v>10211</v>
      </c>
      <c r="C7298">
        <v>4</v>
      </c>
    </row>
    <row r="7299" spans="1:3" x14ac:dyDescent="0.25">
      <c r="A7299" t="s">
        <v>10212</v>
      </c>
      <c r="B7299" t="s">
        <v>10213</v>
      </c>
      <c r="C7299">
        <v>4</v>
      </c>
    </row>
    <row r="7300" spans="1:3" x14ac:dyDescent="0.25">
      <c r="A7300" t="s">
        <v>10214</v>
      </c>
      <c r="B7300" t="s">
        <v>10215</v>
      </c>
      <c r="C7300">
        <v>4</v>
      </c>
    </row>
    <row r="7301" spans="1:3" x14ac:dyDescent="0.25">
      <c r="A7301" t="s">
        <v>10216</v>
      </c>
      <c r="B7301" t="s">
        <v>10217</v>
      </c>
      <c r="C7301">
        <v>4</v>
      </c>
    </row>
    <row r="7302" spans="1:3" x14ac:dyDescent="0.25">
      <c r="A7302" t="s">
        <v>10218</v>
      </c>
      <c r="B7302" t="s">
        <v>10219</v>
      </c>
      <c r="C7302">
        <v>4</v>
      </c>
    </row>
    <row r="7303" spans="1:3" x14ac:dyDescent="0.25">
      <c r="A7303" t="s">
        <v>10220</v>
      </c>
      <c r="B7303" t="s">
        <v>10221</v>
      </c>
      <c r="C7303">
        <v>4</v>
      </c>
    </row>
    <row r="7304" spans="1:3" x14ac:dyDescent="0.25">
      <c r="A7304" t="s">
        <v>10222</v>
      </c>
      <c r="B7304" t="s">
        <v>10223</v>
      </c>
      <c r="C7304">
        <v>4</v>
      </c>
    </row>
    <row r="7305" spans="1:3" x14ac:dyDescent="0.25">
      <c r="A7305" t="s">
        <v>10224</v>
      </c>
      <c r="B7305" t="s">
        <v>10225</v>
      </c>
      <c r="C7305">
        <v>4</v>
      </c>
    </row>
    <row r="7306" spans="1:3" x14ac:dyDescent="0.25">
      <c r="A7306" t="s">
        <v>10226</v>
      </c>
      <c r="B7306" t="s">
        <v>10227</v>
      </c>
      <c r="C7306">
        <v>4</v>
      </c>
    </row>
    <row r="7307" spans="1:3" x14ac:dyDescent="0.25">
      <c r="A7307" t="s">
        <v>10228</v>
      </c>
      <c r="B7307" t="s">
        <v>10229</v>
      </c>
      <c r="C7307">
        <v>4</v>
      </c>
    </row>
    <row r="7308" spans="1:3" x14ac:dyDescent="0.25">
      <c r="A7308" t="s">
        <v>10230</v>
      </c>
      <c r="B7308" t="s">
        <v>10231</v>
      </c>
      <c r="C7308">
        <v>4</v>
      </c>
    </row>
    <row r="7309" spans="1:3" x14ac:dyDescent="0.25">
      <c r="A7309" t="s">
        <v>10232</v>
      </c>
      <c r="B7309" t="s">
        <v>10233</v>
      </c>
      <c r="C7309">
        <v>4</v>
      </c>
    </row>
    <row r="7310" spans="1:3" x14ac:dyDescent="0.25">
      <c r="A7310" t="s">
        <v>10234</v>
      </c>
      <c r="B7310" t="s">
        <v>10235</v>
      </c>
      <c r="C7310">
        <v>4</v>
      </c>
    </row>
    <row r="7311" spans="1:3" x14ac:dyDescent="0.25">
      <c r="A7311" t="s">
        <v>10236</v>
      </c>
      <c r="B7311" t="s">
        <v>10237</v>
      </c>
      <c r="C7311">
        <v>4</v>
      </c>
    </row>
    <row r="7312" spans="1:3" x14ac:dyDescent="0.25">
      <c r="A7312" t="s">
        <v>10238</v>
      </c>
      <c r="B7312" t="s">
        <v>10239</v>
      </c>
      <c r="C7312">
        <v>4</v>
      </c>
    </row>
    <row r="7313" spans="1:3" x14ac:dyDescent="0.25">
      <c r="A7313" t="s">
        <v>10240</v>
      </c>
      <c r="B7313" t="s">
        <v>10241</v>
      </c>
      <c r="C7313">
        <v>4</v>
      </c>
    </row>
    <row r="7314" spans="1:3" x14ac:dyDescent="0.25">
      <c r="A7314" t="s">
        <v>10242</v>
      </c>
      <c r="B7314" t="s">
        <v>10243</v>
      </c>
      <c r="C7314">
        <v>4</v>
      </c>
    </row>
    <row r="7315" spans="1:3" x14ac:dyDescent="0.25">
      <c r="A7315" t="s">
        <v>10244</v>
      </c>
      <c r="B7315" t="s">
        <v>10245</v>
      </c>
      <c r="C7315">
        <v>4</v>
      </c>
    </row>
    <row r="7316" spans="1:3" x14ac:dyDescent="0.25">
      <c r="A7316" t="s">
        <v>10246</v>
      </c>
      <c r="B7316" t="s">
        <v>10247</v>
      </c>
      <c r="C7316">
        <v>4</v>
      </c>
    </row>
    <row r="7317" spans="1:3" x14ac:dyDescent="0.25">
      <c r="A7317" t="s">
        <v>10248</v>
      </c>
      <c r="B7317" t="s">
        <v>10249</v>
      </c>
      <c r="C7317">
        <v>4</v>
      </c>
    </row>
    <row r="7318" spans="1:3" x14ac:dyDescent="0.25">
      <c r="A7318" t="s">
        <v>10250</v>
      </c>
      <c r="B7318" t="s">
        <v>10251</v>
      </c>
      <c r="C7318">
        <v>4</v>
      </c>
    </row>
    <row r="7319" spans="1:3" x14ac:dyDescent="0.25">
      <c r="A7319" t="s">
        <v>10252</v>
      </c>
      <c r="B7319" t="s">
        <v>10253</v>
      </c>
      <c r="C7319">
        <v>4</v>
      </c>
    </row>
    <row r="7320" spans="1:3" x14ac:dyDescent="0.25">
      <c r="A7320" t="s">
        <v>10254</v>
      </c>
      <c r="B7320" t="s">
        <v>10255</v>
      </c>
      <c r="C7320">
        <v>4</v>
      </c>
    </row>
    <row r="7321" spans="1:3" x14ac:dyDescent="0.25">
      <c r="A7321" t="s">
        <v>10256</v>
      </c>
      <c r="B7321" t="s">
        <v>10257</v>
      </c>
      <c r="C7321">
        <v>4</v>
      </c>
    </row>
    <row r="7322" spans="1:3" x14ac:dyDescent="0.25">
      <c r="A7322" t="s">
        <v>10258</v>
      </c>
      <c r="B7322" t="s">
        <v>10259</v>
      </c>
      <c r="C7322">
        <v>4</v>
      </c>
    </row>
    <row r="7323" spans="1:3" x14ac:dyDescent="0.25">
      <c r="A7323" t="s">
        <v>10260</v>
      </c>
      <c r="B7323" t="s">
        <v>10261</v>
      </c>
      <c r="C7323">
        <v>4</v>
      </c>
    </row>
    <row r="7324" spans="1:3" x14ac:dyDescent="0.25">
      <c r="A7324" t="s">
        <v>10262</v>
      </c>
      <c r="B7324" t="s">
        <v>10263</v>
      </c>
      <c r="C7324">
        <v>4</v>
      </c>
    </row>
    <row r="7325" spans="1:3" x14ac:dyDescent="0.25">
      <c r="A7325" t="s">
        <v>10264</v>
      </c>
      <c r="B7325" t="s">
        <v>10265</v>
      </c>
      <c r="C7325">
        <v>4</v>
      </c>
    </row>
    <row r="7326" spans="1:3" x14ac:dyDescent="0.25">
      <c r="A7326" t="s">
        <v>10266</v>
      </c>
      <c r="B7326" t="s">
        <v>10267</v>
      </c>
      <c r="C7326">
        <v>4</v>
      </c>
    </row>
    <row r="7327" spans="1:3" x14ac:dyDescent="0.25">
      <c r="A7327" t="s">
        <v>10268</v>
      </c>
      <c r="B7327" t="s">
        <v>10269</v>
      </c>
      <c r="C7327">
        <v>4</v>
      </c>
    </row>
    <row r="7328" spans="1:3" x14ac:dyDescent="0.25">
      <c r="A7328" t="s">
        <v>10270</v>
      </c>
      <c r="B7328" t="s">
        <v>10271</v>
      </c>
      <c r="C7328">
        <v>4</v>
      </c>
    </row>
    <row r="7329" spans="1:3" x14ac:dyDescent="0.25">
      <c r="A7329" t="s">
        <v>10272</v>
      </c>
      <c r="B7329" t="s">
        <v>10273</v>
      </c>
      <c r="C7329">
        <v>4</v>
      </c>
    </row>
    <row r="7330" spans="1:3" x14ac:dyDescent="0.25">
      <c r="A7330" t="s">
        <v>10274</v>
      </c>
      <c r="B7330" t="s">
        <v>10275</v>
      </c>
      <c r="C7330">
        <v>4</v>
      </c>
    </row>
    <row r="7331" spans="1:3" x14ac:dyDescent="0.25">
      <c r="A7331" t="s">
        <v>10276</v>
      </c>
      <c r="B7331" t="s">
        <v>10277</v>
      </c>
      <c r="C7331">
        <v>4</v>
      </c>
    </row>
    <row r="7332" spans="1:3" x14ac:dyDescent="0.25">
      <c r="A7332" t="s">
        <v>10278</v>
      </c>
      <c r="B7332" t="s">
        <v>10279</v>
      </c>
      <c r="C7332">
        <v>4</v>
      </c>
    </row>
    <row r="7333" spans="1:3" x14ac:dyDescent="0.25">
      <c r="A7333" t="s">
        <v>10280</v>
      </c>
      <c r="B7333" t="s">
        <v>10281</v>
      </c>
      <c r="C7333">
        <v>4</v>
      </c>
    </row>
    <row r="7334" spans="1:3" x14ac:dyDescent="0.25">
      <c r="A7334" t="s">
        <v>10282</v>
      </c>
      <c r="B7334" t="s">
        <v>10283</v>
      </c>
      <c r="C7334">
        <v>4</v>
      </c>
    </row>
    <row r="7335" spans="1:3" x14ac:dyDescent="0.25">
      <c r="A7335" t="s">
        <v>10284</v>
      </c>
      <c r="B7335" t="s">
        <v>10285</v>
      </c>
      <c r="C7335">
        <v>4</v>
      </c>
    </row>
    <row r="7336" spans="1:3" x14ac:dyDescent="0.25">
      <c r="A7336" t="s">
        <v>10286</v>
      </c>
      <c r="B7336" t="s">
        <v>10287</v>
      </c>
      <c r="C7336">
        <v>4</v>
      </c>
    </row>
    <row r="7337" spans="1:3" x14ac:dyDescent="0.25">
      <c r="A7337" t="s">
        <v>10288</v>
      </c>
      <c r="B7337" t="s">
        <v>10289</v>
      </c>
      <c r="C7337">
        <v>4</v>
      </c>
    </row>
    <row r="7338" spans="1:3" x14ac:dyDescent="0.25">
      <c r="A7338" t="s">
        <v>10290</v>
      </c>
      <c r="B7338" t="s">
        <v>10291</v>
      </c>
      <c r="C7338">
        <v>4</v>
      </c>
    </row>
    <row r="7339" spans="1:3" x14ac:dyDescent="0.25">
      <c r="A7339" t="s">
        <v>10292</v>
      </c>
      <c r="B7339" t="s">
        <v>10293</v>
      </c>
      <c r="C7339">
        <v>4</v>
      </c>
    </row>
    <row r="7340" spans="1:3" x14ac:dyDescent="0.25">
      <c r="A7340" t="s">
        <v>10294</v>
      </c>
      <c r="B7340" t="s">
        <v>10295</v>
      </c>
      <c r="C7340">
        <v>4</v>
      </c>
    </row>
    <row r="7341" spans="1:3" x14ac:dyDescent="0.25">
      <c r="A7341" t="s">
        <v>10296</v>
      </c>
      <c r="B7341" t="s">
        <v>10297</v>
      </c>
      <c r="C7341">
        <v>4</v>
      </c>
    </row>
    <row r="7342" spans="1:3" x14ac:dyDescent="0.25">
      <c r="A7342" t="s">
        <v>10298</v>
      </c>
      <c r="B7342" t="s">
        <v>10299</v>
      </c>
      <c r="C7342">
        <v>4</v>
      </c>
    </row>
    <row r="7343" spans="1:3" x14ac:dyDescent="0.25">
      <c r="A7343" t="s">
        <v>10300</v>
      </c>
      <c r="B7343" t="s">
        <v>10301</v>
      </c>
      <c r="C7343">
        <v>4</v>
      </c>
    </row>
    <row r="7344" spans="1:3" x14ac:dyDescent="0.25">
      <c r="A7344" t="s">
        <v>10302</v>
      </c>
      <c r="B7344" t="s">
        <v>10303</v>
      </c>
      <c r="C7344">
        <v>4</v>
      </c>
    </row>
    <row r="7345" spans="1:3" x14ac:dyDescent="0.25">
      <c r="A7345" t="s">
        <v>10304</v>
      </c>
      <c r="B7345" t="s">
        <v>10305</v>
      </c>
      <c r="C7345">
        <v>4</v>
      </c>
    </row>
    <row r="7346" spans="1:3" x14ac:dyDescent="0.25">
      <c r="A7346" t="s">
        <v>10306</v>
      </c>
      <c r="B7346" t="s">
        <v>10307</v>
      </c>
      <c r="C7346">
        <v>4</v>
      </c>
    </row>
    <row r="7347" spans="1:3" x14ac:dyDescent="0.25">
      <c r="A7347" t="s">
        <v>10308</v>
      </c>
      <c r="B7347" t="s">
        <v>10309</v>
      </c>
      <c r="C7347">
        <v>4</v>
      </c>
    </row>
    <row r="7348" spans="1:3" x14ac:dyDescent="0.25">
      <c r="A7348" t="s">
        <v>10310</v>
      </c>
      <c r="B7348" t="s">
        <v>10311</v>
      </c>
      <c r="C7348">
        <v>4</v>
      </c>
    </row>
    <row r="7349" spans="1:3" x14ac:dyDescent="0.25">
      <c r="A7349" t="s">
        <v>10312</v>
      </c>
      <c r="B7349" t="s">
        <v>10313</v>
      </c>
      <c r="C7349">
        <v>4</v>
      </c>
    </row>
    <row r="7350" spans="1:3" x14ac:dyDescent="0.25">
      <c r="A7350" t="s">
        <v>10314</v>
      </c>
      <c r="B7350" t="s">
        <v>10315</v>
      </c>
      <c r="C7350">
        <v>4</v>
      </c>
    </row>
    <row r="7351" spans="1:3" x14ac:dyDescent="0.25">
      <c r="A7351" t="s">
        <v>10316</v>
      </c>
      <c r="B7351" t="s">
        <v>10317</v>
      </c>
      <c r="C7351">
        <v>4</v>
      </c>
    </row>
    <row r="7352" spans="1:3" x14ac:dyDescent="0.25">
      <c r="A7352" t="s">
        <v>10318</v>
      </c>
      <c r="B7352" t="s">
        <v>10319</v>
      </c>
      <c r="C7352">
        <v>4</v>
      </c>
    </row>
    <row r="7353" spans="1:3" x14ac:dyDescent="0.25">
      <c r="A7353" t="s">
        <v>10320</v>
      </c>
      <c r="B7353" t="s">
        <v>10321</v>
      </c>
      <c r="C7353">
        <v>4</v>
      </c>
    </row>
    <row r="7354" spans="1:3" x14ac:dyDescent="0.25">
      <c r="A7354" t="s">
        <v>10322</v>
      </c>
      <c r="B7354" t="s">
        <v>10323</v>
      </c>
      <c r="C7354">
        <v>4</v>
      </c>
    </row>
    <row r="7355" spans="1:3" x14ac:dyDescent="0.25">
      <c r="A7355" t="s">
        <v>10324</v>
      </c>
      <c r="B7355" t="s">
        <v>10325</v>
      </c>
      <c r="C7355">
        <v>4</v>
      </c>
    </row>
    <row r="7356" spans="1:3" x14ac:dyDescent="0.25">
      <c r="A7356" t="s">
        <v>10326</v>
      </c>
      <c r="B7356" t="s">
        <v>10327</v>
      </c>
      <c r="C7356">
        <v>4</v>
      </c>
    </row>
    <row r="7357" spans="1:3" x14ac:dyDescent="0.25">
      <c r="A7357" t="s">
        <v>10328</v>
      </c>
      <c r="B7357" t="s">
        <v>10329</v>
      </c>
      <c r="C7357">
        <v>4</v>
      </c>
    </row>
    <row r="7358" spans="1:3" x14ac:dyDescent="0.25">
      <c r="A7358" t="s">
        <v>10330</v>
      </c>
      <c r="B7358" t="s">
        <v>10331</v>
      </c>
      <c r="C7358">
        <v>4</v>
      </c>
    </row>
    <row r="7359" spans="1:3" x14ac:dyDescent="0.25">
      <c r="A7359" t="s">
        <v>10332</v>
      </c>
      <c r="B7359" t="s">
        <v>10333</v>
      </c>
      <c r="C7359">
        <v>4</v>
      </c>
    </row>
    <row r="7360" spans="1:3" x14ac:dyDescent="0.25">
      <c r="A7360" t="s">
        <v>10334</v>
      </c>
      <c r="B7360" t="s">
        <v>10335</v>
      </c>
      <c r="C7360">
        <v>4</v>
      </c>
    </row>
    <row r="7361" spans="1:3" x14ac:dyDescent="0.25">
      <c r="A7361" t="s">
        <v>10336</v>
      </c>
      <c r="B7361" t="s">
        <v>10337</v>
      </c>
      <c r="C7361">
        <v>4</v>
      </c>
    </row>
    <row r="7362" spans="1:3" x14ac:dyDescent="0.25">
      <c r="A7362" t="s">
        <v>10338</v>
      </c>
      <c r="B7362" t="s">
        <v>10339</v>
      </c>
      <c r="C7362">
        <v>4</v>
      </c>
    </row>
    <row r="7363" spans="1:3" x14ac:dyDescent="0.25">
      <c r="A7363" t="s">
        <v>10340</v>
      </c>
      <c r="B7363" t="s">
        <v>10341</v>
      </c>
      <c r="C7363">
        <v>4</v>
      </c>
    </row>
    <row r="7364" spans="1:3" x14ac:dyDescent="0.25">
      <c r="A7364" t="s">
        <v>10342</v>
      </c>
      <c r="B7364" t="s">
        <v>10343</v>
      </c>
      <c r="C7364">
        <v>4</v>
      </c>
    </row>
    <row r="7365" spans="1:3" x14ac:dyDescent="0.25">
      <c r="A7365" t="s">
        <v>10344</v>
      </c>
      <c r="B7365" t="s">
        <v>10345</v>
      </c>
      <c r="C7365">
        <v>4</v>
      </c>
    </row>
    <row r="7366" spans="1:3" x14ac:dyDescent="0.25">
      <c r="A7366" t="s">
        <v>10346</v>
      </c>
      <c r="B7366" t="s">
        <v>10347</v>
      </c>
      <c r="C7366">
        <v>4</v>
      </c>
    </row>
    <row r="7367" spans="1:3" x14ac:dyDescent="0.25">
      <c r="A7367" t="s">
        <v>10348</v>
      </c>
      <c r="B7367" t="s">
        <v>10349</v>
      </c>
      <c r="C7367">
        <v>4</v>
      </c>
    </row>
    <row r="7368" spans="1:3" x14ac:dyDescent="0.25">
      <c r="A7368" t="s">
        <v>10350</v>
      </c>
      <c r="B7368" t="s">
        <v>10351</v>
      </c>
      <c r="C7368">
        <v>4</v>
      </c>
    </row>
    <row r="7369" spans="1:3" x14ac:dyDescent="0.25">
      <c r="A7369" t="s">
        <v>10352</v>
      </c>
      <c r="B7369" t="s">
        <v>10353</v>
      </c>
      <c r="C7369">
        <v>4</v>
      </c>
    </row>
    <row r="7370" spans="1:3" x14ac:dyDescent="0.25">
      <c r="A7370" t="s">
        <v>10354</v>
      </c>
      <c r="B7370" t="s">
        <v>10355</v>
      </c>
      <c r="C7370">
        <v>4</v>
      </c>
    </row>
    <row r="7371" spans="1:3" x14ac:dyDescent="0.25">
      <c r="A7371" t="s">
        <v>10356</v>
      </c>
      <c r="B7371" t="s">
        <v>10357</v>
      </c>
      <c r="C7371">
        <v>4</v>
      </c>
    </row>
    <row r="7372" spans="1:3" x14ac:dyDescent="0.25">
      <c r="A7372" t="s">
        <v>10358</v>
      </c>
      <c r="B7372" t="s">
        <v>10359</v>
      </c>
      <c r="C7372">
        <v>4</v>
      </c>
    </row>
    <row r="7373" spans="1:3" x14ac:dyDescent="0.25">
      <c r="A7373" t="s">
        <v>10360</v>
      </c>
      <c r="B7373" t="s">
        <v>10361</v>
      </c>
      <c r="C7373">
        <v>4</v>
      </c>
    </row>
    <row r="7374" spans="1:3" x14ac:dyDescent="0.25">
      <c r="A7374" t="s">
        <v>10362</v>
      </c>
      <c r="B7374" t="s">
        <v>10363</v>
      </c>
      <c r="C7374">
        <v>4</v>
      </c>
    </row>
    <row r="7375" spans="1:3" x14ac:dyDescent="0.25">
      <c r="A7375" t="s">
        <v>10364</v>
      </c>
      <c r="B7375" t="s">
        <v>10365</v>
      </c>
      <c r="C7375">
        <v>4</v>
      </c>
    </row>
    <row r="7376" spans="1:3" x14ac:dyDescent="0.25">
      <c r="A7376" t="s">
        <v>10366</v>
      </c>
      <c r="B7376" t="s">
        <v>10367</v>
      </c>
      <c r="C7376">
        <v>4</v>
      </c>
    </row>
    <row r="7377" spans="1:3" x14ac:dyDescent="0.25">
      <c r="A7377" t="s">
        <v>10368</v>
      </c>
      <c r="B7377" t="s">
        <v>10369</v>
      </c>
      <c r="C7377">
        <v>4</v>
      </c>
    </row>
    <row r="7378" spans="1:3" x14ac:dyDescent="0.25">
      <c r="A7378" t="s">
        <v>10370</v>
      </c>
      <c r="B7378" t="s">
        <v>10371</v>
      </c>
      <c r="C7378">
        <v>4</v>
      </c>
    </row>
    <row r="7379" spans="1:3" x14ac:dyDescent="0.25">
      <c r="A7379" t="s">
        <v>10372</v>
      </c>
      <c r="B7379" t="s">
        <v>10373</v>
      </c>
      <c r="C7379">
        <v>4</v>
      </c>
    </row>
    <row r="7380" spans="1:3" x14ac:dyDescent="0.25">
      <c r="A7380" t="s">
        <v>10374</v>
      </c>
      <c r="B7380" t="s">
        <v>10375</v>
      </c>
      <c r="C7380">
        <v>4</v>
      </c>
    </row>
    <row r="7381" spans="1:3" x14ac:dyDescent="0.25">
      <c r="A7381" t="s">
        <v>10376</v>
      </c>
      <c r="B7381" t="s">
        <v>10377</v>
      </c>
      <c r="C7381">
        <v>4</v>
      </c>
    </row>
    <row r="7382" spans="1:3" x14ac:dyDescent="0.25">
      <c r="A7382" t="s">
        <v>10378</v>
      </c>
      <c r="B7382" t="s">
        <v>10379</v>
      </c>
      <c r="C7382">
        <v>4</v>
      </c>
    </row>
    <row r="7383" spans="1:3" x14ac:dyDescent="0.25">
      <c r="A7383" t="s">
        <v>10380</v>
      </c>
      <c r="B7383" t="s">
        <v>10381</v>
      </c>
      <c r="C7383">
        <v>4</v>
      </c>
    </row>
    <row r="7384" spans="1:3" x14ac:dyDescent="0.25">
      <c r="A7384" t="s">
        <v>10382</v>
      </c>
      <c r="B7384" t="s">
        <v>10383</v>
      </c>
      <c r="C7384">
        <v>4</v>
      </c>
    </row>
    <row r="7385" spans="1:3" x14ac:dyDescent="0.25">
      <c r="A7385" t="s">
        <v>10384</v>
      </c>
      <c r="B7385" t="s">
        <v>10385</v>
      </c>
      <c r="C7385">
        <v>4</v>
      </c>
    </row>
    <row r="7386" spans="1:3" x14ac:dyDescent="0.25">
      <c r="A7386" t="s">
        <v>10386</v>
      </c>
      <c r="B7386" t="s">
        <v>10387</v>
      </c>
      <c r="C7386">
        <v>4</v>
      </c>
    </row>
    <row r="7387" spans="1:3" x14ac:dyDescent="0.25">
      <c r="A7387" t="s">
        <v>10388</v>
      </c>
      <c r="B7387" t="s">
        <v>10389</v>
      </c>
      <c r="C7387">
        <v>4</v>
      </c>
    </row>
    <row r="7388" spans="1:3" x14ac:dyDescent="0.25">
      <c r="A7388" t="s">
        <v>10390</v>
      </c>
      <c r="B7388" t="s">
        <v>10391</v>
      </c>
      <c r="C7388">
        <v>4</v>
      </c>
    </row>
    <row r="7389" spans="1:3" x14ac:dyDescent="0.25">
      <c r="A7389" t="s">
        <v>19850</v>
      </c>
      <c r="B7389" t="s">
        <v>19851</v>
      </c>
      <c r="C7389">
        <v>4</v>
      </c>
    </row>
    <row r="7390" spans="1:3" x14ac:dyDescent="0.25">
      <c r="A7390" t="s">
        <v>10392</v>
      </c>
      <c r="B7390" t="s">
        <v>10393</v>
      </c>
      <c r="C7390">
        <v>4</v>
      </c>
    </row>
    <row r="7391" spans="1:3" x14ac:dyDescent="0.25">
      <c r="A7391" t="s">
        <v>10394</v>
      </c>
      <c r="B7391" t="s">
        <v>10395</v>
      </c>
      <c r="C7391">
        <v>4</v>
      </c>
    </row>
    <row r="7392" spans="1:3" x14ac:dyDescent="0.25">
      <c r="A7392" t="s">
        <v>10396</v>
      </c>
      <c r="B7392" t="s">
        <v>10397</v>
      </c>
      <c r="C7392">
        <v>4</v>
      </c>
    </row>
    <row r="7393" spans="1:3" x14ac:dyDescent="0.25">
      <c r="A7393" t="s">
        <v>10398</v>
      </c>
      <c r="B7393" t="s">
        <v>10399</v>
      </c>
      <c r="C7393">
        <v>4</v>
      </c>
    </row>
    <row r="7394" spans="1:3" x14ac:dyDescent="0.25">
      <c r="A7394" t="s">
        <v>10400</v>
      </c>
      <c r="B7394" t="s">
        <v>10401</v>
      </c>
      <c r="C7394">
        <v>4</v>
      </c>
    </row>
    <row r="7395" spans="1:3" x14ac:dyDescent="0.25">
      <c r="A7395" t="s">
        <v>10402</v>
      </c>
      <c r="B7395" t="s">
        <v>10403</v>
      </c>
      <c r="C7395">
        <v>4</v>
      </c>
    </row>
    <row r="7396" spans="1:3" x14ac:dyDescent="0.25">
      <c r="A7396" t="s">
        <v>10404</v>
      </c>
      <c r="B7396" t="s">
        <v>10405</v>
      </c>
      <c r="C7396">
        <v>4</v>
      </c>
    </row>
    <row r="7397" spans="1:3" x14ac:dyDescent="0.25">
      <c r="A7397" t="s">
        <v>10406</v>
      </c>
      <c r="B7397" t="s">
        <v>10407</v>
      </c>
      <c r="C7397">
        <v>4</v>
      </c>
    </row>
    <row r="7398" spans="1:3" x14ac:dyDescent="0.25">
      <c r="A7398" t="s">
        <v>10408</v>
      </c>
      <c r="B7398" t="s">
        <v>10409</v>
      </c>
      <c r="C7398">
        <v>4</v>
      </c>
    </row>
    <row r="7399" spans="1:3" x14ac:dyDescent="0.25">
      <c r="A7399" t="s">
        <v>10410</v>
      </c>
      <c r="B7399" t="s">
        <v>10411</v>
      </c>
      <c r="C7399">
        <v>4</v>
      </c>
    </row>
    <row r="7400" spans="1:3" x14ac:dyDescent="0.25">
      <c r="A7400" t="s">
        <v>10412</v>
      </c>
      <c r="B7400" t="s">
        <v>10413</v>
      </c>
      <c r="C7400">
        <v>4</v>
      </c>
    </row>
    <row r="7401" spans="1:3" x14ac:dyDescent="0.25">
      <c r="A7401" t="s">
        <v>10414</v>
      </c>
      <c r="B7401" t="s">
        <v>10415</v>
      </c>
      <c r="C7401">
        <v>4</v>
      </c>
    </row>
    <row r="7402" spans="1:3" x14ac:dyDescent="0.25">
      <c r="A7402" t="s">
        <v>10416</v>
      </c>
      <c r="B7402" t="s">
        <v>10417</v>
      </c>
      <c r="C7402">
        <v>4</v>
      </c>
    </row>
    <row r="7403" spans="1:3" x14ac:dyDescent="0.25">
      <c r="A7403" t="s">
        <v>10418</v>
      </c>
      <c r="B7403" t="s">
        <v>10419</v>
      </c>
      <c r="C7403">
        <v>4</v>
      </c>
    </row>
    <row r="7404" spans="1:3" x14ac:dyDescent="0.25">
      <c r="A7404" t="s">
        <v>10420</v>
      </c>
      <c r="B7404" t="s">
        <v>10421</v>
      </c>
      <c r="C7404">
        <v>4</v>
      </c>
    </row>
    <row r="7405" spans="1:3" x14ac:dyDescent="0.25">
      <c r="A7405" t="s">
        <v>10422</v>
      </c>
      <c r="B7405" t="s">
        <v>10423</v>
      </c>
      <c r="C7405">
        <v>4</v>
      </c>
    </row>
    <row r="7406" spans="1:3" x14ac:dyDescent="0.25">
      <c r="A7406" t="s">
        <v>10424</v>
      </c>
      <c r="B7406" t="s">
        <v>10425</v>
      </c>
      <c r="C7406">
        <v>4</v>
      </c>
    </row>
    <row r="7407" spans="1:3" x14ac:dyDescent="0.25">
      <c r="A7407" t="s">
        <v>10426</v>
      </c>
      <c r="B7407" t="s">
        <v>10427</v>
      </c>
      <c r="C7407">
        <v>4</v>
      </c>
    </row>
    <row r="7408" spans="1:3" x14ac:dyDescent="0.25">
      <c r="A7408" t="s">
        <v>10430</v>
      </c>
      <c r="B7408" t="s">
        <v>10431</v>
      </c>
      <c r="C7408">
        <v>4</v>
      </c>
    </row>
    <row r="7409" spans="1:3" x14ac:dyDescent="0.25">
      <c r="A7409" t="s">
        <v>10428</v>
      </c>
      <c r="B7409" t="s">
        <v>10429</v>
      </c>
      <c r="C7409">
        <v>4</v>
      </c>
    </row>
    <row r="7410" spans="1:3" x14ac:dyDescent="0.25">
      <c r="A7410" t="s">
        <v>10432</v>
      </c>
      <c r="B7410" t="s">
        <v>10433</v>
      </c>
      <c r="C7410">
        <v>4</v>
      </c>
    </row>
    <row r="7411" spans="1:3" x14ac:dyDescent="0.25">
      <c r="A7411" t="s">
        <v>10434</v>
      </c>
      <c r="B7411" t="s">
        <v>10435</v>
      </c>
      <c r="C7411">
        <v>4</v>
      </c>
    </row>
    <row r="7412" spans="1:3" x14ac:dyDescent="0.25">
      <c r="A7412" t="s">
        <v>10436</v>
      </c>
      <c r="B7412" t="s">
        <v>10437</v>
      </c>
      <c r="C7412">
        <v>4</v>
      </c>
    </row>
    <row r="7413" spans="1:3" x14ac:dyDescent="0.25">
      <c r="A7413" t="s">
        <v>10438</v>
      </c>
      <c r="B7413" t="s">
        <v>10439</v>
      </c>
      <c r="C7413">
        <v>4</v>
      </c>
    </row>
    <row r="7414" spans="1:3" x14ac:dyDescent="0.25">
      <c r="A7414" t="s">
        <v>10440</v>
      </c>
      <c r="B7414" t="s">
        <v>10441</v>
      </c>
      <c r="C7414">
        <v>4</v>
      </c>
    </row>
    <row r="7415" spans="1:3" x14ac:dyDescent="0.25">
      <c r="A7415" t="s">
        <v>10442</v>
      </c>
      <c r="B7415" t="s">
        <v>10443</v>
      </c>
      <c r="C7415">
        <v>4</v>
      </c>
    </row>
    <row r="7416" spans="1:3" x14ac:dyDescent="0.25">
      <c r="A7416" t="s">
        <v>10444</v>
      </c>
      <c r="B7416" t="s">
        <v>10445</v>
      </c>
      <c r="C7416">
        <v>4</v>
      </c>
    </row>
    <row r="7417" spans="1:3" x14ac:dyDescent="0.25">
      <c r="A7417" t="s">
        <v>10446</v>
      </c>
      <c r="B7417" t="s">
        <v>10447</v>
      </c>
      <c r="C7417">
        <v>4</v>
      </c>
    </row>
    <row r="7418" spans="1:3" x14ac:dyDescent="0.25">
      <c r="A7418" t="s">
        <v>10448</v>
      </c>
      <c r="B7418" t="s">
        <v>10449</v>
      </c>
      <c r="C7418">
        <v>4</v>
      </c>
    </row>
    <row r="7419" spans="1:3" x14ac:dyDescent="0.25">
      <c r="A7419" t="s">
        <v>10450</v>
      </c>
      <c r="B7419" t="s">
        <v>10451</v>
      </c>
      <c r="C7419">
        <v>4</v>
      </c>
    </row>
    <row r="7420" spans="1:3" x14ac:dyDescent="0.25">
      <c r="A7420" t="s">
        <v>10452</v>
      </c>
      <c r="B7420" t="s">
        <v>10453</v>
      </c>
      <c r="C7420">
        <v>4</v>
      </c>
    </row>
    <row r="7421" spans="1:3" x14ac:dyDescent="0.25">
      <c r="A7421" t="s">
        <v>10454</v>
      </c>
      <c r="B7421" t="s">
        <v>10455</v>
      </c>
      <c r="C7421">
        <v>4</v>
      </c>
    </row>
    <row r="7422" spans="1:3" x14ac:dyDescent="0.25">
      <c r="A7422" t="s">
        <v>10456</v>
      </c>
      <c r="B7422" t="s">
        <v>10457</v>
      </c>
      <c r="C7422">
        <v>4</v>
      </c>
    </row>
    <row r="7423" spans="1:3" x14ac:dyDescent="0.25">
      <c r="A7423" t="s">
        <v>10458</v>
      </c>
      <c r="B7423" t="s">
        <v>10459</v>
      </c>
      <c r="C7423">
        <v>4</v>
      </c>
    </row>
    <row r="7424" spans="1:3" x14ac:dyDescent="0.25">
      <c r="A7424" t="s">
        <v>10460</v>
      </c>
      <c r="B7424" t="s">
        <v>10461</v>
      </c>
      <c r="C7424">
        <v>4</v>
      </c>
    </row>
    <row r="7425" spans="1:3" x14ac:dyDescent="0.25">
      <c r="A7425" t="s">
        <v>10462</v>
      </c>
      <c r="B7425" t="s">
        <v>10463</v>
      </c>
      <c r="C7425">
        <v>4</v>
      </c>
    </row>
    <row r="7426" spans="1:3" x14ac:dyDescent="0.25">
      <c r="A7426" t="s">
        <v>10464</v>
      </c>
      <c r="B7426" t="s">
        <v>10465</v>
      </c>
      <c r="C7426">
        <v>4</v>
      </c>
    </row>
    <row r="7427" spans="1:3" x14ac:dyDescent="0.25">
      <c r="A7427" t="s">
        <v>10466</v>
      </c>
      <c r="B7427" t="s">
        <v>10467</v>
      </c>
      <c r="C7427">
        <v>4</v>
      </c>
    </row>
    <row r="7428" spans="1:3" x14ac:dyDescent="0.25">
      <c r="A7428" t="s">
        <v>10468</v>
      </c>
      <c r="B7428" t="s">
        <v>10469</v>
      </c>
      <c r="C7428">
        <v>4</v>
      </c>
    </row>
    <row r="7429" spans="1:3" x14ac:dyDescent="0.25">
      <c r="A7429" t="s">
        <v>19255</v>
      </c>
      <c r="B7429" t="s">
        <v>19256</v>
      </c>
      <c r="C7429">
        <v>4</v>
      </c>
    </row>
    <row r="7430" spans="1:3" x14ac:dyDescent="0.25">
      <c r="A7430" t="s">
        <v>10470</v>
      </c>
      <c r="B7430" t="s">
        <v>10471</v>
      </c>
      <c r="C7430">
        <v>4</v>
      </c>
    </row>
    <row r="7431" spans="1:3" x14ac:dyDescent="0.25">
      <c r="A7431" t="s">
        <v>10472</v>
      </c>
      <c r="B7431" t="s">
        <v>10473</v>
      </c>
      <c r="C7431">
        <v>4</v>
      </c>
    </row>
    <row r="7432" spans="1:3" x14ac:dyDescent="0.25">
      <c r="A7432" t="s">
        <v>10474</v>
      </c>
      <c r="B7432" t="s">
        <v>10475</v>
      </c>
      <c r="C7432">
        <v>4</v>
      </c>
    </row>
    <row r="7433" spans="1:3" x14ac:dyDescent="0.25">
      <c r="A7433" t="s">
        <v>10476</v>
      </c>
      <c r="B7433" t="s">
        <v>10477</v>
      </c>
      <c r="C7433">
        <v>4</v>
      </c>
    </row>
    <row r="7434" spans="1:3" x14ac:dyDescent="0.25">
      <c r="A7434" t="s">
        <v>10478</v>
      </c>
      <c r="B7434" t="s">
        <v>10479</v>
      </c>
      <c r="C7434">
        <v>4</v>
      </c>
    </row>
    <row r="7435" spans="1:3" x14ac:dyDescent="0.25">
      <c r="A7435" t="s">
        <v>10480</v>
      </c>
      <c r="B7435" t="s">
        <v>10481</v>
      </c>
      <c r="C7435">
        <v>4</v>
      </c>
    </row>
    <row r="7436" spans="1:3" x14ac:dyDescent="0.25">
      <c r="A7436" t="s">
        <v>10482</v>
      </c>
      <c r="B7436" t="s">
        <v>10483</v>
      </c>
      <c r="C7436">
        <v>4</v>
      </c>
    </row>
    <row r="7437" spans="1:3" x14ac:dyDescent="0.25">
      <c r="A7437" t="s">
        <v>10484</v>
      </c>
      <c r="B7437" t="s">
        <v>10485</v>
      </c>
      <c r="C7437">
        <v>4</v>
      </c>
    </row>
    <row r="7438" spans="1:3" x14ac:dyDescent="0.25">
      <c r="A7438" t="s">
        <v>10486</v>
      </c>
      <c r="B7438" t="s">
        <v>10487</v>
      </c>
      <c r="C7438">
        <v>4</v>
      </c>
    </row>
    <row r="7439" spans="1:3" x14ac:dyDescent="0.25">
      <c r="A7439" t="s">
        <v>10488</v>
      </c>
      <c r="B7439" t="s">
        <v>10489</v>
      </c>
      <c r="C7439">
        <v>4</v>
      </c>
    </row>
    <row r="7440" spans="1:3" x14ac:dyDescent="0.25">
      <c r="A7440" t="s">
        <v>10490</v>
      </c>
      <c r="B7440" t="s">
        <v>10491</v>
      </c>
      <c r="C7440">
        <v>4</v>
      </c>
    </row>
    <row r="7441" spans="1:3" x14ac:dyDescent="0.25">
      <c r="A7441" t="s">
        <v>19257</v>
      </c>
      <c r="B7441" t="s">
        <v>19258</v>
      </c>
      <c r="C7441">
        <v>4</v>
      </c>
    </row>
    <row r="7442" spans="1:3" x14ac:dyDescent="0.25">
      <c r="A7442" t="s">
        <v>10492</v>
      </c>
      <c r="B7442" t="s">
        <v>10493</v>
      </c>
      <c r="C7442">
        <v>4</v>
      </c>
    </row>
    <row r="7443" spans="1:3" x14ac:dyDescent="0.25">
      <c r="A7443" t="s">
        <v>10494</v>
      </c>
      <c r="B7443" t="s">
        <v>10495</v>
      </c>
      <c r="C7443">
        <v>4</v>
      </c>
    </row>
    <row r="7444" spans="1:3" x14ac:dyDescent="0.25">
      <c r="A7444" t="s">
        <v>10496</v>
      </c>
      <c r="B7444" t="s">
        <v>10497</v>
      </c>
      <c r="C7444">
        <v>4</v>
      </c>
    </row>
    <row r="7445" spans="1:3" x14ac:dyDescent="0.25">
      <c r="A7445" t="s">
        <v>10498</v>
      </c>
      <c r="B7445" t="s">
        <v>10499</v>
      </c>
      <c r="C7445">
        <v>4</v>
      </c>
    </row>
    <row r="7446" spans="1:3" x14ac:dyDescent="0.25">
      <c r="A7446" t="s">
        <v>10500</v>
      </c>
      <c r="B7446" t="s">
        <v>10501</v>
      </c>
      <c r="C7446">
        <v>4</v>
      </c>
    </row>
    <row r="7447" spans="1:3" x14ac:dyDescent="0.25">
      <c r="A7447" t="s">
        <v>10502</v>
      </c>
      <c r="B7447" t="s">
        <v>10503</v>
      </c>
      <c r="C7447">
        <v>4</v>
      </c>
    </row>
    <row r="7448" spans="1:3" x14ac:dyDescent="0.25">
      <c r="A7448" t="s">
        <v>10504</v>
      </c>
      <c r="B7448" t="s">
        <v>10505</v>
      </c>
      <c r="C7448">
        <v>4</v>
      </c>
    </row>
    <row r="7449" spans="1:3" x14ac:dyDescent="0.25">
      <c r="A7449" t="s">
        <v>10506</v>
      </c>
      <c r="B7449" t="s">
        <v>10507</v>
      </c>
      <c r="C7449">
        <v>4</v>
      </c>
    </row>
    <row r="7450" spans="1:3" x14ac:dyDescent="0.25">
      <c r="A7450" t="s">
        <v>10508</v>
      </c>
      <c r="B7450" t="s">
        <v>10509</v>
      </c>
      <c r="C7450">
        <v>4</v>
      </c>
    </row>
    <row r="7451" spans="1:3" x14ac:dyDescent="0.25">
      <c r="A7451" t="s">
        <v>10510</v>
      </c>
      <c r="B7451" t="s">
        <v>10511</v>
      </c>
      <c r="C7451">
        <v>4</v>
      </c>
    </row>
    <row r="7452" spans="1:3" x14ac:dyDescent="0.25">
      <c r="A7452" t="s">
        <v>10512</v>
      </c>
      <c r="B7452" t="s">
        <v>10513</v>
      </c>
      <c r="C7452">
        <v>4</v>
      </c>
    </row>
    <row r="7453" spans="1:3" x14ac:dyDescent="0.25">
      <c r="A7453" t="s">
        <v>10514</v>
      </c>
      <c r="B7453" t="s">
        <v>10515</v>
      </c>
      <c r="C7453">
        <v>4</v>
      </c>
    </row>
    <row r="7454" spans="1:3" x14ac:dyDescent="0.25">
      <c r="A7454" t="s">
        <v>10516</v>
      </c>
      <c r="B7454" t="s">
        <v>10517</v>
      </c>
      <c r="C7454">
        <v>4</v>
      </c>
    </row>
    <row r="7455" spans="1:3" x14ac:dyDescent="0.25">
      <c r="A7455" t="s">
        <v>10518</v>
      </c>
      <c r="B7455" t="s">
        <v>10519</v>
      </c>
      <c r="C7455">
        <v>4</v>
      </c>
    </row>
    <row r="7456" spans="1:3" x14ac:dyDescent="0.25">
      <c r="A7456" t="s">
        <v>10520</v>
      </c>
      <c r="B7456" t="s">
        <v>10521</v>
      </c>
      <c r="C7456">
        <v>4</v>
      </c>
    </row>
    <row r="7457" spans="1:3" x14ac:dyDescent="0.25">
      <c r="A7457" t="s">
        <v>10522</v>
      </c>
      <c r="B7457" t="s">
        <v>10523</v>
      </c>
      <c r="C7457">
        <v>4</v>
      </c>
    </row>
    <row r="7458" spans="1:3" x14ac:dyDescent="0.25">
      <c r="A7458" t="s">
        <v>10524</v>
      </c>
      <c r="B7458" t="s">
        <v>10525</v>
      </c>
      <c r="C7458">
        <v>4</v>
      </c>
    </row>
    <row r="7459" spans="1:3" x14ac:dyDescent="0.25">
      <c r="A7459" t="s">
        <v>10526</v>
      </c>
      <c r="B7459" t="s">
        <v>10527</v>
      </c>
      <c r="C7459">
        <v>4</v>
      </c>
    </row>
    <row r="7460" spans="1:3" x14ac:dyDescent="0.25">
      <c r="A7460" t="s">
        <v>20484</v>
      </c>
      <c r="B7460" t="s">
        <v>20485</v>
      </c>
      <c r="C7460">
        <v>4</v>
      </c>
    </row>
    <row r="7461" spans="1:3" x14ac:dyDescent="0.25">
      <c r="A7461" t="s">
        <v>10528</v>
      </c>
      <c r="B7461" t="s">
        <v>10529</v>
      </c>
      <c r="C7461">
        <v>4</v>
      </c>
    </row>
    <row r="7462" spans="1:3" x14ac:dyDescent="0.25">
      <c r="A7462" t="s">
        <v>10530</v>
      </c>
      <c r="B7462" t="s">
        <v>10531</v>
      </c>
      <c r="C7462">
        <v>4</v>
      </c>
    </row>
    <row r="7463" spans="1:3" x14ac:dyDescent="0.25">
      <c r="A7463" t="s">
        <v>10532</v>
      </c>
      <c r="B7463" t="s">
        <v>10533</v>
      </c>
      <c r="C7463">
        <v>4</v>
      </c>
    </row>
    <row r="7464" spans="1:3" x14ac:dyDescent="0.25">
      <c r="A7464" t="s">
        <v>10534</v>
      </c>
      <c r="B7464" t="s">
        <v>10535</v>
      </c>
      <c r="C7464">
        <v>4</v>
      </c>
    </row>
    <row r="7465" spans="1:3" x14ac:dyDescent="0.25">
      <c r="A7465" t="s">
        <v>10536</v>
      </c>
      <c r="B7465" t="s">
        <v>10537</v>
      </c>
      <c r="C7465">
        <v>4</v>
      </c>
    </row>
    <row r="7466" spans="1:3" x14ac:dyDescent="0.25">
      <c r="A7466" t="s">
        <v>19852</v>
      </c>
      <c r="B7466" t="s">
        <v>19853</v>
      </c>
      <c r="C7466">
        <v>4</v>
      </c>
    </row>
    <row r="7467" spans="1:3" x14ac:dyDescent="0.25">
      <c r="A7467" t="s">
        <v>10538</v>
      </c>
      <c r="B7467" t="s">
        <v>10539</v>
      </c>
      <c r="C7467">
        <v>4</v>
      </c>
    </row>
    <row r="7468" spans="1:3" x14ac:dyDescent="0.25">
      <c r="A7468" t="s">
        <v>10540</v>
      </c>
      <c r="B7468" t="s">
        <v>10541</v>
      </c>
      <c r="C7468">
        <v>4</v>
      </c>
    </row>
    <row r="7469" spans="1:3" x14ac:dyDescent="0.25">
      <c r="A7469" t="s">
        <v>10542</v>
      </c>
      <c r="B7469" t="s">
        <v>10543</v>
      </c>
      <c r="C7469">
        <v>4</v>
      </c>
    </row>
    <row r="7470" spans="1:3" x14ac:dyDescent="0.25">
      <c r="A7470" t="s">
        <v>10544</v>
      </c>
      <c r="B7470" t="s">
        <v>10545</v>
      </c>
      <c r="C7470">
        <v>4</v>
      </c>
    </row>
    <row r="7471" spans="1:3" x14ac:dyDescent="0.25">
      <c r="A7471" t="s">
        <v>10546</v>
      </c>
      <c r="B7471" t="s">
        <v>10547</v>
      </c>
      <c r="C7471">
        <v>4</v>
      </c>
    </row>
    <row r="7472" spans="1:3" x14ac:dyDescent="0.25">
      <c r="A7472" t="s">
        <v>10548</v>
      </c>
      <c r="B7472" t="s">
        <v>10549</v>
      </c>
      <c r="C7472">
        <v>4</v>
      </c>
    </row>
    <row r="7473" spans="1:3" x14ac:dyDescent="0.25">
      <c r="A7473" t="s">
        <v>10550</v>
      </c>
      <c r="B7473" t="s">
        <v>10551</v>
      </c>
      <c r="C7473">
        <v>4</v>
      </c>
    </row>
    <row r="7474" spans="1:3" x14ac:dyDescent="0.25">
      <c r="A7474" t="s">
        <v>10552</v>
      </c>
      <c r="B7474" t="s">
        <v>10553</v>
      </c>
      <c r="C7474">
        <v>4</v>
      </c>
    </row>
    <row r="7475" spans="1:3" x14ac:dyDescent="0.25">
      <c r="A7475" t="s">
        <v>10554</v>
      </c>
      <c r="B7475" t="s">
        <v>10555</v>
      </c>
      <c r="C7475">
        <v>4</v>
      </c>
    </row>
    <row r="7476" spans="1:3" x14ac:dyDescent="0.25">
      <c r="A7476" t="s">
        <v>10556</v>
      </c>
      <c r="B7476" t="s">
        <v>10557</v>
      </c>
      <c r="C7476">
        <v>4</v>
      </c>
    </row>
    <row r="7477" spans="1:3" x14ac:dyDescent="0.25">
      <c r="A7477" t="s">
        <v>10558</v>
      </c>
      <c r="B7477" t="s">
        <v>10559</v>
      </c>
      <c r="C7477">
        <v>4</v>
      </c>
    </row>
    <row r="7478" spans="1:3" x14ac:dyDescent="0.25">
      <c r="A7478" t="s">
        <v>10560</v>
      </c>
      <c r="B7478" t="s">
        <v>10561</v>
      </c>
      <c r="C7478">
        <v>4</v>
      </c>
    </row>
    <row r="7479" spans="1:3" x14ac:dyDescent="0.25">
      <c r="A7479" t="s">
        <v>10562</v>
      </c>
      <c r="B7479" t="s">
        <v>10563</v>
      </c>
      <c r="C7479">
        <v>4</v>
      </c>
    </row>
    <row r="7480" spans="1:3" x14ac:dyDescent="0.25">
      <c r="A7480" t="s">
        <v>19259</v>
      </c>
      <c r="B7480" t="s">
        <v>19260</v>
      </c>
      <c r="C7480">
        <v>4</v>
      </c>
    </row>
    <row r="7481" spans="1:3" x14ac:dyDescent="0.25">
      <c r="A7481" t="s">
        <v>10564</v>
      </c>
      <c r="B7481" t="s">
        <v>10565</v>
      </c>
      <c r="C7481">
        <v>4</v>
      </c>
    </row>
    <row r="7482" spans="1:3" x14ac:dyDescent="0.25">
      <c r="A7482" t="s">
        <v>10566</v>
      </c>
      <c r="B7482" t="s">
        <v>10567</v>
      </c>
      <c r="C7482">
        <v>4</v>
      </c>
    </row>
    <row r="7483" spans="1:3" x14ac:dyDescent="0.25">
      <c r="A7483" t="s">
        <v>10568</v>
      </c>
      <c r="B7483" t="s">
        <v>10569</v>
      </c>
      <c r="C7483">
        <v>4</v>
      </c>
    </row>
    <row r="7484" spans="1:3" x14ac:dyDescent="0.25">
      <c r="A7484" t="s">
        <v>10570</v>
      </c>
      <c r="B7484" t="s">
        <v>10571</v>
      </c>
      <c r="C7484">
        <v>4</v>
      </c>
    </row>
    <row r="7485" spans="1:3" x14ac:dyDescent="0.25">
      <c r="A7485" t="s">
        <v>10572</v>
      </c>
      <c r="B7485" t="s">
        <v>10573</v>
      </c>
      <c r="C7485">
        <v>4</v>
      </c>
    </row>
    <row r="7486" spans="1:3" x14ac:dyDescent="0.25">
      <c r="A7486" t="s">
        <v>10574</v>
      </c>
      <c r="B7486" t="s">
        <v>10575</v>
      </c>
      <c r="C7486">
        <v>4</v>
      </c>
    </row>
    <row r="7487" spans="1:3" x14ac:dyDescent="0.25">
      <c r="A7487" t="s">
        <v>10576</v>
      </c>
      <c r="B7487" t="s">
        <v>10577</v>
      </c>
      <c r="C7487">
        <v>4</v>
      </c>
    </row>
    <row r="7488" spans="1:3" x14ac:dyDescent="0.25">
      <c r="A7488" t="s">
        <v>10578</v>
      </c>
      <c r="B7488" t="s">
        <v>10579</v>
      </c>
      <c r="C7488">
        <v>4</v>
      </c>
    </row>
    <row r="7489" spans="1:3" x14ac:dyDescent="0.25">
      <c r="A7489" t="s">
        <v>10580</v>
      </c>
      <c r="B7489" t="s">
        <v>10581</v>
      </c>
      <c r="C7489">
        <v>4</v>
      </c>
    </row>
    <row r="7490" spans="1:3" x14ac:dyDescent="0.25">
      <c r="A7490" t="s">
        <v>10582</v>
      </c>
      <c r="B7490" t="s">
        <v>10583</v>
      </c>
      <c r="C7490">
        <v>4</v>
      </c>
    </row>
    <row r="7491" spans="1:3" x14ac:dyDescent="0.25">
      <c r="A7491" t="s">
        <v>10584</v>
      </c>
      <c r="B7491" t="s">
        <v>10585</v>
      </c>
      <c r="C7491">
        <v>4</v>
      </c>
    </row>
    <row r="7492" spans="1:3" x14ac:dyDescent="0.25">
      <c r="A7492" t="s">
        <v>10586</v>
      </c>
      <c r="B7492" t="s">
        <v>10587</v>
      </c>
      <c r="C7492">
        <v>4</v>
      </c>
    </row>
    <row r="7493" spans="1:3" x14ac:dyDescent="0.25">
      <c r="A7493" t="s">
        <v>10588</v>
      </c>
      <c r="B7493" t="s">
        <v>10589</v>
      </c>
      <c r="C7493">
        <v>4</v>
      </c>
    </row>
    <row r="7494" spans="1:3" x14ac:dyDescent="0.25">
      <c r="A7494" t="s">
        <v>10590</v>
      </c>
      <c r="B7494" t="s">
        <v>10591</v>
      </c>
      <c r="C7494">
        <v>4</v>
      </c>
    </row>
    <row r="7495" spans="1:3" x14ac:dyDescent="0.25">
      <c r="A7495" t="s">
        <v>10592</v>
      </c>
      <c r="B7495" t="s">
        <v>10593</v>
      </c>
      <c r="C7495">
        <v>4</v>
      </c>
    </row>
    <row r="7496" spans="1:3" x14ac:dyDescent="0.25">
      <c r="A7496" t="s">
        <v>10594</v>
      </c>
      <c r="B7496" t="s">
        <v>10595</v>
      </c>
      <c r="C7496">
        <v>4</v>
      </c>
    </row>
    <row r="7497" spans="1:3" x14ac:dyDescent="0.25">
      <c r="A7497" t="s">
        <v>10596</v>
      </c>
      <c r="B7497" t="s">
        <v>10597</v>
      </c>
      <c r="C7497">
        <v>4</v>
      </c>
    </row>
    <row r="7498" spans="1:3" x14ac:dyDescent="0.25">
      <c r="A7498" t="s">
        <v>10598</v>
      </c>
      <c r="B7498" t="s">
        <v>10599</v>
      </c>
      <c r="C7498">
        <v>4</v>
      </c>
    </row>
    <row r="7499" spans="1:3" x14ac:dyDescent="0.25">
      <c r="A7499" t="s">
        <v>10600</v>
      </c>
      <c r="B7499" t="s">
        <v>10601</v>
      </c>
      <c r="C7499">
        <v>4</v>
      </c>
    </row>
    <row r="7500" spans="1:3" x14ac:dyDescent="0.25">
      <c r="A7500" t="s">
        <v>10602</v>
      </c>
      <c r="B7500" t="s">
        <v>10603</v>
      </c>
      <c r="C7500">
        <v>4</v>
      </c>
    </row>
    <row r="7501" spans="1:3" x14ac:dyDescent="0.25">
      <c r="A7501" t="s">
        <v>10604</v>
      </c>
      <c r="B7501" t="s">
        <v>10605</v>
      </c>
      <c r="C7501">
        <v>4</v>
      </c>
    </row>
    <row r="7502" spans="1:3" x14ac:dyDescent="0.25">
      <c r="A7502" t="s">
        <v>10606</v>
      </c>
      <c r="B7502" t="s">
        <v>10607</v>
      </c>
      <c r="C7502">
        <v>4</v>
      </c>
    </row>
    <row r="7503" spans="1:3" x14ac:dyDescent="0.25">
      <c r="A7503" t="s">
        <v>10608</v>
      </c>
      <c r="B7503" t="s">
        <v>10609</v>
      </c>
      <c r="C7503">
        <v>4</v>
      </c>
    </row>
    <row r="7504" spans="1:3" x14ac:dyDescent="0.25">
      <c r="A7504" t="s">
        <v>10610</v>
      </c>
      <c r="B7504" t="s">
        <v>10611</v>
      </c>
      <c r="C7504">
        <v>4</v>
      </c>
    </row>
    <row r="7505" spans="1:3" x14ac:dyDescent="0.25">
      <c r="A7505" t="s">
        <v>10612</v>
      </c>
      <c r="B7505" t="s">
        <v>10613</v>
      </c>
      <c r="C7505">
        <v>4</v>
      </c>
    </row>
    <row r="7506" spans="1:3" x14ac:dyDescent="0.25">
      <c r="A7506" t="s">
        <v>10614</v>
      </c>
      <c r="B7506" t="s">
        <v>10615</v>
      </c>
      <c r="C7506">
        <v>4</v>
      </c>
    </row>
    <row r="7507" spans="1:3" x14ac:dyDescent="0.25">
      <c r="A7507" t="s">
        <v>10616</v>
      </c>
      <c r="B7507" t="s">
        <v>10617</v>
      </c>
      <c r="C7507">
        <v>4</v>
      </c>
    </row>
    <row r="7508" spans="1:3" x14ac:dyDescent="0.25">
      <c r="A7508" t="s">
        <v>10618</v>
      </c>
      <c r="B7508" t="s">
        <v>10619</v>
      </c>
      <c r="C7508">
        <v>4</v>
      </c>
    </row>
    <row r="7509" spans="1:3" x14ac:dyDescent="0.25">
      <c r="A7509" t="s">
        <v>10620</v>
      </c>
      <c r="B7509" t="s">
        <v>10621</v>
      </c>
      <c r="C7509">
        <v>4</v>
      </c>
    </row>
    <row r="7510" spans="1:3" x14ac:dyDescent="0.25">
      <c r="A7510" t="s">
        <v>10622</v>
      </c>
      <c r="B7510" t="s">
        <v>10623</v>
      </c>
      <c r="C7510">
        <v>4</v>
      </c>
    </row>
    <row r="7511" spans="1:3" x14ac:dyDescent="0.25">
      <c r="A7511" t="s">
        <v>10624</v>
      </c>
      <c r="B7511" t="s">
        <v>10625</v>
      </c>
      <c r="C7511">
        <v>4</v>
      </c>
    </row>
    <row r="7512" spans="1:3" x14ac:dyDescent="0.25">
      <c r="A7512" t="s">
        <v>10626</v>
      </c>
      <c r="B7512" t="s">
        <v>10627</v>
      </c>
      <c r="C7512">
        <v>4</v>
      </c>
    </row>
    <row r="7513" spans="1:3" x14ac:dyDescent="0.25">
      <c r="A7513" t="s">
        <v>10628</v>
      </c>
      <c r="B7513" t="s">
        <v>10629</v>
      </c>
      <c r="C7513">
        <v>4</v>
      </c>
    </row>
    <row r="7514" spans="1:3" x14ac:dyDescent="0.25">
      <c r="A7514" t="s">
        <v>10630</v>
      </c>
      <c r="B7514" t="s">
        <v>10631</v>
      </c>
      <c r="C7514">
        <v>4</v>
      </c>
    </row>
    <row r="7515" spans="1:3" x14ac:dyDescent="0.25">
      <c r="A7515" t="s">
        <v>10632</v>
      </c>
      <c r="B7515" t="s">
        <v>10633</v>
      </c>
      <c r="C7515">
        <v>4</v>
      </c>
    </row>
    <row r="7516" spans="1:3" x14ac:dyDescent="0.25">
      <c r="A7516" t="s">
        <v>10634</v>
      </c>
      <c r="B7516" t="s">
        <v>10635</v>
      </c>
      <c r="C7516">
        <v>4</v>
      </c>
    </row>
    <row r="7517" spans="1:3" x14ac:dyDescent="0.25">
      <c r="A7517" t="s">
        <v>10636</v>
      </c>
      <c r="B7517" t="s">
        <v>10637</v>
      </c>
      <c r="C7517">
        <v>4</v>
      </c>
    </row>
    <row r="7518" spans="1:3" x14ac:dyDescent="0.25">
      <c r="A7518" t="s">
        <v>10638</v>
      </c>
      <c r="B7518" t="s">
        <v>10639</v>
      </c>
      <c r="C7518">
        <v>4</v>
      </c>
    </row>
    <row r="7519" spans="1:3" x14ac:dyDescent="0.25">
      <c r="A7519" t="s">
        <v>10640</v>
      </c>
      <c r="B7519" t="s">
        <v>10641</v>
      </c>
      <c r="C7519">
        <v>4</v>
      </c>
    </row>
    <row r="7520" spans="1:3" x14ac:dyDescent="0.25">
      <c r="A7520" t="s">
        <v>10642</v>
      </c>
      <c r="B7520" t="s">
        <v>10643</v>
      </c>
      <c r="C7520">
        <v>4</v>
      </c>
    </row>
    <row r="7521" spans="1:3" x14ac:dyDescent="0.25">
      <c r="A7521" t="s">
        <v>10644</v>
      </c>
      <c r="B7521" t="s">
        <v>10645</v>
      </c>
      <c r="C7521">
        <v>4</v>
      </c>
    </row>
    <row r="7522" spans="1:3" x14ac:dyDescent="0.25">
      <c r="A7522" t="s">
        <v>10646</v>
      </c>
      <c r="B7522" t="s">
        <v>10647</v>
      </c>
      <c r="C7522">
        <v>4</v>
      </c>
    </row>
    <row r="7523" spans="1:3" x14ac:dyDescent="0.25">
      <c r="A7523" t="s">
        <v>10648</v>
      </c>
      <c r="B7523" t="s">
        <v>10649</v>
      </c>
      <c r="C7523">
        <v>4</v>
      </c>
    </row>
    <row r="7524" spans="1:3" x14ac:dyDescent="0.25">
      <c r="A7524" t="s">
        <v>10650</v>
      </c>
      <c r="B7524" t="s">
        <v>10651</v>
      </c>
      <c r="C7524">
        <v>4</v>
      </c>
    </row>
    <row r="7525" spans="1:3" x14ac:dyDescent="0.25">
      <c r="A7525" t="s">
        <v>10652</v>
      </c>
      <c r="B7525" t="s">
        <v>10653</v>
      </c>
      <c r="C7525">
        <v>4</v>
      </c>
    </row>
    <row r="7526" spans="1:3" x14ac:dyDescent="0.25">
      <c r="A7526" t="s">
        <v>10654</v>
      </c>
      <c r="B7526" t="s">
        <v>10655</v>
      </c>
      <c r="C7526">
        <v>4</v>
      </c>
    </row>
    <row r="7527" spans="1:3" x14ac:dyDescent="0.25">
      <c r="A7527" t="s">
        <v>10656</v>
      </c>
      <c r="B7527" t="s">
        <v>10657</v>
      </c>
      <c r="C7527">
        <v>4</v>
      </c>
    </row>
    <row r="7528" spans="1:3" x14ac:dyDescent="0.25">
      <c r="A7528" t="s">
        <v>10658</v>
      </c>
      <c r="B7528" t="s">
        <v>10659</v>
      </c>
      <c r="C7528">
        <v>4</v>
      </c>
    </row>
    <row r="7529" spans="1:3" x14ac:dyDescent="0.25">
      <c r="A7529" t="s">
        <v>10660</v>
      </c>
      <c r="B7529" t="s">
        <v>10661</v>
      </c>
      <c r="C7529">
        <v>4</v>
      </c>
    </row>
    <row r="7530" spans="1:3" x14ac:dyDescent="0.25">
      <c r="A7530" t="s">
        <v>10662</v>
      </c>
      <c r="B7530" t="s">
        <v>10663</v>
      </c>
      <c r="C7530">
        <v>4</v>
      </c>
    </row>
    <row r="7531" spans="1:3" x14ac:dyDescent="0.25">
      <c r="A7531" t="s">
        <v>10664</v>
      </c>
      <c r="B7531" t="s">
        <v>10665</v>
      </c>
      <c r="C7531">
        <v>4</v>
      </c>
    </row>
    <row r="7532" spans="1:3" x14ac:dyDescent="0.25">
      <c r="A7532" t="s">
        <v>10666</v>
      </c>
      <c r="B7532" t="s">
        <v>10667</v>
      </c>
      <c r="C7532">
        <v>4</v>
      </c>
    </row>
    <row r="7533" spans="1:3" x14ac:dyDescent="0.25">
      <c r="A7533" t="s">
        <v>10668</v>
      </c>
      <c r="B7533" t="s">
        <v>10669</v>
      </c>
      <c r="C7533">
        <v>4</v>
      </c>
    </row>
    <row r="7534" spans="1:3" x14ac:dyDescent="0.25">
      <c r="A7534" t="s">
        <v>10670</v>
      </c>
      <c r="B7534" t="s">
        <v>10671</v>
      </c>
      <c r="C7534">
        <v>4</v>
      </c>
    </row>
    <row r="7535" spans="1:3" x14ac:dyDescent="0.25">
      <c r="A7535" t="s">
        <v>10672</v>
      </c>
      <c r="B7535" t="s">
        <v>10673</v>
      </c>
      <c r="C7535">
        <v>4</v>
      </c>
    </row>
    <row r="7536" spans="1:3" x14ac:dyDescent="0.25">
      <c r="A7536" t="s">
        <v>10674</v>
      </c>
      <c r="B7536" t="s">
        <v>10675</v>
      </c>
      <c r="C7536">
        <v>4</v>
      </c>
    </row>
    <row r="7537" spans="1:3" x14ac:dyDescent="0.25">
      <c r="A7537" t="s">
        <v>10676</v>
      </c>
      <c r="B7537" t="s">
        <v>10677</v>
      </c>
      <c r="C7537">
        <v>4</v>
      </c>
    </row>
    <row r="7538" spans="1:3" x14ac:dyDescent="0.25">
      <c r="A7538" t="s">
        <v>10678</v>
      </c>
      <c r="B7538" t="s">
        <v>10679</v>
      </c>
      <c r="C7538">
        <v>4</v>
      </c>
    </row>
    <row r="7539" spans="1:3" x14ac:dyDescent="0.25">
      <c r="A7539" t="s">
        <v>10680</v>
      </c>
      <c r="B7539" t="s">
        <v>10681</v>
      </c>
      <c r="C7539">
        <v>4</v>
      </c>
    </row>
    <row r="7540" spans="1:3" x14ac:dyDescent="0.25">
      <c r="A7540" t="s">
        <v>10682</v>
      </c>
      <c r="B7540" t="s">
        <v>10683</v>
      </c>
      <c r="C7540">
        <v>4</v>
      </c>
    </row>
    <row r="7541" spans="1:3" x14ac:dyDescent="0.25">
      <c r="A7541" t="s">
        <v>10684</v>
      </c>
      <c r="B7541" t="s">
        <v>10685</v>
      </c>
      <c r="C7541">
        <v>4</v>
      </c>
    </row>
    <row r="7542" spans="1:3" x14ac:dyDescent="0.25">
      <c r="A7542" t="s">
        <v>10686</v>
      </c>
      <c r="B7542" t="s">
        <v>10687</v>
      </c>
      <c r="C7542">
        <v>4</v>
      </c>
    </row>
    <row r="7543" spans="1:3" x14ac:dyDescent="0.25">
      <c r="A7543" t="s">
        <v>10688</v>
      </c>
      <c r="B7543" t="s">
        <v>10689</v>
      </c>
      <c r="C7543">
        <v>4</v>
      </c>
    </row>
    <row r="7544" spans="1:3" x14ac:dyDescent="0.25">
      <c r="A7544" t="s">
        <v>10690</v>
      </c>
      <c r="B7544" t="s">
        <v>10691</v>
      </c>
      <c r="C7544">
        <v>4</v>
      </c>
    </row>
    <row r="7545" spans="1:3" x14ac:dyDescent="0.25">
      <c r="A7545" t="s">
        <v>10692</v>
      </c>
      <c r="B7545" t="s">
        <v>10693</v>
      </c>
      <c r="C7545">
        <v>4</v>
      </c>
    </row>
    <row r="7546" spans="1:3" x14ac:dyDescent="0.25">
      <c r="A7546" t="s">
        <v>10694</v>
      </c>
      <c r="B7546" t="s">
        <v>10695</v>
      </c>
      <c r="C7546">
        <v>4</v>
      </c>
    </row>
    <row r="7547" spans="1:3" x14ac:dyDescent="0.25">
      <c r="A7547" t="s">
        <v>10696</v>
      </c>
      <c r="B7547" t="s">
        <v>10697</v>
      </c>
      <c r="C7547">
        <v>4</v>
      </c>
    </row>
    <row r="7548" spans="1:3" x14ac:dyDescent="0.25">
      <c r="A7548" t="s">
        <v>10698</v>
      </c>
      <c r="B7548" t="s">
        <v>10699</v>
      </c>
      <c r="C7548">
        <v>4</v>
      </c>
    </row>
    <row r="7549" spans="1:3" x14ac:dyDescent="0.25">
      <c r="A7549" t="s">
        <v>19854</v>
      </c>
      <c r="B7549" t="s">
        <v>19855</v>
      </c>
      <c r="C7549">
        <v>4</v>
      </c>
    </row>
    <row r="7550" spans="1:3" x14ac:dyDescent="0.25">
      <c r="A7550" t="s">
        <v>10700</v>
      </c>
      <c r="B7550" t="s">
        <v>10701</v>
      </c>
      <c r="C7550">
        <v>4</v>
      </c>
    </row>
    <row r="7551" spans="1:3" x14ac:dyDescent="0.25">
      <c r="A7551" t="s">
        <v>10702</v>
      </c>
      <c r="B7551" t="s">
        <v>10703</v>
      </c>
      <c r="C7551">
        <v>4</v>
      </c>
    </row>
    <row r="7552" spans="1:3" x14ac:dyDescent="0.25">
      <c r="A7552" t="s">
        <v>10704</v>
      </c>
      <c r="B7552" t="s">
        <v>10705</v>
      </c>
      <c r="C7552">
        <v>4</v>
      </c>
    </row>
    <row r="7553" spans="1:3" x14ac:dyDescent="0.25">
      <c r="A7553" t="s">
        <v>10706</v>
      </c>
      <c r="B7553" t="s">
        <v>10707</v>
      </c>
      <c r="C7553">
        <v>4</v>
      </c>
    </row>
    <row r="7554" spans="1:3" x14ac:dyDescent="0.25">
      <c r="A7554" t="s">
        <v>10708</v>
      </c>
      <c r="B7554" t="s">
        <v>10709</v>
      </c>
      <c r="C7554">
        <v>4</v>
      </c>
    </row>
    <row r="7555" spans="1:3" x14ac:dyDescent="0.25">
      <c r="A7555" t="s">
        <v>10710</v>
      </c>
      <c r="B7555" t="s">
        <v>10711</v>
      </c>
      <c r="C7555">
        <v>4</v>
      </c>
    </row>
    <row r="7556" spans="1:3" x14ac:dyDescent="0.25">
      <c r="A7556" t="s">
        <v>10712</v>
      </c>
      <c r="B7556" t="s">
        <v>10713</v>
      </c>
      <c r="C7556">
        <v>4</v>
      </c>
    </row>
    <row r="7557" spans="1:3" x14ac:dyDescent="0.25">
      <c r="A7557" t="s">
        <v>10714</v>
      </c>
      <c r="B7557" t="s">
        <v>10715</v>
      </c>
      <c r="C7557">
        <v>4</v>
      </c>
    </row>
    <row r="7558" spans="1:3" x14ac:dyDescent="0.25">
      <c r="A7558" t="s">
        <v>10716</v>
      </c>
      <c r="B7558" t="s">
        <v>10717</v>
      </c>
      <c r="C7558">
        <v>4</v>
      </c>
    </row>
    <row r="7559" spans="1:3" x14ac:dyDescent="0.25">
      <c r="A7559" t="s">
        <v>10718</v>
      </c>
      <c r="B7559" t="s">
        <v>10719</v>
      </c>
      <c r="C7559">
        <v>4</v>
      </c>
    </row>
    <row r="7560" spans="1:3" x14ac:dyDescent="0.25">
      <c r="A7560" t="s">
        <v>10720</v>
      </c>
      <c r="B7560" t="s">
        <v>10721</v>
      </c>
      <c r="C7560">
        <v>4</v>
      </c>
    </row>
    <row r="7561" spans="1:3" x14ac:dyDescent="0.25">
      <c r="A7561" t="s">
        <v>10722</v>
      </c>
      <c r="B7561" t="s">
        <v>10723</v>
      </c>
      <c r="C7561">
        <v>4</v>
      </c>
    </row>
    <row r="7562" spans="1:3" x14ac:dyDescent="0.25">
      <c r="A7562" t="s">
        <v>18914</v>
      </c>
      <c r="B7562" t="s">
        <v>10724</v>
      </c>
      <c r="C7562">
        <v>4</v>
      </c>
    </row>
    <row r="7563" spans="1:3" x14ac:dyDescent="0.25">
      <c r="A7563" t="s">
        <v>10725</v>
      </c>
      <c r="B7563" t="s">
        <v>10726</v>
      </c>
      <c r="C7563">
        <v>4</v>
      </c>
    </row>
    <row r="7564" spans="1:3" x14ac:dyDescent="0.25">
      <c r="A7564" t="s">
        <v>10727</v>
      </c>
      <c r="B7564" t="s">
        <v>10728</v>
      </c>
      <c r="C7564">
        <v>4</v>
      </c>
    </row>
    <row r="7565" spans="1:3" x14ac:dyDescent="0.25">
      <c r="A7565" t="s">
        <v>10729</v>
      </c>
      <c r="B7565" t="s">
        <v>10730</v>
      </c>
      <c r="C7565">
        <v>4</v>
      </c>
    </row>
    <row r="7566" spans="1:3" x14ac:dyDescent="0.25">
      <c r="A7566" t="s">
        <v>10731</v>
      </c>
      <c r="B7566" t="s">
        <v>10732</v>
      </c>
      <c r="C7566">
        <v>4</v>
      </c>
    </row>
    <row r="7567" spans="1:3" x14ac:dyDescent="0.25">
      <c r="A7567" t="s">
        <v>10733</v>
      </c>
      <c r="B7567" t="s">
        <v>10734</v>
      </c>
      <c r="C7567">
        <v>4</v>
      </c>
    </row>
    <row r="7568" spans="1:3" x14ac:dyDescent="0.25">
      <c r="A7568" t="s">
        <v>10735</v>
      </c>
      <c r="B7568" t="s">
        <v>10736</v>
      </c>
      <c r="C7568">
        <v>4</v>
      </c>
    </row>
    <row r="7569" spans="1:3" x14ac:dyDescent="0.25">
      <c r="A7569" t="s">
        <v>10737</v>
      </c>
      <c r="B7569" t="s">
        <v>10738</v>
      </c>
      <c r="C7569">
        <v>4</v>
      </c>
    </row>
    <row r="7570" spans="1:3" x14ac:dyDescent="0.25">
      <c r="A7570" t="s">
        <v>20486</v>
      </c>
      <c r="B7570" t="s">
        <v>20487</v>
      </c>
      <c r="C7570">
        <v>4</v>
      </c>
    </row>
    <row r="7571" spans="1:3" x14ac:dyDescent="0.25">
      <c r="A7571" t="s">
        <v>10739</v>
      </c>
      <c r="B7571" t="s">
        <v>10740</v>
      </c>
      <c r="C7571">
        <v>4</v>
      </c>
    </row>
    <row r="7572" spans="1:3" x14ac:dyDescent="0.25">
      <c r="A7572" t="s">
        <v>18915</v>
      </c>
      <c r="B7572" t="s">
        <v>10767</v>
      </c>
      <c r="C7572">
        <v>4</v>
      </c>
    </row>
    <row r="7573" spans="1:3" x14ac:dyDescent="0.25">
      <c r="A7573" t="s">
        <v>10741</v>
      </c>
      <c r="B7573" t="s">
        <v>10742</v>
      </c>
      <c r="C7573">
        <v>4</v>
      </c>
    </row>
    <row r="7574" spans="1:3" x14ac:dyDescent="0.25">
      <c r="A7574" t="s">
        <v>10743</v>
      </c>
      <c r="B7574" t="s">
        <v>10744</v>
      </c>
      <c r="C7574">
        <v>4</v>
      </c>
    </row>
    <row r="7575" spans="1:3" x14ac:dyDescent="0.25">
      <c r="A7575" t="s">
        <v>10745</v>
      </c>
      <c r="B7575" t="s">
        <v>10746</v>
      </c>
      <c r="C7575">
        <v>4</v>
      </c>
    </row>
    <row r="7576" spans="1:3" x14ac:dyDescent="0.25">
      <c r="A7576" t="s">
        <v>10747</v>
      </c>
      <c r="B7576" t="s">
        <v>10748</v>
      </c>
      <c r="C7576">
        <v>4</v>
      </c>
    </row>
    <row r="7577" spans="1:3" x14ac:dyDescent="0.25">
      <c r="A7577" t="s">
        <v>18797</v>
      </c>
      <c r="B7577" t="s">
        <v>18798</v>
      </c>
      <c r="C7577">
        <v>4</v>
      </c>
    </row>
    <row r="7578" spans="1:3" x14ac:dyDescent="0.25">
      <c r="A7578" t="s">
        <v>10749</v>
      </c>
      <c r="B7578" t="s">
        <v>10750</v>
      </c>
      <c r="C7578">
        <v>4</v>
      </c>
    </row>
    <row r="7579" spans="1:3" x14ac:dyDescent="0.25">
      <c r="A7579" t="s">
        <v>10751</v>
      </c>
      <c r="B7579" t="s">
        <v>10752</v>
      </c>
      <c r="C7579">
        <v>4</v>
      </c>
    </row>
    <row r="7580" spans="1:3" x14ac:dyDescent="0.25">
      <c r="A7580" t="s">
        <v>10753</v>
      </c>
      <c r="B7580" t="s">
        <v>10754</v>
      </c>
      <c r="C7580">
        <v>4</v>
      </c>
    </row>
    <row r="7581" spans="1:3" x14ac:dyDescent="0.25">
      <c r="A7581" t="s">
        <v>10755</v>
      </c>
      <c r="B7581" t="s">
        <v>10756</v>
      </c>
      <c r="C7581">
        <v>4</v>
      </c>
    </row>
    <row r="7582" spans="1:3" x14ac:dyDescent="0.25">
      <c r="A7582" t="s">
        <v>10757</v>
      </c>
      <c r="B7582" t="s">
        <v>10758</v>
      </c>
      <c r="C7582">
        <v>4</v>
      </c>
    </row>
    <row r="7583" spans="1:3" x14ac:dyDescent="0.25">
      <c r="A7583" t="s">
        <v>10759</v>
      </c>
      <c r="B7583" t="s">
        <v>10760</v>
      </c>
      <c r="C7583">
        <v>4</v>
      </c>
    </row>
    <row r="7584" spans="1:3" x14ac:dyDescent="0.25">
      <c r="A7584" t="s">
        <v>10761</v>
      </c>
      <c r="B7584" t="s">
        <v>10762</v>
      </c>
      <c r="C7584">
        <v>4</v>
      </c>
    </row>
    <row r="7585" spans="1:3" x14ac:dyDescent="0.25">
      <c r="A7585" t="s">
        <v>20488</v>
      </c>
      <c r="B7585" t="s">
        <v>20489</v>
      </c>
      <c r="C7585">
        <v>4</v>
      </c>
    </row>
    <row r="7586" spans="1:3" x14ac:dyDescent="0.25">
      <c r="A7586" t="s">
        <v>18648</v>
      </c>
      <c r="B7586" t="s">
        <v>18649</v>
      </c>
      <c r="C7586">
        <v>4</v>
      </c>
    </row>
    <row r="7587" spans="1:3" x14ac:dyDescent="0.25">
      <c r="A7587" t="s">
        <v>10763</v>
      </c>
      <c r="B7587" t="s">
        <v>10764</v>
      </c>
      <c r="C7587">
        <v>4</v>
      </c>
    </row>
    <row r="7588" spans="1:3" x14ac:dyDescent="0.25">
      <c r="A7588" t="s">
        <v>20115</v>
      </c>
      <c r="B7588" t="s">
        <v>20116</v>
      </c>
      <c r="C7588">
        <v>4</v>
      </c>
    </row>
    <row r="7589" spans="1:3" x14ac:dyDescent="0.25">
      <c r="A7589" t="s">
        <v>10765</v>
      </c>
      <c r="B7589" t="s">
        <v>10766</v>
      </c>
      <c r="C7589">
        <v>4</v>
      </c>
    </row>
    <row r="7590" spans="1:3" x14ac:dyDescent="0.25">
      <c r="A7590" t="s">
        <v>10768</v>
      </c>
      <c r="B7590" t="s">
        <v>10769</v>
      </c>
      <c r="C7590">
        <v>4</v>
      </c>
    </row>
    <row r="7591" spans="1:3" x14ac:dyDescent="0.25">
      <c r="A7591" t="s">
        <v>10770</v>
      </c>
      <c r="B7591" t="s">
        <v>10771</v>
      </c>
      <c r="C7591">
        <v>4</v>
      </c>
    </row>
    <row r="7592" spans="1:3" x14ac:dyDescent="0.25">
      <c r="A7592" t="s">
        <v>10772</v>
      </c>
      <c r="B7592" t="s">
        <v>10773</v>
      </c>
      <c r="C7592">
        <v>4</v>
      </c>
    </row>
    <row r="7593" spans="1:3" x14ac:dyDescent="0.25">
      <c r="A7593" t="s">
        <v>10774</v>
      </c>
      <c r="B7593" t="s">
        <v>10775</v>
      </c>
      <c r="C7593">
        <v>4</v>
      </c>
    </row>
    <row r="7594" spans="1:3" x14ac:dyDescent="0.25">
      <c r="A7594" t="s">
        <v>10776</v>
      </c>
      <c r="B7594" t="s">
        <v>10777</v>
      </c>
      <c r="C7594">
        <v>4</v>
      </c>
    </row>
    <row r="7595" spans="1:3" x14ac:dyDescent="0.25">
      <c r="A7595" t="s">
        <v>10778</v>
      </c>
      <c r="B7595" t="s">
        <v>10779</v>
      </c>
      <c r="C7595">
        <v>4</v>
      </c>
    </row>
    <row r="7596" spans="1:3" x14ac:dyDescent="0.25">
      <c r="A7596" t="s">
        <v>18650</v>
      </c>
      <c r="B7596" t="s">
        <v>18651</v>
      </c>
      <c r="C7596">
        <v>4</v>
      </c>
    </row>
    <row r="7597" spans="1:3" x14ac:dyDescent="0.25">
      <c r="A7597" t="s">
        <v>19261</v>
      </c>
      <c r="B7597" t="s">
        <v>19262</v>
      </c>
      <c r="C7597">
        <v>4</v>
      </c>
    </row>
    <row r="7598" spans="1:3" x14ac:dyDescent="0.25">
      <c r="A7598" t="s">
        <v>10780</v>
      </c>
      <c r="B7598" t="s">
        <v>10781</v>
      </c>
      <c r="C7598">
        <v>4</v>
      </c>
    </row>
    <row r="7599" spans="1:3" x14ac:dyDescent="0.25">
      <c r="A7599" t="s">
        <v>10782</v>
      </c>
      <c r="B7599" t="s">
        <v>10783</v>
      </c>
      <c r="C7599">
        <v>4</v>
      </c>
    </row>
    <row r="7600" spans="1:3" x14ac:dyDescent="0.25">
      <c r="A7600" t="s">
        <v>10784</v>
      </c>
      <c r="B7600" t="s">
        <v>10785</v>
      </c>
      <c r="C7600">
        <v>4</v>
      </c>
    </row>
    <row r="7601" spans="1:3" x14ac:dyDescent="0.25">
      <c r="A7601" t="s">
        <v>10786</v>
      </c>
      <c r="B7601" t="s">
        <v>10787</v>
      </c>
      <c r="C7601">
        <v>4</v>
      </c>
    </row>
    <row r="7602" spans="1:3" x14ac:dyDescent="0.25">
      <c r="A7602" t="s">
        <v>10788</v>
      </c>
      <c r="B7602" t="s">
        <v>10789</v>
      </c>
      <c r="C7602">
        <v>4</v>
      </c>
    </row>
    <row r="7603" spans="1:3" x14ac:dyDescent="0.25">
      <c r="A7603" t="s">
        <v>10790</v>
      </c>
      <c r="B7603" t="s">
        <v>10791</v>
      </c>
      <c r="C7603">
        <v>4</v>
      </c>
    </row>
    <row r="7604" spans="1:3" x14ac:dyDescent="0.25">
      <c r="A7604" t="s">
        <v>10792</v>
      </c>
      <c r="B7604" t="s">
        <v>10793</v>
      </c>
      <c r="C7604">
        <v>4</v>
      </c>
    </row>
    <row r="7605" spans="1:3" x14ac:dyDescent="0.25">
      <c r="A7605" t="s">
        <v>10794</v>
      </c>
      <c r="B7605" t="s">
        <v>10795</v>
      </c>
      <c r="C7605">
        <v>4</v>
      </c>
    </row>
    <row r="7606" spans="1:3" x14ac:dyDescent="0.25">
      <c r="A7606" t="s">
        <v>19263</v>
      </c>
      <c r="B7606" t="s">
        <v>19264</v>
      </c>
      <c r="C7606">
        <v>4</v>
      </c>
    </row>
    <row r="7607" spans="1:3" x14ac:dyDescent="0.25">
      <c r="A7607" t="s">
        <v>20117</v>
      </c>
      <c r="B7607" t="s">
        <v>20118</v>
      </c>
      <c r="C7607">
        <v>4</v>
      </c>
    </row>
    <row r="7608" spans="1:3" x14ac:dyDescent="0.25">
      <c r="A7608" t="s">
        <v>19265</v>
      </c>
      <c r="B7608" t="s">
        <v>19266</v>
      </c>
      <c r="C7608">
        <v>4</v>
      </c>
    </row>
    <row r="7609" spans="1:3" x14ac:dyDescent="0.25">
      <c r="A7609" t="s">
        <v>10796</v>
      </c>
      <c r="B7609" t="s">
        <v>10797</v>
      </c>
      <c r="C7609">
        <v>4</v>
      </c>
    </row>
    <row r="7610" spans="1:3" x14ac:dyDescent="0.25">
      <c r="A7610" t="s">
        <v>10798</v>
      </c>
      <c r="B7610" t="s">
        <v>10799</v>
      </c>
      <c r="C7610">
        <v>4</v>
      </c>
    </row>
    <row r="7611" spans="1:3" x14ac:dyDescent="0.25">
      <c r="A7611" t="s">
        <v>10800</v>
      </c>
      <c r="B7611" t="s">
        <v>10801</v>
      </c>
      <c r="C7611">
        <v>4</v>
      </c>
    </row>
    <row r="7612" spans="1:3" x14ac:dyDescent="0.25">
      <c r="A7612" t="s">
        <v>10802</v>
      </c>
      <c r="B7612" t="s">
        <v>10803</v>
      </c>
      <c r="C7612">
        <v>4</v>
      </c>
    </row>
    <row r="7613" spans="1:3" x14ac:dyDescent="0.25">
      <c r="A7613" t="s">
        <v>10804</v>
      </c>
      <c r="B7613" t="s">
        <v>10805</v>
      </c>
      <c r="C7613">
        <v>4</v>
      </c>
    </row>
    <row r="7614" spans="1:3" x14ac:dyDescent="0.25">
      <c r="A7614" t="s">
        <v>10806</v>
      </c>
      <c r="B7614" t="s">
        <v>10807</v>
      </c>
      <c r="C7614">
        <v>4</v>
      </c>
    </row>
    <row r="7615" spans="1:3" x14ac:dyDescent="0.25">
      <c r="A7615" t="s">
        <v>10808</v>
      </c>
      <c r="B7615" t="s">
        <v>10809</v>
      </c>
      <c r="C7615">
        <v>4</v>
      </c>
    </row>
    <row r="7616" spans="1:3" x14ac:dyDescent="0.25">
      <c r="A7616" t="s">
        <v>10810</v>
      </c>
      <c r="B7616" t="s">
        <v>10811</v>
      </c>
      <c r="C7616">
        <v>4</v>
      </c>
    </row>
    <row r="7617" spans="1:3" x14ac:dyDescent="0.25">
      <c r="A7617" t="s">
        <v>10812</v>
      </c>
      <c r="B7617" t="s">
        <v>10813</v>
      </c>
      <c r="C7617">
        <v>4</v>
      </c>
    </row>
    <row r="7618" spans="1:3" x14ac:dyDescent="0.25">
      <c r="A7618" t="s">
        <v>10814</v>
      </c>
      <c r="B7618" t="s">
        <v>10815</v>
      </c>
      <c r="C7618">
        <v>4</v>
      </c>
    </row>
    <row r="7619" spans="1:3" x14ac:dyDescent="0.25">
      <c r="A7619" t="s">
        <v>10816</v>
      </c>
      <c r="B7619" t="s">
        <v>10817</v>
      </c>
      <c r="C7619">
        <v>4</v>
      </c>
    </row>
    <row r="7620" spans="1:3" x14ac:dyDescent="0.25">
      <c r="A7620" t="s">
        <v>10818</v>
      </c>
      <c r="B7620" t="s">
        <v>10819</v>
      </c>
      <c r="C7620">
        <v>4</v>
      </c>
    </row>
    <row r="7621" spans="1:3" x14ac:dyDescent="0.25">
      <c r="A7621" t="s">
        <v>10820</v>
      </c>
      <c r="B7621" t="s">
        <v>10821</v>
      </c>
      <c r="C7621">
        <v>4</v>
      </c>
    </row>
    <row r="7622" spans="1:3" x14ac:dyDescent="0.25">
      <c r="A7622" t="s">
        <v>10822</v>
      </c>
      <c r="B7622" t="s">
        <v>10823</v>
      </c>
      <c r="C7622">
        <v>4</v>
      </c>
    </row>
    <row r="7623" spans="1:3" x14ac:dyDescent="0.25">
      <c r="A7623" t="s">
        <v>10824</v>
      </c>
      <c r="B7623" t="s">
        <v>10825</v>
      </c>
      <c r="C7623">
        <v>4</v>
      </c>
    </row>
    <row r="7624" spans="1:3" x14ac:dyDescent="0.25">
      <c r="A7624" t="s">
        <v>10826</v>
      </c>
      <c r="B7624" t="s">
        <v>10827</v>
      </c>
      <c r="C7624">
        <v>4</v>
      </c>
    </row>
    <row r="7625" spans="1:3" x14ac:dyDescent="0.25">
      <c r="A7625" t="s">
        <v>10828</v>
      </c>
      <c r="B7625" t="s">
        <v>10829</v>
      </c>
      <c r="C7625">
        <v>4</v>
      </c>
    </row>
    <row r="7626" spans="1:3" x14ac:dyDescent="0.25">
      <c r="A7626" t="s">
        <v>10830</v>
      </c>
      <c r="B7626" t="s">
        <v>10831</v>
      </c>
      <c r="C7626">
        <v>4</v>
      </c>
    </row>
    <row r="7627" spans="1:3" x14ac:dyDescent="0.25">
      <c r="A7627" t="s">
        <v>10832</v>
      </c>
      <c r="B7627" t="s">
        <v>10833</v>
      </c>
      <c r="C7627">
        <v>4</v>
      </c>
    </row>
    <row r="7628" spans="1:3" x14ac:dyDescent="0.25">
      <c r="A7628" t="s">
        <v>10834</v>
      </c>
      <c r="B7628" t="s">
        <v>10835</v>
      </c>
      <c r="C7628">
        <v>4</v>
      </c>
    </row>
    <row r="7629" spans="1:3" x14ac:dyDescent="0.25">
      <c r="A7629" t="s">
        <v>10836</v>
      </c>
      <c r="B7629" t="s">
        <v>10837</v>
      </c>
      <c r="C7629">
        <v>4</v>
      </c>
    </row>
    <row r="7630" spans="1:3" x14ac:dyDescent="0.25">
      <c r="A7630" t="s">
        <v>10838</v>
      </c>
      <c r="B7630" t="s">
        <v>10839</v>
      </c>
      <c r="C7630">
        <v>4</v>
      </c>
    </row>
    <row r="7631" spans="1:3" x14ac:dyDescent="0.25">
      <c r="A7631" t="s">
        <v>10840</v>
      </c>
      <c r="B7631" t="s">
        <v>10841</v>
      </c>
      <c r="C7631">
        <v>4</v>
      </c>
    </row>
    <row r="7632" spans="1:3" x14ac:dyDescent="0.25">
      <c r="A7632" t="s">
        <v>10842</v>
      </c>
      <c r="B7632" t="s">
        <v>10843</v>
      </c>
      <c r="C7632">
        <v>4</v>
      </c>
    </row>
    <row r="7633" spans="1:3" x14ac:dyDescent="0.25">
      <c r="A7633" t="s">
        <v>10844</v>
      </c>
      <c r="B7633" t="s">
        <v>10845</v>
      </c>
      <c r="C7633">
        <v>4</v>
      </c>
    </row>
    <row r="7634" spans="1:3" x14ac:dyDescent="0.25">
      <c r="A7634" t="s">
        <v>10846</v>
      </c>
      <c r="B7634" t="s">
        <v>10847</v>
      </c>
      <c r="C7634">
        <v>4</v>
      </c>
    </row>
    <row r="7635" spans="1:3" x14ac:dyDescent="0.25">
      <c r="A7635" t="s">
        <v>10848</v>
      </c>
      <c r="B7635" t="s">
        <v>10849</v>
      </c>
      <c r="C7635">
        <v>4</v>
      </c>
    </row>
    <row r="7636" spans="1:3" x14ac:dyDescent="0.25">
      <c r="A7636" t="s">
        <v>10850</v>
      </c>
      <c r="B7636" t="s">
        <v>10851</v>
      </c>
      <c r="C7636">
        <v>4</v>
      </c>
    </row>
    <row r="7637" spans="1:3" x14ac:dyDescent="0.25">
      <c r="A7637" t="s">
        <v>10852</v>
      </c>
      <c r="B7637" t="s">
        <v>10853</v>
      </c>
      <c r="C7637">
        <v>4</v>
      </c>
    </row>
    <row r="7638" spans="1:3" x14ac:dyDescent="0.25">
      <c r="A7638" t="s">
        <v>10854</v>
      </c>
      <c r="B7638" t="s">
        <v>10855</v>
      </c>
      <c r="C7638">
        <v>4</v>
      </c>
    </row>
    <row r="7639" spans="1:3" x14ac:dyDescent="0.25">
      <c r="A7639" t="s">
        <v>10856</v>
      </c>
      <c r="B7639" t="s">
        <v>10857</v>
      </c>
      <c r="C7639">
        <v>4</v>
      </c>
    </row>
    <row r="7640" spans="1:3" x14ac:dyDescent="0.25">
      <c r="A7640" t="s">
        <v>10858</v>
      </c>
      <c r="B7640" t="s">
        <v>10859</v>
      </c>
      <c r="C7640">
        <v>4</v>
      </c>
    </row>
    <row r="7641" spans="1:3" x14ac:dyDescent="0.25">
      <c r="A7641" t="s">
        <v>10860</v>
      </c>
      <c r="B7641" t="s">
        <v>10861</v>
      </c>
      <c r="C7641">
        <v>4</v>
      </c>
    </row>
    <row r="7642" spans="1:3" x14ac:dyDescent="0.25">
      <c r="A7642" t="s">
        <v>10862</v>
      </c>
      <c r="B7642" t="s">
        <v>10863</v>
      </c>
      <c r="C7642">
        <v>4</v>
      </c>
    </row>
    <row r="7643" spans="1:3" x14ac:dyDescent="0.25">
      <c r="A7643" t="s">
        <v>10864</v>
      </c>
      <c r="B7643" t="s">
        <v>10865</v>
      </c>
      <c r="C7643">
        <v>4</v>
      </c>
    </row>
    <row r="7644" spans="1:3" x14ac:dyDescent="0.25">
      <c r="A7644" t="s">
        <v>10866</v>
      </c>
      <c r="B7644" t="s">
        <v>10867</v>
      </c>
      <c r="C7644">
        <v>4</v>
      </c>
    </row>
    <row r="7645" spans="1:3" x14ac:dyDescent="0.25">
      <c r="A7645" t="s">
        <v>10868</v>
      </c>
      <c r="B7645" t="s">
        <v>10869</v>
      </c>
      <c r="C7645">
        <v>4</v>
      </c>
    </row>
    <row r="7646" spans="1:3" x14ac:dyDescent="0.25">
      <c r="A7646" t="s">
        <v>10870</v>
      </c>
      <c r="B7646" t="s">
        <v>10871</v>
      </c>
      <c r="C7646">
        <v>4</v>
      </c>
    </row>
    <row r="7647" spans="1:3" x14ac:dyDescent="0.25">
      <c r="A7647" t="s">
        <v>10872</v>
      </c>
      <c r="B7647" t="s">
        <v>10873</v>
      </c>
      <c r="C7647">
        <v>4</v>
      </c>
    </row>
    <row r="7648" spans="1:3" x14ac:dyDescent="0.25">
      <c r="A7648" t="s">
        <v>10874</v>
      </c>
      <c r="B7648" t="s">
        <v>10875</v>
      </c>
      <c r="C7648">
        <v>4</v>
      </c>
    </row>
    <row r="7649" spans="1:3" x14ac:dyDescent="0.25">
      <c r="A7649" t="s">
        <v>10876</v>
      </c>
      <c r="B7649" t="s">
        <v>10877</v>
      </c>
      <c r="C7649">
        <v>4</v>
      </c>
    </row>
    <row r="7650" spans="1:3" x14ac:dyDescent="0.25">
      <c r="A7650" t="s">
        <v>10878</v>
      </c>
      <c r="B7650" t="s">
        <v>10879</v>
      </c>
      <c r="C7650">
        <v>4</v>
      </c>
    </row>
    <row r="7651" spans="1:3" x14ac:dyDescent="0.25">
      <c r="A7651" t="s">
        <v>10880</v>
      </c>
      <c r="B7651" t="s">
        <v>10881</v>
      </c>
      <c r="C7651">
        <v>4</v>
      </c>
    </row>
    <row r="7652" spans="1:3" x14ac:dyDescent="0.25">
      <c r="A7652" t="s">
        <v>20490</v>
      </c>
      <c r="B7652" t="s">
        <v>20491</v>
      </c>
      <c r="C7652">
        <v>4</v>
      </c>
    </row>
    <row r="7653" spans="1:3" x14ac:dyDescent="0.25">
      <c r="A7653" t="s">
        <v>19585</v>
      </c>
      <c r="B7653" t="s">
        <v>19586</v>
      </c>
      <c r="C7653">
        <v>4</v>
      </c>
    </row>
    <row r="7654" spans="1:3" x14ac:dyDescent="0.25">
      <c r="A7654" t="s">
        <v>10882</v>
      </c>
      <c r="B7654" t="s">
        <v>10883</v>
      </c>
      <c r="C7654">
        <v>4</v>
      </c>
    </row>
    <row r="7655" spans="1:3" x14ac:dyDescent="0.25">
      <c r="A7655" t="s">
        <v>10884</v>
      </c>
      <c r="B7655" t="s">
        <v>10885</v>
      </c>
      <c r="C7655">
        <v>4</v>
      </c>
    </row>
    <row r="7656" spans="1:3" x14ac:dyDescent="0.25">
      <c r="A7656" t="s">
        <v>10886</v>
      </c>
      <c r="B7656" t="s">
        <v>10887</v>
      </c>
      <c r="C7656">
        <v>4</v>
      </c>
    </row>
    <row r="7657" spans="1:3" x14ac:dyDescent="0.25">
      <c r="A7657" t="s">
        <v>10888</v>
      </c>
      <c r="B7657" t="s">
        <v>10889</v>
      </c>
      <c r="C7657">
        <v>4</v>
      </c>
    </row>
    <row r="7658" spans="1:3" x14ac:dyDescent="0.25">
      <c r="A7658" t="s">
        <v>10890</v>
      </c>
      <c r="B7658" t="s">
        <v>10891</v>
      </c>
      <c r="C7658">
        <v>4</v>
      </c>
    </row>
    <row r="7659" spans="1:3" x14ac:dyDescent="0.25">
      <c r="A7659" t="s">
        <v>10892</v>
      </c>
      <c r="B7659" t="s">
        <v>10893</v>
      </c>
      <c r="C7659">
        <v>4</v>
      </c>
    </row>
    <row r="7660" spans="1:3" x14ac:dyDescent="0.25">
      <c r="A7660" t="s">
        <v>10894</v>
      </c>
      <c r="B7660" t="s">
        <v>10895</v>
      </c>
      <c r="C7660">
        <v>4</v>
      </c>
    </row>
    <row r="7661" spans="1:3" x14ac:dyDescent="0.25">
      <c r="A7661" t="s">
        <v>10896</v>
      </c>
      <c r="B7661" t="s">
        <v>10897</v>
      </c>
      <c r="C7661">
        <v>4</v>
      </c>
    </row>
    <row r="7662" spans="1:3" x14ac:dyDescent="0.25">
      <c r="A7662" t="s">
        <v>10898</v>
      </c>
      <c r="B7662" t="s">
        <v>10899</v>
      </c>
      <c r="C7662">
        <v>4</v>
      </c>
    </row>
    <row r="7663" spans="1:3" x14ac:dyDescent="0.25">
      <c r="A7663" t="s">
        <v>10900</v>
      </c>
      <c r="B7663" t="s">
        <v>10901</v>
      </c>
      <c r="C7663">
        <v>4</v>
      </c>
    </row>
    <row r="7664" spans="1:3" x14ac:dyDescent="0.25">
      <c r="A7664" t="s">
        <v>10902</v>
      </c>
      <c r="B7664" t="s">
        <v>10903</v>
      </c>
      <c r="C7664">
        <v>4</v>
      </c>
    </row>
    <row r="7665" spans="1:3" x14ac:dyDescent="0.25">
      <c r="A7665" t="s">
        <v>10904</v>
      </c>
      <c r="B7665" t="s">
        <v>10905</v>
      </c>
      <c r="C7665">
        <v>4</v>
      </c>
    </row>
    <row r="7666" spans="1:3" x14ac:dyDescent="0.25">
      <c r="A7666" t="s">
        <v>18916</v>
      </c>
      <c r="B7666" t="s">
        <v>11324</v>
      </c>
      <c r="C7666">
        <v>4</v>
      </c>
    </row>
    <row r="7667" spans="1:3" x14ac:dyDescent="0.25">
      <c r="A7667" t="s">
        <v>10906</v>
      </c>
      <c r="B7667" t="s">
        <v>10907</v>
      </c>
      <c r="C7667">
        <v>4</v>
      </c>
    </row>
    <row r="7668" spans="1:3" x14ac:dyDescent="0.25">
      <c r="A7668" t="s">
        <v>10908</v>
      </c>
      <c r="B7668" t="s">
        <v>10909</v>
      </c>
      <c r="C7668">
        <v>4</v>
      </c>
    </row>
    <row r="7669" spans="1:3" x14ac:dyDescent="0.25">
      <c r="A7669" t="s">
        <v>10910</v>
      </c>
      <c r="B7669" t="s">
        <v>10911</v>
      </c>
      <c r="C7669">
        <v>4</v>
      </c>
    </row>
    <row r="7670" spans="1:3" x14ac:dyDescent="0.25">
      <c r="A7670" t="s">
        <v>10912</v>
      </c>
      <c r="B7670" t="s">
        <v>10913</v>
      </c>
      <c r="C7670">
        <v>4</v>
      </c>
    </row>
    <row r="7671" spans="1:3" x14ac:dyDescent="0.25">
      <c r="A7671" t="s">
        <v>10914</v>
      </c>
      <c r="B7671" t="s">
        <v>10915</v>
      </c>
      <c r="C7671">
        <v>4</v>
      </c>
    </row>
    <row r="7672" spans="1:3" x14ac:dyDescent="0.25">
      <c r="A7672" t="s">
        <v>10916</v>
      </c>
      <c r="B7672" t="s">
        <v>10917</v>
      </c>
      <c r="C7672">
        <v>4</v>
      </c>
    </row>
    <row r="7673" spans="1:3" x14ac:dyDescent="0.25">
      <c r="A7673" t="s">
        <v>10918</v>
      </c>
      <c r="B7673" t="s">
        <v>10919</v>
      </c>
      <c r="C7673">
        <v>4</v>
      </c>
    </row>
    <row r="7674" spans="1:3" x14ac:dyDescent="0.25">
      <c r="A7674" t="s">
        <v>10920</v>
      </c>
      <c r="B7674" t="s">
        <v>10921</v>
      </c>
      <c r="C7674">
        <v>4</v>
      </c>
    </row>
    <row r="7675" spans="1:3" x14ac:dyDescent="0.25">
      <c r="A7675" t="s">
        <v>10922</v>
      </c>
      <c r="B7675" t="s">
        <v>10923</v>
      </c>
      <c r="C7675">
        <v>4</v>
      </c>
    </row>
    <row r="7676" spans="1:3" x14ac:dyDescent="0.25">
      <c r="A7676" t="s">
        <v>10924</v>
      </c>
      <c r="B7676" t="s">
        <v>10925</v>
      </c>
      <c r="C7676">
        <v>4</v>
      </c>
    </row>
    <row r="7677" spans="1:3" x14ac:dyDescent="0.25">
      <c r="A7677" t="s">
        <v>10926</v>
      </c>
      <c r="B7677" t="s">
        <v>10927</v>
      </c>
      <c r="C7677">
        <v>4</v>
      </c>
    </row>
    <row r="7678" spans="1:3" x14ac:dyDescent="0.25">
      <c r="A7678" t="s">
        <v>10928</v>
      </c>
      <c r="B7678" t="s">
        <v>10929</v>
      </c>
      <c r="C7678">
        <v>4</v>
      </c>
    </row>
    <row r="7679" spans="1:3" x14ac:dyDescent="0.25">
      <c r="A7679" t="s">
        <v>10930</v>
      </c>
      <c r="B7679" t="s">
        <v>10931</v>
      </c>
      <c r="C7679">
        <v>4</v>
      </c>
    </row>
    <row r="7680" spans="1:3" x14ac:dyDescent="0.25">
      <c r="A7680" t="s">
        <v>10932</v>
      </c>
      <c r="B7680" t="s">
        <v>10933</v>
      </c>
      <c r="C7680">
        <v>4</v>
      </c>
    </row>
    <row r="7681" spans="1:3" x14ac:dyDescent="0.25">
      <c r="A7681" t="s">
        <v>10934</v>
      </c>
      <c r="B7681" t="s">
        <v>10935</v>
      </c>
      <c r="C7681">
        <v>4</v>
      </c>
    </row>
    <row r="7682" spans="1:3" x14ac:dyDescent="0.25">
      <c r="A7682" t="s">
        <v>10936</v>
      </c>
      <c r="B7682" t="s">
        <v>10937</v>
      </c>
      <c r="C7682">
        <v>4</v>
      </c>
    </row>
    <row r="7683" spans="1:3" x14ac:dyDescent="0.25">
      <c r="A7683" t="s">
        <v>10938</v>
      </c>
      <c r="B7683" t="s">
        <v>10939</v>
      </c>
      <c r="C7683">
        <v>4</v>
      </c>
    </row>
    <row r="7684" spans="1:3" x14ac:dyDescent="0.25">
      <c r="A7684" t="s">
        <v>10940</v>
      </c>
      <c r="B7684" t="s">
        <v>10941</v>
      </c>
      <c r="C7684">
        <v>4</v>
      </c>
    </row>
    <row r="7685" spans="1:3" x14ac:dyDescent="0.25">
      <c r="A7685" t="s">
        <v>18652</v>
      </c>
      <c r="B7685" t="s">
        <v>18653</v>
      </c>
      <c r="C7685">
        <v>4</v>
      </c>
    </row>
    <row r="7686" spans="1:3" x14ac:dyDescent="0.25">
      <c r="A7686" t="s">
        <v>10942</v>
      </c>
      <c r="B7686" t="s">
        <v>10943</v>
      </c>
      <c r="C7686">
        <v>4</v>
      </c>
    </row>
    <row r="7687" spans="1:3" x14ac:dyDescent="0.25">
      <c r="A7687" t="s">
        <v>10944</v>
      </c>
      <c r="B7687" t="s">
        <v>10945</v>
      </c>
      <c r="C7687">
        <v>4</v>
      </c>
    </row>
    <row r="7688" spans="1:3" x14ac:dyDescent="0.25">
      <c r="A7688" t="s">
        <v>10946</v>
      </c>
      <c r="B7688" t="s">
        <v>10947</v>
      </c>
      <c r="C7688">
        <v>4</v>
      </c>
    </row>
    <row r="7689" spans="1:3" x14ac:dyDescent="0.25">
      <c r="A7689" t="s">
        <v>10948</v>
      </c>
      <c r="B7689" t="s">
        <v>10949</v>
      </c>
      <c r="C7689">
        <v>4</v>
      </c>
    </row>
    <row r="7690" spans="1:3" x14ac:dyDescent="0.25">
      <c r="A7690" t="s">
        <v>10950</v>
      </c>
      <c r="B7690" t="s">
        <v>10951</v>
      </c>
      <c r="C7690">
        <v>4</v>
      </c>
    </row>
    <row r="7691" spans="1:3" x14ac:dyDescent="0.25">
      <c r="A7691" t="s">
        <v>10952</v>
      </c>
      <c r="B7691" t="s">
        <v>10953</v>
      </c>
      <c r="C7691">
        <v>4</v>
      </c>
    </row>
    <row r="7692" spans="1:3" x14ac:dyDescent="0.25">
      <c r="A7692" t="s">
        <v>10954</v>
      </c>
      <c r="B7692" t="s">
        <v>10955</v>
      </c>
      <c r="C7692">
        <v>4</v>
      </c>
    </row>
    <row r="7693" spans="1:3" x14ac:dyDescent="0.25">
      <c r="A7693" t="s">
        <v>19856</v>
      </c>
      <c r="B7693" t="s">
        <v>19857</v>
      </c>
      <c r="C7693">
        <v>4</v>
      </c>
    </row>
    <row r="7694" spans="1:3" x14ac:dyDescent="0.25">
      <c r="A7694" t="s">
        <v>10956</v>
      </c>
      <c r="B7694" t="s">
        <v>10957</v>
      </c>
      <c r="C7694">
        <v>4</v>
      </c>
    </row>
    <row r="7695" spans="1:3" x14ac:dyDescent="0.25">
      <c r="A7695" t="s">
        <v>10958</v>
      </c>
      <c r="B7695" t="s">
        <v>10959</v>
      </c>
      <c r="C7695">
        <v>4</v>
      </c>
    </row>
    <row r="7696" spans="1:3" x14ac:dyDescent="0.25">
      <c r="A7696" t="s">
        <v>10960</v>
      </c>
      <c r="B7696" t="s">
        <v>10961</v>
      </c>
      <c r="C7696">
        <v>4</v>
      </c>
    </row>
    <row r="7697" spans="1:3" x14ac:dyDescent="0.25">
      <c r="A7697" t="s">
        <v>10962</v>
      </c>
      <c r="B7697" t="s">
        <v>10963</v>
      </c>
      <c r="C7697">
        <v>4</v>
      </c>
    </row>
    <row r="7698" spans="1:3" x14ac:dyDescent="0.25">
      <c r="A7698" t="s">
        <v>10964</v>
      </c>
      <c r="B7698" t="s">
        <v>10965</v>
      </c>
      <c r="C7698">
        <v>4</v>
      </c>
    </row>
    <row r="7699" spans="1:3" x14ac:dyDescent="0.25">
      <c r="A7699" t="s">
        <v>10966</v>
      </c>
      <c r="B7699" t="s">
        <v>10967</v>
      </c>
      <c r="C7699">
        <v>4</v>
      </c>
    </row>
    <row r="7700" spans="1:3" x14ac:dyDescent="0.25">
      <c r="A7700" t="s">
        <v>10968</v>
      </c>
      <c r="B7700" t="s">
        <v>10969</v>
      </c>
      <c r="C7700">
        <v>4</v>
      </c>
    </row>
    <row r="7701" spans="1:3" x14ac:dyDescent="0.25">
      <c r="A7701" t="s">
        <v>10970</v>
      </c>
      <c r="B7701" t="s">
        <v>10971</v>
      </c>
      <c r="C7701">
        <v>4</v>
      </c>
    </row>
    <row r="7702" spans="1:3" x14ac:dyDescent="0.25">
      <c r="A7702" t="s">
        <v>10972</v>
      </c>
      <c r="B7702" t="s">
        <v>10973</v>
      </c>
      <c r="C7702">
        <v>4</v>
      </c>
    </row>
    <row r="7703" spans="1:3" x14ac:dyDescent="0.25">
      <c r="A7703" t="s">
        <v>10974</v>
      </c>
      <c r="B7703" t="s">
        <v>10975</v>
      </c>
      <c r="C7703">
        <v>4</v>
      </c>
    </row>
    <row r="7704" spans="1:3" x14ac:dyDescent="0.25">
      <c r="A7704" t="s">
        <v>10976</v>
      </c>
      <c r="B7704" t="s">
        <v>10977</v>
      </c>
      <c r="C7704">
        <v>4</v>
      </c>
    </row>
    <row r="7705" spans="1:3" x14ac:dyDescent="0.25">
      <c r="A7705" t="s">
        <v>10978</v>
      </c>
      <c r="B7705" t="s">
        <v>10979</v>
      </c>
      <c r="C7705">
        <v>4</v>
      </c>
    </row>
    <row r="7706" spans="1:3" x14ac:dyDescent="0.25">
      <c r="A7706" t="s">
        <v>10980</v>
      </c>
      <c r="B7706" t="s">
        <v>10981</v>
      </c>
      <c r="C7706">
        <v>4</v>
      </c>
    </row>
    <row r="7707" spans="1:3" x14ac:dyDescent="0.25">
      <c r="A7707" t="s">
        <v>10982</v>
      </c>
      <c r="B7707" t="s">
        <v>10983</v>
      </c>
      <c r="C7707">
        <v>4</v>
      </c>
    </row>
    <row r="7708" spans="1:3" x14ac:dyDescent="0.25">
      <c r="A7708" t="s">
        <v>10984</v>
      </c>
      <c r="B7708" t="s">
        <v>10985</v>
      </c>
      <c r="C7708">
        <v>4</v>
      </c>
    </row>
    <row r="7709" spans="1:3" x14ac:dyDescent="0.25">
      <c r="A7709" t="s">
        <v>10986</v>
      </c>
      <c r="B7709" t="s">
        <v>10987</v>
      </c>
      <c r="C7709">
        <v>4</v>
      </c>
    </row>
    <row r="7710" spans="1:3" x14ac:dyDescent="0.25">
      <c r="A7710" t="s">
        <v>10988</v>
      </c>
      <c r="B7710" t="s">
        <v>10989</v>
      </c>
      <c r="C7710">
        <v>4</v>
      </c>
    </row>
    <row r="7711" spans="1:3" x14ac:dyDescent="0.25">
      <c r="A7711" t="s">
        <v>10990</v>
      </c>
      <c r="B7711" t="s">
        <v>10991</v>
      </c>
      <c r="C7711">
        <v>4</v>
      </c>
    </row>
    <row r="7712" spans="1:3" x14ac:dyDescent="0.25">
      <c r="A7712" t="s">
        <v>10992</v>
      </c>
      <c r="B7712" t="s">
        <v>10993</v>
      </c>
      <c r="C7712">
        <v>4</v>
      </c>
    </row>
    <row r="7713" spans="1:3" x14ac:dyDescent="0.25">
      <c r="A7713" t="s">
        <v>10994</v>
      </c>
      <c r="B7713" t="s">
        <v>10995</v>
      </c>
      <c r="C7713">
        <v>4</v>
      </c>
    </row>
    <row r="7714" spans="1:3" x14ac:dyDescent="0.25">
      <c r="A7714" t="s">
        <v>10996</v>
      </c>
      <c r="B7714" t="s">
        <v>10997</v>
      </c>
      <c r="C7714">
        <v>4</v>
      </c>
    </row>
    <row r="7715" spans="1:3" x14ac:dyDescent="0.25">
      <c r="A7715" t="s">
        <v>10998</v>
      </c>
      <c r="B7715" t="s">
        <v>10999</v>
      </c>
      <c r="C7715">
        <v>4</v>
      </c>
    </row>
    <row r="7716" spans="1:3" x14ac:dyDescent="0.25">
      <c r="A7716" t="s">
        <v>11000</v>
      </c>
      <c r="B7716" t="s">
        <v>11001</v>
      </c>
      <c r="C7716">
        <v>4</v>
      </c>
    </row>
    <row r="7717" spans="1:3" x14ac:dyDescent="0.25">
      <c r="A7717" t="s">
        <v>11002</v>
      </c>
      <c r="B7717" t="s">
        <v>11003</v>
      </c>
      <c r="C7717">
        <v>4</v>
      </c>
    </row>
    <row r="7718" spans="1:3" x14ac:dyDescent="0.25">
      <c r="A7718" t="s">
        <v>11004</v>
      </c>
      <c r="B7718" t="s">
        <v>11005</v>
      </c>
      <c r="C7718">
        <v>4</v>
      </c>
    </row>
    <row r="7719" spans="1:3" x14ac:dyDescent="0.25">
      <c r="A7719" t="s">
        <v>11006</v>
      </c>
      <c r="B7719" t="s">
        <v>11007</v>
      </c>
      <c r="C7719">
        <v>4</v>
      </c>
    </row>
    <row r="7720" spans="1:3" x14ac:dyDescent="0.25">
      <c r="A7720" t="s">
        <v>11008</v>
      </c>
      <c r="B7720" t="s">
        <v>11009</v>
      </c>
      <c r="C7720">
        <v>4</v>
      </c>
    </row>
    <row r="7721" spans="1:3" x14ac:dyDescent="0.25">
      <c r="A7721" t="s">
        <v>11010</v>
      </c>
      <c r="B7721" t="s">
        <v>11011</v>
      </c>
      <c r="C7721">
        <v>4</v>
      </c>
    </row>
    <row r="7722" spans="1:3" x14ac:dyDescent="0.25">
      <c r="A7722" t="s">
        <v>11012</v>
      </c>
      <c r="B7722" t="s">
        <v>11013</v>
      </c>
      <c r="C7722">
        <v>4</v>
      </c>
    </row>
    <row r="7723" spans="1:3" x14ac:dyDescent="0.25">
      <c r="A7723" t="s">
        <v>11014</v>
      </c>
      <c r="B7723" t="s">
        <v>11015</v>
      </c>
      <c r="C7723">
        <v>4</v>
      </c>
    </row>
    <row r="7724" spans="1:3" x14ac:dyDescent="0.25">
      <c r="A7724" t="s">
        <v>11016</v>
      </c>
      <c r="B7724" t="s">
        <v>11017</v>
      </c>
      <c r="C7724">
        <v>4</v>
      </c>
    </row>
    <row r="7725" spans="1:3" x14ac:dyDescent="0.25">
      <c r="A7725" t="s">
        <v>18917</v>
      </c>
      <c r="B7725" t="s">
        <v>11044</v>
      </c>
      <c r="C7725">
        <v>4</v>
      </c>
    </row>
    <row r="7726" spans="1:3" x14ac:dyDescent="0.25">
      <c r="A7726" t="s">
        <v>11018</v>
      </c>
      <c r="B7726" t="s">
        <v>11019</v>
      </c>
      <c r="C7726">
        <v>4</v>
      </c>
    </row>
    <row r="7727" spans="1:3" x14ac:dyDescent="0.25">
      <c r="A7727" t="s">
        <v>11020</v>
      </c>
      <c r="B7727" t="s">
        <v>11021</v>
      </c>
      <c r="C7727">
        <v>4</v>
      </c>
    </row>
    <row r="7728" spans="1:3" x14ac:dyDescent="0.25">
      <c r="A7728" t="s">
        <v>11022</v>
      </c>
      <c r="B7728" t="s">
        <v>11023</v>
      </c>
      <c r="C7728">
        <v>4</v>
      </c>
    </row>
    <row r="7729" spans="1:3" x14ac:dyDescent="0.25">
      <c r="A7729" t="s">
        <v>11024</v>
      </c>
      <c r="B7729" t="s">
        <v>11025</v>
      </c>
      <c r="C7729">
        <v>4</v>
      </c>
    </row>
    <row r="7730" spans="1:3" x14ac:dyDescent="0.25">
      <c r="A7730" t="s">
        <v>11026</v>
      </c>
      <c r="B7730" t="s">
        <v>11027</v>
      </c>
      <c r="C7730">
        <v>4</v>
      </c>
    </row>
    <row r="7731" spans="1:3" x14ac:dyDescent="0.25">
      <c r="A7731" t="s">
        <v>11028</v>
      </c>
      <c r="B7731" t="s">
        <v>11029</v>
      </c>
      <c r="C7731">
        <v>4</v>
      </c>
    </row>
    <row r="7732" spans="1:3" x14ac:dyDescent="0.25">
      <c r="A7732" t="s">
        <v>11030</v>
      </c>
      <c r="B7732" t="s">
        <v>11031</v>
      </c>
      <c r="C7732">
        <v>4</v>
      </c>
    </row>
    <row r="7733" spans="1:3" x14ac:dyDescent="0.25">
      <c r="A7733" t="s">
        <v>11032</v>
      </c>
      <c r="B7733" t="s">
        <v>11033</v>
      </c>
      <c r="C7733">
        <v>4</v>
      </c>
    </row>
    <row r="7734" spans="1:3" x14ac:dyDescent="0.25">
      <c r="A7734" t="s">
        <v>11034</v>
      </c>
      <c r="B7734" t="s">
        <v>11035</v>
      </c>
      <c r="C7734">
        <v>4</v>
      </c>
    </row>
    <row r="7735" spans="1:3" x14ac:dyDescent="0.25">
      <c r="A7735" t="s">
        <v>11036</v>
      </c>
      <c r="B7735" t="s">
        <v>11037</v>
      </c>
      <c r="C7735">
        <v>4</v>
      </c>
    </row>
    <row r="7736" spans="1:3" x14ac:dyDescent="0.25">
      <c r="A7736" t="s">
        <v>11038</v>
      </c>
      <c r="B7736" t="s">
        <v>11039</v>
      </c>
      <c r="C7736">
        <v>4</v>
      </c>
    </row>
    <row r="7737" spans="1:3" x14ac:dyDescent="0.25">
      <c r="A7737" t="s">
        <v>11040</v>
      </c>
      <c r="B7737" t="s">
        <v>11041</v>
      </c>
      <c r="C7737">
        <v>4</v>
      </c>
    </row>
    <row r="7738" spans="1:3" x14ac:dyDescent="0.25">
      <c r="A7738" t="s">
        <v>11042</v>
      </c>
      <c r="B7738" t="s">
        <v>11043</v>
      </c>
      <c r="C7738">
        <v>4</v>
      </c>
    </row>
    <row r="7739" spans="1:3" x14ac:dyDescent="0.25">
      <c r="A7739" t="s">
        <v>11045</v>
      </c>
      <c r="B7739" t="s">
        <v>11046</v>
      </c>
      <c r="C7739">
        <v>4</v>
      </c>
    </row>
    <row r="7740" spans="1:3" x14ac:dyDescent="0.25">
      <c r="A7740" t="s">
        <v>11047</v>
      </c>
      <c r="B7740" t="s">
        <v>11048</v>
      </c>
      <c r="C7740">
        <v>4</v>
      </c>
    </row>
    <row r="7741" spans="1:3" x14ac:dyDescent="0.25">
      <c r="A7741" t="s">
        <v>11049</v>
      </c>
      <c r="B7741" t="s">
        <v>11050</v>
      </c>
      <c r="C7741">
        <v>4</v>
      </c>
    </row>
    <row r="7742" spans="1:3" x14ac:dyDescent="0.25">
      <c r="A7742" t="s">
        <v>11051</v>
      </c>
      <c r="B7742" t="s">
        <v>11052</v>
      </c>
      <c r="C7742">
        <v>4</v>
      </c>
    </row>
    <row r="7743" spans="1:3" x14ac:dyDescent="0.25">
      <c r="A7743" t="s">
        <v>11053</v>
      </c>
      <c r="B7743" t="s">
        <v>11054</v>
      </c>
      <c r="C7743">
        <v>4</v>
      </c>
    </row>
    <row r="7744" spans="1:3" x14ac:dyDescent="0.25">
      <c r="A7744" t="s">
        <v>18918</v>
      </c>
      <c r="B7744" t="s">
        <v>18801</v>
      </c>
      <c r="C7744">
        <v>4</v>
      </c>
    </row>
    <row r="7745" spans="1:3" x14ac:dyDescent="0.25">
      <c r="A7745" t="s">
        <v>19587</v>
      </c>
      <c r="B7745" t="s">
        <v>19588</v>
      </c>
      <c r="C7745">
        <v>4</v>
      </c>
    </row>
    <row r="7746" spans="1:3" x14ac:dyDescent="0.25">
      <c r="A7746" t="s">
        <v>11055</v>
      </c>
      <c r="B7746" t="s">
        <v>11056</v>
      </c>
      <c r="C7746">
        <v>4</v>
      </c>
    </row>
    <row r="7747" spans="1:3" x14ac:dyDescent="0.25">
      <c r="A7747" t="s">
        <v>11057</v>
      </c>
      <c r="B7747" t="s">
        <v>11058</v>
      </c>
      <c r="C7747">
        <v>4</v>
      </c>
    </row>
    <row r="7748" spans="1:3" x14ac:dyDescent="0.25">
      <c r="A7748" t="s">
        <v>11059</v>
      </c>
      <c r="B7748" t="s">
        <v>11060</v>
      </c>
      <c r="C7748">
        <v>4</v>
      </c>
    </row>
    <row r="7749" spans="1:3" x14ac:dyDescent="0.25">
      <c r="A7749" t="s">
        <v>11061</v>
      </c>
      <c r="B7749" t="s">
        <v>11062</v>
      </c>
      <c r="C7749">
        <v>4</v>
      </c>
    </row>
    <row r="7750" spans="1:3" x14ac:dyDescent="0.25">
      <c r="A7750" t="s">
        <v>11063</v>
      </c>
      <c r="B7750" t="s">
        <v>11064</v>
      </c>
      <c r="C7750">
        <v>4</v>
      </c>
    </row>
    <row r="7751" spans="1:3" x14ac:dyDescent="0.25">
      <c r="A7751" t="s">
        <v>11065</v>
      </c>
      <c r="B7751" t="s">
        <v>11066</v>
      </c>
      <c r="C7751">
        <v>4</v>
      </c>
    </row>
    <row r="7752" spans="1:3" x14ac:dyDescent="0.25">
      <c r="A7752" t="s">
        <v>11067</v>
      </c>
      <c r="B7752" t="s">
        <v>11068</v>
      </c>
      <c r="C7752">
        <v>4</v>
      </c>
    </row>
    <row r="7753" spans="1:3" x14ac:dyDescent="0.25">
      <c r="A7753" t="s">
        <v>11069</v>
      </c>
      <c r="B7753" t="s">
        <v>11070</v>
      </c>
      <c r="C7753">
        <v>4</v>
      </c>
    </row>
    <row r="7754" spans="1:3" x14ac:dyDescent="0.25">
      <c r="A7754" t="s">
        <v>18919</v>
      </c>
      <c r="B7754" t="s">
        <v>11071</v>
      </c>
      <c r="C7754">
        <v>4</v>
      </c>
    </row>
    <row r="7755" spans="1:3" x14ac:dyDescent="0.25">
      <c r="A7755" t="s">
        <v>18920</v>
      </c>
      <c r="B7755" t="s">
        <v>11072</v>
      </c>
      <c r="C7755">
        <v>4</v>
      </c>
    </row>
    <row r="7756" spans="1:3" x14ac:dyDescent="0.25">
      <c r="A7756" t="s">
        <v>11073</v>
      </c>
      <c r="B7756" t="s">
        <v>11074</v>
      </c>
      <c r="C7756">
        <v>4</v>
      </c>
    </row>
    <row r="7757" spans="1:3" x14ac:dyDescent="0.25">
      <c r="A7757" t="s">
        <v>11075</v>
      </c>
      <c r="B7757" t="s">
        <v>11076</v>
      </c>
      <c r="C7757">
        <v>4</v>
      </c>
    </row>
    <row r="7758" spans="1:3" x14ac:dyDescent="0.25">
      <c r="A7758" t="s">
        <v>11077</v>
      </c>
      <c r="B7758" t="s">
        <v>11078</v>
      </c>
      <c r="C7758">
        <v>4</v>
      </c>
    </row>
    <row r="7759" spans="1:3" x14ac:dyDescent="0.25">
      <c r="A7759" t="s">
        <v>11079</v>
      </c>
      <c r="B7759" t="s">
        <v>11080</v>
      </c>
      <c r="C7759">
        <v>4</v>
      </c>
    </row>
    <row r="7760" spans="1:3" x14ac:dyDescent="0.25">
      <c r="A7760" t="s">
        <v>11081</v>
      </c>
      <c r="B7760" t="s">
        <v>11082</v>
      </c>
      <c r="C7760">
        <v>4</v>
      </c>
    </row>
    <row r="7761" spans="1:3" x14ac:dyDescent="0.25">
      <c r="A7761" t="s">
        <v>11083</v>
      </c>
      <c r="B7761" t="s">
        <v>11084</v>
      </c>
      <c r="C7761">
        <v>4</v>
      </c>
    </row>
    <row r="7762" spans="1:3" x14ac:dyDescent="0.25">
      <c r="A7762" t="s">
        <v>11085</v>
      </c>
      <c r="B7762" t="s">
        <v>11086</v>
      </c>
      <c r="C7762">
        <v>4</v>
      </c>
    </row>
    <row r="7763" spans="1:3" x14ac:dyDescent="0.25">
      <c r="A7763" t="s">
        <v>11087</v>
      </c>
      <c r="B7763" t="s">
        <v>11088</v>
      </c>
      <c r="C7763">
        <v>4</v>
      </c>
    </row>
    <row r="7764" spans="1:3" x14ac:dyDescent="0.25">
      <c r="A7764" t="s">
        <v>11089</v>
      </c>
      <c r="B7764" t="s">
        <v>11090</v>
      </c>
      <c r="C7764">
        <v>4</v>
      </c>
    </row>
    <row r="7765" spans="1:3" x14ac:dyDescent="0.25">
      <c r="A7765" t="s">
        <v>11092</v>
      </c>
      <c r="B7765" t="s">
        <v>11093</v>
      </c>
      <c r="C7765">
        <v>4</v>
      </c>
    </row>
    <row r="7766" spans="1:3" x14ac:dyDescent="0.25">
      <c r="A7766" t="s">
        <v>11094</v>
      </c>
      <c r="B7766" t="s">
        <v>11095</v>
      </c>
      <c r="C7766">
        <v>4</v>
      </c>
    </row>
    <row r="7767" spans="1:3" x14ac:dyDescent="0.25">
      <c r="A7767" t="s">
        <v>11096</v>
      </c>
      <c r="B7767" t="s">
        <v>11097</v>
      </c>
      <c r="C7767">
        <v>4</v>
      </c>
    </row>
    <row r="7768" spans="1:3" x14ac:dyDescent="0.25">
      <c r="A7768" t="s">
        <v>11098</v>
      </c>
      <c r="B7768" t="s">
        <v>11099</v>
      </c>
      <c r="C7768">
        <v>4</v>
      </c>
    </row>
    <row r="7769" spans="1:3" x14ac:dyDescent="0.25">
      <c r="A7769" t="s">
        <v>11100</v>
      </c>
      <c r="B7769" t="s">
        <v>11101</v>
      </c>
      <c r="C7769">
        <v>4</v>
      </c>
    </row>
    <row r="7770" spans="1:3" x14ac:dyDescent="0.25">
      <c r="A7770" t="s">
        <v>11102</v>
      </c>
      <c r="B7770" t="s">
        <v>11103</v>
      </c>
      <c r="C7770">
        <v>4</v>
      </c>
    </row>
    <row r="7771" spans="1:3" x14ac:dyDescent="0.25">
      <c r="A7771" t="s">
        <v>11104</v>
      </c>
      <c r="B7771" t="s">
        <v>11105</v>
      </c>
      <c r="C7771">
        <v>4</v>
      </c>
    </row>
    <row r="7772" spans="1:3" x14ac:dyDescent="0.25">
      <c r="A7772" t="s">
        <v>11106</v>
      </c>
      <c r="B7772" t="s">
        <v>11107</v>
      </c>
      <c r="C7772">
        <v>4</v>
      </c>
    </row>
    <row r="7773" spans="1:3" x14ac:dyDescent="0.25">
      <c r="A7773" t="s">
        <v>11108</v>
      </c>
      <c r="B7773" t="s">
        <v>11109</v>
      </c>
      <c r="C7773">
        <v>4</v>
      </c>
    </row>
    <row r="7774" spans="1:3" x14ac:dyDescent="0.25">
      <c r="A7774" t="s">
        <v>11110</v>
      </c>
      <c r="B7774" t="s">
        <v>11111</v>
      </c>
      <c r="C7774">
        <v>4</v>
      </c>
    </row>
    <row r="7775" spans="1:3" x14ac:dyDescent="0.25">
      <c r="A7775" t="s">
        <v>11112</v>
      </c>
      <c r="B7775" t="s">
        <v>11113</v>
      </c>
      <c r="C7775">
        <v>4</v>
      </c>
    </row>
    <row r="7776" spans="1:3" x14ac:dyDescent="0.25">
      <c r="A7776" t="s">
        <v>11114</v>
      </c>
      <c r="B7776" t="s">
        <v>11115</v>
      </c>
      <c r="C7776">
        <v>4</v>
      </c>
    </row>
    <row r="7777" spans="1:3" x14ac:dyDescent="0.25">
      <c r="A7777" t="s">
        <v>11116</v>
      </c>
      <c r="B7777" t="s">
        <v>11117</v>
      </c>
      <c r="C7777">
        <v>4</v>
      </c>
    </row>
    <row r="7778" spans="1:3" x14ac:dyDescent="0.25">
      <c r="A7778" t="s">
        <v>11118</v>
      </c>
      <c r="B7778" t="s">
        <v>11119</v>
      </c>
      <c r="C7778">
        <v>4</v>
      </c>
    </row>
    <row r="7779" spans="1:3" x14ac:dyDescent="0.25">
      <c r="A7779" t="s">
        <v>11120</v>
      </c>
      <c r="B7779" t="s">
        <v>11121</v>
      </c>
      <c r="C7779">
        <v>4</v>
      </c>
    </row>
    <row r="7780" spans="1:3" x14ac:dyDescent="0.25">
      <c r="A7780" t="s">
        <v>11122</v>
      </c>
      <c r="B7780" t="s">
        <v>11123</v>
      </c>
      <c r="C7780">
        <v>4</v>
      </c>
    </row>
    <row r="7781" spans="1:3" x14ac:dyDescent="0.25">
      <c r="A7781" t="s">
        <v>18921</v>
      </c>
      <c r="B7781" t="s">
        <v>11319</v>
      </c>
      <c r="C7781">
        <v>4</v>
      </c>
    </row>
    <row r="7782" spans="1:3" x14ac:dyDescent="0.25">
      <c r="A7782" t="s">
        <v>11124</v>
      </c>
      <c r="B7782" t="s">
        <v>11125</v>
      </c>
      <c r="C7782">
        <v>4</v>
      </c>
    </row>
    <row r="7783" spans="1:3" x14ac:dyDescent="0.25">
      <c r="A7783" t="s">
        <v>11126</v>
      </c>
      <c r="B7783" t="s">
        <v>11127</v>
      </c>
      <c r="C7783">
        <v>4</v>
      </c>
    </row>
    <row r="7784" spans="1:3" x14ac:dyDescent="0.25">
      <c r="A7784" t="s">
        <v>11128</v>
      </c>
      <c r="B7784" t="s">
        <v>11129</v>
      </c>
      <c r="C7784">
        <v>4</v>
      </c>
    </row>
    <row r="7785" spans="1:3" x14ac:dyDescent="0.25">
      <c r="A7785" t="s">
        <v>11130</v>
      </c>
      <c r="B7785" t="s">
        <v>11131</v>
      </c>
      <c r="C7785">
        <v>4</v>
      </c>
    </row>
    <row r="7786" spans="1:3" x14ac:dyDescent="0.25">
      <c r="A7786" t="s">
        <v>11132</v>
      </c>
      <c r="B7786" t="s">
        <v>11133</v>
      </c>
      <c r="C7786">
        <v>4</v>
      </c>
    </row>
    <row r="7787" spans="1:3" x14ac:dyDescent="0.25">
      <c r="A7787" t="s">
        <v>11134</v>
      </c>
      <c r="B7787" t="s">
        <v>11135</v>
      </c>
      <c r="C7787">
        <v>4</v>
      </c>
    </row>
    <row r="7788" spans="1:3" x14ac:dyDescent="0.25">
      <c r="A7788" t="s">
        <v>11136</v>
      </c>
      <c r="B7788" t="s">
        <v>11137</v>
      </c>
      <c r="C7788">
        <v>4</v>
      </c>
    </row>
    <row r="7789" spans="1:3" x14ac:dyDescent="0.25">
      <c r="A7789" t="s">
        <v>11138</v>
      </c>
      <c r="B7789" t="s">
        <v>11139</v>
      </c>
      <c r="C7789">
        <v>4</v>
      </c>
    </row>
    <row r="7790" spans="1:3" x14ac:dyDescent="0.25">
      <c r="A7790" t="s">
        <v>11140</v>
      </c>
      <c r="B7790" t="s">
        <v>11141</v>
      </c>
      <c r="C7790">
        <v>4</v>
      </c>
    </row>
    <row r="7791" spans="1:3" x14ac:dyDescent="0.25">
      <c r="A7791" t="s">
        <v>11143</v>
      </c>
      <c r="B7791" t="s">
        <v>11144</v>
      </c>
      <c r="C7791">
        <v>4</v>
      </c>
    </row>
    <row r="7792" spans="1:3" x14ac:dyDescent="0.25">
      <c r="A7792" t="s">
        <v>11145</v>
      </c>
      <c r="B7792" t="s">
        <v>11146</v>
      </c>
      <c r="C7792">
        <v>4</v>
      </c>
    </row>
    <row r="7793" spans="1:3" x14ac:dyDescent="0.25">
      <c r="A7793" t="s">
        <v>19267</v>
      </c>
      <c r="B7793" t="s">
        <v>19268</v>
      </c>
      <c r="C7793">
        <v>4</v>
      </c>
    </row>
    <row r="7794" spans="1:3" x14ac:dyDescent="0.25">
      <c r="A7794" t="s">
        <v>11147</v>
      </c>
      <c r="B7794" t="s">
        <v>11148</v>
      </c>
      <c r="C7794">
        <v>4</v>
      </c>
    </row>
    <row r="7795" spans="1:3" x14ac:dyDescent="0.25">
      <c r="A7795" t="s">
        <v>11149</v>
      </c>
      <c r="B7795" t="s">
        <v>11150</v>
      </c>
      <c r="C7795">
        <v>4</v>
      </c>
    </row>
    <row r="7796" spans="1:3" x14ac:dyDescent="0.25">
      <c r="A7796" t="s">
        <v>11151</v>
      </c>
      <c r="B7796" t="s">
        <v>11152</v>
      </c>
      <c r="C7796">
        <v>4</v>
      </c>
    </row>
    <row r="7797" spans="1:3" x14ac:dyDescent="0.25">
      <c r="A7797" t="s">
        <v>11153</v>
      </c>
      <c r="B7797" t="s">
        <v>11154</v>
      </c>
      <c r="C7797">
        <v>4</v>
      </c>
    </row>
    <row r="7798" spans="1:3" x14ac:dyDescent="0.25">
      <c r="A7798" t="s">
        <v>11155</v>
      </c>
      <c r="B7798" t="s">
        <v>11156</v>
      </c>
      <c r="C7798">
        <v>4</v>
      </c>
    </row>
    <row r="7799" spans="1:3" x14ac:dyDescent="0.25">
      <c r="A7799" t="s">
        <v>20492</v>
      </c>
      <c r="B7799" t="s">
        <v>20493</v>
      </c>
      <c r="C7799">
        <v>4</v>
      </c>
    </row>
    <row r="7800" spans="1:3" x14ac:dyDescent="0.25">
      <c r="A7800" t="s">
        <v>11157</v>
      </c>
      <c r="B7800" t="s">
        <v>11158</v>
      </c>
      <c r="C7800">
        <v>4</v>
      </c>
    </row>
    <row r="7801" spans="1:3" x14ac:dyDescent="0.25">
      <c r="A7801" t="s">
        <v>11159</v>
      </c>
      <c r="B7801" t="s">
        <v>11160</v>
      </c>
      <c r="C7801">
        <v>4</v>
      </c>
    </row>
    <row r="7802" spans="1:3" x14ac:dyDescent="0.25">
      <c r="A7802" t="s">
        <v>11161</v>
      </c>
      <c r="B7802" t="s">
        <v>11162</v>
      </c>
      <c r="C7802">
        <v>4</v>
      </c>
    </row>
    <row r="7803" spans="1:3" x14ac:dyDescent="0.25">
      <c r="A7803" t="s">
        <v>18799</v>
      </c>
      <c r="B7803" t="s">
        <v>18800</v>
      </c>
      <c r="C7803">
        <v>4</v>
      </c>
    </row>
    <row r="7804" spans="1:3" x14ac:dyDescent="0.25">
      <c r="A7804" t="s">
        <v>11163</v>
      </c>
      <c r="B7804" t="s">
        <v>11164</v>
      </c>
      <c r="C7804">
        <v>4</v>
      </c>
    </row>
    <row r="7805" spans="1:3" x14ac:dyDescent="0.25">
      <c r="A7805" t="s">
        <v>11165</v>
      </c>
      <c r="B7805" t="s">
        <v>11166</v>
      </c>
      <c r="C7805">
        <v>4</v>
      </c>
    </row>
    <row r="7806" spans="1:3" x14ac:dyDescent="0.25">
      <c r="A7806" t="s">
        <v>11167</v>
      </c>
      <c r="B7806" t="s">
        <v>11168</v>
      </c>
      <c r="C7806">
        <v>4</v>
      </c>
    </row>
    <row r="7807" spans="1:3" x14ac:dyDescent="0.25">
      <c r="A7807" t="s">
        <v>11169</v>
      </c>
      <c r="B7807" t="s">
        <v>11170</v>
      </c>
      <c r="C7807">
        <v>4</v>
      </c>
    </row>
    <row r="7808" spans="1:3" x14ac:dyDescent="0.25">
      <c r="A7808" t="s">
        <v>11172</v>
      </c>
      <c r="B7808" t="s">
        <v>11173</v>
      </c>
      <c r="C7808">
        <v>4</v>
      </c>
    </row>
    <row r="7809" spans="1:3" x14ac:dyDescent="0.25">
      <c r="A7809" t="s">
        <v>11174</v>
      </c>
      <c r="B7809" t="s">
        <v>11175</v>
      </c>
      <c r="C7809">
        <v>4</v>
      </c>
    </row>
    <row r="7810" spans="1:3" x14ac:dyDescent="0.25">
      <c r="A7810" t="s">
        <v>18922</v>
      </c>
      <c r="B7810" t="s">
        <v>11171</v>
      </c>
      <c r="C7810">
        <v>4</v>
      </c>
    </row>
    <row r="7811" spans="1:3" x14ac:dyDescent="0.25">
      <c r="A7811" t="s">
        <v>11176</v>
      </c>
      <c r="B7811" t="s">
        <v>11177</v>
      </c>
      <c r="C7811">
        <v>4</v>
      </c>
    </row>
    <row r="7812" spans="1:3" x14ac:dyDescent="0.25">
      <c r="A7812" t="s">
        <v>11178</v>
      </c>
      <c r="B7812" t="s">
        <v>11179</v>
      </c>
      <c r="C7812">
        <v>4</v>
      </c>
    </row>
    <row r="7813" spans="1:3" x14ac:dyDescent="0.25">
      <c r="A7813" t="s">
        <v>11180</v>
      </c>
      <c r="B7813" t="s">
        <v>11181</v>
      </c>
      <c r="C7813">
        <v>4</v>
      </c>
    </row>
    <row r="7814" spans="1:3" x14ac:dyDescent="0.25">
      <c r="A7814" t="s">
        <v>11182</v>
      </c>
      <c r="B7814" t="s">
        <v>11183</v>
      </c>
      <c r="C7814">
        <v>4</v>
      </c>
    </row>
    <row r="7815" spans="1:3" x14ac:dyDescent="0.25">
      <c r="A7815" t="s">
        <v>11184</v>
      </c>
      <c r="B7815" t="s">
        <v>11185</v>
      </c>
      <c r="C7815">
        <v>4</v>
      </c>
    </row>
    <row r="7816" spans="1:3" x14ac:dyDescent="0.25">
      <c r="A7816" t="s">
        <v>11186</v>
      </c>
      <c r="B7816" t="s">
        <v>11187</v>
      </c>
      <c r="C7816">
        <v>4</v>
      </c>
    </row>
    <row r="7817" spans="1:3" x14ac:dyDescent="0.25">
      <c r="A7817" t="s">
        <v>11188</v>
      </c>
      <c r="B7817" t="s">
        <v>11189</v>
      </c>
      <c r="C7817">
        <v>4</v>
      </c>
    </row>
    <row r="7818" spans="1:3" x14ac:dyDescent="0.25">
      <c r="A7818" t="s">
        <v>11190</v>
      </c>
      <c r="B7818" t="s">
        <v>11191</v>
      </c>
      <c r="C7818">
        <v>4</v>
      </c>
    </row>
    <row r="7819" spans="1:3" x14ac:dyDescent="0.25">
      <c r="A7819" t="s">
        <v>11192</v>
      </c>
      <c r="B7819" t="s">
        <v>11193</v>
      </c>
      <c r="C7819">
        <v>4</v>
      </c>
    </row>
    <row r="7820" spans="1:3" x14ac:dyDescent="0.25">
      <c r="A7820" t="s">
        <v>11194</v>
      </c>
      <c r="B7820" t="s">
        <v>11195</v>
      </c>
      <c r="C7820">
        <v>4</v>
      </c>
    </row>
    <row r="7821" spans="1:3" x14ac:dyDescent="0.25">
      <c r="A7821" t="s">
        <v>11196</v>
      </c>
      <c r="B7821" t="s">
        <v>11197</v>
      </c>
      <c r="C7821">
        <v>4</v>
      </c>
    </row>
    <row r="7822" spans="1:3" x14ac:dyDescent="0.25">
      <c r="A7822" t="s">
        <v>11198</v>
      </c>
      <c r="B7822" t="s">
        <v>11199</v>
      </c>
      <c r="C7822">
        <v>4</v>
      </c>
    </row>
    <row r="7823" spans="1:3" x14ac:dyDescent="0.25">
      <c r="A7823" t="s">
        <v>11200</v>
      </c>
      <c r="B7823" t="s">
        <v>11201</v>
      </c>
      <c r="C7823">
        <v>4</v>
      </c>
    </row>
    <row r="7824" spans="1:3" x14ac:dyDescent="0.25">
      <c r="A7824" t="s">
        <v>11202</v>
      </c>
      <c r="B7824" t="s">
        <v>11203</v>
      </c>
      <c r="C7824">
        <v>4</v>
      </c>
    </row>
    <row r="7825" spans="1:3" x14ac:dyDescent="0.25">
      <c r="A7825" t="s">
        <v>11204</v>
      </c>
      <c r="B7825" t="s">
        <v>11205</v>
      </c>
      <c r="C7825">
        <v>4</v>
      </c>
    </row>
    <row r="7826" spans="1:3" x14ac:dyDescent="0.25">
      <c r="A7826" t="s">
        <v>11206</v>
      </c>
      <c r="B7826" t="s">
        <v>11207</v>
      </c>
      <c r="C7826">
        <v>4</v>
      </c>
    </row>
    <row r="7827" spans="1:3" x14ac:dyDescent="0.25">
      <c r="A7827" t="s">
        <v>11208</v>
      </c>
      <c r="B7827" t="s">
        <v>11209</v>
      </c>
      <c r="C7827">
        <v>4</v>
      </c>
    </row>
    <row r="7828" spans="1:3" x14ac:dyDescent="0.25">
      <c r="A7828" t="s">
        <v>11210</v>
      </c>
      <c r="B7828" t="s">
        <v>11211</v>
      </c>
      <c r="C7828">
        <v>4</v>
      </c>
    </row>
    <row r="7829" spans="1:3" x14ac:dyDescent="0.25">
      <c r="A7829" t="s">
        <v>11212</v>
      </c>
      <c r="B7829" t="s">
        <v>11213</v>
      </c>
      <c r="C7829">
        <v>4</v>
      </c>
    </row>
    <row r="7830" spans="1:3" x14ac:dyDescent="0.25">
      <c r="A7830" t="s">
        <v>11214</v>
      </c>
      <c r="B7830" t="s">
        <v>11215</v>
      </c>
      <c r="C7830">
        <v>4</v>
      </c>
    </row>
    <row r="7831" spans="1:3" x14ac:dyDescent="0.25">
      <c r="A7831" t="s">
        <v>11216</v>
      </c>
      <c r="B7831" t="s">
        <v>11217</v>
      </c>
      <c r="C7831">
        <v>4</v>
      </c>
    </row>
    <row r="7832" spans="1:3" x14ac:dyDescent="0.25">
      <c r="A7832" t="s">
        <v>20494</v>
      </c>
      <c r="B7832" t="s">
        <v>20495</v>
      </c>
      <c r="C7832">
        <v>4</v>
      </c>
    </row>
    <row r="7833" spans="1:3" x14ac:dyDescent="0.25">
      <c r="A7833" t="s">
        <v>11218</v>
      </c>
      <c r="B7833" t="s">
        <v>11219</v>
      </c>
      <c r="C7833">
        <v>4</v>
      </c>
    </row>
    <row r="7834" spans="1:3" x14ac:dyDescent="0.25">
      <c r="A7834" t="s">
        <v>11220</v>
      </c>
      <c r="B7834" t="s">
        <v>11221</v>
      </c>
      <c r="C7834">
        <v>4</v>
      </c>
    </row>
    <row r="7835" spans="1:3" x14ac:dyDescent="0.25">
      <c r="A7835" t="s">
        <v>11222</v>
      </c>
      <c r="B7835" t="s">
        <v>11223</v>
      </c>
      <c r="C7835">
        <v>4</v>
      </c>
    </row>
    <row r="7836" spans="1:3" x14ac:dyDescent="0.25">
      <c r="A7836" t="s">
        <v>11224</v>
      </c>
      <c r="B7836" t="s">
        <v>11225</v>
      </c>
      <c r="C7836">
        <v>4</v>
      </c>
    </row>
    <row r="7837" spans="1:3" x14ac:dyDescent="0.25">
      <c r="A7837" t="s">
        <v>11226</v>
      </c>
      <c r="B7837" t="s">
        <v>11227</v>
      </c>
      <c r="C7837">
        <v>4</v>
      </c>
    </row>
    <row r="7838" spans="1:3" x14ac:dyDescent="0.25">
      <c r="A7838" t="s">
        <v>11228</v>
      </c>
      <c r="B7838" t="s">
        <v>11229</v>
      </c>
      <c r="C7838">
        <v>4</v>
      </c>
    </row>
    <row r="7839" spans="1:3" x14ac:dyDescent="0.25">
      <c r="A7839" t="s">
        <v>20496</v>
      </c>
      <c r="B7839" t="s">
        <v>20497</v>
      </c>
      <c r="C7839">
        <v>4</v>
      </c>
    </row>
    <row r="7840" spans="1:3" x14ac:dyDescent="0.25">
      <c r="A7840" t="s">
        <v>11230</v>
      </c>
      <c r="B7840" t="s">
        <v>11231</v>
      </c>
      <c r="C7840">
        <v>4</v>
      </c>
    </row>
    <row r="7841" spans="1:3" x14ac:dyDescent="0.25">
      <c r="A7841" t="s">
        <v>11232</v>
      </c>
      <c r="B7841" t="s">
        <v>11233</v>
      </c>
      <c r="C7841">
        <v>4</v>
      </c>
    </row>
    <row r="7842" spans="1:3" x14ac:dyDescent="0.25">
      <c r="A7842" t="s">
        <v>11234</v>
      </c>
      <c r="B7842" t="s">
        <v>11235</v>
      </c>
      <c r="C7842">
        <v>4</v>
      </c>
    </row>
    <row r="7843" spans="1:3" x14ac:dyDescent="0.25">
      <c r="A7843" t="s">
        <v>11236</v>
      </c>
      <c r="B7843" t="s">
        <v>11237</v>
      </c>
      <c r="C7843">
        <v>4</v>
      </c>
    </row>
    <row r="7844" spans="1:3" x14ac:dyDescent="0.25">
      <c r="A7844" t="s">
        <v>11238</v>
      </c>
      <c r="B7844" t="s">
        <v>11239</v>
      </c>
      <c r="C7844">
        <v>4</v>
      </c>
    </row>
    <row r="7845" spans="1:3" x14ac:dyDescent="0.25">
      <c r="A7845" t="s">
        <v>11240</v>
      </c>
      <c r="B7845" t="s">
        <v>11241</v>
      </c>
      <c r="C7845">
        <v>4</v>
      </c>
    </row>
    <row r="7846" spans="1:3" x14ac:dyDescent="0.25">
      <c r="A7846" t="s">
        <v>11242</v>
      </c>
      <c r="B7846" t="s">
        <v>11243</v>
      </c>
      <c r="C7846">
        <v>4</v>
      </c>
    </row>
    <row r="7847" spans="1:3" x14ac:dyDescent="0.25">
      <c r="A7847" t="s">
        <v>11244</v>
      </c>
      <c r="B7847" t="s">
        <v>11245</v>
      </c>
      <c r="C7847">
        <v>4</v>
      </c>
    </row>
    <row r="7848" spans="1:3" x14ac:dyDescent="0.25">
      <c r="A7848" t="s">
        <v>11246</v>
      </c>
      <c r="B7848" t="s">
        <v>11247</v>
      </c>
      <c r="C7848">
        <v>4</v>
      </c>
    </row>
    <row r="7849" spans="1:3" x14ac:dyDescent="0.25">
      <c r="A7849" t="s">
        <v>11248</v>
      </c>
      <c r="B7849" t="s">
        <v>11249</v>
      </c>
      <c r="C7849">
        <v>4</v>
      </c>
    </row>
    <row r="7850" spans="1:3" x14ac:dyDescent="0.25">
      <c r="A7850" t="s">
        <v>11250</v>
      </c>
      <c r="B7850" t="s">
        <v>11251</v>
      </c>
      <c r="C7850">
        <v>4</v>
      </c>
    </row>
    <row r="7851" spans="1:3" x14ac:dyDescent="0.25">
      <c r="A7851" t="s">
        <v>20498</v>
      </c>
      <c r="B7851" t="s">
        <v>20499</v>
      </c>
      <c r="C7851">
        <v>4</v>
      </c>
    </row>
    <row r="7852" spans="1:3" x14ac:dyDescent="0.25">
      <c r="A7852" t="s">
        <v>11252</v>
      </c>
      <c r="B7852" t="s">
        <v>11253</v>
      </c>
      <c r="C7852">
        <v>4</v>
      </c>
    </row>
    <row r="7853" spans="1:3" x14ac:dyDescent="0.25">
      <c r="A7853" t="s">
        <v>11254</v>
      </c>
      <c r="B7853" t="s">
        <v>11255</v>
      </c>
      <c r="C7853">
        <v>4</v>
      </c>
    </row>
    <row r="7854" spans="1:3" x14ac:dyDescent="0.25">
      <c r="A7854" t="s">
        <v>11256</v>
      </c>
      <c r="B7854" t="s">
        <v>11257</v>
      </c>
      <c r="C7854">
        <v>4</v>
      </c>
    </row>
    <row r="7855" spans="1:3" x14ac:dyDescent="0.25">
      <c r="A7855" t="s">
        <v>11258</v>
      </c>
      <c r="B7855" t="s">
        <v>11259</v>
      </c>
      <c r="C7855">
        <v>4</v>
      </c>
    </row>
    <row r="7856" spans="1:3" x14ac:dyDescent="0.25">
      <c r="A7856" t="s">
        <v>11260</v>
      </c>
      <c r="B7856" t="s">
        <v>11261</v>
      </c>
      <c r="C7856">
        <v>4</v>
      </c>
    </row>
    <row r="7857" spans="1:3" x14ac:dyDescent="0.25">
      <c r="A7857" t="s">
        <v>11262</v>
      </c>
      <c r="B7857" t="s">
        <v>11263</v>
      </c>
      <c r="C7857">
        <v>4</v>
      </c>
    </row>
    <row r="7858" spans="1:3" x14ac:dyDescent="0.25">
      <c r="A7858" t="s">
        <v>11264</v>
      </c>
      <c r="B7858" t="s">
        <v>11265</v>
      </c>
      <c r="C7858">
        <v>4</v>
      </c>
    </row>
    <row r="7859" spans="1:3" x14ac:dyDescent="0.25">
      <c r="A7859" t="s">
        <v>11266</v>
      </c>
      <c r="B7859" t="s">
        <v>11267</v>
      </c>
      <c r="C7859">
        <v>4</v>
      </c>
    </row>
    <row r="7860" spans="1:3" x14ac:dyDescent="0.25">
      <c r="A7860" t="s">
        <v>11268</v>
      </c>
      <c r="B7860" t="s">
        <v>11269</v>
      </c>
      <c r="C7860">
        <v>4</v>
      </c>
    </row>
    <row r="7861" spans="1:3" x14ac:dyDescent="0.25">
      <c r="A7861" t="s">
        <v>11270</v>
      </c>
      <c r="B7861" t="s">
        <v>11271</v>
      </c>
      <c r="C7861">
        <v>4</v>
      </c>
    </row>
    <row r="7862" spans="1:3" x14ac:dyDescent="0.25">
      <c r="A7862" t="s">
        <v>11272</v>
      </c>
      <c r="B7862" t="s">
        <v>11273</v>
      </c>
      <c r="C7862">
        <v>4</v>
      </c>
    </row>
    <row r="7863" spans="1:3" x14ac:dyDescent="0.25">
      <c r="A7863" t="s">
        <v>11274</v>
      </c>
      <c r="B7863" t="s">
        <v>11275</v>
      </c>
      <c r="C7863">
        <v>4</v>
      </c>
    </row>
    <row r="7864" spans="1:3" x14ac:dyDescent="0.25">
      <c r="A7864" t="s">
        <v>11276</v>
      </c>
      <c r="B7864" t="s">
        <v>11277</v>
      </c>
      <c r="C7864">
        <v>4</v>
      </c>
    </row>
    <row r="7865" spans="1:3" x14ac:dyDescent="0.25">
      <c r="A7865" t="s">
        <v>11278</v>
      </c>
      <c r="B7865" t="s">
        <v>11279</v>
      </c>
      <c r="C7865">
        <v>4</v>
      </c>
    </row>
    <row r="7866" spans="1:3" x14ac:dyDescent="0.25">
      <c r="A7866" t="s">
        <v>11280</v>
      </c>
      <c r="B7866" t="s">
        <v>11281</v>
      </c>
      <c r="C7866">
        <v>4</v>
      </c>
    </row>
    <row r="7867" spans="1:3" x14ac:dyDescent="0.25">
      <c r="A7867" t="s">
        <v>11282</v>
      </c>
      <c r="B7867" t="s">
        <v>11283</v>
      </c>
      <c r="C7867">
        <v>4</v>
      </c>
    </row>
    <row r="7868" spans="1:3" x14ac:dyDescent="0.25">
      <c r="A7868" t="s">
        <v>11284</v>
      </c>
      <c r="B7868" t="s">
        <v>11285</v>
      </c>
      <c r="C7868">
        <v>4</v>
      </c>
    </row>
    <row r="7869" spans="1:3" x14ac:dyDescent="0.25">
      <c r="A7869" t="s">
        <v>11286</v>
      </c>
      <c r="B7869" t="s">
        <v>11287</v>
      </c>
      <c r="C7869">
        <v>4</v>
      </c>
    </row>
    <row r="7870" spans="1:3" x14ac:dyDescent="0.25">
      <c r="A7870" t="s">
        <v>11288</v>
      </c>
      <c r="B7870" t="s">
        <v>11289</v>
      </c>
      <c r="C7870">
        <v>4</v>
      </c>
    </row>
    <row r="7871" spans="1:3" x14ac:dyDescent="0.25">
      <c r="A7871" t="s">
        <v>11290</v>
      </c>
      <c r="B7871" t="s">
        <v>11291</v>
      </c>
      <c r="C7871">
        <v>4</v>
      </c>
    </row>
    <row r="7872" spans="1:3" x14ac:dyDescent="0.25">
      <c r="A7872" t="s">
        <v>11292</v>
      </c>
      <c r="B7872" t="s">
        <v>11293</v>
      </c>
      <c r="C7872">
        <v>4</v>
      </c>
    </row>
    <row r="7873" spans="1:3" x14ac:dyDescent="0.25">
      <c r="A7873" t="s">
        <v>11294</v>
      </c>
      <c r="B7873" t="s">
        <v>11295</v>
      </c>
      <c r="C7873">
        <v>4</v>
      </c>
    </row>
    <row r="7874" spans="1:3" x14ac:dyDescent="0.25">
      <c r="A7874" t="s">
        <v>11296</v>
      </c>
      <c r="B7874" t="s">
        <v>11297</v>
      </c>
      <c r="C7874">
        <v>4</v>
      </c>
    </row>
    <row r="7875" spans="1:3" x14ac:dyDescent="0.25">
      <c r="A7875" t="s">
        <v>18923</v>
      </c>
      <c r="B7875" t="s">
        <v>11091</v>
      </c>
      <c r="C7875">
        <v>4</v>
      </c>
    </row>
    <row r="7876" spans="1:3" x14ac:dyDescent="0.25">
      <c r="A7876" t="s">
        <v>18924</v>
      </c>
      <c r="B7876" t="s">
        <v>11298</v>
      </c>
      <c r="C7876">
        <v>4</v>
      </c>
    </row>
    <row r="7877" spans="1:3" x14ac:dyDescent="0.25">
      <c r="A7877" t="s">
        <v>11299</v>
      </c>
      <c r="B7877" t="s">
        <v>11300</v>
      </c>
      <c r="C7877">
        <v>4</v>
      </c>
    </row>
    <row r="7878" spans="1:3" x14ac:dyDescent="0.25">
      <c r="A7878" t="s">
        <v>11301</v>
      </c>
      <c r="B7878" t="s">
        <v>11302</v>
      </c>
      <c r="C7878">
        <v>4</v>
      </c>
    </row>
    <row r="7879" spans="1:3" x14ac:dyDescent="0.25">
      <c r="A7879" t="s">
        <v>11303</v>
      </c>
      <c r="B7879" t="s">
        <v>11304</v>
      </c>
      <c r="C7879">
        <v>4</v>
      </c>
    </row>
    <row r="7880" spans="1:3" x14ac:dyDescent="0.25">
      <c r="A7880" t="s">
        <v>11305</v>
      </c>
      <c r="B7880" t="s">
        <v>11306</v>
      </c>
      <c r="C7880">
        <v>4</v>
      </c>
    </row>
    <row r="7881" spans="1:3" x14ac:dyDescent="0.25">
      <c r="A7881" t="s">
        <v>11307</v>
      </c>
      <c r="B7881" t="s">
        <v>11308</v>
      </c>
      <c r="C7881">
        <v>4</v>
      </c>
    </row>
    <row r="7882" spans="1:3" x14ac:dyDescent="0.25">
      <c r="A7882" t="s">
        <v>11309</v>
      </c>
      <c r="B7882" t="s">
        <v>11310</v>
      </c>
      <c r="C7882">
        <v>4</v>
      </c>
    </row>
    <row r="7883" spans="1:3" x14ac:dyDescent="0.25">
      <c r="A7883" t="s">
        <v>11311</v>
      </c>
      <c r="B7883" t="s">
        <v>11312</v>
      </c>
      <c r="C7883">
        <v>4</v>
      </c>
    </row>
    <row r="7884" spans="1:3" x14ac:dyDescent="0.25">
      <c r="A7884" t="s">
        <v>11313</v>
      </c>
      <c r="B7884" t="s">
        <v>11314</v>
      </c>
      <c r="C7884">
        <v>4</v>
      </c>
    </row>
    <row r="7885" spans="1:3" x14ac:dyDescent="0.25">
      <c r="A7885" t="s">
        <v>11315</v>
      </c>
      <c r="B7885" t="s">
        <v>11316</v>
      </c>
      <c r="C7885">
        <v>4</v>
      </c>
    </row>
    <row r="7886" spans="1:3" x14ac:dyDescent="0.25">
      <c r="A7886" t="s">
        <v>11317</v>
      </c>
      <c r="B7886" t="s">
        <v>11318</v>
      </c>
      <c r="C7886">
        <v>4</v>
      </c>
    </row>
    <row r="7887" spans="1:3" x14ac:dyDescent="0.25">
      <c r="A7887" t="s">
        <v>11320</v>
      </c>
      <c r="B7887" t="s">
        <v>11321</v>
      </c>
      <c r="C7887">
        <v>4</v>
      </c>
    </row>
    <row r="7888" spans="1:3" x14ac:dyDescent="0.25">
      <c r="A7888" t="s">
        <v>11322</v>
      </c>
      <c r="B7888" t="s">
        <v>11323</v>
      </c>
      <c r="C7888">
        <v>4</v>
      </c>
    </row>
    <row r="7889" spans="1:3" x14ac:dyDescent="0.25">
      <c r="A7889" t="s">
        <v>11325</v>
      </c>
      <c r="B7889" t="s">
        <v>11326</v>
      </c>
      <c r="C7889">
        <v>4</v>
      </c>
    </row>
    <row r="7890" spans="1:3" x14ac:dyDescent="0.25">
      <c r="A7890" t="s">
        <v>11327</v>
      </c>
      <c r="B7890" t="s">
        <v>11328</v>
      </c>
      <c r="C7890">
        <v>4</v>
      </c>
    </row>
    <row r="7891" spans="1:3" x14ac:dyDescent="0.25">
      <c r="A7891" t="s">
        <v>11329</v>
      </c>
      <c r="B7891" t="s">
        <v>11330</v>
      </c>
      <c r="C7891">
        <v>4</v>
      </c>
    </row>
    <row r="7892" spans="1:3" x14ac:dyDescent="0.25">
      <c r="A7892" t="s">
        <v>11331</v>
      </c>
      <c r="B7892" t="s">
        <v>11332</v>
      </c>
      <c r="C7892">
        <v>4</v>
      </c>
    </row>
    <row r="7893" spans="1:3" x14ac:dyDescent="0.25">
      <c r="A7893" t="s">
        <v>11333</v>
      </c>
      <c r="B7893" t="s">
        <v>11334</v>
      </c>
      <c r="C7893">
        <v>4</v>
      </c>
    </row>
    <row r="7894" spans="1:3" x14ac:dyDescent="0.25">
      <c r="A7894" t="s">
        <v>11335</v>
      </c>
      <c r="B7894" t="s">
        <v>11336</v>
      </c>
      <c r="C7894">
        <v>4</v>
      </c>
    </row>
    <row r="7895" spans="1:3" x14ac:dyDescent="0.25">
      <c r="A7895" t="s">
        <v>11337</v>
      </c>
      <c r="B7895" t="s">
        <v>11338</v>
      </c>
      <c r="C7895">
        <v>4</v>
      </c>
    </row>
    <row r="7896" spans="1:3" x14ac:dyDescent="0.25">
      <c r="A7896" t="s">
        <v>18925</v>
      </c>
      <c r="B7896" t="s">
        <v>18802</v>
      </c>
      <c r="C7896">
        <v>4</v>
      </c>
    </row>
    <row r="7897" spans="1:3" x14ac:dyDescent="0.25">
      <c r="A7897" t="s">
        <v>11339</v>
      </c>
      <c r="B7897" t="s">
        <v>11340</v>
      </c>
      <c r="C7897">
        <v>4</v>
      </c>
    </row>
    <row r="7898" spans="1:3" x14ac:dyDescent="0.25">
      <c r="A7898" t="s">
        <v>11341</v>
      </c>
      <c r="B7898" t="s">
        <v>11342</v>
      </c>
      <c r="C7898">
        <v>4</v>
      </c>
    </row>
    <row r="7899" spans="1:3" x14ac:dyDescent="0.25">
      <c r="A7899" t="s">
        <v>11343</v>
      </c>
      <c r="B7899" t="s">
        <v>11344</v>
      </c>
      <c r="C7899">
        <v>4</v>
      </c>
    </row>
    <row r="7900" spans="1:3" x14ac:dyDescent="0.25">
      <c r="A7900" t="s">
        <v>11345</v>
      </c>
      <c r="B7900" t="s">
        <v>11346</v>
      </c>
      <c r="C7900">
        <v>4</v>
      </c>
    </row>
    <row r="7901" spans="1:3" x14ac:dyDescent="0.25">
      <c r="A7901" t="s">
        <v>11347</v>
      </c>
      <c r="B7901" t="s">
        <v>11348</v>
      </c>
      <c r="C7901">
        <v>4</v>
      </c>
    </row>
    <row r="7902" spans="1:3" x14ac:dyDescent="0.25">
      <c r="A7902" t="s">
        <v>11349</v>
      </c>
      <c r="B7902" t="s">
        <v>11350</v>
      </c>
      <c r="C7902">
        <v>4</v>
      </c>
    </row>
    <row r="7903" spans="1:3" x14ac:dyDescent="0.25">
      <c r="A7903" t="s">
        <v>11351</v>
      </c>
      <c r="B7903" t="s">
        <v>11352</v>
      </c>
      <c r="C7903">
        <v>4</v>
      </c>
    </row>
    <row r="7904" spans="1:3" x14ac:dyDescent="0.25">
      <c r="A7904" t="s">
        <v>11353</v>
      </c>
      <c r="B7904" t="s">
        <v>11354</v>
      </c>
      <c r="C7904">
        <v>4</v>
      </c>
    </row>
    <row r="7905" spans="1:3" x14ac:dyDescent="0.25">
      <c r="A7905" t="s">
        <v>11355</v>
      </c>
      <c r="B7905" t="s">
        <v>11356</v>
      </c>
      <c r="C7905">
        <v>4</v>
      </c>
    </row>
    <row r="7906" spans="1:3" x14ac:dyDescent="0.25">
      <c r="A7906" t="s">
        <v>11357</v>
      </c>
      <c r="B7906" t="s">
        <v>11358</v>
      </c>
      <c r="C7906">
        <v>4</v>
      </c>
    </row>
    <row r="7907" spans="1:3" x14ac:dyDescent="0.25">
      <c r="A7907" t="s">
        <v>11359</v>
      </c>
      <c r="B7907" t="s">
        <v>11360</v>
      </c>
      <c r="C7907">
        <v>4</v>
      </c>
    </row>
    <row r="7908" spans="1:3" x14ac:dyDescent="0.25">
      <c r="A7908" t="s">
        <v>11361</v>
      </c>
      <c r="B7908" t="s">
        <v>11362</v>
      </c>
      <c r="C7908">
        <v>4</v>
      </c>
    </row>
    <row r="7909" spans="1:3" x14ac:dyDescent="0.25">
      <c r="A7909" t="s">
        <v>11363</v>
      </c>
      <c r="B7909" t="s">
        <v>11364</v>
      </c>
      <c r="C7909">
        <v>4</v>
      </c>
    </row>
    <row r="7910" spans="1:3" x14ac:dyDescent="0.25">
      <c r="A7910" t="s">
        <v>11365</v>
      </c>
      <c r="B7910" t="s">
        <v>11366</v>
      </c>
      <c r="C7910">
        <v>4</v>
      </c>
    </row>
    <row r="7911" spans="1:3" x14ac:dyDescent="0.25">
      <c r="A7911" t="s">
        <v>11367</v>
      </c>
      <c r="B7911" t="s">
        <v>11368</v>
      </c>
      <c r="C7911">
        <v>4</v>
      </c>
    </row>
    <row r="7912" spans="1:3" x14ac:dyDescent="0.25">
      <c r="A7912" t="s">
        <v>11369</v>
      </c>
      <c r="B7912" t="s">
        <v>11370</v>
      </c>
      <c r="C7912">
        <v>4</v>
      </c>
    </row>
    <row r="7913" spans="1:3" x14ac:dyDescent="0.25">
      <c r="A7913" t="s">
        <v>20500</v>
      </c>
      <c r="B7913" t="s">
        <v>20501</v>
      </c>
      <c r="C7913">
        <v>4</v>
      </c>
    </row>
    <row r="7914" spans="1:3" x14ac:dyDescent="0.25">
      <c r="A7914" t="s">
        <v>20502</v>
      </c>
      <c r="B7914" t="s">
        <v>20503</v>
      </c>
      <c r="C7914">
        <v>4</v>
      </c>
    </row>
    <row r="7915" spans="1:3" x14ac:dyDescent="0.25">
      <c r="A7915" t="s">
        <v>11371</v>
      </c>
      <c r="B7915" t="s">
        <v>11372</v>
      </c>
      <c r="C7915">
        <v>4</v>
      </c>
    </row>
    <row r="7916" spans="1:3" x14ac:dyDescent="0.25">
      <c r="A7916" t="s">
        <v>18926</v>
      </c>
      <c r="B7916" t="s">
        <v>11142</v>
      </c>
      <c r="C7916">
        <v>4</v>
      </c>
    </row>
    <row r="7917" spans="1:3" x14ac:dyDescent="0.25">
      <c r="A7917" t="s">
        <v>11373</v>
      </c>
      <c r="B7917" t="s">
        <v>11374</v>
      </c>
      <c r="C7917">
        <v>4</v>
      </c>
    </row>
    <row r="7918" spans="1:3" x14ac:dyDescent="0.25">
      <c r="A7918" t="s">
        <v>11375</v>
      </c>
      <c r="B7918" t="s">
        <v>11376</v>
      </c>
      <c r="C7918">
        <v>4</v>
      </c>
    </row>
    <row r="7919" spans="1:3" x14ac:dyDescent="0.25">
      <c r="A7919" t="s">
        <v>11377</v>
      </c>
      <c r="B7919" t="s">
        <v>11378</v>
      </c>
      <c r="C7919">
        <v>4</v>
      </c>
    </row>
    <row r="7920" spans="1:3" x14ac:dyDescent="0.25">
      <c r="A7920" t="s">
        <v>11379</v>
      </c>
      <c r="B7920" t="s">
        <v>11380</v>
      </c>
      <c r="C7920">
        <v>4</v>
      </c>
    </row>
    <row r="7921" spans="1:3" x14ac:dyDescent="0.25">
      <c r="A7921" t="s">
        <v>11381</v>
      </c>
      <c r="B7921" t="s">
        <v>11382</v>
      </c>
      <c r="C7921">
        <v>4</v>
      </c>
    </row>
    <row r="7922" spans="1:3" x14ac:dyDescent="0.25">
      <c r="A7922" t="s">
        <v>11383</v>
      </c>
      <c r="B7922" t="s">
        <v>11384</v>
      </c>
      <c r="C7922">
        <v>4</v>
      </c>
    </row>
    <row r="7923" spans="1:3" x14ac:dyDescent="0.25">
      <c r="A7923" t="s">
        <v>11385</v>
      </c>
      <c r="B7923" t="s">
        <v>11386</v>
      </c>
      <c r="C7923">
        <v>4</v>
      </c>
    </row>
    <row r="7924" spans="1:3" x14ac:dyDescent="0.25">
      <c r="A7924" t="s">
        <v>11387</v>
      </c>
      <c r="B7924" t="s">
        <v>11388</v>
      </c>
      <c r="C7924">
        <v>4</v>
      </c>
    </row>
    <row r="7925" spans="1:3" x14ac:dyDescent="0.25">
      <c r="A7925" t="s">
        <v>19269</v>
      </c>
      <c r="B7925" t="s">
        <v>19270</v>
      </c>
      <c r="C7925">
        <v>4</v>
      </c>
    </row>
    <row r="7926" spans="1:3" x14ac:dyDescent="0.25">
      <c r="A7926" t="s">
        <v>11389</v>
      </c>
      <c r="B7926" t="s">
        <v>11390</v>
      </c>
      <c r="C7926">
        <v>4</v>
      </c>
    </row>
    <row r="7927" spans="1:3" x14ac:dyDescent="0.25">
      <c r="A7927" t="s">
        <v>11391</v>
      </c>
      <c r="B7927" t="s">
        <v>11392</v>
      </c>
      <c r="C7927">
        <v>4</v>
      </c>
    </row>
    <row r="7928" spans="1:3" x14ac:dyDescent="0.25">
      <c r="A7928" t="s">
        <v>11393</v>
      </c>
      <c r="B7928" t="s">
        <v>11394</v>
      </c>
      <c r="C7928">
        <v>4</v>
      </c>
    </row>
    <row r="7929" spans="1:3" x14ac:dyDescent="0.25">
      <c r="A7929" t="s">
        <v>11395</v>
      </c>
      <c r="B7929" t="s">
        <v>11396</v>
      </c>
      <c r="C7929">
        <v>4</v>
      </c>
    </row>
    <row r="7930" spans="1:3" x14ac:dyDescent="0.25">
      <c r="A7930" t="s">
        <v>11397</v>
      </c>
      <c r="B7930" t="s">
        <v>11398</v>
      </c>
      <c r="C7930">
        <v>4</v>
      </c>
    </row>
    <row r="7931" spans="1:3" x14ac:dyDescent="0.25">
      <c r="A7931" t="s">
        <v>11399</v>
      </c>
      <c r="B7931" t="s">
        <v>11400</v>
      </c>
      <c r="C7931">
        <v>4</v>
      </c>
    </row>
    <row r="7932" spans="1:3" x14ac:dyDescent="0.25">
      <c r="A7932" t="s">
        <v>11401</v>
      </c>
      <c r="B7932" t="s">
        <v>11402</v>
      </c>
      <c r="C7932">
        <v>4</v>
      </c>
    </row>
    <row r="7933" spans="1:3" x14ac:dyDescent="0.25">
      <c r="A7933" t="s">
        <v>11403</v>
      </c>
      <c r="B7933" t="s">
        <v>11404</v>
      </c>
      <c r="C7933">
        <v>4</v>
      </c>
    </row>
    <row r="7934" spans="1:3" x14ac:dyDescent="0.25">
      <c r="A7934" t="s">
        <v>20504</v>
      </c>
      <c r="B7934" t="s">
        <v>20505</v>
      </c>
      <c r="C7934">
        <v>4</v>
      </c>
    </row>
    <row r="7935" spans="1:3" x14ac:dyDescent="0.25">
      <c r="A7935" t="s">
        <v>18803</v>
      </c>
      <c r="B7935" t="s">
        <v>18804</v>
      </c>
      <c r="C7935">
        <v>4</v>
      </c>
    </row>
    <row r="7936" spans="1:3" x14ac:dyDescent="0.25">
      <c r="A7936" t="s">
        <v>19271</v>
      </c>
      <c r="B7936" t="s">
        <v>19272</v>
      </c>
      <c r="C7936">
        <v>4</v>
      </c>
    </row>
    <row r="7937" spans="1:3" x14ac:dyDescent="0.25">
      <c r="A7937" t="s">
        <v>19858</v>
      </c>
      <c r="B7937" t="s">
        <v>19859</v>
      </c>
      <c r="C7937">
        <v>4</v>
      </c>
    </row>
    <row r="7938" spans="1:3" x14ac:dyDescent="0.25">
      <c r="A7938" t="s">
        <v>19273</v>
      </c>
      <c r="B7938" t="s">
        <v>19274</v>
      </c>
      <c r="C7938">
        <v>4</v>
      </c>
    </row>
    <row r="7939" spans="1:3" x14ac:dyDescent="0.25">
      <c r="A7939" t="s">
        <v>20119</v>
      </c>
      <c r="B7939" t="s">
        <v>20120</v>
      </c>
      <c r="C7939">
        <v>4</v>
      </c>
    </row>
    <row r="7940" spans="1:3" x14ac:dyDescent="0.25">
      <c r="A7940" t="s">
        <v>19860</v>
      </c>
      <c r="B7940" t="s">
        <v>19861</v>
      </c>
      <c r="C7940">
        <v>4</v>
      </c>
    </row>
    <row r="7941" spans="1:3" x14ac:dyDescent="0.25">
      <c r="A7941" t="s">
        <v>19589</v>
      </c>
      <c r="B7941" t="s">
        <v>19590</v>
      </c>
      <c r="C7941">
        <v>4</v>
      </c>
    </row>
    <row r="7942" spans="1:3" x14ac:dyDescent="0.25">
      <c r="A7942" t="s">
        <v>20506</v>
      </c>
      <c r="B7942" t="s">
        <v>20507</v>
      </c>
      <c r="C7942">
        <v>4</v>
      </c>
    </row>
    <row r="7943" spans="1:3" x14ac:dyDescent="0.25">
      <c r="A7943" t="s">
        <v>11405</v>
      </c>
      <c r="B7943" t="s">
        <v>11406</v>
      </c>
      <c r="C7943">
        <v>4</v>
      </c>
    </row>
    <row r="7944" spans="1:3" x14ac:dyDescent="0.25">
      <c r="A7944" t="s">
        <v>11407</v>
      </c>
      <c r="B7944" t="s">
        <v>11408</v>
      </c>
      <c r="C7944">
        <v>4</v>
      </c>
    </row>
    <row r="7945" spans="1:3" x14ac:dyDescent="0.25">
      <c r="A7945" t="s">
        <v>11409</v>
      </c>
      <c r="B7945" t="s">
        <v>11410</v>
      </c>
      <c r="C7945">
        <v>4</v>
      </c>
    </row>
    <row r="7946" spans="1:3" x14ac:dyDescent="0.25">
      <c r="A7946" t="s">
        <v>11411</v>
      </c>
      <c r="B7946" t="s">
        <v>11412</v>
      </c>
      <c r="C7946">
        <v>4</v>
      </c>
    </row>
    <row r="7947" spans="1:3" x14ac:dyDescent="0.25">
      <c r="A7947" t="s">
        <v>11413</v>
      </c>
      <c r="B7947" t="s">
        <v>11414</v>
      </c>
      <c r="C7947">
        <v>4</v>
      </c>
    </row>
    <row r="7948" spans="1:3" x14ac:dyDescent="0.25">
      <c r="A7948" t="s">
        <v>11415</v>
      </c>
      <c r="B7948" t="s">
        <v>11416</v>
      </c>
      <c r="C7948">
        <v>4</v>
      </c>
    </row>
    <row r="7949" spans="1:3" x14ac:dyDescent="0.25">
      <c r="A7949" t="s">
        <v>11417</v>
      </c>
      <c r="B7949" t="s">
        <v>11418</v>
      </c>
      <c r="C7949">
        <v>4</v>
      </c>
    </row>
    <row r="7950" spans="1:3" x14ac:dyDescent="0.25">
      <c r="A7950" t="s">
        <v>11419</v>
      </c>
      <c r="B7950" t="s">
        <v>11420</v>
      </c>
      <c r="C7950">
        <v>4</v>
      </c>
    </row>
    <row r="7951" spans="1:3" x14ac:dyDescent="0.25">
      <c r="A7951" t="s">
        <v>11421</v>
      </c>
      <c r="B7951" t="s">
        <v>11422</v>
      </c>
      <c r="C7951">
        <v>4</v>
      </c>
    </row>
    <row r="7952" spans="1:3" x14ac:dyDescent="0.25">
      <c r="A7952" t="s">
        <v>11423</v>
      </c>
      <c r="B7952" t="s">
        <v>11424</v>
      </c>
      <c r="C7952">
        <v>4</v>
      </c>
    </row>
    <row r="7953" spans="1:3" x14ac:dyDescent="0.25">
      <c r="A7953" t="s">
        <v>11425</v>
      </c>
      <c r="B7953" t="s">
        <v>11426</v>
      </c>
      <c r="C7953">
        <v>4</v>
      </c>
    </row>
    <row r="7954" spans="1:3" x14ac:dyDescent="0.25">
      <c r="A7954" t="s">
        <v>18927</v>
      </c>
      <c r="B7954" t="s">
        <v>18654</v>
      </c>
      <c r="C7954">
        <v>4</v>
      </c>
    </row>
    <row r="7955" spans="1:3" x14ac:dyDescent="0.25">
      <c r="A7955" t="s">
        <v>11427</v>
      </c>
      <c r="B7955" t="s">
        <v>11428</v>
      </c>
      <c r="C7955">
        <v>4</v>
      </c>
    </row>
    <row r="7956" spans="1:3" x14ac:dyDescent="0.25">
      <c r="A7956" t="s">
        <v>11429</v>
      </c>
      <c r="B7956" t="s">
        <v>11430</v>
      </c>
      <c r="C7956">
        <v>4</v>
      </c>
    </row>
    <row r="7957" spans="1:3" x14ac:dyDescent="0.25">
      <c r="A7957" t="s">
        <v>11431</v>
      </c>
      <c r="B7957" t="s">
        <v>11432</v>
      </c>
      <c r="C7957">
        <v>4</v>
      </c>
    </row>
    <row r="7958" spans="1:3" x14ac:dyDescent="0.25">
      <c r="A7958" t="s">
        <v>19275</v>
      </c>
      <c r="B7958" t="s">
        <v>19276</v>
      </c>
      <c r="C7958">
        <v>4</v>
      </c>
    </row>
    <row r="7959" spans="1:3" x14ac:dyDescent="0.25">
      <c r="A7959" t="s">
        <v>11433</v>
      </c>
      <c r="B7959" t="s">
        <v>11434</v>
      </c>
      <c r="C7959">
        <v>4</v>
      </c>
    </row>
    <row r="7960" spans="1:3" x14ac:dyDescent="0.25">
      <c r="A7960" t="s">
        <v>11435</v>
      </c>
      <c r="B7960" t="s">
        <v>11436</v>
      </c>
      <c r="C7960">
        <v>4</v>
      </c>
    </row>
    <row r="7961" spans="1:3" x14ac:dyDescent="0.25">
      <c r="A7961" t="s">
        <v>11437</v>
      </c>
      <c r="B7961" t="s">
        <v>11438</v>
      </c>
      <c r="C7961">
        <v>4</v>
      </c>
    </row>
    <row r="7962" spans="1:3" x14ac:dyDescent="0.25">
      <c r="A7962" t="s">
        <v>11439</v>
      </c>
      <c r="B7962" t="s">
        <v>11440</v>
      </c>
      <c r="C7962">
        <v>4</v>
      </c>
    </row>
    <row r="7963" spans="1:3" x14ac:dyDescent="0.25">
      <c r="A7963" t="s">
        <v>11441</v>
      </c>
      <c r="B7963" t="s">
        <v>11442</v>
      </c>
      <c r="C7963">
        <v>4</v>
      </c>
    </row>
    <row r="7964" spans="1:3" x14ac:dyDescent="0.25">
      <c r="A7964" t="s">
        <v>19591</v>
      </c>
      <c r="B7964" t="s">
        <v>19592</v>
      </c>
      <c r="C7964">
        <v>4</v>
      </c>
    </row>
    <row r="7965" spans="1:3" x14ac:dyDescent="0.25">
      <c r="A7965" t="s">
        <v>11443</v>
      </c>
      <c r="B7965" t="s">
        <v>11444</v>
      </c>
      <c r="C7965">
        <v>4</v>
      </c>
    </row>
    <row r="7966" spans="1:3" x14ac:dyDescent="0.25">
      <c r="A7966" t="s">
        <v>11445</v>
      </c>
      <c r="B7966" t="s">
        <v>11446</v>
      </c>
      <c r="C7966">
        <v>4</v>
      </c>
    </row>
    <row r="7967" spans="1:3" x14ac:dyDescent="0.25">
      <c r="A7967" t="s">
        <v>11447</v>
      </c>
      <c r="B7967" t="s">
        <v>11448</v>
      </c>
      <c r="C7967">
        <v>4</v>
      </c>
    </row>
    <row r="7968" spans="1:3" x14ac:dyDescent="0.25">
      <c r="A7968" t="s">
        <v>19277</v>
      </c>
      <c r="B7968" t="s">
        <v>19278</v>
      </c>
      <c r="C7968">
        <v>4</v>
      </c>
    </row>
    <row r="7969" spans="1:3" x14ac:dyDescent="0.25">
      <c r="A7969" t="s">
        <v>11449</v>
      </c>
      <c r="B7969" t="s">
        <v>11450</v>
      </c>
      <c r="C7969">
        <v>4</v>
      </c>
    </row>
    <row r="7970" spans="1:3" x14ac:dyDescent="0.25">
      <c r="A7970" t="s">
        <v>11451</v>
      </c>
      <c r="B7970" t="s">
        <v>11452</v>
      </c>
      <c r="C7970">
        <v>4</v>
      </c>
    </row>
    <row r="7971" spans="1:3" x14ac:dyDescent="0.25">
      <c r="A7971" t="s">
        <v>11453</v>
      </c>
      <c r="B7971" t="s">
        <v>11454</v>
      </c>
      <c r="C7971">
        <v>4</v>
      </c>
    </row>
    <row r="7972" spans="1:3" x14ac:dyDescent="0.25">
      <c r="A7972" t="s">
        <v>11455</v>
      </c>
      <c r="B7972" t="s">
        <v>11456</v>
      </c>
      <c r="C7972">
        <v>4</v>
      </c>
    </row>
    <row r="7973" spans="1:3" x14ac:dyDescent="0.25">
      <c r="A7973" t="s">
        <v>11457</v>
      </c>
      <c r="B7973" t="s">
        <v>11458</v>
      </c>
      <c r="C7973">
        <v>4</v>
      </c>
    </row>
    <row r="7974" spans="1:3" x14ac:dyDescent="0.25">
      <c r="A7974" t="s">
        <v>11459</v>
      </c>
      <c r="B7974" t="s">
        <v>11460</v>
      </c>
      <c r="C7974">
        <v>4</v>
      </c>
    </row>
    <row r="7975" spans="1:3" x14ac:dyDescent="0.25">
      <c r="A7975" t="s">
        <v>11461</v>
      </c>
      <c r="B7975" t="s">
        <v>11462</v>
      </c>
      <c r="C7975">
        <v>4</v>
      </c>
    </row>
    <row r="7976" spans="1:3" x14ac:dyDescent="0.25">
      <c r="A7976" t="s">
        <v>20508</v>
      </c>
      <c r="B7976" t="s">
        <v>20509</v>
      </c>
      <c r="C7976">
        <v>4</v>
      </c>
    </row>
    <row r="7977" spans="1:3" x14ac:dyDescent="0.25">
      <c r="A7977" t="s">
        <v>11463</v>
      </c>
      <c r="B7977" t="s">
        <v>11464</v>
      </c>
      <c r="C7977">
        <v>4</v>
      </c>
    </row>
    <row r="7978" spans="1:3" x14ac:dyDescent="0.25">
      <c r="A7978" t="s">
        <v>11465</v>
      </c>
      <c r="B7978" t="s">
        <v>11466</v>
      </c>
      <c r="C7978">
        <v>4</v>
      </c>
    </row>
    <row r="7979" spans="1:3" x14ac:dyDescent="0.25">
      <c r="A7979" t="s">
        <v>11467</v>
      </c>
      <c r="B7979" t="s">
        <v>11468</v>
      </c>
      <c r="C7979">
        <v>4</v>
      </c>
    </row>
    <row r="7980" spans="1:3" x14ac:dyDescent="0.25">
      <c r="A7980" t="s">
        <v>18805</v>
      </c>
      <c r="B7980" t="s">
        <v>18806</v>
      </c>
      <c r="C7980">
        <v>4</v>
      </c>
    </row>
    <row r="7981" spans="1:3" x14ac:dyDescent="0.25">
      <c r="A7981" t="s">
        <v>11469</v>
      </c>
      <c r="B7981" t="s">
        <v>11470</v>
      </c>
      <c r="C7981">
        <v>4</v>
      </c>
    </row>
    <row r="7982" spans="1:3" x14ac:dyDescent="0.25">
      <c r="A7982" t="s">
        <v>11471</v>
      </c>
      <c r="B7982" t="s">
        <v>11472</v>
      </c>
      <c r="C7982">
        <v>4</v>
      </c>
    </row>
    <row r="7983" spans="1:3" x14ac:dyDescent="0.25">
      <c r="A7983" t="s">
        <v>11473</v>
      </c>
      <c r="B7983" t="s">
        <v>11474</v>
      </c>
      <c r="C7983">
        <v>4</v>
      </c>
    </row>
    <row r="7984" spans="1:3" x14ac:dyDescent="0.25">
      <c r="A7984" t="s">
        <v>11475</v>
      </c>
      <c r="B7984" t="s">
        <v>11476</v>
      </c>
      <c r="C7984">
        <v>4</v>
      </c>
    </row>
    <row r="7985" spans="1:3" x14ac:dyDescent="0.25">
      <c r="A7985" t="s">
        <v>11477</v>
      </c>
      <c r="B7985" t="s">
        <v>11478</v>
      </c>
      <c r="C7985">
        <v>4</v>
      </c>
    </row>
    <row r="7986" spans="1:3" x14ac:dyDescent="0.25">
      <c r="A7986" t="s">
        <v>11479</v>
      </c>
      <c r="B7986" t="s">
        <v>11480</v>
      </c>
      <c r="C7986">
        <v>4</v>
      </c>
    </row>
    <row r="7987" spans="1:3" x14ac:dyDescent="0.25">
      <c r="A7987" t="s">
        <v>11481</v>
      </c>
      <c r="B7987" t="s">
        <v>11482</v>
      </c>
      <c r="C7987">
        <v>4</v>
      </c>
    </row>
    <row r="7988" spans="1:3" x14ac:dyDescent="0.25">
      <c r="A7988" t="s">
        <v>11483</v>
      </c>
      <c r="B7988" t="s">
        <v>11484</v>
      </c>
      <c r="C7988">
        <v>4</v>
      </c>
    </row>
    <row r="7989" spans="1:3" x14ac:dyDescent="0.25">
      <c r="A7989" t="s">
        <v>11485</v>
      </c>
      <c r="B7989" t="s">
        <v>11486</v>
      </c>
      <c r="C7989">
        <v>4</v>
      </c>
    </row>
    <row r="7990" spans="1:3" x14ac:dyDescent="0.25">
      <c r="A7990" t="s">
        <v>11487</v>
      </c>
      <c r="B7990" t="s">
        <v>11488</v>
      </c>
      <c r="C7990">
        <v>4</v>
      </c>
    </row>
    <row r="7991" spans="1:3" x14ac:dyDescent="0.25">
      <c r="A7991" t="s">
        <v>11489</v>
      </c>
      <c r="B7991" t="s">
        <v>11490</v>
      </c>
      <c r="C7991">
        <v>4</v>
      </c>
    </row>
    <row r="7992" spans="1:3" x14ac:dyDescent="0.25">
      <c r="A7992" t="s">
        <v>11491</v>
      </c>
      <c r="B7992" t="s">
        <v>11492</v>
      </c>
      <c r="C7992">
        <v>4</v>
      </c>
    </row>
    <row r="7993" spans="1:3" x14ac:dyDescent="0.25">
      <c r="A7993" t="s">
        <v>11493</v>
      </c>
      <c r="B7993" t="s">
        <v>11494</v>
      </c>
      <c r="C7993">
        <v>4</v>
      </c>
    </row>
    <row r="7994" spans="1:3" x14ac:dyDescent="0.25">
      <c r="A7994" t="s">
        <v>11495</v>
      </c>
      <c r="B7994" t="s">
        <v>11496</v>
      </c>
      <c r="C7994">
        <v>4</v>
      </c>
    </row>
    <row r="7995" spans="1:3" x14ac:dyDescent="0.25">
      <c r="A7995" t="s">
        <v>11497</v>
      </c>
      <c r="B7995" t="s">
        <v>11498</v>
      </c>
      <c r="C7995">
        <v>4</v>
      </c>
    </row>
    <row r="7996" spans="1:3" x14ac:dyDescent="0.25">
      <c r="A7996" t="s">
        <v>11499</v>
      </c>
      <c r="B7996" t="s">
        <v>11500</v>
      </c>
      <c r="C7996">
        <v>4</v>
      </c>
    </row>
    <row r="7997" spans="1:3" x14ac:dyDescent="0.25">
      <c r="A7997" t="s">
        <v>11501</v>
      </c>
      <c r="B7997" t="s">
        <v>11502</v>
      </c>
      <c r="C7997">
        <v>4</v>
      </c>
    </row>
    <row r="7998" spans="1:3" x14ac:dyDescent="0.25">
      <c r="A7998" t="s">
        <v>11503</v>
      </c>
      <c r="B7998" t="s">
        <v>11504</v>
      </c>
      <c r="C7998">
        <v>4</v>
      </c>
    </row>
    <row r="7999" spans="1:3" x14ac:dyDescent="0.25">
      <c r="A7999" t="s">
        <v>11505</v>
      </c>
      <c r="B7999" t="s">
        <v>11506</v>
      </c>
      <c r="C7999">
        <v>4</v>
      </c>
    </row>
    <row r="8000" spans="1:3" x14ac:dyDescent="0.25">
      <c r="A8000" t="s">
        <v>20510</v>
      </c>
      <c r="B8000" t="s">
        <v>20511</v>
      </c>
      <c r="C8000">
        <v>4</v>
      </c>
    </row>
    <row r="8001" spans="1:3" x14ac:dyDescent="0.25">
      <c r="A8001" t="s">
        <v>11507</v>
      </c>
      <c r="B8001" t="s">
        <v>11508</v>
      </c>
      <c r="C8001">
        <v>4</v>
      </c>
    </row>
    <row r="8002" spans="1:3" x14ac:dyDescent="0.25">
      <c r="A8002" t="s">
        <v>11509</v>
      </c>
      <c r="B8002" t="s">
        <v>11510</v>
      </c>
      <c r="C8002">
        <v>4</v>
      </c>
    </row>
    <row r="8003" spans="1:3" x14ac:dyDescent="0.25">
      <c r="A8003" t="s">
        <v>11511</v>
      </c>
      <c r="B8003" t="s">
        <v>11512</v>
      </c>
      <c r="C8003">
        <v>4</v>
      </c>
    </row>
    <row r="8004" spans="1:3" x14ac:dyDescent="0.25">
      <c r="A8004" t="s">
        <v>11513</v>
      </c>
      <c r="B8004" t="s">
        <v>11514</v>
      </c>
      <c r="C8004">
        <v>4</v>
      </c>
    </row>
    <row r="8005" spans="1:3" x14ac:dyDescent="0.25">
      <c r="A8005" t="s">
        <v>11515</v>
      </c>
      <c r="B8005" t="s">
        <v>11516</v>
      </c>
      <c r="C8005">
        <v>4</v>
      </c>
    </row>
    <row r="8006" spans="1:3" x14ac:dyDescent="0.25">
      <c r="A8006" t="s">
        <v>11517</v>
      </c>
      <c r="B8006" t="s">
        <v>11518</v>
      </c>
      <c r="C8006">
        <v>4</v>
      </c>
    </row>
    <row r="8007" spans="1:3" x14ac:dyDescent="0.25">
      <c r="A8007" t="s">
        <v>11519</v>
      </c>
      <c r="B8007" t="s">
        <v>11520</v>
      </c>
      <c r="C8007">
        <v>4</v>
      </c>
    </row>
    <row r="8008" spans="1:3" x14ac:dyDescent="0.25">
      <c r="A8008" t="s">
        <v>11521</v>
      </c>
      <c r="B8008" t="s">
        <v>11522</v>
      </c>
      <c r="C8008">
        <v>4</v>
      </c>
    </row>
    <row r="8009" spans="1:3" x14ac:dyDescent="0.25">
      <c r="A8009" t="s">
        <v>11523</v>
      </c>
      <c r="B8009" t="s">
        <v>11524</v>
      </c>
      <c r="C8009">
        <v>4</v>
      </c>
    </row>
    <row r="8010" spans="1:3" x14ac:dyDescent="0.25">
      <c r="A8010" t="s">
        <v>18928</v>
      </c>
      <c r="B8010" t="s">
        <v>11589</v>
      </c>
      <c r="C8010">
        <v>4</v>
      </c>
    </row>
    <row r="8011" spans="1:3" x14ac:dyDescent="0.25">
      <c r="A8011" t="s">
        <v>11525</v>
      </c>
      <c r="B8011" t="s">
        <v>11526</v>
      </c>
      <c r="C8011">
        <v>4</v>
      </c>
    </row>
    <row r="8012" spans="1:3" x14ac:dyDescent="0.25">
      <c r="A8012" t="s">
        <v>11527</v>
      </c>
      <c r="B8012" t="s">
        <v>11528</v>
      </c>
      <c r="C8012">
        <v>4</v>
      </c>
    </row>
    <row r="8013" spans="1:3" x14ac:dyDescent="0.25">
      <c r="A8013" t="s">
        <v>11529</v>
      </c>
      <c r="B8013" t="s">
        <v>11530</v>
      </c>
      <c r="C8013">
        <v>4</v>
      </c>
    </row>
    <row r="8014" spans="1:3" x14ac:dyDescent="0.25">
      <c r="A8014" t="s">
        <v>11531</v>
      </c>
      <c r="B8014" t="s">
        <v>11532</v>
      </c>
      <c r="C8014">
        <v>4</v>
      </c>
    </row>
    <row r="8015" spans="1:3" x14ac:dyDescent="0.25">
      <c r="A8015" t="s">
        <v>11533</v>
      </c>
      <c r="B8015" t="s">
        <v>11534</v>
      </c>
      <c r="C8015">
        <v>4</v>
      </c>
    </row>
    <row r="8016" spans="1:3" x14ac:dyDescent="0.25">
      <c r="A8016" t="s">
        <v>11535</v>
      </c>
      <c r="B8016" t="s">
        <v>11536</v>
      </c>
      <c r="C8016">
        <v>4</v>
      </c>
    </row>
    <row r="8017" spans="1:3" x14ac:dyDescent="0.25">
      <c r="A8017" t="s">
        <v>11537</v>
      </c>
      <c r="B8017" t="s">
        <v>11538</v>
      </c>
      <c r="C8017">
        <v>4</v>
      </c>
    </row>
    <row r="8018" spans="1:3" x14ac:dyDescent="0.25">
      <c r="A8018" t="s">
        <v>11539</v>
      </c>
      <c r="B8018" t="s">
        <v>11540</v>
      </c>
      <c r="C8018">
        <v>4</v>
      </c>
    </row>
    <row r="8019" spans="1:3" x14ac:dyDescent="0.25">
      <c r="A8019" t="s">
        <v>11541</v>
      </c>
      <c r="B8019" t="s">
        <v>11542</v>
      </c>
      <c r="C8019">
        <v>4</v>
      </c>
    </row>
    <row r="8020" spans="1:3" x14ac:dyDescent="0.25">
      <c r="A8020" t="s">
        <v>11543</v>
      </c>
      <c r="B8020" t="s">
        <v>11544</v>
      </c>
      <c r="C8020">
        <v>4</v>
      </c>
    </row>
    <row r="8021" spans="1:3" x14ac:dyDescent="0.25">
      <c r="A8021" t="s">
        <v>11545</v>
      </c>
      <c r="B8021" t="s">
        <v>11546</v>
      </c>
      <c r="C8021">
        <v>4</v>
      </c>
    </row>
    <row r="8022" spans="1:3" x14ac:dyDescent="0.25">
      <c r="A8022" t="s">
        <v>11547</v>
      </c>
      <c r="B8022" t="s">
        <v>11548</v>
      </c>
      <c r="C8022">
        <v>4</v>
      </c>
    </row>
    <row r="8023" spans="1:3" x14ac:dyDescent="0.25">
      <c r="A8023" t="s">
        <v>11549</v>
      </c>
      <c r="B8023" t="s">
        <v>11550</v>
      </c>
      <c r="C8023">
        <v>4</v>
      </c>
    </row>
    <row r="8024" spans="1:3" x14ac:dyDescent="0.25">
      <c r="A8024" t="s">
        <v>11551</v>
      </c>
      <c r="B8024" t="s">
        <v>11552</v>
      </c>
      <c r="C8024">
        <v>4</v>
      </c>
    </row>
    <row r="8025" spans="1:3" x14ac:dyDescent="0.25">
      <c r="A8025" t="s">
        <v>11553</v>
      </c>
      <c r="B8025" t="s">
        <v>11554</v>
      </c>
      <c r="C8025">
        <v>4</v>
      </c>
    </row>
    <row r="8026" spans="1:3" x14ac:dyDescent="0.25">
      <c r="A8026" t="s">
        <v>11555</v>
      </c>
      <c r="B8026" t="s">
        <v>11556</v>
      </c>
      <c r="C8026">
        <v>4</v>
      </c>
    </row>
    <row r="8027" spans="1:3" x14ac:dyDescent="0.25">
      <c r="A8027" t="s">
        <v>11557</v>
      </c>
      <c r="B8027" t="s">
        <v>11558</v>
      </c>
      <c r="C8027">
        <v>4</v>
      </c>
    </row>
    <row r="8028" spans="1:3" x14ac:dyDescent="0.25">
      <c r="A8028" t="s">
        <v>11559</v>
      </c>
      <c r="B8028" t="s">
        <v>11560</v>
      </c>
      <c r="C8028">
        <v>4</v>
      </c>
    </row>
    <row r="8029" spans="1:3" x14ac:dyDescent="0.25">
      <c r="A8029" t="s">
        <v>11561</v>
      </c>
      <c r="B8029" t="s">
        <v>11562</v>
      </c>
      <c r="C8029">
        <v>4</v>
      </c>
    </row>
    <row r="8030" spans="1:3" x14ac:dyDescent="0.25">
      <c r="A8030" t="s">
        <v>11563</v>
      </c>
      <c r="B8030" t="s">
        <v>11564</v>
      </c>
      <c r="C8030">
        <v>4</v>
      </c>
    </row>
    <row r="8031" spans="1:3" x14ac:dyDescent="0.25">
      <c r="A8031" t="s">
        <v>11565</v>
      </c>
      <c r="B8031" t="s">
        <v>11566</v>
      </c>
      <c r="C8031">
        <v>4</v>
      </c>
    </row>
    <row r="8032" spans="1:3" x14ac:dyDescent="0.25">
      <c r="A8032" t="s">
        <v>11567</v>
      </c>
      <c r="B8032" t="s">
        <v>11568</v>
      </c>
      <c r="C8032">
        <v>4</v>
      </c>
    </row>
    <row r="8033" spans="1:3" x14ac:dyDescent="0.25">
      <c r="A8033" t="s">
        <v>11569</v>
      </c>
      <c r="B8033" t="s">
        <v>11570</v>
      </c>
      <c r="C8033">
        <v>4</v>
      </c>
    </row>
    <row r="8034" spans="1:3" x14ac:dyDescent="0.25">
      <c r="A8034" t="s">
        <v>11571</v>
      </c>
      <c r="B8034" t="s">
        <v>11572</v>
      </c>
      <c r="C8034">
        <v>4</v>
      </c>
    </row>
    <row r="8035" spans="1:3" x14ac:dyDescent="0.25">
      <c r="A8035" t="s">
        <v>11573</v>
      </c>
      <c r="B8035" t="s">
        <v>11574</v>
      </c>
      <c r="C8035">
        <v>4</v>
      </c>
    </row>
    <row r="8036" spans="1:3" x14ac:dyDescent="0.25">
      <c r="A8036" t="s">
        <v>11575</v>
      </c>
      <c r="B8036" t="s">
        <v>11576</v>
      </c>
      <c r="C8036">
        <v>4</v>
      </c>
    </row>
    <row r="8037" spans="1:3" x14ac:dyDescent="0.25">
      <c r="A8037" t="s">
        <v>11577</v>
      </c>
      <c r="B8037" t="s">
        <v>11578</v>
      </c>
      <c r="C8037">
        <v>4</v>
      </c>
    </row>
    <row r="8038" spans="1:3" x14ac:dyDescent="0.25">
      <c r="A8038" t="s">
        <v>11579</v>
      </c>
      <c r="B8038" t="s">
        <v>11580</v>
      </c>
      <c r="C8038">
        <v>4</v>
      </c>
    </row>
    <row r="8039" spans="1:3" x14ac:dyDescent="0.25">
      <c r="A8039" t="s">
        <v>11581</v>
      </c>
      <c r="B8039" t="s">
        <v>11582</v>
      </c>
      <c r="C8039">
        <v>4</v>
      </c>
    </row>
    <row r="8040" spans="1:3" x14ac:dyDescent="0.25">
      <c r="A8040" t="s">
        <v>11583</v>
      </c>
      <c r="B8040" t="s">
        <v>11584</v>
      </c>
      <c r="C8040">
        <v>4</v>
      </c>
    </row>
    <row r="8041" spans="1:3" x14ac:dyDescent="0.25">
      <c r="A8041" t="s">
        <v>11585</v>
      </c>
      <c r="B8041" t="s">
        <v>11586</v>
      </c>
      <c r="C8041">
        <v>4</v>
      </c>
    </row>
    <row r="8042" spans="1:3" x14ac:dyDescent="0.25">
      <c r="A8042" t="s">
        <v>19279</v>
      </c>
      <c r="B8042" t="s">
        <v>19280</v>
      </c>
      <c r="C8042">
        <v>4</v>
      </c>
    </row>
    <row r="8043" spans="1:3" x14ac:dyDescent="0.25">
      <c r="A8043" t="s">
        <v>11587</v>
      </c>
      <c r="B8043" t="s">
        <v>11588</v>
      </c>
      <c r="C8043">
        <v>4</v>
      </c>
    </row>
    <row r="8044" spans="1:3" x14ac:dyDescent="0.25">
      <c r="A8044" t="s">
        <v>11590</v>
      </c>
      <c r="B8044" t="s">
        <v>11591</v>
      </c>
      <c r="C8044">
        <v>4</v>
      </c>
    </row>
    <row r="8045" spans="1:3" x14ac:dyDescent="0.25">
      <c r="A8045" t="s">
        <v>11592</v>
      </c>
      <c r="B8045" t="s">
        <v>11593</v>
      </c>
      <c r="C8045">
        <v>4</v>
      </c>
    </row>
    <row r="8046" spans="1:3" x14ac:dyDescent="0.25">
      <c r="A8046" t="s">
        <v>11594</v>
      </c>
      <c r="B8046" t="s">
        <v>11595</v>
      </c>
      <c r="C8046">
        <v>4</v>
      </c>
    </row>
    <row r="8047" spans="1:3" x14ac:dyDescent="0.25">
      <c r="A8047" t="s">
        <v>11596</v>
      </c>
      <c r="B8047" t="s">
        <v>11597</v>
      </c>
      <c r="C8047">
        <v>4</v>
      </c>
    </row>
    <row r="8048" spans="1:3" x14ac:dyDescent="0.25">
      <c r="A8048" t="s">
        <v>11598</v>
      </c>
      <c r="B8048" t="s">
        <v>11599</v>
      </c>
      <c r="C8048">
        <v>4</v>
      </c>
    </row>
    <row r="8049" spans="1:3" x14ac:dyDescent="0.25">
      <c r="A8049" t="s">
        <v>11600</v>
      </c>
      <c r="B8049" t="s">
        <v>11601</v>
      </c>
      <c r="C8049">
        <v>4</v>
      </c>
    </row>
    <row r="8050" spans="1:3" x14ac:dyDescent="0.25">
      <c r="A8050" t="s">
        <v>11602</v>
      </c>
      <c r="B8050" t="s">
        <v>11603</v>
      </c>
      <c r="C8050">
        <v>4</v>
      </c>
    </row>
    <row r="8051" spans="1:3" x14ac:dyDescent="0.25">
      <c r="A8051" t="s">
        <v>11604</v>
      </c>
      <c r="B8051" t="s">
        <v>11605</v>
      </c>
      <c r="C8051">
        <v>4</v>
      </c>
    </row>
    <row r="8052" spans="1:3" x14ac:dyDescent="0.25">
      <c r="A8052" t="s">
        <v>11606</v>
      </c>
      <c r="B8052" t="s">
        <v>11607</v>
      </c>
      <c r="C8052">
        <v>4</v>
      </c>
    </row>
    <row r="8053" spans="1:3" x14ac:dyDescent="0.25">
      <c r="A8053" t="s">
        <v>11608</v>
      </c>
      <c r="B8053" t="s">
        <v>11609</v>
      </c>
      <c r="C8053">
        <v>4</v>
      </c>
    </row>
    <row r="8054" spans="1:3" x14ac:dyDescent="0.25">
      <c r="A8054" t="s">
        <v>11610</v>
      </c>
      <c r="B8054" t="s">
        <v>11611</v>
      </c>
      <c r="C8054">
        <v>4</v>
      </c>
    </row>
    <row r="8055" spans="1:3" x14ac:dyDescent="0.25">
      <c r="A8055" t="s">
        <v>20512</v>
      </c>
      <c r="B8055" t="s">
        <v>20513</v>
      </c>
      <c r="C8055">
        <v>4</v>
      </c>
    </row>
    <row r="8056" spans="1:3" x14ac:dyDescent="0.25">
      <c r="A8056" t="s">
        <v>11612</v>
      </c>
      <c r="B8056" t="s">
        <v>11613</v>
      </c>
      <c r="C8056">
        <v>4</v>
      </c>
    </row>
    <row r="8057" spans="1:3" x14ac:dyDescent="0.25">
      <c r="A8057" t="s">
        <v>11614</v>
      </c>
      <c r="B8057" t="s">
        <v>11615</v>
      </c>
      <c r="C8057">
        <v>4</v>
      </c>
    </row>
    <row r="8058" spans="1:3" x14ac:dyDescent="0.25">
      <c r="A8058" t="s">
        <v>11616</v>
      </c>
      <c r="B8058" t="s">
        <v>11617</v>
      </c>
      <c r="C8058">
        <v>4</v>
      </c>
    </row>
    <row r="8059" spans="1:3" x14ac:dyDescent="0.25">
      <c r="A8059" t="s">
        <v>11618</v>
      </c>
      <c r="B8059" t="s">
        <v>11619</v>
      </c>
      <c r="C8059">
        <v>4</v>
      </c>
    </row>
    <row r="8060" spans="1:3" x14ac:dyDescent="0.25">
      <c r="A8060" t="s">
        <v>11620</v>
      </c>
      <c r="B8060" t="s">
        <v>11621</v>
      </c>
      <c r="C8060">
        <v>4</v>
      </c>
    </row>
    <row r="8061" spans="1:3" x14ac:dyDescent="0.25">
      <c r="A8061" t="s">
        <v>11622</v>
      </c>
      <c r="B8061" t="s">
        <v>11623</v>
      </c>
      <c r="C8061">
        <v>4</v>
      </c>
    </row>
    <row r="8062" spans="1:3" x14ac:dyDescent="0.25">
      <c r="A8062" t="s">
        <v>11624</v>
      </c>
      <c r="B8062" t="s">
        <v>11625</v>
      </c>
      <c r="C8062">
        <v>4</v>
      </c>
    </row>
    <row r="8063" spans="1:3" x14ac:dyDescent="0.25">
      <c r="A8063" t="s">
        <v>11626</v>
      </c>
      <c r="B8063" t="s">
        <v>11627</v>
      </c>
      <c r="C8063">
        <v>4</v>
      </c>
    </row>
    <row r="8064" spans="1:3" x14ac:dyDescent="0.25">
      <c r="A8064" t="s">
        <v>11628</v>
      </c>
      <c r="B8064" t="s">
        <v>11629</v>
      </c>
      <c r="C8064">
        <v>4</v>
      </c>
    </row>
    <row r="8065" spans="1:3" x14ac:dyDescent="0.25">
      <c r="A8065" t="s">
        <v>11630</v>
      </c>
      <c r="B8065" t="s">
        <v>11631</v>
      </c>
      <c r="C8065">
        <v>4</v>
      </c>
    </row>
    <row r="8066" spans="1:3" x14ac:dyDescent="0.25">
      <c r="A8066" t="s">
        <v>11632</v>
      </c>
      <c r="B8066" t="s">
        <v>11633</v>
      </c>
      <c r="C8066">
        <v>4</v>
      </c>
    </row>
    <row r="8067" spans="1:3" x14ac:dyDescent="0.25">
      <c r="A8067" t="s">
        <v>11634</v>
      </c>
      <c r="B8067" t="s">
        <v>11635</v>
      </c>
      <c r="C8067">
        <v>4</v>
      </c>
    </row>
    <row r="8068" spans="1:3" x14ac:dyDescent="0.25">
      <c r="A8068" t="s">
        <v>11636</v>
      </c>
      <c r="B8068" t="s">
        <v>11637</v>
      </c>
      <c r="C8068">
        <v>4</v>
      </c>
    </row>
    <row r="8069" spans="1:3" x14ac:dyDescent="0.25">
      <c r="A8069" t="s">
        <v>11640</v>
      </c>
      <c r="B8069" t="s">
        <v>11641</v>
      </c>
      <c r="C8069">
        <v>4</v>
      </c>
    </row>
    <row r="8070" spans="1:3" x14ac:dyDescent="0.25">
      <c r="A8070" t="s">
        <v>11638</v>
      </c>
      <c r="B8070" t="s">
        <v>11639</v>
      </c>
      <c r="C8070">
        <v>4</v>
      </c>
    </row>
    <row r="8071" spans="1:3" x14ac:dyDescent="0.25">
      <c r="A8071" t="s">
        <v>11642</v>
      </c>
      <c r="B8071" t="s">
        <v>11643</v>
      </c>
      <c r="C8071">
        <v>4</v>
      </c>
    </row>
    <row r="8072" spans="1:3" x14ac:dyDescent="0.25">
      <c r="A8072" t="s">
        <v>11644</v>
      </c>
      <c r="B8072" t="s">
        <v>11645</v>
      </c>
      <c r="C8072">
        <v>4</v>
      </c>
    </row>
    <row r="8073" spans="1:3" x14ac:dyDescent="0.25">
      <c r="A8073" t="s">
        <v>11648</v>
      </c>
      <c r="B8073" t="s">
        <v>11649</v>
      </c>
      <c r="C8073">
        <v>4</v>
      </c>
    </row>
    <row r="8074" spans="1:3" x14ac:dyDescent="0.25">
      <c r="A8074" t="s">
        <v>11646</v>
      </c>
      <c r="B8074" t="s">
        <v>11647</v>
      </c>
      <c r="C8074">
        <v>4</v>
      </c>
    </row>
    <row r="8075" spans="1:3" x14ac:dyDescent="0.25">
      <c r="A8075" t="s">
        <v>11650</v>
      </c>
      <c r="B8075" t="s">
        <v>11651</v>
      </c>
      <c r="C8075">
        <v>4</v>
      </c>
    </row>
    <row r="8076" spans="1:3" x14ac:dyDescent="0.25">
      <c r="A8076" t="s">
        <v>11652</v>
      </c>
      <c r="B8076" t="s">
        <v>11653</v>
      </c>
      <c r="C8076">
        <v>4</v>
      </c>
    </row>
    <row r="8077" spans="1:3" x14ac:dyDescent="0.25">
      <c r="A8077" t="s">
        <v>11654</v>
      </c>
      <c r="B8077" t="s">
        <v>11655</v>
      </c>
      <c r="C8077">
        <v>4</v>
      </c>
    </row>
    <row r="8078" spans="1:3" x14ac:dyDescent="0.25">
      <c r="A8078" t="s">
        <v>11656</v>
      </c>
      <c r="B8078" t="s">
        <v>11657</v>
      </c>
      <c r="C8078">
        <v>4</v>
      </c>
    </row>
    <row r="8079" spans="1:3" x14ac:dyDescent="0.25">
      <c r="A8079" t="s">
        <v>11658</v>
      </c>
      <c r="B8079" t="s">
        <v>11659</v>
      </c>
      <c r="C8079">
        <v>4</v>
      </c>
    </row>
    <row r="8080" spans="1:3" x14ac:dyDescent="0.25">
      <c r="A8080" t="s">
        <v>11660</v>
      </c>
      <c r="B8080" t="s">
        <v>11661</v>
      </c>
      <c r="C8080">
        <v>4</v>
      </c>
    </row>
    <row r="8081" spans="1:3" x14ac:dyDescent="0.25">
      <c r="A8081" t="s">
        <v>11662</v>
      </c>
      <c r="B8081" t="s">
        <v>11663</v>
      </c>
      <c r="C8081">
        <v>4</v>
      </c>
    </row>
    <row r="8082" spans="1:3" x14ac:dyDescent="0.25">
      <c r="A8082" t="s">
        <v>11664</v>
      </c>
      <c r="B8082" t="s">
        <v>11665</v>
      </c>
      <c r="C8082">
        <v>4</v>
      </c>
    </row>
    <row r="8083" spans="1:3" x14ac:dyDescent="0.25">
      <c r="A8083" t="s">
        <v>11666</v>
      </c>
      <c r="B8083" t="s">
        <v>11667</v>
      </c>
      <c r="C8083">
        <v>4</v>
      </c>
    </row>
    <row r="8084" spans="1:3" x14ac:dyDescent="0.25">
      <c r="A8084" t="s">
        <v>11668</v>
      </c>
      <c r="B8084" t="s">
        <v>11669</v>
      </c>
      <c r="C8084">
        <v>4</v>
      </c>
    </row>
    <row r="8085" spans="1:3" x14ac:dyDescent="0.25">
      <c r="A8085" t="s">
        <v>11670</v>
      </c>
      <c r="B8085" t="s">
        <v>11671</v>
      </c>
      <c r="C8085">
        <v>4</v>
      </c>
    </row>
    <row r="8086" spans="1:3" x14ac:dyDescent="0.25">
      <c r="A8086" t="s">
        <v>11672</v>
      </c>
      <c r="B8086" t="s">
        <v>11673</v>
      </c>
      <c r="C8086">
        <v>4</v>
      </c>
    </row>
    <row r="8087" spans="1:3" x14ac:dyDescent="0.25">
      <c r="A8087" t="s">
        <v>11674</v>
      </c>
      <c r="B8087" t="s">
        <v>11675</v>
      </c>
      <c r="C8087">
        <v>4</v>
      </c>
    </row>
    <row r="8088" spans="1:3" x14ac:dyDescent="0.25">
      <c r="A8088" t="s">
        <v>11676</v>
      </c>
      <c r="B8088" t="s">
        <v>11677</v>
      </c>
      <c r="C8088">
        <v>4</v>
      </c>
    </row>
    <row r="8089" spans="1:3" x14ac:dyDescent="0.25">
      <c r="A8089" t="s">
        <v>11678</v>
      </c>
      <c r="B8089" t="s">
        <v>11679</v>
      </c>
      <c r="C8089">
        <v>4</v>
      </c>
    </row>
    <row r="8090" spans="1:3" x14ac:dyDescent="0.25">
      <c r="A8090" t="s">
        <v>11680</v>
      </c>
      <c r="B8090" t="s">
        <v>11681</v>
      </c>
      <c r="C8090">
        <v>4</v>
      </c>
    </row>
    <row r="8091" spans="1:3" x14ac:dyDescent="0.25">
      <c r="A8091" t="s">
        <v>11682</v>
      </c>
      <c r="B8091" t="s">
        <v>11683</v>
      </c>
      <c r="C8091">
        <v>4</v>
      </c>
    </row>
    <row r="8092" spans="1:3" x14ac:dyDescent="0.25">
      <c r="A8092" t="s">
        <v>11684</v>
      </c>
      <c r="B8092" t="s">
        <v>11685</v>
      </c>
      <c r="C8092">
        <v>4</v>
      </c>
    </row>
    <row r="8093" spans="1:3" x14ac:dyDescent="0.25">
      <c r="A8093" t="s">
        <v>11686</v>
      </c>
      <c r="B8093" t="s">
        <v>11687</v>
      </c>
      <c r="C8093">
        <v>4</v>
      </c>
    </row>
    <row r="8094" spans="1:3" x14ac:dyDescent="0.25">
      <c r="A8094" t="s">
        <v>11688</v>
      </c>
      <c r="B8094" t="s">
        <v>11689</v>
      </c>
      <c r="C8094">
        <v>4</v>
      </c>
    </row>
    <row r="8095" spans="1:3" x14ac:dyDescent="0.25">
      <c r="A8095" t="s">
        <v>11690</v>
      </c>
      <c r="B8095" t="s">
        <v>11691</v>
      </c>
      <c r="C8095">
        <v>4</v>
      </c>
    </row>
    <row r="8096" spans="1:3" x14ac:dyDescent="0.25">
      <c r="A8096" t="s">
        <v>11692</v>
      </c>
      <c r="B8096" t="s">
        <v>11693</v>
      </c>
      <c r="C8096">
        <v>4</v>
      </c>
    </row>
    <row r="8097" spans="1:3" x14ac:dyDescent="0.25">
      <c r="A8097" t="s">
        <v>11694</v>
      </c>
      <c r="B8097" t="s">
        <v>11695</v>
      </c>
      <c r="C8097">
        <v>4</v>
      </c>
    </row>
    <row r="8098" spans="1:3" x14ac:dyDescent="0.25">
      <c r="A8098" t="s">
        <v>11696</v>
      </c>
      <c r="B8098" t="s">
        <v>11697</v>
      </c>
      <c r="C8098">
        <v>4</v>
      </c>
    </row>
    <row r="8099" spans="1:3" x14ac:dyDescent="0.25">
      <c r="A8099" t="s">
        <v>11698</v>
      </c>
      <c r="B8099" t="s">
        <v>11699</v>
      </c>
      <c r="C8099">
        <v>4</v>
      </c>
    </row>
    <row r="8100" spans="1:3" x14ac:dyDescent="0.25">
      <c r="A8100" t="s">
        <v>11700</v>
      </c>
      <c r="B8100" t="s">
        <v>11701</v>
      </c>
      <c r="C8100">
        <v>4</v>
      </c>
    </row>
    <row r="8101" spans="1:3" x14ac:dyDescent="0.25">
      <c r="A8101" t="s">
        <v>11702</v>
      </c>
      <c r="B8101" t="s">
        <v>11703</v>
      </c>
      <c r="C8101">
        <v>4</v>
      </c>
    </row>
    <row r="8102" spans="1:3" x14ac:dyDescent="0.25">
      <c r="A8102" t="s">
        <v>11704</v>
      </c>
      <c r="B8102" t="s">
        <v>11705</v>
      </c>
      <c r="C8102">
        <v>4</v>
      </c>
    </row>
    <row r="8103" spans="1:3" x14ac:dyDescent="0.25">
      <c r="A8103" t="s">
        <v>11706</v>
      </c>
      <c r="B8103" t="s">
        <v>11707</v>
      </c>
      <c r="C8103">
        <v>4</v>
      </c>
    </row>
    <row r="8104" spans="1:3" x14ac:dyDescent="0.25">
      <c r="A8104" t="s">
        <v>11708</v>
      </c>
      <c r="B8104" t="s">
        <v>11709</v>
      </c>
      <c r="C8104">
        <v>4</v>
      </c>
    </row>
    <row r="8105" spans="1:3" x14ac:dyDescent="0.25">
      <c r="A8105" t="s">
        <v>11710</v>
      </c>
      <c r="B8105" t="s">
        <v>11711</v>
      </c>
      <c r="C8105">
        <v>4</v>
      </c>
    </row>
    <row r="8106" spans="1:3" x14ac:dyDescent="0.25">
      <c r="A8106" t="s">
        <v>11712</v>
      </c>
      <c r="B8106" t="s">
        <v>11713</v>
      </c>
      <c r="C8106">
        <v>4</v>
      </c>
    </row>
    <row r="8107" spans="1:3" x14ac:dyDescent="0.25">
      <c r="A8107" t="s">
        <v>11714</v>
      </c>
      <c r="B8107" t="s">
        <v>11715</v>
      </c>
      <c r="C8107">
        <v>4</v>
      </c>
    </row>
    <row r="8108" spans="1:3" x14ac:dyDescent="0.25">
      <c r="A8108" t="s">
        <v>11716</v>
      </c>
      <c r="B8108" t="s">
        <v>11717</v>
      </c>
      <c r="C8108">
        <v>4</v>
      </c>
    </row>
    <row r="8109" spans="1:3" x14ac:dyDescent="0.25">
      <c r="A8109" t="s">
        <v>11718</v>
      </c>
      <c r="B8109" t="s">
        <v>11719</v>
      </c>
      <c r="C8109">
        <v>4</v>
      </c>
    </row>
    <row r="8110" spans="1:3" x14ac:dyDescent="0.25">
      <c r="A8110" t="s">
        <v>11720</v>
      </c>
      <c r="B8110" t="s">
        <v>11721</v>
      </c>
      <c r="C8110">
        <v>4</v>
      </c>
    </row>
    <row r="8111" spans="1:3" x14ac:dyDescent="0.25">
      <c r="A8111" t="s">
        <v>11722</v>
      </c>
      <c r="B8111" t="s">
        <v>11723</v>
      </c>
      <c r="C8111">
        <v>4</v>
      </c>
    </row>
    <row r="8112" spans="1:3" x14ac:dyDescent="0.25">
      <c r="A8112" t="s">
        <v>11724</v>
      </c>
      <c r="B8112" t="s">
        <v>11725</v>
      </c>
      <c r="C8112">
        <v>4</v>
      </c>
    </row>
    <row r="8113" spans="1:3" x14ac:dyDescent="0.25">
      <c r="A8113" t="s">
        <v>11726</v>
      </c>
      <c r="B8113" t="s">
        <v>11727</v>
      </c>
      <c r="C8113">
        <v>4</v>
      </c>
    </row>
    <row r="8114" spans="1:3" x14ac:dyDescent="0.25">
      <c r="A8114" t="s">
        <v>11728</v>
      </c>
      <c r="B8114" t="s">
        <v>11729</v>
      </c>
      <c r="C8114">
        <v>4</v>
      </c>
    </row>
    <row r="8115" spans="1:3" x14ac:dyDescent="0.25">
      <c r="A8115" t="s">
        <v>11730</v>
      </c>
      <c r="B8115" t="s">
        <v>11731</v>
      </c>
      <c r="C8115">
        <v>4</v>
      </c>
    </row>
    <row r="8116" spans="1:3" x14ac:dyDescent="0.25">
      <c r="A8116" t="s">
        <v>11732</v>
      </c>
      <c r="B8116" t="s">
        <v>11733</v>
      </c>
      <c r="C8116">
        <v>4</v>
      </c>
    </row>
    <row r="8117" spans="1:3" x14ac:dyDescent="0.25">
      <c r="A8117" t="s">
        <v>11734</v>
      </c>
      <c r="B8117" t="s">
        <v>11735</v>
      </c>
      <c r="C8117">
        <v>4</v>
      </c>
    </row>
    <row r="8118" spans="1:3" x14ac:dyDescent="0.25">
      <c r="A8118" t="s">
        <v>11736</v>
      </c>
      <c r="B8118" t="s">
        <v>11737</v>
      </c>
      <c r="C8118">
        <v>4</v>
      </c>
    </row>
    <row r="8119" spans="1:3" x14ac:dyDescent="0.25">
      <c r="A8119" t="s">
        <v>11738</v>
      </c>
      <c r="B8119" t="s">
        <v>11739</v>
      </c>
      <c r="C8119">
        <v>4</v>
      </c>
    </row>
    <row r="8120" spans="1:3" x14ac:dyDescent="0.25">
      <c r="A8120" t="s">
        <v>11740</v>
      </c>
      <c r="B8120" t="s">
        <v>11741</v>
      </c>
      <c r="C8120">
        <v>4</v>
      </c>
    </row>
    <row r="8121" spans="1:3" x14ac:dyDescent="0.25">
      <c r="A8121" t="s">
        <v>11742</v>
      </c>
      <c r="B8121" t="s">
        <v>11743</v>
      </c>
      <c r="C8121">
        <v>4</v>
      </c>
    </row>
    <row r="8122" spans="1:3" x14ac:dyDescent="0.25">
      <c r="A8122" t="s">
        <v>11744</v>
      </c>
      <c r="B8122" t="s">
        <v>11745</v>
      </c>
      <c r="C8122">
        <v>4</v>
      </c>
    </row>
    <row r="8123" spans="1:3" x14ac:dyDescent="0.25">
      <c r="A8123" t="s">
        <v>11746</v>
      </c>
      <c r="B8123" t="s">
        <v>11747</v>
      </c>
      <c r="C8123">
        <v>4</v>
      </c>
    </row>
    <row r="8124" spans="1:3" x14ac:dyDescent="0.25">
      <c r="A8124" t="s">
        <v>11748</v>
      </c>
      <c r="B8124" t="s">
        <v>11749</v>
      </c>
      <c r="C8124">
        <v>4</v>
      </c>
    </row>
    <row r="8125" spans="1:3" x14ac:dyDescent="0.25">
      <c r="A8125" t="s">
        <v>11750</v>
      </c>
      <c r="B8125" t="s">
        <v>11751</v>
      </c>
      <c r="C8125">
        <v>4</v>
      </c>
    </row>
    <row r="8126" spans="1:3" x14ac:dyDescent="0.25">
      <c r="A8126" t="s">
        <v>11752</v>
      </c>
      <c r="B8126" t="s">
        <v>11753</v>
      </c>
      <c r="C8126">
        <v>4</v>
      </c>
    </row>
    <row r="8127" spans="1:3" x14ac:dyDescent="0.25">
      <c r="A8127" t="s">
        <v>11754</v>
      </c>
      <c r="B8127" t="s">
        <v>11755</v>
      </c>
      <c r="C8127">
        <v>4</v>
      </c>
    </row>
    <row r="8128" spans="1:3" x14ac:dyDescent="0.25">
      <c r="A8128" t="s">
        <v>11756</v>
      </c>
      <c r="B8128" t="s">
        <v>11757</v>
      </c>
      <c r="C8128">
        <v>4</v>
      </c>
    </row>
    <row r="8129" spans="1:3" x14ac:dyDescent="0.25">
      <c r="A8129" t="s">
        <v>11758</v>
      </c>
      <c r="B8129" t="s">
        <v>11759</v>
      </c>
      <c r="C8129">
        <v>4</v>
      </c>
    </row>
    <row r="8130" spans="1:3" x14ac:dyDescent="0.25">
      <c r="A8130" t="s">
        <v>11760</v>
      </c>
      <c r="B8130" t="s">
        <v>11761</v>
      </c>
      <c r="C8130">
        <v>4</v>
      </c>
    </row>
    <row r="8131" spans="1:3" x14ac:dyDescent="0.25">
      <c r="A8131" t="s">
        <v>11762</v>
      </c>
      <c r="B8131" t="s">
        <v>11763</v>
      </c>
      <c r="C8131">
        <v>4</v>
      </c>
    </row>
    <row r="8132" spans="1:3" x14ac:dyDescent="0.25">
      <c r="A8132" t="s">
        <v>11764</v>
      </c>
      <c r="B8132" t="s">
        <v>11765</v>
      </c>
      <c r="C8132">
        <v>4</v>
      </c>
    </row>
    <row r="8133" spans="1:3" x14ac:dyDescent="0.25">
      <c r="A8133" t="s">
        <v>11766</v>
      </c>
      <c r="B8133" t="s">
        <v>11767</v>
      </c>
      <c r="C8133">
        <v>4</v>
      </c>
    </row>
    <row r="8134" spans="1:3" x14ac:dyDescent="0.25">
      <c r="A8134" t="s">
        <v>11768</v>
      </c>
      <c r="B8134" t="s">
        <v>11769</v>
      </c>
      <c r="C8134">
        <v>4</v>
      </c>
    </row>
    <row r="8135" spans="1:3" x14ac:dyDescent="0.25">
      <c r="A8135" t="s">
        <v>11770</v>
      </c>
      <c r="B8135" t="s">
        <v>11771</v>
      </c>
      <c r="C8135">
        <v>4</v>
      </c>
    </row>
    <row r="8136" spans="1:3" x14ac:dyDescent="0.25">
      <c r="A8136" t="s">
        <v>11772</v>
      </c>
      <c r="B8136" t="s">
        <v>11773</v>
      </c>
      <c r="C8136">
        <v>4</v>
      </c>
    </row>
    <row r="8137" spans="1:3" x14ac:dyDescent="0.25">
      <c r="A8137" t="s">
        <v>11774</v>
      </c>
      <c r="B8137" t="s">
        <v>11775</v>
      </c>
      <c r="C8137">
        <v>4</v>
      </c>
    </row>
    <row r="8138" spans="1:3" x14ac:dyDescent="0.25">
      <c r="A8138" t="s">
        <v>11776</v>
      </c>
      <c r="B8138" t="s">
        <v>11777</v>
      </c>
      <c r="C8138">
        <v>4</v>
      </c>
    </row>
    <row r="8139" spans="1:3" x14ac:dyDescent="0.25">
      <c r="A8139" t="s">
        <v>11778</v>
      </c>
      <c r="B8139" t="s">
        <v>11779</v>
      </c>
      <c r="C8139">
        <v>4</v>
      </c>
    </row>
    <row r="8140" spans="1:3" x14ac:dyDescent="0.25">
      <c r="A8140" t="s">
        <v>11780</v>
      </c>
      <c r="B8140" t="s">
        <v>11781</v>
      </c>
      <c r="C8140">
        <v>4</v>
      </c>
    </row>
    <row r="8141" spans="1:3" x14ac:dyDescent="0.25">
      <c r="A8141" t="s">
        <v>11782</v>
      </c>
      <c r="B8141" t="s">
        <v>11783</v>
      </c>
      <c r="C8141">
        <v>4</v>
      </c>
    </row>
    <row r="8142" spans="1:3" x14ac:dyDescent="0.25">
      <c r="A8142" t="s">
        <v>11784</v>
      </c>
      <c r="B8142" t="s">
        <v>11785</v>
      </c>
      <c r="C8142">
        <v>4</v>
      </c>
    </row>
    <row r="8143" spans="1:3" x14ac:dyDescent="0.25">
      <c r="A8143" t="s">
        <v>11786</v>
      </c>
      <c r="B8143" t="s">
        <v>11787</v>
      </c>
      <c r="C8143">
        <v>4</v>
      </c>
    </row>
    <row r="8144" spans="1:3" x14ac:dyDescent="0.25">
      <c r="A8144" t="s">
        <v>11788</v>
      </c>
      <c r="B8144" t="s">
        <v>11789</v>
      </c>
      <c r="C8144">
        <v>4</v>
      </c>
    </row>
    <row r="8145" spans="1:3" x14ac:dyDescent="0.25">
      <c r="A8145" t="s">
        <v>11790</v>
      </c>
      <c r="B8145" t="s">
        <v>11791</v>
      </c>
      <c r="C8145">
        <v>4</v>
      </c>
    </row>
    <row r="8146" spans="1:3" x14ac:dyDescent="0.25">
      <c r="A8146" t="s">
        <v>11792</v>
      </c>
      <c r="B8146" t="s">
        <v>11793</v>
      </c>
      <c r="C8146">
        <v>4</v>
      </c>
    </row>
    <row r="8147" spans="1:3" x14ac:dyDescent="0.25">
      <c r="A8147" t="s">
        <v>11794</v>
      </c>
      <c r="B8147" t="s">
        <v>11795</v>
      </c>
      <c r="C8147">
        <v>4</v>
      </c>
    </row>
    <row r="8148" spans="1:3" x14ac:dyDescent="0.25">
      <c r="A8148" t="s">
        <v>11796</v>
      </c>
      <c r="B8148" t="s">
        <v>11797</v>
      </c>
      <c r="C8148">
        <v>4</v>
      </c>
    </row>
    <row r="8149" spans="1:3" x14ac:dyDescent="0.25">
      <c r="A8149" t="s">
        <v>11798</v>
      </c>
      <c r="B8149" t="s">
        <v>11799</v>
      </c>
      <c r="C8149">
        <v>4</v>
      </c>
    </row>
    <row r="8150" spans="1:3" x14ac:dyDescent="0.25">
      <c r="A8150" t="s">
        <v>11800</v>
      </c>
      <c r="B8150" t="s">
        <v>11801</v>
      </c>
      <c r="C8150">
        <v>4</v>
      </c>
    </row>
    <row r="8151" spans="1:3" x14ac:dyDescent="0.25">
      <c r="A8151" t="s">
        <v>11802</v>
      </c>
      <c r="B8151" t="s">
        <v>11803</v>
      </c>
      <c r="C8151">
        <v>4</v>
      </c>
    </row>
    <row r="8152" spans="1:3" x14ac:dyDescent="0.25">
      <c r="A8152" t="s">
        <v>11804</v>
      </c>
      <c r="B8152" t="s">
        <v>11805</v>
      </c>
      <c r="C8152">
        <v>4</v>
      </c>
    </row>
    <row r="8153" spans="1:3" x14ac:dyDescent="0.25">
      <c r="A8153" t="s">
        <v>11806</v>
      </c>
      <c r="B8153" t="s">
        <v>11807</v>
      </c>
      <c r="C8153">
        <v>4</v>
      </c>
    </row>
    <row r="8154" spans="1:3" x14ac:dyDescent="0.25">
      <c r="A8154" t="s">
        <v>11808</v>
      </c>
      <c r="B8154" t="s">
        <v>11809</v>
      </c>
      <c r="C8154">
        <v>4</v>
      </c>
    </row>
    <row r="8155" spans="1:3" x14ac:dyDescent="0.25">
      <c r="A8155" t="s">
        <v>11810</v>
      </c>
      <c r="B8155" t="s">
        <v>11811</v>
      </c>
      <c r="C8155">
        <v>4</v>
      </c>
    </row>
    <row r="8156" spans="1:3" x14ac:dyDescent="0.25">
      <c r="A8156" t="s">
        <v>11812</v>
      </c>
      <c r="B8156" t="s">
        <v>11813</v>
      </c>
      <c r="C8156">
        <v>4</v>
      </c>
    </row>
    <row r="8157" spans="1:3" x14ac:dyDescent="0.25">
      <c r="A8157" t="s">
        <v>11814</v>
      </c>
      <c r="B8157" t="s">
        <v>11815</v>
      </c>
      <c r="C8157">
        <v>4</v>
      </c>
    </row>
    <row r="8158" spans="1:3" x14ac:dyDescent="0.25">
      <c r="A8158" t="s">
        <v>11816</v>
      </c>
      <c r="B8158" t="s">
        <v>11817</v>
      </c>
      <c r="C8158">
        <v>4</v>
      </c>
    </row>
    <row r="8159" spans="1:3" x14ac:dyDescent="0.25">
      <c r="A8159" t="s">
        <v>11818</v>
      </c>
      <c r="B8159" t="s">
        <v>11819</v>
      </c>
      <c r="C8159">
        <v>4</v>
      </c>
    </row>
    <row r="8160" spans="1:3" x14ac:dyDescent="0.25">
      <c r="A8160" t="s">
        <v>11820</v>
      </c>
      <c r="B8160" t="s">
        <v>11821</v>
      </c>
      <c r="C8160">
        <v>4</v>
      </c>
    </row>
    <row r="8161" spans="1:3" x14ac:dyDescent="0.25">
      <c r="A8161" t="s">
        <v>11822</v>
      </c>
      <c r="B8161" t="s">
        <v>11823</v>
      </c>
      <c r="C8161">
        <v>4</v>
      </c>
    </row>
    <row r="8162" spans="1:3" x14ac:dyDescent="0.25">
      <c r="A8162" t="s">
        <v>11824</v>
      </c>
      <c r="B8162" t="s">
        <v>11825</v>
      </c>
      <c r="C8162">
        <v>4</v>
      </c>
    </row>
    <row r="8163" spans="1:3" x14ac:dyDescent="0.25">
      <c r="A8163" t="s">
        <v>11826</v>
      </c>
      <c r="B8163" t="s">
        <v>11827</v>
      </c>
      <c r="C8163">
        <v>4</v>
      </c>
    </row>
    <row r="8164" spans="1:3" x14ac:dyDescent="0.25">
      <c r="A8164" t="s">
        <v>11828</v>
      </c>
      <c r="B8164" t="s">
        <v>11829</v>
      </c>
      <c r="C8164">
        <v>4</v>
      </c>
    </row>
    <row r="8165" spans="1:3" x14ac:dyDescent="0.25">
      <c r="A8165" t="s">
        <v>11830</v>
      </c>
      <c r="B8165" t="s">
        <v>11831</v>
      </c>
      <c r="C8165">
        <v>4</v>
      </c>
    </row>
    <row r="8166" spans="1:3" x14ac:dyDescent="0.25">
      <c r="A8166" t="s">
        <v>11832</v>
      </c>
      <c r="B8166" t="s">
        <v>11833</v>
      </c>
      <c r="C8166">
        <v>4</v>
      </c>
    </row>
    <row r="8167" spans="1:3" x14ac:dyDescent="0.25">
      <c r="A8167" t="s">
        <v>11834</v>
      </c>
      <c r="B8167" t="s">
        <v>11835</v>
      </c>
      <c r="C8167">
        <v>4</v>
      </c>
    </row>
    <row r="8168" spans="1:3" x14ac:dyDescent="0.25">
      <c r="A8168" t="s">
        <v>11836</v>
      </c>
      <c r="B8168" t="s">
        <v>11837</v>
      </c>
      <c r="C8168">
        <v>4</v>
      </c>
    </row>
    <row r="8169" spans="1:3" x14ac:dyDescent="0.25">
      <c r="A8169" t="s">
        <v>11838</v>
      </c>
      <c r="B8169" t="s">
        <v>11839</v>
      </c>
      <c r="C8169">
        <v>4</v>
      </c>
    </row>
    <row r="8170" spans="1:3" x14ac:dyDescent="0.25">
      <c r="A8170" t="s">
        <v>11840</v>
      </c>
      <c r="B8170" t="s">
        <v>11841</v>
      </c>
      <c r="C8170">
        <v>4</v>
      </c>
    </row>
    <row r="8171" spans="1:3" x14ac:dyDescent="0.25">
      <c r="A8171" t="s">
        <v>11842</v>
      </c>
      <c r="B8171" t="s">
        <v>11843</v>
      </c>
      <c r="C8171">
        <v>4</v>
      </c>
    </row>
    <row r="8172" spans="1:3" x14ac:dyDescent="0.25">
      <c r="A8172" t="s">
        <v>11844</v>
      </c>
      <c r="B8172" t="s">
        <v>11845</v>
      </c>
      <c r="C8172">
        <v>4</v>
      </c>
    </row>
    <row r="8173" spans="1:3" x14ac:dyDescent="0.25">
      <c r="A8173" t="s">
        <v>11846</v>
      </c>
      <c r="B8173" t="s">
        <v>11847</v>
      </c>
      <c r="C8173">
        <v>4</v>
      </c>
    </row>
    <row r="8174" spans="1:3" x14ac:dyDescent="0.25">
      <c r="A8174" t="s">
        <v>11848</v>
      </c>
      <c r="B8174" t="s">
        <v>11849</v>
      </c>
      <c r="C8174">
        <v>4</v>
      </c>
    </row>
    <row r="8175" spans="1:3" x14ac:dyDescent="0.25">
      <c r="A8175" t="s">
        <v>11850</v>
      </c>
      <c r="B8175" t="s">
        <v>11851</v>
      </c>
      <c r="C8175">
        <v>4</v>
      </c>
    </row>
    <row r="8176" spans="1:3" x14ac:dyDescent="0.25">
      <c r="A8176" t="s">
        <v>11852</v>
      </c>
      <c r="B8176" t="s">
        <v>11853</v>
      </c>
      <c r="C8176">
        <v>4</v>
      </c>
    </row>
    <row r="8177" spans="1:3" x14ac:dyDescent="0.25">
      <c r="A8177" t="s">
        <v>11854</v>
      </c>
      <c r="B8177" t="s">
        <v>11855</v>
      </c>
      <c r="C8177">
        <v>4</v>
      </c>
    </row>
    <row r="8178" spans="1:3" x14ac:dyDescent="0.25">
      <c r="A8178" t="s">
        <v>11856</v>
      </c>
      <c r="B8178" t="s">
        <v>11857</v>
      </c>
      <c r="C8178">
        <v>4</v>
      </c>
    </row>
    <row r="8179" spans="1:3" x14ac:dyDescent="0.25">
      <c r="A8179" t="s">
        <v>11858</v>
      </c>
      <c r="B8179" t="s">
        <v>11859</v>
      </c>
      <c r="C8179">
        <v>4</v>
      </c>
    </row>
    <row r="8180" spans="1:3" x14ac:dyDescent="0.25">
      <c r="A8180" t="s">
        <v>11860</v>
      </c>
      <c r="B8180" t="s">
        <v>11861</v>
      </c>
      <c r="C8180">
        <v>4</v>
      </c>
    </row>
    <row r="8181" spans="1:3" x14ac:dyDescent="0.25">
      <c r="A8181" t="s">
        <v>11862</v>
      </c>
      <c r="B8181" t="s">
        <v>11863</v>
      </c>
      <c r="C8181">
        <v>4</v>
      </c>
    </row>
    <row r="8182" spans="1:3" x14ac:dyDescent="0.25">
      <c r="A8182" t="s">
        <v>11864</v>
      </c>
      <c r="B8182" t="s">
        <v>11865</v>
      </c>
      <c r="C8182">
        <v>4</v>
      </c>
    </row>
    <row r="8183" spans="1:3" x14ac:dyDescent="0.25">
      <c r="A8183" t="s">
        <v>11866</v>
      </c>
      <c r="B8183" t="s">
        <v>11867</v>
      </c>
      <c r="C8183">
        <v>4</v>
      </c>
    </row>
    <row r="8184" spans="1:3" x14ac:dyDescent="0.25">
      <c r="A8184" t="s">
        <v>11868</v>
      </c>
      <c r="B8184" t="s">
        <v>11869</v>
      </c>
      <c r="C8184">
        <v>4</v>
      </c>
    </row>
    <row r="8185" spans="1:3" x14ac:dyDescent="0.25">
      <c r="A8185" t="s">
        <v>11870</v>
      </c>
      <c r="B8185" t="s">
        <v>11871</v>
      </c>
      <c r="C8185">
        <v>4</v>
      </c>
    </row>
    <row r="8186" spans="1:3" x14ac:dyDescent="0.25">
      <c r="A8186" t="s">
        <v>11872</v>
      </c>
      <c r="B8186" t="s">
        <v>11873</v>
      </c>
      <c r="C8186">
        <v>4</v>
      </c>
    </row>
    <row r="8187" spans="1:3" x14ac:dyDescent="0.25">
      <c r="A8187" t="s">
        <v>11874</v>
      </c>
      <c r="B8187" t="s">
        <v>11875</v>
      </c>
      <c r="C8187">
        <v>4</v>
      </c>
    </row>
    <row r="8188" spans="1:3" x14ac:dyDescent="0.25">
      <c r="A8188" t="s">
        <v>11876</v>
      </c>
      <c r="B8188" t="s">
        <v>11877</v>
      </c>
      <c r="C8188">
        <v>4</v>
      </c>
    </row>
    <row r="8189" spans="1:3" x14ac:dyDescent="0.25">
      <c r="A8189" t="s">
        <v>11878</v>
      </c>
      <c r="B8189" t="s">
        <v>11879</v>
      </c>
      <c r="C8189">
        <v>4</v>
      </c>
    </row>
    <row r="8190" spans="1:3" x14ac:dyDescent="0.25">
      <c r="A8190" t="s">
        <v>11880</v>
      </c>
      <c r="B8190" t="s">
        <v>11881</v>
      </c>
      <c r="C8190">
        <v>4</v>
      </c>
    </row>
    <row r="8191" spans="1:3" x14ac:dyDescent="0.25">
      <c r="A8191" t="s">
        <v>11882</v>
      </c>
      <c r="B8191" t="s">
        <v>11883</v>
      </c>
      <c r="C8191">
        <v>4</v>
      </c>
    </row>
    <row r="8192" spans="1:3" x14ac:dyDescent="0.25">
      <c r="A8192" t="s">
        <v>11884</v>
      </c>
      <c r="B8192" t="s">
        <v>11885</v>
      </c>
      <c r="C8192">
        <v>4</v>
      </c>
    </row>
    <row r="8193" spans="1:3" x14ac:dyDescent="0.25">
      <c r="A8193" t="s">
        <v>11886</v>
      </c>
      <c r="B8193" t="s">
        <v>11887</v>
      </c>
      <c r="C8193">
        <v>4</v>
      </c>
    </row>
    <row r="8194" spans="1:3" x14ac:dyDescent="0.25">
      <c r="A8194" t="s">
        <v>11888</v>
      </c>
      <c r="B8194" t="s">
        <v>11889</v>
      </c>
      <c r="C8194">
        <v>4</v>
      </c>
    </row>
    <row r="8195" spans="1:3" x14ac:dyDescent="0.25">
      <c r="A8195" t="s">
        <v>11890</v>
      </c>
      <c r="B8195" t="s">
        <v>11891</v>
      </c>
      <c r="C8195">
        <v>4</v>
      </c>
    </row>
    <row r="8196" spans="1:3" x14ac:dyDescent="0.25">
      <c r="A8196" t="s">
        <v>11892</v>
      </c>
      <c r="B8196" t="s">
        <v>11893</v>
      </c>
      <c r="C8196">
        <v>4</v>
      </c>
    </row>
    <row r="8197" spans="1:3" x14ac:dyDescent="0.25">
      <c r="A8197" t="s">
        <v>11894</v>
      </c>
      <c r="B8197" t="s">
        <v>11895</v>
      </c>
      <c r="C8197">
        <v>4</v>
      </c>
    </row>
    <row r="8198" spans="1:3" x14ac:dyDescent="0.25">
      <c r="A8198" t="s">
        <v>11896</v>
      </c>
      <c r="B8198" t="s">
        <v>11897</v>
      </c>
      <c r="C8198">
        <v>4</v>
      </c>
    </row>
    <row r="8199" spans="1:3" x14ac:dyDescent="0.25">
      <c r="A8199" t="s">
        <v>11898</v>
      </c>
      <c r="B8199" t="s">
        <v>11899</v>
      </c>
      <c r="C8199">
        <v>4</v>
      </c>
    </row>
    <row r="8200" spans="1:3" x14ac:dyDescent="0.25">
      <c r="A8200" t="s">
        <v>11900</v>
      </c>
      <c r="B8200" t="s">
        <v>11901</v>
      </c>
      <c r="C8200">
        <v>4</v>
      </c>
    </row>
    <row r="8201" spans="1:3" x14ac:dyDescent="0.25">
      <c r="A8201" t="s">
        <v>11902</v>
      </c>
      <c r="B8201" t="s">
        <v>11903</v>
      </c>
      <c r="C8201">
        <v>4</v>
      </c>
    </row>
    <row r="8202" spans="1:3" x14ac:dyDescent="0.25">
      <c r="A8202" t="s">
        <v>11904</v>
      </c>
      <c r="B8202" t="s">
        <v>11905</v>
      </c>
      <c r="C8202">
        <v>4</v>
      </c>
    </row>
    <row r="8203" spans="1:3" x14ac:dyDescent="0.25">
      <c r="A8203" t="s">
        <v>11906</v>
      </c>
      <c r="B8203" t="s">
        <v>11907</v>
      </c>
      <c r="C8203">
        <v>4</v>
      </c>
    </row>
    <row r="8204" spans="1:3" x14ac:dyDescent="0.25">
      <c r="A8204" t="s">
        <v>11908</v>
      </c>
      <c r="B8204" t="s">
        <v>11909</v>
      </c>
      <c r="C8204">
        <v>4</v>
      </c>
    </row>
    <row r="8205" spans="1:3" x14ac:dyDescent="0.25">
      <c r="A8205" t="s">
        <v>11910</v>
      </c>
      <c r="B8205" t="s">
        <v>11911</v>
      </c>
      <c r="C8205">
        <v>4</v>
      </c>
    </row>
    <row r="8206" spans="1:3" x14ac:dyDescent="0.25">
      <c r="A8206" t="s">
        <v>11912</v>
      </c>
      <c r="B8206" t="s">
        <v>11913</v>
      </c>
      <c r="C8206">
        <v>4</v>
      </c>
    </row>
    <row r="8207" spans="1:3" x14ac:dyDescent="0.25">
      <c r="A8207" t="s">
        <v>11914</v>
      </c>
      <c r="B8207" t="s">
        <v>11915</v>
      </c>
      <c r="C8207">
        <v>4</v>
      </c>
    </row>
    <row r="8208" spans="1:3" x14ac:dyDescent="0.25">
      <c r="A8208" t="s">
        <v>11916</v>
      </c>
      <c r="B8208" t="s">
        <v>11917</v>
      </c>
      <c r="C8208">
        <v>4</v>
      </c>
    </row>
    <row r="8209" spans="1:3" x14ac:dyDescent="0.25">
      <c r="A8209" t="s">
        <v>11918</v>
      </c>
      <c r="B8209" t="s">
        <v>11919</v>
      </c>
      <c r="C8209">
        <v>4</v>
      </c>
    </row>
    <row r="8210" spans="1:3" x14ac:dyDescent="0.25">
      <c r="A8210" t="s">
        <v>11920</v>
      </c>
      <c r="B8210" t="s">
        <v>11921</v>
      </c>
      <c r="C8210">
        <v>4</v>
      </c>
    </row>
    <row r="8211" spans="1:3" x14ac:dyDescent="0.25">
      <c r="A8211" t="s">
        <v>11922</v>
      </c>
      <c r="B8211" t="s">
        <v>11923</v>
      </c>
      <c r="C8211">
        <v>4</v>
      </c>
    </row>
    <row r="8212" spans="1:3" x14ac:dyDescent="0.25">
      <c r="A8212" t="s">
        <v>11924</v>
      </c>
      <c r="B8212" t="s">
        <v>11925</v>
      </c>
      <c r="C8212">
        <v>4</v>
      </c>
    </row>
    <row r="8213" spans="1:3" x14ac:dyDescent="0.25">
      <c r="A8213" t="s">
        <v>11926</v>
      </c>
      <c r="B8213" t="s">
        <v>11927</v>
      </c>
      <c r="C8213">
        <v>4</v>
      </c>
    </row>
    <row r="8214" spans="1:3" x14ac:dyDescent="0.25">
      <c r="A8214" t="s">
        <v>11928</v>
      </c>
      <c r="B8214" t="s">
        <v>11929</v>
      </c>
      <c r="C8214">
        <v>4</v>
      </c>
    </row>
    <row r="8215" spans="1:3" x14ac:dyDescent="0.25">
      <c r="A8215" t="s">
        <v>11930</v>
      </c>
      <c r="B8215" t="s">
        <v>11931</v>
      </c>
      <c r="C8215">
        <v>4</v>
      </c>
    </row>
    <row r="8216" spans="1:3" x14ac:dyDescent="0.25">
      <c r="A8216" t="s">
        <v>11932</v>
      </c>
      <c r="B8216" t="s">
        <v>11933</v>
      </c>
      <c r="C8216">
        <v>4</v>
      </c>
    </row>
    <row r="8217" spans="1:3" x14ac:dyDescent="0.25">
      <c r="A8217" t="s">
        <v>11934</v>
      </c>
      <c r="B8217" t="s">
        <v>11935</v>
      </c>
      <c r="C8217">
        <v>4</v>
      </c>
    </row>
    <row r="8218" spans="1:3" x14ac:dyDescent="0.25">
      <c r="A8218" t="s">
        <v>11936</v>
      </c>
      <c r="B8218" t="s">
        <v>11937</v>
      </c>
      <c r="C8218">
        <v>4</v>
      </c>
    </row>
    <row r="8219" spans="1:3" x14ac:dyDescent="0.25">
      <c r="A8219" t="s">
        <v>19593</v>
      </c>
      <c r="B8219" t="s">
        <v>19594</v>
      </c>
      <c r="C8219">
        <v>4</v>
      </c>
    </row>
    <row r="8220" spans="1:3" x14ac:dyDescent="0.25">
      <c r="A8220" t="s">
        <v>20121</v>
      </c>
      <c r="B8220" t="s">
        <v>20122</v>
      </c>
      <c r="C8220">
        <v>4</v>
      </c>
    </row>
    <row r="8221" spans="1:3" x14ac:dyDescent="0.25">
      <c r="A8221" t="s">
        <v>11938</v>
      </c>
      <c r="B8221" t="s">
        <v>11939</v>
      </c>
      <c r="C8221">
        <v>4</v>
      </c>
    </row>
    <row r="8222" spans="1:3" x14ac:dyDescent="0.25">
      <c r="A8222" t="s">
        <v>11940</v>
      </c>
      <c r="B8222" t="s">
        <v>11941</v>
      </c>
      <c r="C8222">
        <v>4</v>
      </c>
    </row>
    <row r="8223" spans="1:3" x14ac:dyDescent="0.25">
      <c r="A8223" t="s">
        <v>11942</v>
      </c>
      <c r="B8223" t="s">
        <v>11943</v>
      </c>
      <c r="C8223">
        <v>4</v>
      </c>
    </row>
    <row r="8224" spans="1:3" x14ac:dyDescent="0.25">
      <c r="A8224" t="s">
        <v>11944</v>
      </c>
      <c r="B8224" t="s">
        <v>11945</v>
      </c>
      <c r="C8224">
        <v>4</v>
      </c>
    </row>
    <row r="8225" spans="1:3" x14ac:dyDescent="0.25">
      <c r="A8225" t="s">
        <v>11946</v>
      </c>
      <c r="B8225" t="s">
        <v>11947</v>
      </c>
      <c r="C8225">
        <v>4</v>
      </c>
    </row>
    <row r="8226" spans="1:3" x14ac:dyDescent="0.25">
      <c r="A8226" t="s">
        <v>19281</v>
      </c>
      <c r="B8226" t="s">
        <v>19282</v>
      </c>
      <c r="C8226">
        <v>4</v>
      </c>
    </row>
    <row r="8227" spans="1:3" x14ac:dyDescent="0.25">
      <c r="A8227" t="s">
        <v>11948</v>
      </c>
      <c r="B8227" t="s">
        <v>11949</v>
      </c>
      <c r="C8227">
        <v>4</v>
      </c>
    </row>
    <row r="8228" spans="1:3" x14ac:dyDescent="0.25">
      <c r="A8228" t="s">
        <v>11950</v>
      </c>
      <c r="B8228" t="s">
        <v>11951</v>
      </c>
      <c r="C8228">
        <v>4</v>
      </c>
    </row>
    <row r="8229" spans="1:3" x14ac:dyDescent="0.25">
      <c r="A8229" t="s">
        <v>11952</v>
      </c>
      <c r="B8229" t="s">
        <v>11953</v>
      </c>
      <c r="C8229">
        <v>4</v>
      </c>
    </row>
    <row r="8230" spans="1:3" x14ac:dyDescent="0.25">
      <c r="A8230" t="s">
        <v>11954</v>
      </c>
      <c r="B8230" t="s">
        <v>11955</v>
      </c>
      <c r="C8230">
        <v>4</v>
      </c>
    </row>
    <row r="8231" spans="1:3" x14ac:dyDescent="0.25">
      <c r="A8231" t="s">
        <v>11956</v>
      </c>
      <c r="B8231" t="s">
        <v>11957</v>
      </c>
      <c r="C8231">
        <v>4</v>
      </c>
    </row>
    <row r="8232" spans="1:3" x14ac:dyDescent="0.25">
      <c r="A8232" t="s">
        <v>11958</v>
      </c>
      <c r="B8232" t="s">
        <v>11959</v>
      </c>
      <c r="C8232">
        <v>4</v>
      </c>
    </row>
    <row r="8233" spans="1:3" x14ac:dyDescent="0.25">
      <c r="A8233" t="s">
        <v>11960</v>
      </c>
      <c r="B8233" t="s">
        <v>11961</v>
      </c>
      <c r="C8233">
        <v>4</v>
      </c>
    </row>
    <row r="8234" spans="1:3" x14ac:dyDescent="0.25">
      <c r="A8234" t="s">
        <v>18929</v>
      </c>
      <c r="B8234" t="s">
        <v>11966</v>
      </c>
      <c r="C8234">
        <v>4</v>
      </c>
    </row>
    <row r="8235" spans="1:3" x14ac:dyDescent="0.25">
      <c r="A8235" t="s">
        <v>11962</v>
      </c>
      <c r="B8235" t="s">
        <v>11963</v>
      </c>
      <c r="C8235">
        <v>4</v>
      </c>
    </row>
    <row r="8236" spans="1:3" x14ac:dyDescent="0.25">
      <c r="A8236" t="s">
        <v>11964</v>
      </c>
      <c r="B8236" t="s">
        <v>11965</v>
      </c>
      <c r="C8236">
        <v>4</v>
      </c>
    </row>
    <row r="8237" spans="1:3" x14ac:dyDescent="0.25">
      <c r="A8237" t="s">
        <v>11967</v>
      </c>
      <c r="B8237" t="s">
        <v>11968</v>
      </c>
      <c r="C8237">
        <v>4</v>
      </c>
    </row>
    <row r="8238" spans="1:3" x14ac:dyDescent="0.25">
      <c r="A8238" t="s">
        <v>11969</v>
      </c>
      <c r="B8238" t="s">
        <v>11970</v>
      </c>
      <c r="C8238">
        <v>4</v>
      </c>
    </row>
    <row r="8239" spans="1:3" x14ac:dyDescent="0.25">
      <c r="A8239" t="s">
        <v>11971</v>
      </c>
      <c r="B8239" t="s">
        <v>11972</v>
      </c>
      <c r="C8239">
        <v>4</v>
      </c>
    </row>
    <row r="8240" spans="1:3" x14ac:dyDescent="0.25">
      <c r="A8240" t="s">
        <v>11973</v>
      </c>
      <c r="B8240" t="s">
        <v>11974</v>
      </c>
      <c r="C8240">
        <v>4</v>
      </c>
    </row>
    <row r="8241" spans="1:3" x14ac:dyDescent="0.25">
      <c r="A8241" t="s">
        <v>11975</v>
      </c>
      <c r="B8241" t="s">
        <v>11976</v>
      </c>
      <c r="C8241">
        <v>4</v>
      </c>
    </row>
    <row r="8242" spans="1:3" x14ac:dyDescent="0.25">
      <c r="A8242" t="s">
        <v>11977</v>
      </c>
      <c r="B8242" t="s">
        <v>11978</v>
      </c>
      <c r="C8242">
        <v>4</v>
      </c>
    </row>
    <row r="8243" spans="1:3" x14ac:dyDescent="0.25">
      <c r="A8243" t="s">
        <v>11979</v>
      </c>
      <c r="B8243" t="s">
        <v>11980</v>
      </c>
      <c r="C8243">
        <v>4</v>
      </c>
    </row>
    <row r="8244" spans="1:3" x14ac:dyDescent="0.25">
      <c r="A8244" t="s">
        <v>11981</v>
      </c>
      <c r="B8244" t="s">
        <v>11982</v>
      </c>
      <c r="C8244">
        <v>4</v>
      </c>
    </row>
    <row r="8245" spans="1:3" x14ac:dyDescent="0.25">
      <c r="A8245" t="s">
        <v>11983</v>
      </c>
      <c r="B8245" t="s">
        <v>11984</v>
      </c>
      <c r="C8245">
        <v>4</v>
      </c>
    </row>
    <row r="8246" spans="1:3" x14ac:dyDescent="0.25">
      <c r="A8246" t="s">
        <v>11985</v>
      </c>
      <c r="B8246" t="s">
        <v>11986</v>
      </c>
      <c r="C8246">
        <v>4</v>
      </c>
    </row>
    <row r="8247" spans="1:3" x14ac:dyDescent="0.25">
      <c r="A8247" t="s">
        <v>11987</v>
      </c>
      <c r="B8247" t="s">
        <v>11988</v>
      </c>
      <c r="C8247">
        <v>4</v>
      </c>
    </row>
    <row r="8248" spans="1:3" x14ac:dyDescent="0.25">
      <c r="A8248" t="s">
        <v>11989</v>
      </c>
      <c r="B8248" t="s">
        <v>11990</v>
      </c>
      <c r="C8248">
        <v>4</v>
      </c>
    </row>
    <row r="8249" spans="1:3" x14ac:dyDescent="0.25">
      <c r="A8249" t="s">
        <v>11991</v>
      </c>
      <c r="B8249" t="s">
        <v>11992</v>
      </c>
      <c r="C8249">
        <v>4</v>
      </c>
    </row>
    <row r="8250" spans="1:3" x14ac:dyDescent="0.25">
      <c r="A8250" t="s">
        <v>11993</v>
      </c>
      <c r="B8250" t="s">
        <v>11994</v>
      </c>
      <c r="C8250">
        <v>4</v>
      </c>
    </row>
    <row r="8251" spans="1:3" x14ac:dyDescent="0.25">
      <c r="A8251" t="s">
        <v>18930</v>
      </c>
      <c r="B8251" t="s">
        <v>12091</v>
      </c>
      <c r="C8251">
        <v>4</v>
      </c>
    </row>
    <row r="8252" spans="1:3" x14ac:dyDescent="0.25">
      <c r="A8252" t="s">
        <v>11995</v>
      </c>
      <c r="B8252" t="s">
        <v>11996</v>
      </c>
      <c r="C8252">
        <v>4</v>
      </c>
    </row>
    <row r="8253" spans="1:3" x14ac:dyDescent="0.25">
      <c r="A8253" t="s">
        <v>11997</v>
      </c>
      <c r="B8253" t="s">
        <v>11998</v>
      </c>
      <c r="C8253">
        <v>4</v>
      </c>
    </row>
    <row r="8254" spans="1:3" x14ac:dyDescent="0.25">
      <c r="A8254" t="s">
        <v>11999</v>
      </c>
      <c r="B8254" t="s">
        <v>12000</v>
      </c>
      <c r="C8254">
        <v>4</v>
      </c>
    </row>
    <row r="8255" spans="1:3" x14ac:dyDescent="0.25">
      <c r="A8255" t="s">
        <v>12001</v>
      </c>
      <c r="B8255" t="s">
        <v>12002</v>
      </c>
      <c r="C8255">
        <v>4</v>
      </c>
    </row>
    <row r="8256" spans="1:3" x14ac:dyDescent="0.25">
      <c r="A8256" t="s">
        <v>12003</v>
      </c>
      <c r="B8256" t="s">
        <v>12004</v>
      </c>
      <c r="C8256">
        <v>4</v>
      </c>
    </row>
    <row r="8257" spans="1:3" x14ac:dyDescent="0.25">
      <c r="A8257" t="s">
        <v>12005</v>
      </c>
      <c r="B8257" t="s">
        <v>12006</v>
      </c>
      <c r="C8257">
        <v>4</v>
      </c>
    </row>
    <row r="8258" spans="1:3" x14ac:dyDescent="0.25">
      <c r="A8258" t="s">
        <v>18931</v>
      </c>
      <c r="B8258" t="s">
        <v>12072</v>
      </c>
      <c r="C8258">
        <v>4</v>
      </c>
    </row>
    <row r="8259" spans="1:3" x14ac:dyDescent="0.25">
      <c r="A8259" t="s">
        <v>12007</v>
      </c>
      <c r="B8259" t="s">
        <v>12008</v>
      </c>
      <c r="C8259">
        <v>4</v>
      </c>
    </row>
    <row r="8260" spans="1:3" x14ac:dyDescent="0.25">
      <c r="A8260" t="s">
        <v>12009</v>
      </c>
      <c r="B8260" t="s">
        <v>12010</v>
      </c>
      <c r="C8260">
        <v>4</v>
      </c>
    </row>
    <row r="8261" spans="1:3" x14ac:dyDescent="0.25">
      <c r="A8261" t="s">
        <v>12011</v>
      </c>
      <c r="B8261" t="s">
        <v>12012</v>
      </c>
      <c r="C8261">
        <v>4</v>
      </c>
    </row>
    <row r="8262" spans="1:3" x14ac:dyDescent="0.25">
      <c r="A8262" t="s">
        <v>12013</v>
      </c>
      <c r="B8262" t="s">
        <v>12014</v>
      </c>
      <c r="C8262">
        <v>4</v>
      </c>
    </row>
    <row r="8263" spans="1:3" x14ac:dyDescent="0.25">
      <c r="A8263" t="s">
        <v>12015</v>
      </c>
      <c r="B8263" t="s">
        <v>12016</v>
      </c>
      <c r="C8263">
        <v>4</v>
      </c>
    </row>
    <row r="8264" spans="1:3" x14ac:dyDescent="0.25">
      <c r="A8264" t="s">
        <v>12017</v>
      </c>
      <c r="B8264" t="s">
        <v>12018</v>
      </c>
      <c r="C8264">
        <v>4</v>
      </c>
    </row>
    <row r="8265" spans="1:3" x14ac:dyDescent="0.25">
      <c r="A8265" t="s">
        <v>12019</v>
      </c>
      <c r="B8265" t="s">
        <v>12020</v>
      </c>
      <c r="C8265">
        <v>4</v>
      </c>
    </row>
    <row r="8266" spans="1:3" x14ac:dyDescent="0.25">
      <c r="A8266" t="s">
        <v>12021</v>
      </c>
      <c r="B8266" t="s">
        <v>12022</v>
      </c>
      <c r="C8266">
        <v>4</v>
      </c>
    </row>
    <row r="8267" spans="1:3" x14ac:dyDescent="0.25">
      <c r="A8267" t="s">
        <v>12023</v>
      </c>
      <c r="B8267" t="s">
        <v>12024</v>
      </c>
      <c r="C8267">
        <v>4</v>
      </c>
    </row>
    <row r="8268" spans="1:3" x14ac:dyDescent="0.25">
      <c r="A8268" t="s">
        <v>12025</v>
      </c>
      <c r="B8268" t="s">
        <v>12026</v>
      </c>
      <c r="C8268">
        <v>4</v>
      </c>
    </row>
    <row r="8269" spans="1:3" x14ac:dyDescent="0.25">
      <c r="A8269" t="s">
        <v>12027</v>
      </c>
      <c r="B8269" t="s">
        <v>12028</v>
      </c>
      <c r="C8269">
        <v>4</v>
      </c>
    </row>
    <row r="8270" spans="1:3" x14ac:dyDescent="0.25">
      <c r="A8270" t="s">
        <v>12029</v>
      </c>
      <c r="B8270" t="s">
        <v>12030</v>
      </c>
      <c r="C8270">
        <v>4</v>
      </c>
    </row>
    <row r="8271" spans="1:3" x14ac:dyDescent="0.25">
      <c r="A8271" t="s">
        <v>12031</v>
      </c>
      <c r="B8271" t="s">
        <v>12032</v>
      </c>
      <c r="C8271">
        <v>4</v>
      </c>
    </row>
    <row r="8272" spans="1:3" x14ac:dyDescent="0.25">
      <c r="A8272" t="s">
        <v>12033</v>
      </c>
      <c r="B8272" t="s">
        <v>12034</v>
      </c>
      <c r="C8272">
        <v>4</v>
      </c>
    </row>
    <row r="8273" spans="1:3" x14ac:dyDescent="0.25">
      <c r="A8273" t="s">
        <v>12035</v>
      </c>
      <c r="B8273" t="s">
        <v>12036</v>
      </c>
      <c r="C8273">
        <v>4</v>
      </c>
    </row>
    <row r="8274" spans="1:3" x14ac:dyDescent="0.25">
      <c r="A8274" t="s">
        <v>12037</v>
      </c>
      <c r="B8274" t="s">
        <v>12038</v>
      </c>
      <c r="C8274">
        <v>4</v>
      </c>
    </row>
    <row r="8275" spans="1:3" x14ac:dyDescent="0.25">
      <c r="A8275" t="s">
        <v>12039</v>
      </c>
      <c r="B8275" t="s">
        <v>12040</v>
      </c>
      <c r="C8275">
        <v>4</v>
      </c>
    </row>
    <row r="8276" spans="1:3" x14ac:dyDescent="0.25">
      <c r="A8276" t="s">
        <v>12041</v>
      </c>
      <c r="B8276" t="s">
        <v>12042</v>
      </c>
      <c r="C8276">
        <v>4</v>
      </c>
    </row>
    <row r="8277" spans="1:3" x14ac:dyDescent="0.25">
      <c r="A8277" t="s">
        <v>12043</v>
      </c>
      <c r="B8277" t="s">
        <v>12044</v>
      </c>
      <c r="C8277">
        <v>4</v>
      </c>
    </row>
    <row r="8278" spans="1:3" x14ac:dyDescent="0.25">
      <c r="A8278" t="s">
        <v>12045</v>
      </c>
      <c r="B8278" t="s">
        <v>12046</v>
      </c>
      <c r="C8278">
        <v>4</v>
      </c>
    </row>
    <row r="8279" spans="1:3" x14ac:dyDescent="0.25">
      <c r="A8279" t="s">
        <v>12047</v>
      </c>
      <c r="B8279" t="s">
        <v>12048</v>
      </c>
      <c r="C8279">
        <v>4</v>
      </c>
    </row>
    <row r="8280" spans="1:3" x14ac:dyDescent="0.25">
      <c r="A8280" t="s">
        <v>12049</v>
      </c>
      <c r="B8280" t="s">
        <v>12050</v>
      </c>
      <c r="C8280">
        <v>4</v>
      </c>
    </row>
    <row r="8281" spans="1:3" x14ac:dyDescent="0.25">
      <c r="A8281" t="s">
        <v>12051</v>
      </c>
      <c r="B8281" t="s">
        <v>12052</v>
      </c>
      <c r="C8281">
        <v>4</v>
      </c>
    </row>
    <row r="8282" spans="1:3" x14ac:dyDescent="0.25">
      <c r="A8282" t="s">
        <v>12053</v>
      </c>
      <c r="B8282" t="s">
        <v>12054</v>
      </c>
      <c r="C8282">
        <v>4</v>
      </c>
    </row>
    <row r="8283" spans="1:3" x14ac:dyDescent="0.25">
      <c r="A8283" t="s">
        <v>12055</v>
      </c>
      <c r="B8283" t="s">
        <v>12056</v>
      </c>
      <c r="C8283">
        <v>4</v>
      </c>
    </row>
    <row r="8284" spans="1:3" x14ac:dyDescent="0.25">
      <c r="A8284" t="s">
        <v>12057</v>
      </c>
      <c r="B8284" t="s">
        <v>12058</v>
      </c>
      <c r="C8284">
        <v>4</v>
      </c>
    </row>
    <row r="8285" spans="1:3" x14ac:dyDescent="0.25">
      <c r="A8285" t="s">
        <v>12059</v>
      </c>
      <c r="B8285" t="s">
        <v>12060</v>
      </c>
      <c r="C8285">
        <v>4</v>
      </c>
    </row>
    <row r="8286" spans="1:3" x14ac:dyDescent="0.25">
      <c r="A8286" t="s">
        <v>12061</v>
      </c>
      <c r="B8286" t="s">
        <v>12062</v>
      </c>
      <c r="C8286">
        <v>4</v>
      </c>
    </row>
    <row r="8287" spans="1:3" x14ac:dyDescent="0.25">
      <c r="A8287" t="s">
        <v>18932</v>
      </c>
      <c r="B8287" t="s">
        <v>12063</v>
      </c>
      <c r="C8287">
        <v>4</v>
      </c>
    </row>
    <row r="8288" spans="1:3" x14ac:dyDescent="0.25">
      <c r="A8288" t="s">
        <v>12064</v>
      </c>
      <c r="B8288" t="s">
        <v>12065</v>
      </c>
      <c r="C8288">
        <v>4</v>
      </c>
    </row>
    <row r="8289" spans="1:3" x14ac:dyDescent="0.25">
      <c r="A8289" t="s">
        <v>12066</v>
      </c>
      <c r="B8289" t="s">
        <v>12067</v>
      </c>
      <c r="C8289">
        <v>4</v>
      </c>
    </row>
    <row r="8290" spans="1:3" x14ac:dyDescent="0.25">
      <c r="A8290" t="s">
        <v>12068</v>
      </c>
      <c r="B8290" t="s">
        <v>12069</v>
      </c>
      <c r="C8290">
        <v>4</v>
      </c>
    </row>
    <row r="8291" spans="1:3" x14ac:dyDescent="0.25">
      <c r="A8291" t="s">
        <v>12070</v>
      </c>
      <c r="B8291" t="s">
        <v>12071</v>
      </c>
      <c r="C8291">
        <v>4</v>
      </c>
    </row>
    <row r="8292" spans="1:3" x14ac:dyDescent="0.25">
      <c r="A8292" t="s">
        <v>12073</v>
      </c>
      <c r="B8292" t="s">
        <v>12074</v>
      </c>
      <c r="C8292">
        <v>4</v>
      </c>
    </row>
    <row r="8293" spans="1:3" x14ac:dyDescent="0.25">
      <c r="A8293" t="s">
        <v>18655</v>
      </c>
      <c r="B8293" t="s">
        <v>18656</v>
      </c>
      <c r="C8293">
        <v>4</v>
      </c>
    </row>
    <row r="8294" spans="1:3" x14ac:dyDescent="0.25">
      <c r="A8294" t="s">
        <v>12075</v>
      </c>
      <c r="B8294" t="s">
        <v>12076</v>
      </c>
      <c r="C8294">
        <v>4</v>
      </c>
    </row>
    <row r="8295" spans="1:3" x14ac:dyDescent="0.25">
      <c r="A8295" t="s">
        <v>12077</v>
      </c>
      <c r="B8295" t="s">
        <v>12078</v>
      </c>
      <c r="C8295">
        <v>4</v>
      </c>
    </row>
    <row r="8296" spans="1:3" x14ac:dyDescent="0.25">
      <c r="A8296" t="s">
        <v>12079</v>
      </c>
      <c r="B8296" t="s">
        <v>12080</v>
      </c>
      <c r="C8296">
        <v>4</v>
      </c>
    </row>
    <row r="8297" spans="1:3" x14ac:dyDescent="0.25">
      <c r="A8297" t="s">
        <v>12081</v>
      </c>
      <c r="B8297" t="s">
        <v>12082</v>
      </c>
      <c r="C8297">
        <v>4</v>
      </c>
    </row>
    <row r="8298" spans="1:3" x14ac:dyDescent="0.25">
      <c r="A8298" t="s">
        <v>12083</v>
      </c>
      <c r="B8298" t="s">
        <v>12084</v>
      </c>
      <c r="C8298">
        <v>4</v>
      </c>
    </row>
    <row r="8299" spans="1:3" x14ac:dyDescent="0.25">
      <c r="A8299" t="s">
        <v>12085</v>
      </c>
      <c r="B8299" t="s">
        <v>12086</v>
      </c>
      <c r="C8299">
        <v>4</v>
      </c>
    </row>
    <row r="8300" spans="1:3" x14ac:dyDescent="0.25">
      <c r="A8300" t="s">
        <v>12087</v>
      </c>
      <c r="B8300" t="s">
        <v>12088</v>
      </c>
      <c r="C8300">
        <v>4</v>
      </c>
    </row>
    <row r="8301" spans="1:3" x14ac:dyDescent="0.25">
      <c r="A8301" t="s">
        <v>12089</v>
      </c>
      <c r="B8301" t="s">
        <v>12090</v>
      </c>
      <c r="C8301">
        <v>4</v>
      </c>
    </row>
    <row r="8302" spans="1:3" x14ac:dyDescent="0.25">
      <c r="A8302" t="s">
        <v>12092</v>
      </c>
      <c r="B8302" t="s">
        <v>12093</v>
      </c>
      <c r="C8302">
        <v>4</v>
      </c>
    </row>
    <row r="8303" spans="1:3" x14ac:dyDescent="0.25">
      <c r="A8303" t="s">
        <v>12094</v>
      </c>
      <c r="B8303" t="s">
        <v>12095</v>
      </c>
      <c r="C8303">
        <v>4</v>
      </c>
    </row>
    <row r="8304" spans="1:3" x14ac:dyDescent="0.25">
      <c r="A8304" t="s">
        <v>12096</v>
      </c>
      <c r="B8304" t="s">
        <v>12097</v>
      </c>
      <c r="C8304">
        <v>4</v>
      </c>
    </row>
    <row r="8305" spans="1:3" x14ac:dyDescent="0.25">
      <c r="A8305" t="s">
        <v>12098</v>
      </c>
      <c r="B8305" t="s">
        <v>12099</v>
      </c>
      <c r="C8305">
        <v>4</v>
      </c>
    </row>
    <row r="8306" spans="1:3" x14ac:dyDescent="0.25">
      <c r="A8306" t="s">
        <v>12100</v>
      </c>
      <c r="B8306" t="s">
        <v>12101</v>
      </c>
      <c r="C8306">
        <v>4</v>
      </c>
    </row>
    <row r="8307" spans="1:3" x14ac:dyDescent="0.25">
      <c r="A8307" t="s">
        <v>12102</v>
      </c>
      <c r="B8307" t="s">
        <v>12103</v>
      </c>
      <c r="C8307">
        <v>4</v>
      </c>
    </row>
    <row r="8308" spans="1:3" x14ac:dyDescent="0.25">
      <c r="A8308" t="s">
        <v>12104</v>
      </c>
      <c r="B8308" t="s">
        <v>12105</v>
      </c>
      <c r="C8308">
        <v>4</v>
      </c>
    </row>
    <row r="8309" spans="1:3" x14ac:dyDescent="0.25">
      <c r="A8309" t="s">
        <v>12106</v>
      </c>
      <c r="B8309" t="s">
        <v>12107</v>
      </c>
      <c r="C8309">
        <v>4</v>
      </c>
    </row>
    <row r="8310" spans="1:3" x14ac:dyDescent="0.25">
      <c r="A8310" t="s">
        <v>12108</v>
      </c>
      <c r="B8310" t="s">
        <v>12109</v>
      </c>
      <c r="C8310">
        <v>4</v>
      </c>
    </row>
    <row r="8311" spans="1:3" x14ac:dyDescent="0.25">
      <c r="A8311" t="s">
        <v>12110</v>
      </c>
      <c r="B8311" t="s">
        <v>12111</v>
      </c>
      <c r="C8311">
        <v>4</v>
      </c>
    </row>
    <row r="8312" spans="1:3" x14ac:dyDescent="0.25">
      <c r="A8312" t="s">
        <v>12112</v>
      </c>
      <c r="B8312" t="s">
        <v>12113</v>
      </c>
      <c r="C8312">
        <v>4</v>
      </c>
    </row>
    <row r="8313" spans="1:3" x14ac:dyDescent="0.25">
      <c r="A8313" t="s">
        <v>12114</v>
      </c>
      <c r="B8313" t="s">
        <v>12115</v>
      </c>
      <c r="C8313">
        <v>4</v>
      </c>
    </row>
    <row r="8314" spans="1:3" x14ac:dyDescent="0.25">
      <c r="A8314" t="s">
        <v>12116</v>
      </c>
      <c r="B8314" t="s">
        <v>12117</v>
      </c>
      <c r="C8314">
        <v>4</v>
      </c>
    </row>
    <row r="8315" spans="1:3" x14ac:dyDescent="0.25">
      <c r="A8315" t="s">
        <v>19283</v>
      </c>
      <c r="B8315" t="s">
        <v>19284</v>
      </c>
      <c r="C8315">
        <v>4</v>
      </c>
    </row>
    <row r="8316" spans="1:3" x14ac:dyDescent="0.25">
      <c r="A8316" t="s">
        <v>12118</v>
      </c>
      <c r="B8316" t="s">
        <v>12119</v>
      </c>
      <c r="C8316">
        <v>4</v>
      </c>
    </row>
    <row r="8317" spans="1:3" x14ac:dyDescent="0.25">
      <c r="A8317" t="s">
        <v>12120</v>
      </c>
      <c r="B8317" t="s">
        <v>12121</v>
      </c>
      <c r="C8317">
        <v>4</v>
      </c>
    </row>
    <row r="8318" spans="1:3" x14ac:dyDescent="0.25">
      <c r="A8318" t="s">
        <v>12122</v>
      </c>
      <c r="B8318" t="s">
        <v>12123</v>
      </c>
      <c r="C8318">
        <v>4</v>
      </c>
    </row>
    <row r="8319" spans="1:3" x14ac:dyDescent="0.25">
      <c r="A8319" t="s">
        <v>12124</v>
      </c>
      <c r="B8319" t="s">
        <v>12125</v>
      </c>
      <c r="C8319">
        <v>4</v>
      </c>
    </row>
    <row r="8320" spans="1:3" x14ac:dyDescent="0.25">
      <c r="A8320" t="s">
        <v>12126</v>
      </c>
      <c r="B8320" t="s">
        <v>12127</v>
      </c>
      <c r="C8320">
        <v>4</v>
      </c>
    </row>
    <row r="8321" spans="1:3" x14ac:dyDescent="0.25">
      <c r="A8321" t="s">
        <v>12128</v>
      </c>
      <c r="B8321" t="s">
        <v>12129</v>
      </c>
      <c r="C8321">
        <v>4</v>
      </c>
    </row>
    <row r="8322" spans="1:3" x14ac:dyDescent="0.25">
      <c r="A8322" t="s">
        <v>12130</v>
      </c>
      <c r="B8322" t="s">
        <v>12131</v>
      </c>
      <c r="C8322">
        <v>4</v>
      </c>
    </row>
    <row r="8323" spans="1:3" x14ac:dyDescent="0.25">
      <c r="A8323" t="s">
        <v>12132</v>
      </c>
      <c r="B8323" t="s">
        <v>12133</v>
      </c>
      <c r="C8323">
        <v>4</v>
      </c>
    </row>
    <row r="8324" spans="1:3" x14ac:dyDescent="0.25">
      <c r="A8324" t="s">
        <v>12134</v>
      </c>
      <c r="B8324" t="s">
        <v>12135</v>
      </c>
      <c r="C8324">
        <v>4</v>
      </c>
    </row>
    <row r="8325" spans="1:3" x14ac:dyDescent="0.25">
      <c r="A8325" t="s">
        <v>12136</v>
      </c>
      <c r="B8325" t="s">
        <v>12137</v>
      </c>
      <c r="C8325">
        <v>4</v>
      </c>
    </row>
    <row r="8326" spans="1:3" x14ac:dyDescent="0.25">
      <c r="A8326" t="s">
        <v>12138</v>
      </c>
      <c r="B8326" t="s">
        <v>12139</v>
      </c>
      <c r="C8326">
        <v>4</v>
      </c>
    </row>
    <row r="8327" spans="1:3" x14ac:dyDescent="0.25">
      <c r="A8327" t="s">
        <v>19285</v>
      </c>
      <c r="B8327" t="s">
        <v>19286</v>
      </c>
      <c r="C8327">
        <v>4</v>
      </c>
    </row>
    <row r="8328" spans="1:3" x14ac:dyDescent="0.25">
      <c r="A8328" t="s">
        <v>12140</v>
      </c>
      <c r="B8328" t="s">
        <v>12141</v>
      </c>
      <c r="C8328">
        <v>4</v>
      </c>
    </row>
    <row r="8329" spans="1:3" x14ac:dyDescent="0.25">
      <c r="A8329" t="s">
        <v>12142</v>
      </c>
      <c r="B8329" t="s">
        <v>12143</v>
      </c>
      <c r="C8329">
        <v>4</v>
      </c>
    </row>
    <row r="8330" spans="1:3" x14ac:dyDescent="0.25">
      <c r="A8330" t="s">
        <v>12144</v>
      </c>
      <c r="B8330" t="s">
        <v>12145</v>
      </c>
      <c r="C8330">
        <v>4</v>
      </c>
    </row>
    <row r="8331" spans="1:3" x14ac:dyDescent="0.25">
      <c r="A8331" t="s">
        <v>12146</v>
      </c>
      <c r="B8331" t="s">
        <v>12147</v>
      </c>
      <c r="C8331">
        <v>4</v>
      </c>
    </row>
    <row r="8332" spans="1:3" x14ac:dyDescent="0.25">
      <c r="A8332" t="s">
        <v>12148</v>
      </c>
      <c r="B8332" t="s">
        <v>12149</v>
      </c>
      <c r="C8332">
        <v>4</v>
      </c>
    </row>
    <row r="8333" spans="1:3" x14ac:dyDescent="0.25">
      <c r="A8333" t="s">
        <v>12150</v>
      </c>
      <c r="B8333" t="s">
        <v>12151</v>
      </c>
      <c r="C8333">
        <v>4</v>
      </c>
    </row>
    <row r="8334" spans="1:3" x14ac:dyDescent="0.25">
      <c r="A8334" t="s">
        <v>18807</v>
      </c>
      <c r="B8334" t="s">
        <v>18808</v>
      </c>
      <c r="C8334">
        <v>4</v>
      </c>
    </row>
    <row r="8335" spans="1:3" x14ac:dyDescent="0.25">
      <c r="A8335" t="s">
        <v>12152</v>
      </c>
      <c r="B8335" t="s">
        <v>12153</v>
      </c>
      <c r="C8335">
        <v>4</v>
      </c>
    </row>
    <row r="8336" spans="1:3" x14ac:dyDescent="0.25">
      <c r="A8336" t="s">
        <v>12154</v>
      </c>
      <c r="B8336" t="s">
        <v>12155</v>
      </c>
      <c r="C8336">
        <v>4</v>
      </c>
    </row>
    <row r="8337" spans="1:3" x14ac:dyDescent="0.25">
      <c r="A8337" t="s">
        <v>12156</v>
      </c>
      <c r="B8337" t="s">
        <v>12157</v>
      </c>
      <c r="C8337">
        <v>4</v>
      </c>
    </row>
    <row r="8338" spans="1:3" x14ac:dyDescent="0.25">
      <c r="A8338" t="s">
        <v>18933</v>
      </c>
      <c r="B8338" t="s">
        <v>12174</v>
      </c>
      <c r="C8338">
        <v>4</v>
      </c>
    </row>
    <row r="8339" spans="1:3" x14ac:dyDescent="0.25">
      <c r="A8339" t="s">
        <v>12158</v>
      </c>
      <c r="B8339" t="s">
        <v>12159</v>
      </c>
      <c r="C8339">
        <v>4</v>
      </c>
    </row>
    <row r="8340" spans="1:3" x14ac:dyDescent="0.25">
      <c r="A8340" t="s">
        <v>12160</v>
      </c>
      <c r="B8340" t="s">
        <v>12161</v>
      </c>
      <c r="C8340">
        <v>4</v>
      </c>
    </row>
    <row r="8341" spans="1:3" x14ac:dyDescent="0.25">
      <c r="A8341" t="s">
        <v>12162</v>
      </c>
      <c r="B8341" t="s">
        <v>12163</v>
      </c>
      <c r="C8341">
        <v>4</v>
      </c>
    </row>
    <row r="8342" spans="1:3" x14ac:dyDescent="0.25">
      <c r="A8342" t="s">
        <v>12164</v>
      </c>
      <c r="B8342" t="s">
        <v>12165</v>
      </c>
      <c r="C8342">
        <v>4</v>
      </c>
    </row>
    <row r="8343" spans="1:3" x14ac:dyDescent="0.25">
      <c r="A8343" t="s">
        <v>12166</v>
      </c>
      <c r="B8343" t="s">
        <v>12167</v>
      </c>
      <c r="C8343">
        <v>4</v>
      </c>
    </row>
    <row r="8344" spans="1:3" x14ac:dyDescent="0.25">
      <c r="A8344" t="s">
        <v>12168</v>
      </c>
      <c r="B8344" t="s">
        <v>12169</v>
      </c>
      <c r="C8344">
        <v>4</v>
      </c>
    </row>
    <row r="8345" spans="1:3" x14ac:dyDescent="0.25">
      <c r="A8345" t="s">
        <v>12170</v>
      </c>
      <c r="B8345" t="s">
        <v>12171</v>
      </c>
      <c r="C8345">
        <v>4</v>
      </c>
    </row>
    <row r="8346" spans="1:3" x14ac:dyDescent="0.25">
      <c r="A8346" t="s">
        <v>12172</v>
      </c>
      <c r="B8346" t="s">
        <v>12173</v>
      </c>
      <c r="C8346">
        <v>4</v>
      </c>
    </row>
    <row r="8347" spans="1:3" x14ac:dyDescent="0.25">
      <c r="A8347" t="s">
        <v>12175</v>
      </c>
      <c r="B8347" t="s">
        <v>12176</v>
      </c>
      <c r="C8347">
        <v>4</v>
      </c>
    </row>
    <row r="8348" spans="1:3" x14ac:dyDescent="0.25">
      <c r="A8348" t="s">
        <v>12177</v>
      </c>
      <c r="B8348" t="s">
        <v>12178</v>
      </c>
      <c r="C8348">
        <v>4</v>
      </c>
    </row>
    <row r="8349" spans="1:3" x14ac:dyDescent="0.25">
      <c r="A8349" t="s">
        <v>12179</v>
      </c>
      <c r="B8349" t="s">
        <v>12180</v>
      </c>
      <c r="C8349">
        <v>4</v>
      </c>
    </row>
    <row r="8350" spans="1:3" x14ac:dyDescent="0.25">
      <c r="A8350" t="s">
        <v>12181</v>
      </c>
      <c r="B8350" t="s">
        <v>12182</v>
      </c>
      <c r="C8350">
        <v>4</v>
      </c>
    </row>
    <row r="8351" spans="1:3" x14ac:dyDescent="0.25">
      <c r="A8351" t="s">
        <v>12183</v>
      </c>
      <c r="B8351" t="s">
        <v>12184</v>
      </c>
      <c r="C8351">
        <v>4</v>
      </c>
    </row>
    <row r="8352" spans="1:3" x14ac:dyDescent="0.25">
      <c r="A8352" t="s">
        <v>12185</v>
      </c>
      <c r="B8352" t="s">
        <v>12186</v>
      </c>
      <c r="C8352">
        <v>4</v>
      </c>
    </row>
    <row r="8353" spans="1:3" x14ac:dyDescent="0.25">
      <c r="A8353" t="s">
        <v>12187</v>
      </c>
      <c r="B8353" t="s">
        <v>12188</v>
      </c>
      <c r="C8353">
        <v>4</v>
      </c>
    </row>
    <row r="8354" spans="1:3" x14ac:dyDescent="0.25">
      <c r="A8354" t="s">
        <v>12189</v>
      </c>
      <c r="B8354" t="s">
        <v>12190</v>
      </c>
      <c r="C8354">
        <v>4</v>
      </c>
    </row>
    <row r="8355" spans="1:3" x14ac:dyDescent="0.25">
      <c r="A8355" t="s">
        <v>12191</v>
      </c>
      <c r="B8355" t="s">
        <v>12192</v>
      </c>
      <c r="C8355">
        <v>4</v>
      </c>
    </row>
    <row r="8356" spans="1:3" x14ac:dyDescent="0.25">
      <c r="A8356" t="s">
        <v>12193</v>
      </c>
      <c r="B8356" t="s">
        <v>12194</v>
      </c>
      <c r="C8356">
        <v>4</v>
      </c>
    </row>
    <row r="8357" spans="1:3" x14ac:dyDescent="0.25">
      <c r="A8357" t="s">
        <v>12195</v>
      </c>
      <c r="B8357" t="s">
        <v>12196</v>
      </c>
      <c r="C8357">
        <v>4</v>
      </c>
    </row>
    <row r="8358" spans="1:3" x14ac:dyDescent="0.25">
      <c r="A8358" t="s">
        <v>12197</v>
      </c>
      <c r="B8358" t="s">
        <v>12198</v>
      </c>
      <c r="C8358">
        <v>4</v>
      </c>
    </row>
    <row r="8359" spans="1:3" x14ac:dyDescent="0.25">
      <c r="A8359" t="s">
        <v>19595</v>
      </c>
      <c r="B8359" t="s">
        <v>19596</v>
      </c>
      <c r="C8359">
        <v>4</v>
      </c>
    </row>
    <row r="8360" spans="1:3" x14ac:dyDescent="0.25">
      <c r="A8360" t="s">
        <v>12199</v>
      </c>
      <c r="B8360" t="s">
        <v>12200</v>
      </c>
      <c r="C8360">
        <v>4</v>
      </c>
    </row>
    <row r="8361" spans="1:3" x14ac:dyDescent="0.25">
      <c r="A8361" t="s">
        <v>12201</v>
      </c>
      <c r="B8361" t="s">
        <v>12202</v>
      </c>
      <c r="C8361">
        <v>4</v>
      </c>
    </row>
    <row r="8362" spans="1:3" x14ac:dyDescent="0.25">
      <c r="A8362" t="s">
        <v>12203</v>
      </c>
      <c r="B8362" t="s">
        <v>12204</v>
      </c>
      <c r="C8362">
        <v>4</v>
      </c>
    </row>
    <row r="8363" spans="1:3" x14ac:dyDescent="0.25">
      <c r="A8363" t="s">
        <v>12205</v>
      </c>
      <c r="B8363" t="s">
        <v>12206</v>
      </c>
      <c r="C8363">
        <v>4</v>
      </c>
    </row>
    <row r="8364" spans="1:3" x14ac:dyDescent="0.25">
      <c r="A8364" t="s">
        <v>12207</v>
      </c>
      <c r="B8364" t="s">
        <v>12208</v>
      </c>
      <c r="C8364">
        <v>4</v>
      </c>
    </row>
    <row r="8365" spans="1:3" x14ac:dyDescent="0.25">
      <c r="A8365" t="s">
        <v>12209</v>
      </c>
      <c r="B8365" t="s">
        <v>12210</v>
      </c>
      <c r="C8365">
        <v>4</v>
      </c>
    </row>
    <row r="8366" spans="1:3" x14ac:dyDescent="0.25">
      <c r="A8366" t="s">
        <v>12211</v>
      </c>
      <c r="B8366" t="s">
        <v>12212</v>
      </c>
      <c r="C8366">
        <v>4</v>
      </c>
    </row>
    <row r="8367" spans="1:3" x14ac:dyDescent="0.25">
      <c r="A8367" t="s">
        <v>12213</v>
      </c>
      <c r="B8367" t="s">
        <v>12214</v>
      </c>
      <c r="C8367">
        <v>4</v>
      </c>
    </row>
    <row r="8368" spans="1:3" x14ac:dyDescent="0.25">
      <c r="A8368" t="s">
        <v>12215</v>
      </c>
      <c r="B8368" t="s">
        <v>12216</v>
      </c>
      <c r="C8368">
        <v>4</v>
      </c>
    </row>
    <row r="8369" spans="1:3" x14ac:dyDescent="0.25">
      <c r="A8369" t="s">
        <v>12217</v>
      </c>
      <c r="B8369" t="s">
        <v>12218</v>
      </c>
      <c r="C8369">
        <v>4</v>
      </c>
    </row>
    <row r="8370" spans="1:3" x14ac:dyDescent="0.25">
      <c r="A8370" t="s">
        <v>12219</v>
      </c>
      <c r="B8370" t="s">
        <v>12220</v>
      </c>
      <c r="C8370">
        <v>4</v>
      </c>
    </row>
    <row r="8371" spans="1:3" x14ac:dyDescent="0.25">
      <c r="A8371" t="s">
        <v>12221</v>
      </c>
      <c r="B8371" t="s">
        <v>12222</v>
      </c>
      <c r="C8371">
        <v>4</v>
      </c>
    </row>
    <row r="8372" spans="1:3" x14ac:dyDescent="0.25">
      <c r="A8372" t="s">
        <v>12223</v>
      </c>
      <c r="B8372" t="s">
        <v>12224</v>
      </c>
      <c r="C8372">
        <v>4</v>
      </c>
    </row>
    <row r="8373" spans="1:3" x14ac:dyDescent="0.25">
      <c r="A8373" t="s">
        <v>12225</v>
      </c>
      <c r="B8373" t="s">
        <v>12226</v>
      </c>
      <c r="C8373">
        <v>4</v>
      </c>
    </row>
    <row r="8374" spans="1:3" x14ac:dyDescent="0.25">
      <c r="A8374" t="s">
        <v>12227</v>
      </c>
      <c r="B8374" t="s">
        <v>12228</v>
      </c>
      <c r="C8374">
        <v>4</v>
      </c>
    </row>
    <row r="8375" spans="1:3" x14ac:dyDescent="0.25">
      <c r="A8375" t="s">
        <v>12229</v>
      </c>
      <c r="B8375" t="s">
        <v>12230</v>
      </c>
      <c r="C8375">
        <v>4</v>
      </c>
    </row>
    <row r="8376" spans="1:3" x14ac:dyDescent="0.25">
      <c r="A8376" t="s">
        <v>12231</v>
      </c>
      <c r="B8376" t="s">
        <v>12232</v>
      </c>
      <c r="C8376">
        <v>4</v>
      </c>
    </row>
    <row r="8377" spans="1:3" x14ac:dyDescent="0.25">
      <c r="A8377" t="s">
        <v>12233</v>
      </c>
      <c r="B8377" t="s">
        <v>12234</v>
      </c>
      <c r="C8377">
        <v>4</v>
      </c>
    </row>
    <row r="8378" spans="1:3" x14ac:dyDescent="0.25">
      <c r="A8378" t="s">
        <v>12235</v>
      </c>
      <c r="B8378" t="s">
        <v>12236</v>
      </c>
      <c r="C8378">
        <v>4</v>
      </c>
    </row>
    <row r="8379" spans="1:3" x14ac:dyDescent="0.25">
      <c r="A8379" t="s">
        <v>12237</v>
      </c>
      <c r="B8379" t="s">
        <v>12238</v>
      </c>
      <c r="C8379">
        <v>4</v>
      </c>
    </row>
    <row r="8380" spans="1:3" x14ac:dyDescent="0.25">
      <c r="A8380" t="s">
        <v>12239</v>
      </c>
      <c r="B8380" t="s">
        <v>12240</v>
      </c>
      <c r="C8380">
        <v>4</v>
      </c>
    </row>
    <row r="8381" spans="1:3" x14ac:dyDescent="0.25">
      <c r="A8381" t="s">
        <v>12241</v>
      </c>
      <c r="B8381" t="s">
        <v>12242</v>
      </c>
      <c r="C8381">
        <v>4</v>
      </c>
    </row>
    <row r="8382" spans="1:3" x14ac:dyDescent="0.25">
      <c r="A8382" t="s">
        <v>12243</v>
      </c>
      <c r="B8382" t="s">
        <v>12244</v>
      </c>
      <c r="C8382">
        <v>4</v>
      </c>
    </row>
    <row r="8383" spans="1:3" x14ac:dyDescent="0.25">
      <c r="A8383" t="s">
        <v>12245</v>
      </c>
      <c r="B8383" t="s">
        <v>12246</v>
      </c>
      <c r="C8383">
        <v>4</v>
      </c>
    </row>
    <row r="8384" spans="1:3" x14ac:dyDescent="0.25">
      <c r="A8384" t="s">
        <v>12247</v>
      </c>
      <c r="B8384" t="s">
        <v>12248</v>
      </c>
      <c r="C8384">
        <v>4</v>
      </c>
    </row>
    <row r="8385" spans="1:3" x14ac:dyDescent="0.25">
      <c r="A8385" t="s">
        <v>12249</v>
      </c>
      <c r="B8385" t="s">
        <v>12250</v>
      </c>
      <c r="C8385">
        <v>4</v>
      </c>
    </row>
    <row r="8386" spans="1:3" x14ac:dyDescent="0.25">
      <c r="A8386" t="s">
        <v>12251</v>
      </c>
      <c r="B8386" t="s">
        <v>12252</v>
      </c>
      <c r="C8386">
        <v>4</v>
      </c>
    </row>
    <row r="8387" spans="1:3" x14ac:dyDescent="0.25">
      <c r="A8387" t="s">
        <v>12253</v>
      </c>
      <c r="B8387" t="s">
        <v>12254</v>
      </c>
      <c r="C8387">
        <v>4</v>
      </c>
    </row>
    <row r="8388" spans="1:3" x14ac:dyDescent="0.25">
      <c r="A8388" t="s">
        <v>12255</v>
      </c>
      <c r="B8388" t="s">
        <v>12256</v>
      </c>
      <c r="C8388">
        <v>4</v>
      </c>
    </row>
    <row r="8389" spans="1:3" x14ac:dyDescent="0.25">
      <c r="A8389" t="s">
        <v>12257</v>
      </c>
      <c r="B8389" t="s">
        <v>12258</v>
      </c>
      <c r="C8389">
        <v>4</v>
      </c>
    </row>
    <row r="8390" spans="1:3" x14ac:dyDescent="0.25">
      <c r="A8390" t="s">
        <v>12259</v>
      </c>
      <c r="B8390" t="s">
        <v>12260</v>
      </c>
      <c r="C8390">
        <v>4</v>
      </c>
    </row>
    <row r="8391" spans="1:3" x14ac:dyDescent="0.25">
      <c r="A8391" t="s">
        <v>18934</v>
      </c>
      <c r="B8391" t="s">
        <v>12261</v>
      </c>
      <c r="C8391">
        <v>4</v>
      </c>
    </row>
    <row r="8392" spans="1:3" x14ac:dyDescent="0.25">
      <c r="A8392" t="s">
        <v>12262</v>
      </c>
      <c r="B8392" t="s">
        <v>12263</v>
      </c>
      <c r="C8392">
        <v>4</v>
      </c>
    </row>
    <row r="8393" spans="1:3" x14ac:dyDescent="0.25">
      <c r="A8393" t="s">
        <v>12264</v>
      </c>
      <c r="B8393" t="s">
        <v>12265</v>
      </c>
      <c r="C8393">
        <v>4</v>
      </c>
    </row>
    <row r="8394" spans="1:3" x14ac:dyDescent="0.25">
      <c r="A8394" t="s">
        <v>12266</v>
      </c>
      <c r="B8394" t="s">
        <v>12267</v>
      </c>
      <c r="C8394">
        <v>4</v>
      </c>
    </row>
    <row r="8395" spans="1:3" x14ac:dyDescent="0.25">
      <c r="A8395" t="s">
        <v>12268</v>
      </c>
      <c r="B8395" t="s">
        <v>12269</v>
      </c>
      <c r="C8395">
        <v>4</v>
      </c>
    </row>
    <row r="8396" spans="1:3" x14ac:dyDescent="0.25">
      <c r="A8396" t="s">
        <v>19287</v>
      </c>
      <c r="B8396" t="s">
        <v>19288</v>
      </c>
      <c r="C8396">
        <v>4</v>
      </c>
    </row>
    <row r="8397" spans="1:3" x14ac:dyDescent="0.25">
      <c r="A8397" t="s">
        <v>12270</v>
      </c>
      <c r="B8397" t="s">
        <v>12271</v>
      </c>
      <c r="C8397">
        <v>4</v>
      </c>
    </row>
    <row r="8398" spans="1:3" x14ac:dyDescent="0.25">
      <c r="A8398" t="s">
        <v>12272</v>
      </c>
      <c r="B8398" t="s">
        <v>12273</v>
      </c>
      <c r="C8398">
        <v>4</v>
      </c>
    </row>
    <row r="8399" spans="1:3" x14ac:dyDescent="0.25">
      <c r="A8399" t="s">
        <v>12274</v>
      </c>
      <c r="B8399" t="s">
        <v>12275</v>
      </c>
      <c r="C8399">
        <v>4</v>
      </c>
    </row>
    <row r="8400" spans="1:3" x14ac:dyDescent="0.25">
      <c r="A8400" t="s">
        <v>12276</v>
      </c>
      <c r="B8400" t="s">
        <v>12277</v>
      </c>
      <c r="C8400">
        <v>4</v>
      </c>
    </row>
    <row r="8401" spans="1:3" x14ac:dyDescent="0.25">
      <c r="A8401" t="s">
        <v>12278</v>
      </c>
      <c r="B8401" t="s">
        <v>12279</v>
      </c>
      <c r="C8401">
        <v>4</v>
      </c>
    </row>
    <row r="8402" spans="1:3" x14ac:dyDescent="0.25">
      <c r="A8402" t="s">
        <v>12280</v>
      </c>
      <c r="B8402" t="s">
        <v>12281</v>
      </c>
      <c r="C8402">
        <v>4</v>
      </c>
    </row>
    <row r="8403" spans="1:3" x14ac:dyDescent="0.25">
      <c r="A8403" t="s">
        <v>12282</v>
      </c>
      <c r="B8403" t="s">
        <v>12283</v>
      </c>
      <c r="C8403">
        <v>4</v>
      </c>
    </row>
    <row r="8404" spans="1:3" x14ac:dyDescent="0.25">
      <c r="A8404" t="s">
        <v>12284</v>
      </c>
      <c r="B8404" t="s">
        <v>12285</v>
      </c>
      <c r="C8404">
        <v>4</v>
      </c>
    </row>
    <row r="8405" spans="1:3" x14ac:dyDescent="0.25">
      <c r="A8405" t="s">
        <v>12286</v>
      </c>
      <c r="B8405" t="s">
        <v>12287</v>
      </c>
      <c r="C8405">
        <v>4</v>
      </c>
    </row>
    <row r="8406" spans="1:3" x14ac:dyDescent="0.25">
      <c r="A8406" t="s">
        <v>20514</v>
      </c>
      <c r="B8406" t="s">
        <v>20515</v>
      </c>
      <c r="C8406">
        <v>4</v>
      </c>
    </row>
    <row r="8407" spans="1:3" x14ac:dyDescent="0.25">
      <c r="A8407" t="s">
        <v>12288</v>
      </c>
      <c r="B8407" t="s">
        <v>12289</v>
      </c>
      <c r="C8407">
        <v>4</v>
      </c>
    </row>
    <row r="8408" spans="1:3" x14ac:dyDescent="0.25">
      <c r="A8408" t="s">
        <v>12290</v>
      </c>
      <c r="B8408" t="s">
        <v>12291</v>
      </c>
      <c r="C8408">
        <v>4</v>
      </c>
    </row>
    <row r="8409" spans="1:3" x14ac:dyDescent="0.25">
      <c r="A8409" t="s">
        <v>12292</v>
      </c>
      <c r="B8409" t="s">
        <v>12293</v>
      </c>
      <c r="C8409">
        <v>4</v>
      </c>
    </row>
    <row r="8410" spans="1:3" x14ac:dyDescent="0.25">
      <c r="A8410" t="s">
        <v>12294</v>
      </c>
      <c r="B8410" t="s">
        <v>12295</v>
      </c>
      <c r="C8410">
        <v>4</v>
      </c>
    </row>
    <row r="8411" spans="1:3" x14ac:dyDescent="0.25">
      <c r="A8411" t="s">
        <v>12296</v>
      </c>
      <c r="B8411" t="s">
        <v>12297</v>
      </c>
      <c r="C8411">
        <v>4</v>
      </c>
    </row>
    <row r="8412" spans="1:3" x14ac:dyDescent="0.25">
      <c r="A8412" t="s">
        <v>12298</v>
      </c>
      <c r="B8412" t="s">
        <v>12299</v>
      </c>
      <c r="C8412">
        <v>4</v>
      </c>
    </row>
    <row r="8413" spans="1:3" x14ac:dyDescent="0.25">
      <c r="A8413" t="s">
        <v>12300</v>
      </c>
      <c r="B8413" t="s">
        <v>12301</v>
      </c>
      <c r="C8413">
        <v>4</v>
      </c>
    </row>
    <row r="8414" spans="1:3" x14ac:dyDescent="0.25">
      <c r="A8414" t="s">
        <v>12302</v>
      </c>
      <c r="B8414" t="s">
        <v>12303</v>
      </c>
      <c r="C8414">
        <v>4</v>
      </c>
    </row>
    <row r="8415" spans="1:3" x14ac:dyDescent="0.25">
      <c r="A8415" t="s">
        <v>12304</v>
      </c>
      <c r="B8415" t="s">
        <v>12305</v>
      </c>
      <c r="C8415">
        <v>4</v>
      </c>
    </row>
    <row r="8416" spans="1:3" x14ac:dyDescent="0.25">
      <c r="A8416" t="s">
        <v>12306</v>
      </c>
      <c r="B8416" t="s">
        <v>12307</v>
      </c>
      <c r="C8416">
        <v>4</v>
      </c>
    </row>
    <row r="8417" spans="1:3" x14ac:dyDescent="0.25">
      <c r="A8417" t="s">
        <v>12308</v>
      </c>
      <c r="B8417" t="s">
        <v>12309</v>
      </c>
      <c r="C8417">
        <v>4</v>
      </c>
    </row>
    <row r="8418" spans="1:3" x14ac:dyDescent="0.25">
      <c r="A8418" t="s">
        <v>12310</v>
      </c>
      <c r="B8418" t="s">
        <v>12311</v>
      </c>
      <c r="C8418">
        <v>4</v>
      </c>
    </row>
    <row r="8419" spans="1:3" x14ac:dyDescent="0.25">
      <c r="A8419" t="s">
        <v>12312</v>
      </c>
      <c r="B8419" t="s">
        <v>12313</v>
      </c>
      <c r="C8419">
        <v>4</v>
      </c>
    </row>
    <row r="8420" spans="1:3" x14ac:dyDescent="0.25">
      <c r="A8420" t="s">
        <v>12314</v>
      </c>
      <c r="B8420" t="s">
        <v>12315</v>
      </c>
      <c r="C8420">
        <v>4</v>
      </c>
    </row>
    <row r="8421" spans="1:3" x14ac:dyDescent="0.25">
      <c r="A8421" t="s">
        <v>12316</v>
      </c>
      <c r="B8421" t="s">
        <v>12317</v>
      </c>
      <c r="C8421">
        <v>4</v>
      </c>
    </row>
    <row r="8422" spans="1:3" x14ac:dyDescent="0.25">
      <c r="A8422" t="s">
        <v>12318</v>
      </c>
      <c r="B8422" t="s">
        <v>12319</v>
      </c>
      <c r="C8422">
        <v>4</v>
      </c>
    </row>
    <row r="8423" spans="1:3" x14ac:dyDescent="0.25">
      <c r="A8423" t="s">
        <v>12320</v>
      </c>
      <c r="B8423" t="s">
        <v>12321</v>
      </c>
      <c r="C8423">
        <v>4</v>
      </c>
    </row>
    <row r="8424" spans="1:3" x14ac:dyDescent="0.25">
      <c r="A8424" t="s">
        <v>12322</v>
      </c>
      <c r="B8424" t="s">
        <v>12323</v>
      </c>
      <c r="C8424">
        <v>4</v>
      </c>
    </row>
    <row r="8425" spans="1:3" x14ac:dyDescent="0.25">
      <c r="A8425" t="s">
        <v>12324</v>
      </c>
      <c r="B8425" t="s">
        <v>12325</v>
      </c>
      <c r="C8425">
        <v>4</v>
      </c>
    </row>
    <row r="8426" spans="1:3" x14ac:dyDescent="0.25">
      <c r="A8426" t="s">
        <v>12326</v>
      </c>
      <c r="B8426" t="s">
        <v>12327</v>
      </c>
      <c r="C8426">
        <v>4</v>
      </c>
    </row>
    <row r="8427" spans="1:3" x14ac:dyDescent="0.25">
      <c r="A8427" t="s">
        <v>12328</v>
      </c>
      <c r="B8427" t="s">
        <v>12329</v>
      </c>
      <c r="C8427">
        <v>4</v>
      </c>
    </row>
    <row r="8428" spans="1:3" x14ac:dyDescent="0.25">
      <c r="A8428" t="s">
        <v>12330</v>
      </c>
      <c r="B8428" t="s">
        <v>12331</v>
      </c>
      <c r="C8428">
        <v>4</v>
      </c>
    </row>
    <row r="8429" spans="1:3" x14ac:dyDescent="0.25">
      <c r="A8429" t="s">
        <v>12332</v>
      </c>
      <c r="B8429" t="s">
        <v>12333</v>
      </c>
      <c r="C8429">
        <v>4</v>
      </c>
    </row>
    <row r="8430" spans="1:3" x14ac:dyDescent="0.25">
      <c r="A8430" t="s">
        <v>19289</v>
      </c>
      <c r="B8430" t="s">
        <v>19290</v>
      </c>
      <c r="C8430">
        <v>4</v>
      </c>
    </row>
    <row r="8431" spans="1:3" x14ac:dyDescent="0.25">
      <c r="A8431" t="s">
        <v>12334</v>
      </c>
      <c r="B8431" t="s">
        <v>12335</v>
      </c>
      <c r="C8431">
        <v>4</v>
      </c>
    </row>
    <row r="8432" spans="1:3" x14ac:dyDescent="0.25">
      <c r="A8432" t="s">
        <v>12336</v>
      </c>
      <c r="B8432" t="s">
        <v>12337</v>
      </c>
      <c r="C8432">
        <v>4</v>
      </c>
    </row>
    <row r="8433" spans="1:3" x14ac:dyDescent="0.25">
      <c r="A8433" t="s">
        <v>12338</v>
      </c>
      <c r="B8433" t="s">
        <v>12339</v>
      </c>
      <c r="C8433">
        <v>4</v>
      </c>
    </row>
    <row r="8434" spans="1:3" x14ac:dyDescent="0.25">
      <c r="A8434" t="s">
        <v>12340</v>
      </c>
      <c r="B8434" t="s">
        <v>12341</v>
      </c>
      <c r="C8434">
        <v>4</v>
      </c>
    </row>
    <row r="8435" spans="1:3" x14ac:dyDescent="0.25">
      <c r="A8435" t="s">
        <v>20123</v>
      </c>
      <c r="B8435" t="s">
        <v>20124</v>
      </c>
      <c r="C8435">
        <v>4</v>
      </c>
    </row>
    <row r="8436" spans="1:3" x14ac:dyDescent="0.25">
      <c r="A8436" t="s">
        <v>19291</v>
      </c>
      <c r="B8436" t="s">
        <v>19292</v>
      </c>
      <c r="C8436">
        <v>4</v>
      </c>
    </row>
    <row r="8437" spans="1:3" x14ac:dyDescent="0.25">
      <c r="A8437" t="s">
        <v>19597</v>
      </c>
      <c r="B8437" t="s">
        <v>19598</v>
      </c>
      <c r="C8437">
        <v>4</v>
      </c>
    </row>
    <row r="8438" spans="1:3" x14ac:dyDescent="0.25">
      <c r="A8438" t="s">
        <v>19599</v>
      </c>
      <c r="B8438" t="s">
        <v>19600</v>
      </c>
      <c r="C8438">
        <v>4</v>
      </c>
    </row>
    <row r="8439" spans="1:3" x14ac:dyDescent="0.25">
      <c r="A8439" t="s">
        <v>19601</v>
      </c>
      <c r="B8439" t="s">
        <v>19602</v>
      </c>
      <c r="C8439">
        <v>4</v>
      </c>
    </row>
    <row r="8440" spans="1:3" x14ac:dyDescent="0.25">
      <c r="A8440" t="s">
        <v>19603</v>
      </c>
      <c r="B8440" t="s">
        <v>19604</v>
      </c>
      <c r="C8440">
        <v>4</v>
      </c>
    </row>
    <row r="8441" spans="1:3" x14ac:dyDescent="0.25">
      <c r="A8441" t="s">
        <v>19862</v>
      </c>
      <c r="B8441" t="s">
        <v>19863</v>
      </c>
      <c r="C8441">
        <v>4</v>
      </c>
    </row>
    <row r="8442" spans="1:3" x14ac:dyDescent="0.25">
      <c r="A8442" t="s">
        <v>19864</v>
      </c>
      <c r="B8442" t="s">
        <v>19865</v>
      </c>
      <c r="C8442">
        <v>4</v>
      </c>
    </row>
    <row r="8443" spans="1:3" x14ac:dyDescent="0.25">
      <c r="A8443" t="s">
        <v>19605</v>
      </c>
      <c r="B8443" t="s">
        <v>19606</v>
      </c>
      <c r="C8443">
        <v>4</v>
      </c>
    </row>
    <row r="8444" spans="1:3" x14ac:dyDescent="0.25">
      <c r="A8444" t="s">
        <v>20125</v>
      </c>
      <c r="B8444" t="s">
        <v>20126</v>
      </c>
      <c r="C8444">
        <v>4</v>
      </c>
    </row>
    <row r="8445" spans="1:3" x14ac:dyDescent="0.25">
      <c r="A8445" t="s">
        <v>19607</v>
      </c>
      <c r="B8445" t="s">
        <v>19608</v>
      </c>
      <c r="C8445">
        <v>4</v>
      </c>
    </row>
    <row r="8446" spans="1:3" x14ac:dyDescent="0.25">
      <c r="A8446" t="s">
        <v>19866</v>
      </c>
      <c r="B8446" t="s">
        <v>19867</v>
      </c>
      <c r="C8446">
        <v>4</v>
      </c>
    </row>
    <row r="8447" spans="1:3" x14ac:dyDescent="0.25">
      <c r="A8447" t="s">
        <v>20127</v>
      </c>
      <c r="B8447" t="s">
        <v>20128</v>
      </c>
      <c r="C8447">
        <v>4</v>
      </c>
    </row>
    <row r="8448" spans="1:3" x14ac:dyDescent="0.25">
      <c r="A8448" t="s">
        <v>20129</v>
      </c>
      <c r="B8448" t="s">
        <v>20130</v>
      </c>
      <c r="C8448">
        <v>4</v>
      </c>
    </row>
    <row r="8449" spans="1:3" x14ac:dyDescent="0.25">
      <c r="A8449" t="s">
        <v>20131</v>
      </c>
      <c r="B8449" t="s">
        <v>20132</v>
      </c>
      <c r="C8449">
        <v>4</v>
      </c>
    </row>
    <row r="8450" spans="1:3" x14ac:dyDescent="0.25">
      <c r="A8450" t="s">
        <v>19868</v>
      </c>
      <c r="B8450" t="s">
        <v>19869</v>
      </c>
      <c r="C8450">
        <v>4</v>
      </c>
    </row>
    <row r="8451" spans="1:3" x14ac:dyDescent="0.25">
      <c r="A8451" t="s">
        <v>20516</v>
      </c>
      <c r="B8451" t="s">
        <v>20517</v>
      </c>
      <c r="C8451">
        <v>4</v>
      </c>
    </row>
    <row r="8452" spans="1:3" x14ac:dyDescent="0.25">
      <c r="A8452" t="s">
        <v>20518</v>
      </c>
      <c r="B8452" t="s">
        <v>20519</v>
      </c>
      <c r="C8452">
        <v>4</v>
      </c>
    </row>
    <row r="8453" spans="1:3" x14ac:dyDescent="0.25">
      <c r="A8453" t="s">
        <v>20520</v>
      </c>
      <c r="B8453" t="s">
        <v>20521</v>
      </c>
      <c r="C8453">
        <v>4</v>
      </c>
    </row>
    <row r="8454" spans="1:3" x14ac:dyDescent="0.25">
      <c r="A8454" t="s">
        <v>20522</v>
      </c>
      <c r="B8454" t="s">
        <v>20523</v>
      </c>
      <c r="C8454">
        <v>4</v>
      </c>
    </row>
    <row r="8455" spans="1:3" x14ac:dyDescent="0.25">
      <c r="A8455" t="s">
        <v>12342</v>
      </c>
      <c r="B8455" t="s">
        <v>12343</v>
      </c>
      <c r="C8455">
        <v>4</v>
      </c>
    </row>
    <row r="8456" spans="1:3" x14ac:dyDescent="0.25">
      <c r="A8456" t="s">
        <v>12344</v>
      </c>
      <c r="B8456" t="s">
        <v>12345</v>
      </c>
      <c r="C8456">
        <v>4</v>
      </c>
    </row>
    <row r="8457" spans="1:3" x14ac:dyDescent="0.25">
      <c r="A8457" t="s">
        <v>12346</v>
      </c>
      <c r="B8457" t="s">
        <v>12347</v>
      </c>
      <c r="C8457">
        <v>4</v>
      </c>
    </row>
    <row r="8458" spans="1:3" x14ac:dyDescent="0.25">
      <c r="A8458" t="s">
        <v>12348</v>
      </c>
      <c r="B8458" t="s">
        <v>12349</v>
      </c>
      <c r="C8458">
        <v>4</v>
      </c>
    </row>
    <row r="8459" spans="1:3" x14ac:dyDescent="0.25">
      <c r="A8459" t="s">
        <v>12350</v>
      </c>
      <c r="B8459" t="s">
        <v>12351</v>
      </c>
      <c r="C8459">
        <v>4</v>
      </c>
    </row>
    <row r="8460" spans="1:3" x14ac:dyDescent="0.25">
      <c r="A8460" t="s">
        <v>12352</v>
      </c>
      <c r="B8460" t="s">
        <v>12353</v>
      </c>
      <c r="C8460">
        <v>4</v>
      </c>
    </row>
    <row r="8461" spans="1:3" x14ac:dyDescent="0.25">
      <c r="A8461" t="s">
        <v>18935</v>
      </c>
      <c r="B8461" t="s">
        <v>12354</v>
      </c>
      <c r="C8461">
        <v>4</v>
      </c>
    </row>
    <row r="8462" spans="1:3" x14ac:dyDescent="0.25">
      <c r="A8462" t="s">
        <v>12355</v>
      </c>
      <c r="B8462" t="s">
        <v>12356</v>
      </c>
      <c r="C8462">
        <v>4</v>
      </c>
    </row>
    <row r="8463" spans="1:3" x14ac:dyDescent="0.25">
      <c r="A8463" t="s">
        <v>12357</v>
      </c>
      <c r="B8463" t="s">
        <v>12358</v>
      </c>
      <c r="C8463">
        <v>4</v>
      </c>
    </row>
    <row r="8464" spans="1:3" x14ac:dyDescent="0.25">
      <c r="A8464" t="s">
        <v>12359</v>
      </c>
      <c r="B8464" t="s">
        <v>12360</v>
      </c>
      <c r="C8464">
        <v>4</v>
      </c>
    </row>
    <row r="8465" spans="1:3" x14ac:dyDescent="0.25">
      <c r="A8465" t="s">
        <v>12361</v>
      </c>
      <c r="B8465" t="s">
        <v>12362</v>
      </c>
      <c r="C8465">
        <v>4</v>
      </c>
    </row>
    <row r="8466" spans="1:3" x14ac:dyDescent="0.25">
      <c r="A8466" t="s">
        <v>12363</v>
      </c>
      <c r="B8466" t="s">
        <v>12364</v>
      </c>
      <c r="C8466">
        <v>4</v>
      </c>
    </row>
    <row r="8467" spans="1:3" x14ac:dyDescent="0.25">
      <c r="A8467" t="s">
        <v>12365</v>
      </c>
      <c r="B8467" t="s">
        <v>12366</v>
      </c>
      <c r="C8467">
        <v>4</v>
      </c>
    </row>
    <row r="8468" spans="1:3" x14ac:dyDescent="0.25">
      <c r="A8468" t="s">
        <v>12367</v>
      </c>
      <c r="B8468" t="s">
        <v>12368</v>
      </c>
      <c r="C8468">
        <v>4</v>
      </c>
    </row>
    <row r="8469" spans="1:3" x14ac:dyDescent="0.25">
      <c r="A8469" t="s">
        <v>12369</v>
      </c>
      <c r="B8469" t="s">
        <v>12370</v>
      </c>
      <c r="C8469">
        <v>4</v>
      </c>
    </row>
    <row r="8470" spans="1:3" x14ac:dyDescent="0.25">
      <c r="A8470" t="s">
        <v>12371</v>
      </c>
      <c r="B8470" t="s">
        <v>12372</v>
      </c>
      <c r="C8470">
        <v>4</v>
      </c>
    </row>
    <row r="8471" spans="1:3" x14ac:dyDescent="0.25">
      <c r="A8471" t="s">
        <v>12373</v>
      </c>
      <c r="B8471" t="s">
        <v>12374</v>
      </c>
      <c r="C8471">
        <v>4</v>
      </c>
    </row>
    <row r="8472" spans="1:3" x14ac:dyDescent="0.25">
      <c r="A8472" t="s">
        <v>12375</v>
      </c>
      <c r="B8472" t="s">
        <v>12376</v>
      </c>
      <c r="C8472">
        <v>4</v>
      </c>
    </row>
    <row r="8473" spans="1:3" x14ac:dyDescent="0.25">
      <c r="A8473" t="s">
        <v>12377</v>
      </c>
      <c r="B8473" t="s">
        <v>12378</v>
      </c>
      <c r="C8473">
        <v>4</v>
      </c>
    </row>
    <row r="8474" spans="1:3" x14ac:dyDescent="0.25">
      <c r="A8474" t="s">
        <v>12379</v>
      </c>
      <c r="B8474" t="s">
        <v>12380</v>
      </c>
      <c r="C8474">
        <v>4</v>
      </c>
    </row>
    <row r="8475" spans="1:3" x14ac:dyDescent="0.25">
      <c r="A8475" t="s">
        <v>12381</v>
      </c>
      <c r="B8475" t="s">
        <v>12382</v>
      </c>
      <c r="C8475">
        <v>4</v>
      </c>
    </row>
    <row r="8476" spans="1:3" x14ac:dyDescent="0.25">
      <c r="A8476" t="s">
        <v>12383</v>
      </c>
      <c r="B8476" t="s">
        <v>12384</v>
      </c>
      <c r="C8476">
        <v>4</v>
      </c>
    </row>
    <row r="8477" spans="1:3" x14ac:dyDescent="0.25">
      <c r="A8477" t="s">
        <v>12385</v>
      </c>
      <c r="B8477" t="s">
        <v>12386</v>
      </c>
      <c r="C8477">
        <v>4</v>
      </c>
    </row>
    <row r="8478" spans="1:3" x14ac:dyDescent="0.25">
      <c r="A8478" t="s">
        <v>12387</v>
      </c>
      <c r="B8478" t="s">
        <v>12388</v>
      </c>
      <c r="C8478">
        <v>4</v>
      </c>
    </row>
    <row r="8479" spans="1:3" x14ac:dyDescent="0.25">
      <c r="A8479" t="s">
        <v>12389</v>
      </c>
      <c r="B8479" t="s">
        <v>12390</v>
      </c>
      <c r="C8479">
        <v>4</v>
      </c>
    </row>
    <row r="8480" spans="1:3" x14ac:dyDescent="0.25">
      <c r="A8480" t="s">
        <v>12391</v>
      </c>
      <c r="B8480" t="s">
        <v>12392</v>
      </c>
      <c r="C8480">
        <v>4</v>
      </c>
    </row>
    <row r="8481" spans="1:3" x14ac:dyDescent="0.25">
      <c r="A8481" t="s">
        <v>12393</v>
      </c>
      <c r="B8481" t="s">
        <v>12394</v>
      </c>
      <c r="C8481">
        <v>4</v>
      </c>
    </row>
    <row r="8482" spans="1:3" x14ac:dyDescent="0.25">
      <c r="A8482" t="s">
        <v>12395</v>
      </c>
      <c r="B8482" t="s">
        <v>12396</v>
      </c>
      <c r="C8482">
        <v>4</v>
      </c>
    </row>
    <row r="8483" spans="1:3" x14ac:dyDescent="0.25">
      <c r="A8483" t="s">
        <v>12397</v>
      </c>
      <c r="B8483" t="s">
        <v>12398</v>
      </c>
      <c r="C8483">
        <v>4</v>
      </c>
    </row>
    <row r="8484" spans="1:3" x14ac:dyDescent="0.25">
      <c r="A8484" t="s">
        <v>18936</v>
      </c>
      <c r="B8484" t="s">
        <v>12399</v>
      </c>
      <c r="C8484">
        <v>4</v>
      </c>
    </row>
    <row r="8485" spans="1:3" x14ac:dyDescent="0.25">
      <c r="A8485" t="s">
        <v>12400</v>
      </c>
      <c r="B8485" t="s">
        <v>12401</v>
      </c>
      <c r="C8485">
        <v>4</v>
      </c>
    </row>
    <row r="8486" spans="1:3" x14ac:dyDescent="0.25">
      <c r="A8486" t="s">
        <v>12402</v>
      </c>
      <c r="B8486" t="s">
        <v>12403</v>
      </c>
      <c r="C8486">
        <v>4</v>
      </c>
    </row>
    <row r="8487" spans="1:3" x14ac:dyDescent="0.25">
      <c r="A8487" t="s">
        <v>12404</v>
      </c>
      <c r="B8487" t="s">
        <v>12405</v>
      </c>
      <c r="C8487">
        <v>4</v>
      </c>
    </row>
    <row r="8488" spans="1:3" x14ac:dyDescent="0.25">
      <c r="A8488" t="s">
        <v>12406</v>
      </c>
      <c r="B8488" t="s">
        <v>12407</v>
      </c>
      <c r="C8488">
        <v>4</v>
      </c>
    </row>
    <row r="8489" spans="1:3" x14ac:dyDescent="0.25">
      <c r="A8489" t="s">
        <v>12408</v>
      </c>
      <c r="B8489" t="s">
        <v>12409</v>
      </c>
      <c r="C8489">
        <v>4</v>
      </c>
    </row>
    <row r="8490" spans="1:3" x14ac:dyDescent="0.25">
      <c r="A8490" t="s">
        <v>12410</v>
      </c>
      <c r="B8490" t="s">
        <v>12411</v>
      </c>
      <c r="C8490">
        <v>4</v>
      </c>
    </row>
    <row r="8491" spans="1:3" x14ac:dyDescent="0.25">
      <c r="A8491" t="s">
        <v>12412</v>
      </c>
      <c r="B8491" t="s">
        <v>12413</v>
      </c>
      <c r="C8491">
        <v>4</v>
      </c>
    </row>
    <row r="8492" spans="1:3" x14ac:dyDescent="0.25">
      <c r="A8492" t="s">
        <v>12414</v>
      </c>
      <c r="B8492" t="s">
        <v>12415</v>
      </c>
      <c r="C8492">
        <v>4</v>
      </c>
    </row>
    <row r="8493" spans="1:3" x14ac:dyDescent="0.25">
      <c r="A8493" t="s">
        <v>12416</v>
      </c>
      <c r="B8493" t="s">
        <v>12417</v>
      </c>
      <c r="C8493">
        <v>4</v>
      </c>
    </row>
    <row r="8494" spans="1:3" x14ac:dyDescent="0.25">
      <c r="A8494" t="s">
        <v>12418</v>
      </c>
      <c r="B8494" t="s">
        <v>12419</v>
      </c>
      <c r="C8494">
        <v>4</v>
      </c>
    </row>
    <row r="8495" spans="1:3" x14ac:dyDescent="0.25">
      <c r="A8495" t="s">
        <v>12420</v>
      </c>
      <c r="B8495" t="s">
        <v>12421</v>
      </c>
      <c r="C8495">
        <v>4</v>
      </c>
    </row>
    <row r="8496" spans="1:3" x14ac:dyDescent="0.25">
      <c r="A8496" t="s">
        <v>12422</v>
      </c>
      <c r="B8496" t="s">
        <v>12423</v>
      </c>
      <c r="C8496">
        <v>4</v>
      </c>
    </row>
    <row r="8497" spans="1:3" x14ac:dyDescent="0.25">
      <c r="A8497" t="s">
        <v>12424</v>
      </c>
      <c r="B8497" t="s">
        <v>12425</v>
      </c>
      <c r="C8497">
        <v>4</v>
      </c>
    </row>
    <row r="8498" spans="1:3" x14ac:dyDescent="0.25">
      <c r="A8498" t="s">
        <v>12426</v>
      </c>
      <c r="B8498" t="s">
        <v>12427</v>
      </c>
      <c r="C8498">
        <v>4</v>
      </c>
    </row>
    <row r="8499" spans="1:3" x14ac:dyDescent="0.25">
      <c r="A8499" t="s">
        <v>12428</v>
      </c>
      <c r="B8499" t="s">
        <v>12429</v>
      </c>
      <c r="C8499">
        <v>4</v>
      </c>
    </row>
    <row r="8500" spans="1:3" x14ac:dyDescent="0.25">
      <c r="A8500" t="s">
        <v>12430</v>
      </c>
      <c r="B8500" t="s">
        <v>12431</v>
      </c>
      <c r="C8500">
        <v>4</v>
      </c>
    </row>
    <row r="8501" spans="1:3" x14ac:dyDescent="0.25">
      <c r="A8501" t="s">
        <v>12432</v>
      </c>
      <c r="B8501" t="s">
        <v>12433</v>
      </c>
      <c r="C8501">
        <v>4</v>
      </c>
    </row>
    <row r="8502" spans="1:3" x14ac:dyDescent="0.25">
      <c r="A8502" t="s">
        <v>12434</v>
      </c>
      <c r="B8502" t="s">
        <v>12435</v>
      </c>
      <c r="C8502">
        <v>4</v>
      </c>
    </row>
    <row r="8503" spans="1:3" x14ac:dyDescent="0.25">
      <c r="A8503" t="s">
        <v>12436</v>
      </c>
      <c r="B8503" t="s">
        <v>12437</v>
      </c>
      <c r="C8503">
        <v>4</v>
      </c>
    </row>
    <row r="8504" spans="1:3" x14ac:dyDescent="0.25">
      <c r="A8504" t="s">
        <v>12438</v>
      </c>
      <c r="B8504" t="s">
        <v>12439</v>
      </c>
      <c r="C8504">
        <v>4</v>
      </c>
    </row>
    <row r="8505" spans="1:3" x14ac:dyDescent="0.25">
      <c r="A8505" t="s">
        <v>12440</v>
      </c>
      <c r="B8505" t="s">
        <v>12441</v>
      </c>
      <c r="C8505">
        <v>4</v>
      </c>
    </row>
    <row r="8506" spans="1:3" x14ac:dyDescent="0.25">
      <c r="A8506" t="s">
        <v>12442</v>
      </c>
      <c r="B8506" t="s">
        <v>12443</v>
      </c>
      <c r="C8506">
        <v>4</v>
      </c>
    </row>
    <row r="8507" spans="1:3" x14ac:dyDescent="0.25">
      <c r="A8507" t="s">
        <v>12444</v>
      </c>
      <c r="B8507" t="s">
        <v>12445</v>
      </c>
      <c r="C8507">
        <v>4</v>
      </c>
    </row>
    <row r="8508" spans="1:3" x14ac:dyDescent="0.25">
      <c r="A8508" t="s">
        <v>12446</v>
      </c>
      <c r="B8508" t="s">
        <v>12447</v>
      </c>
      <c r="C8508">
        <v>4</v>
      </c>
    </row>
    <row r="8509" spans="1:3" x14ac:dyDescent="0.25">
      <c r="A8509" t="s">
        <v>12448</v>
      </c>
      <c r="B8509" t="s">
        <v>12449</v>
      </c>
      <c r="C8509">
        <v>4</v>
      </c>
    </row>
    <row r="8510" spans="1:3" x14ac:dyDescent="0.25">
      <c r="A8510" t="s">
        <v>12450</v>
      </c>
      <c r="B8510" t="s">
        <v>12451</v>
      </c>
      <c r="C8510">
        <v>4</v>
      </c>
    </row>
    <row r="8511" spans="1:3" x14ac:dyDescent="0.25">
      <c r="A8511" t="s">
        <v>12452</v>
      </c>
      <c r="B8511" t="s">
        <v>12453</v>
      </c>
      <c r="C8511">
        <v>4</v>
      </c>
    </row>
    <row r="8512" spans="1:3" x14ac:dyDescent="0.25">
      <c r="A8512" t="s">
        <v>12454</v>
      </c>
      <c r="B8512" t="s">
        <v>12455</v>
      </c>
      <c r="C8512">
        <v>4</v>
      </c>
    </row>
    <row r="8513" spans="1:3" x14ac:dyDescent="0.25">
      <c r="A8513" t="s">
        <v>12456</v>
      </c>
      <c r="B8513" t="s">
        <v>12457</v>
      </c>
      <c r="C8513">
        <v>4</v>
      </c>
    </row>
    <row r="8514" spans="1:3" x14ac:dyDescent="0.25">
      <c r="A8514" t="s">
        <v>12458</v>
      </c>
      <c r="B8514" t="s">
        <v>12459</v>
      </c>
      <c r="C8514">
        <v>4</v>
      </c>
    </row>
    <row r="8515" spans="1:3" x14ac:dyDescent="0.25">
      <c r="A8515" t="s">
        <v>12460</v>
      </c>
      <c r="B8515" t="s">
        <v>12461</v>
      </c>
      <c r="C8515">
        <v>4</v>
      </c>
    </row>
    <row r="8516" spans="1:3" x14ac:dyDescent="0.25">
      <c r="A8516" t="s">
        <v>12462</v>
      </c>
      <c r="B8516" t="s">
        <v>12463</v>
      </c>
      <c r="C8516">
        <v>4</v>
      </c>
    </row>
    <row r="8517" spans="1:3" x14ac:dyDescent="0.25">
      <c r="A8517" t="s">
        <v>18937</v>
      </c>
      <c r="B8517" t="s">
        <v>12464</v>
      </c>
      <c r="C8517">
        <v>4</v>
      </c>
    </row>
    <row r="8518" spans="1:3" x14ac:dyDescent="0.25">
      <c r="A8518" t="s">
        <v>12465</v>
      </c>
      <c r="B8518" t="s">
        <v>12466</v>
      </c>
      <c r="C8518">
        <v>4</v>
      </c>
    </row>
    <row r="8519" spans="1:3" x14ac:dyDescent="0.25">
      <c r="A8519" t="s">
        <v>12467</v>
      </c>
      <c r="B8519" t="s">
        <v>12468</v>
      </c>
      <c r="C8519">
        <v>4</v>
      </c>
    </row>
    <row r="8520" spans="1:3" x14ac:dyDescent="0.25">
      <c r="A8520" t="s">
        <v>12469</v>
      </c>
      <c r="B8520" t="s">
        <v>12470</v>
      </c>
      <c r="C8520">
        <v>4</v>
      </c>
    </row>
    <row r="8521" spans="1:3" x14ac:dyDescent="0.25">
      <c r="A8521" t="s">
        <v>12471</v>
      </c>
      <c r="B8521" t="s">
        <v>12472</v>
      </c>
      <c r="C8521">
        <v>4</v>
      </c>
    </row>
    <row r="8522" spans="1:3" x14ac:dyDescent="0.25">
      <c r="A8522" t="s">
        <v>12473</v>
      </c>
      <c r="B8522" t="s">
        <v>12474</v>
      </c>
      <c r="C8522">
        <v>4</v>
      </c>
    </row>
    <row r="8523" spans="1:3" x14ac:dyDescent="0.25">
      <c r="A8523" t="s">
        <v>12475</v>
      </c>
      <c r="B8523" t="s">
        <v>12476</v>
      </c>
      <c r="C8523">
        <v>4</v>
      </c>
    </row>
    <row r="8524" spans="1:3" x14ac:dyDescent="0.25">
      <c r="A8524" t="s">
        <v>12477</v>
      </c>
      <c r="B8524" t="s">
        <v>12478</v>
      </c>
      <c r="C8524">
        <v>4</v>
      </c>
    </row>
    <row r="8525" spans="1:3" x14ac:dyDescent="0.25">
      <c r="A8525" t="s">
        <v>12479</v>
      </c>
      <c r="B8525" t="s">
        <v>12480</v>
      </c>
      <c r="C8525">
        <v>4</v>
      </c>
    </row>
    <row r="8526" spans="1:3" x14ac:dyDescent="0.25">
      <c r="A8526" t="s">
        <v>12481</v>
      </c>
      <c r="B8526" t="s">
        <v>12482</v>
      </c>
      <c r="C8526">
        <v>4</v>
      </c>
    </row>
    <row r="8527" spans="1:3" x14ac:dyDescent="0.25">
      <c r="A8527" t="s">
        <v>12483</v>
      </c>
      <c r="B8527" t="s">
        <v>12484</v>
      </c>
      <c r="C8527">
        <v>4</v>
      </c>
    </row>
    <row r="8528" spans="1:3" x14ac:dyDescent="0.25">
      <c r="A8528" t="s">
        <v>12485</v>
      </c>
      <c r="B8528" t="s">
        <v>12486</v>
      </c>
      <c r="C8528">
        <v>4</v>
      </c>
    </row>
    <row r="8529" spans="1:3" x14ac:dyDescent="0.25">
      <c r="A8529" t="s">
        <v>12487</v>
      </c>
      <c r="B8529" t="s">
        <v>12488</v>
      </c>
      <c r="C8529">
        <v>4</v>
      </c>
    </row>
    <row r="8530" spans="1:3" x14ac:dyDescent="0.25">
      <c r="A8530" t="s">
        <v>12489</v>
      </c>
      <c r="B8530" t="s">
        <v>12490</v>
      </c>
      <c r="C8530">
        <v>4</v>
      </c>
    </row>
    <row r="8531" spans="1:3" x14ac:dyDescent="0.25">
      <c r="A8531" t="s">
        <v>12491</v>
      </c>
      <c r="B8531" t="s">
        <v>12492</v>
      </c>
      <c r="C8531">
        <v>4</v>
      </c>
    </row>
    <row r="8532" spans="1:3" x14ac:dyDescent="0.25">
      <c r="A8532" t="s">
        <v>12493</v>
      </c>
      <c r="B8532" t="s">
        <v>12494</v>
      </c>
      <c r="C8532">
        <v>4</v>
      </c>
    </row>
    <row r="8533" spans="1:3" x14ac:dyDescent="0.25">
      <c r="A8533" t="s">
        <v>12495</v>
      </c>
      <c r="B8533" t="s">
        <v>12496</v>
      </c>
      <c r="C8533">
        <v>4</v>
      </c>
    </row>
    <row r="8534" spans="1:3" x14ac:dyDescent="0.25">
      <c r="A8534" t="s">
        <v>12497</v>
      </c>
      <c r="B8534" t="s">
        <v>12498</v>
      </c>
      <c r="C8534">
        <v>4</v>
      </c>
    </row>
    <row r="8535" spans="1:3" x14ac:dyDescent="0.25">
      <c r="A8535" t="s">
        <v>12499</v>
      </c>
      <c r="B8535" t="s">
        <v>12500</v>
      </c>
      <c r="C8535">
        <v>4</v>
      </c>
    </row>
    <row r="8536" spans="1:3" x14ac:dyDescent="0.25">
      <c r="A8536" t="s">
        <v>12501</v>
      </c>
      <c r="B8536" t="s">
        <v>12502</v>
      </c>
      <c r="C8536">
        <v>4</v>
      </c>
    </row>
    <row r="8537" spans="1:3" x14ac:dyDescent="0.25">
      <c r="A8537" t="s">
        <v>12503</v>
      </c>
      <c r="B8537" t="s">
        <v>12504</v>
      </c>
      <c r="C8537">
        <v>4</v>
      </c>
    </row>
    <row r="8538" spans="1:3" x14ac:dyDescent="0.25">
      <c r="A8538" t="s">
        <v>12505</v>
      </c>
      <c r="B8538" t="s">
        <v>12506</v>
      </c>
      <c r="C8538">
        <v>4</v>
      </c>
    </row>
    <row r="8539" spans="1:3" x14ac:dyDescent="0.25">
      <c r="A8539" t="s">
        <v>18657</v>
      </c>
      <c r="B8539" t="s">
        <v>18658</v>
      </c>
      <c r="C8539">
        <v>4</v>
      </c>
    </row>
    <row r="8540" spans="1:3" x14ac:dyDescent="0.25">
      <c r="A8540" t="s">
        <v>12507</v>
      </c>
      <c r="B8540" t="s">
        <v>12508</v>
      </c>
      <c r="C8540">
        <v>4</v>
      </c>
    </row>
    <row r="8541" spans="1:3" x14ac:dyDescent="0.25">
      <c r="A8541" t="s">
        <v>12509</v>
      </c>
      <c r="B8541" t="s">
        <v>12510</v>
      </c>
      <c r="C8541">
        <v>4</v>
      </c>
    </row>
    <row r="8542" spans="1:3" x14ac:dyDescent="0.25">
      <c r="A8542" t="s">
        <v>12511</v>
      </c>
      <c r="B8542" t="s">
        <v>12512</v>
      </c>
      <c r="C8542">
        <v>4</v>
      </c>
    </row>
    <row r="8543" spans="1:3" x14ac:dyDescent="0.25">
      <c r="A8543" t="s">
        <v>12513</v>
      </c>
      <c r="B8543" t="s">
        <v>12514</v>
      </c>
      <c r="C8543">
        <v>4</v>
      </c>
    </row>
    <row r="8544" spans="1:3" x14ac:dyDescent="0.25">
      <c r="A8544" t="s">
        <v>12515</v>
      </c>
      <c r="B8544" t="s">
        <v>12516</v>
      </c>
      <c r="C8544">
        <v>4</v>
      </c>
    </row>
    <row r="8545" spans="1:3" x14ac:dyDescent="0.25">
      <c r="A8545" t="s">
        <v>12517</v>
      </c>
      <c r="B8545" t="s">
        <v>12518</v>
      </c>
      <c r="C8545">
        <v>4</v>
      </c>
    </row>
    <row r="8546" spans="1:3" x14ac:dyDescent="0.25">
      <c r="A8546" t="s">
        <v>12519</v>
      </c>
      <c r="B8546" t="s">
        <v>12520</v>
      </c>
      <c r="C8546">
        <v>4</v>
      </c>
    </row>
    <row r="8547" spans="1:3" x14ac:dyDescent="0.25">
      <c r="A8547" t="s">
        <v>12521</v>
      </c>
      <c r="B8547" t="s">
        <v>12522</v>
      </c>
      <c r="C8547">
        <v>4</v>
      </c>
    </row>
    <row r="8548" spans="1:3" x14ac:dyDescent="0.25">
      <c r="A8548" t="s">
        <v>12523</v>
      </c>
      <c r="B8548" t="s">
        <v>12524</v>
      </c>
      <c r="C8548">
        <v>4</v>
      </c>
    </row>
    <row r="8549" spans="1:3" x14ac:dyDescent="0.25">
      <c r="A8549" t="s">
        <v>18938</v>
      </c>
      <c r="B8549" t="s">
        <v>12525</v>
      </c>
      <c r="C8549">
        <v>4</v>
      </c>
    </row>
    <row r="8550" spans="1:3" x14ac:dyDescent="0.25">
      <c r="A8550" t="s">
        <v>12526</v>
      </c>
      <c r="B8550" t="s">
        <v>12527</v>
      </c>
      <c r="C8550">
        <v>4</v>
      </c>
    </row>
    <row r="8551" spans="1:3" x14ac:dyDescent="0.25">
      <c r="A8551" t="s">
        <v>12528</v>
      </c>
      <c r="B8551" t="s">
        <v>12529</v>
      </c>
      <c r="C8551">
        <v>4</v>
      </c>
    </row>
    <row r="8552" spans="1:3" x14ac:dyDescent="0.25">
      <c r="A8552" t="s">
        <v>12530</v>
      </c>
      <c r="B8552" t="s">
        <v>12531</v>
      </c>
      <c r="C8552">
        <v>4</v>
      </c>
    </row>
    <row r="8553" spans="1:3" x14ac:dyDescent="0.25">
      <c r="A8553" t="s">
        <v>12532</v>
      </c>
      <c r="B8553" t="s">
        <v>12533</v>
      </c>
      <c r="C8553">
        <v>4</v>
      </c>
    </row>
    <row r="8554" spans="1:3" x14ac:dyDescent="0.25">
      <c r="A8554" t="s">
        <v>12534</v>
      </c>
      <c r="B8554" t="s">
        <v>12535</v>
      </c>
      <c r="C8554">
        <v>4</v>
      </c>
    </row>
    <row r="8555" spans="1:3" x14ac:dyDescent="0.25">
      <c r="A8555" t="s">
        <v>19870</v>
      </c>
      <c r="B8555" t="s">
        <v>19871</v>
      </c>
      <c r="C8555">
        <v>4</v>
      </c>
    </row>
    <row r="8556" spans="1:3" x14ac:dyDescent="0.25">
      <c r="A8556" t="s">
        <v>12536</v>
      </c>
      <c r="B8556" t="s">
        <v>12537</v>
      </c>
      <c r="C8556">
        <v>4</v>
      </c>
    </row>
    <row r="8557" spans="1:3" x14ac:dyDescent="0.25">
      <c r="A8557" t="s">
        <v>12538</v>
      </c>
      <c r="B8557" t="s">
        <v>12539</v>
      </c>
      <c r="C8557">
        <v>4</v>
      </c>
    </row>
    <row r="8558" spans="1:3" x14ac:dyDescent="0.25">
      <c r="A8558" t="s">
        <v>12540</v>
      </c>
      <c r="B8558" t="s">
        <v>12541</v>
      </c>
      <c r="C8558">
        <v>4</v>
      </c>
    </row>
    <row r="8559" spans="1:3" x14ac:dyDescent="0.25">
      <c r="A8559" t="s">
        <v>12542</v>
      </c>
      <c r="B8559" t="s">
        <v>12543</v>
      </c>
      <c r="C8559">
        <v>4</v>
      </c>
    </row>
    <row r="8560" spans="1:3" x14ac:dyDescent="0.25">
      <c r="A8560" t="s">
        <v>12544</v>
      </c>
      <c r="B8560" t="s">
        <v>12545</v>
      </c>
      <c r="C8560">
        <v>4</v>
      </c>
    </row>
    <row r="8561" spans="1:3" x14ac:dyDescent="0.25">
      <c r="A8561" t="s">
        <v>12546</v>
      </c>
      <c r="B8561" t="s">
        <v>12547</v>
      </c>
      <c r="C8561">
        <v>4</v>
      </c>
    </row>
    <row r="8562" spans="1:3" x14ac:dyDescent="0.25">
      <c r="A8562" t="s">
        <v>12548</v>
      </c>
      <c r="B8562" t="s">
        <v>12549</v>
      </c>
      <c r="C8562">
        <v>4</v>
      </c>
    </row>
    <row r="8563" spans="1:3" x14ac:dyDescent="0.25">
      <c r="A8563" t="s">
        <v>12550</v>
      </c>
      <c r="B8563" t="s">
        <v>12551</v>
      </c>
      <c r="C8563">
        <v>4</v>
      </c>
    </row>
    <row r="8564" spans="1:3" x14ac:dyDescent="0.25">
      <c r="A8564" t="s">
        <v>18809</v>
      </c>
      <c r="B8564" t="s">
        <v>18810</v>
      </c>
      <c r="C8564">
        <v>4</v>
      </c>
    </row>
    <row r="8565" spans="1:3" x14ac:dyDescent="0.25">
      <c r="A8565" t="s">
        <v>12552</v>
      </c>
      <c r="B8565" t="s">
        <v>12553</v>
      </c>
      <c r="C8565">
        <v>4</v>
      </c>
    </row>
    <row r="8566" spans="1:3" x14ac:dyDescent="0.25">
      <c r="A8566" t="s">
        <v>12554</v>
      </c>
      <c r="B8566" t="s">
        <v>12555</v>
      </c>
      <c r="C8566">
        <v>4</v>
      </c>
    </row>
    <row r="8567" spans="1:3" x14ac:dyDescent="0.25">
      <c r="A8567" t="s">
        <v>12556</v>
      </c>
      <c r="B8567" t="s">
        <v>12557</v>
      </c>
      <c r="C8567">
        <v>4</v>
      </c>
    </row>
    <row r="8568" spans="1:3" x14ac:dyDescent="0.25">
      <c r="A8568" t="s">
        <v>12558</v>
      </c>
      <c r="B8568" t="s">
        <v>12559</v>
      </c>
      <c r="C8568">
        <v>4</v>
      </c>
    </row>
    <row r="8569" spans="1:3" x14ac:dyDescent="0.25">
      <c r="A8569" t="s">
        <v>12560</v>
      </c>
      <c r="B8569" t="s">
        <v>12561</v>
      </c>
      <c r="C8569">
        <v>4</v>
      </c>
    </row>
    <row r="8570" spans="1:3" x14ac:dyDescent="0.25">
      <c r="A8570" t="s">
        <v>12562</v>
      </c>
      <c r="B8570" t="s">
        <v>12563</v>
      </c>
      <c r="C8570">
        <v>4</v>
      </c>
    </row>
    <row r="8571" spans="1:3" x14ac:dyDescent="0.25">
      <c r="A8571" t="s">
        <v>12564</v>
      </c>
      <c r="B8571" t="s">
        <v>12565</v>
      </c>
      <c r="C8571">
        <v>4</v>
      </c>
    </row>
    <row r="8572" spans="1:3" x14ac:dyDescent="0.25">
      <c r="A8572" t="s">
        <v>12566</v>
      </c>
      <c r="B8572" t="s">
        <v>12567</v>
      </c>
      <c r="C8572">
        <v>4</v>
      </c>
    </row>
    <row r="8573" spans="1:3" x14ac:dyDescent="0.25">
      <c r="A8573" t="s">
        <v>12568</v>
      </c>
      <c r="B8573" t="s">
        <v>12569</v>
      </c>
      <c r="C8573">
        <v>4</v>
      </c>
    </row>
    <row r="8574" spans="1:3" x14ac:dyDescent="0.25">
      <c r="A8574" t="s">
        <v>12570</v>
      </c>
      <c r="B8574" t="s">
        <v>12571</v>
      </c>
      <c r="C8574">
        <v>4</v>
      </c>
    </row>
    <row r="8575" spans="1:3" x14ac:dyDescent="0.25">
      <c r="A8575" t="s">
        <v>12572</v>
      </c>
      <c r="B8575" t="s">
        <v>12573</v>
      </c>
      <c r="C8575">
        <v>4</v>
      </c>
    </row>
    <row r="8576" spans="1:3" x14ac:dyDescent="0.25">
      <c r="A8576" t="s">
        <v>12574</v>
      </c>
      <c r="B8576" t="s">
        <v>12575</v>
      </c>
      <c r="C8576">
        <v>4</v>
      </c>
    </row>
    <row r="8577" spans="1:3" x14ac:dyDescent="0.25">
      <c r="A8577" t="s">
        <v>18811</v>
      </c>
      <c r="B8577" t="s">
        <v>18812</v>
      </c>
      <c r="C8577">
        <v>4</v>
      </c>
    </row>
    <row r="8578" spans="1:3" x14ac:dyDescent="0.25">
      <c r="A8578" t="s">
        <v>12576</v>
      </c>
      <c r="B8578" t="s">
        <v>12577</v>
      </c>
      <c r="C8578">
        <v>4</v>
      </c>
    </row>
    <row r="8579" spans="1:3" x14ac:dyDescent="0.25">
      <c r="A8579" t="s">
        <v>12578</v>
      </c>
      <c r="B8579" t="s">
        <v>12579</v>
      </c>
      <c r="C8579">
        <v>4</v>
      </c>
    </row>
    <row r="8580" spans="1:3" x14ac:dyDescent="0.25">
      <c r="A8580" t="s">
        <v>12580</v>
      </c>
      <c r="B8580" t="s">
        <v>12581</v>
      </c>
      <c r="C8580">
        <v>4</v>
      </c>
    </row>
    <row r="8581" spans="1:3" x14ac:dyDescent="0.25">
      <c r="A8581" t="s">
        <v>12582</v>
      </c>
      <c r="B8581" t="s">
        <v>12583</v>
      </c>
      <c r="C8581">
        <v>4</v>
      </c>
    </row>
    <row r="8582" spans="1:3" x14ac:dyDescent="0.25">
      <c r="A8582" t="s">
        <v>12584</v>
      </c>
      <c r="B8582" t="s">
        <v>12585</v>
      </c>
      <c r="C8582">
        <v>4</v>
      </c>
    </row>
    <row r="8583" spans="1:3" x14ac:dyDescent="0.25">
      <c r="A8583" t="s">
        <v>12586</v>
      </c>
      <c r="B8583" t="s">
        <v>12587</v>
      </c>
      <c r="C8583">
        <v>4</v>
      </c>
    </row>
    <row r="8584" spans="1:3" x14ac:dyDescent="0.25">
      <c r="A8584" t="s">
        <v>12588</v>
      </c>
      <c r="B8584" t="s">
        <v>12589</v>
      </c>
      <c r="C8584">
        <v>4</v>
      </c>
    </row>
    <row r="8585" spans="1:3" x14ac:dyDescent="0.25">
      <c r="A8585" t="s">
        <v>12590</v>
      </c>
      <c r="B8585" t="s">
        <v>12591</v>
      </c>
      <c r="C8585">
        <v>4</v>
      </c>
    </row>
    <row r="8586" spans="1:3" x14ac:dyDescent="0.25">
      <c r="A8586" t="s">
        <v>12592</v>
      </c>
      <c r="B8586" t="s">
        <v>12593</v>
      </c>
      <c r="C8586">
        <v>4</v>
      </c>
    </row>
    <row r="8587" spans="1:3" x14ac:dyDescent="0.25">
      <c r="A8587" t="s">
        <v>20133</v>
      </c>
      <c r="B8587" t="s">
        <v>20134</v>
      </c>
      <c r="C8587">
        <v>4</v>
      </c>
    </row>
    <row r="8588" spans="1:3" x14ac:dyDescent="0.25">
      <c r="A8588" t="s">
        <v>12594</v>
      </c>
      <c r="B8588" t="s">
        <v>12595</v>
      </c>
      <c r="C8588">
        <v>4</v>
      </c>
    </row>
    <row r="8589" spans="1:3" x14ac:dyDescent="0.25">
      <c r="A8589" t="s">
        <v>12596</v>
      </c>
      <c r="B8589" t="s">
        <v>12597</v>
      </c>
      <c r="C8589">
        <v>4</v>
      </c>
    </row>
    <row r="8590" spans="1:3" x14ac:dyDescent="0.25">
      <c r="A8590" t="s">
        <v>12598</v>
      </c>
      <c r="B8590" t="s">
        <v>12599</v>
      </c>
      <c r="C8590">
        <v>4</v>
      </c>
    </row>
    <row r="8591" spans="1:3" x14ac:dyDescent="0.25">
      <c r="A8591" t="s">
        <v>12600</v>
      </c>
      <c r="B8591" t="s">
        <v>12601</v>
      </c>
      <c r="C8591">
        <v>4</v>
      </c>
    </row>
    <row r="8592" spans="1:3" x14ac:dyDescent="0.25">
      <c r="A8592" t="s">
        <v>12602</v>
      </c>
      <c r="B8592" t="s">
        <v>12603</v>
      </c>
      <c r="C8592">
        <v>4</v>
      </c>
    </row>
    <row r="8593" spans="1:3" x14ac:dyDescent="0.25">
      <c r="A8593" t="s">
        <v>12604</v>
      </c>
      <c r="B8593" t="s">
        <v>12605</v>
      </c>
      <c r="C8593">
        <v>4</v>
      </c>
    </row>
    <row r="8594" spans="1:3" x14ac:dyDescent="0.25">
      <c r="A8594" t="s">
        <v>12606</v>
      </c>
      <c r="B8594" t="s">
        <v>12607</v>
      </c>
      <c r="C8594">
        <v>4</v>
      </c>
    </row>
    <row r="8595" spans="1:3" x14ac:dyDescent="0.25">
      <c r="A8595" t="s">
        <v>12608</v>
      </c>
      <c r="B8595" t="s">
        <v>12609</v>
      </c>
      <c r="C8595">
        <v>4</v>
      </c>
    </row>
    <row r="8596" spans="1:3" x14ac:dyDescent="0.25">
      <c r="A8596" t="s">
        <v>12610</v>
      </c>
      <c r="B8596" t="s">
        <v>12611</v>
      </c>
      <c r="C8596">
        <v>4</v>
      </c>
    </row>
    <row r="8597" spans="1:3" x14ac:dyDescent="0.25">
      <c r="A8597" t="s">
        <v>12612</v>
      </c>
      <c r="B8597" t="s">
        <v>12613</v>
      </c>
      <c r="C8597">
        <v>4</v>
      </c>
    </row>
    <row r="8598" spans="1:3" x14ac:dyDescent="0.25">
      <c r="A8598" t="s">
        <v>12614</v>
      </c>
      <c r="B8598" t="s">
        <v>12615</v>
      </c>
      <c r="C8598">
        <v>4</v>
      </c>
    </row>
    <row r="8599" spans="1:3" x14ac:dyDescent="0.25">
      <c r="A8599" t="s">
        <v>12616</v>
      </c>
      <c r="B8599" t="s">
        <v>12617</v>
      </c>
      <c r="C8599">
        <v>4</v>
      </c>
    </row>
    <row r="8600" spans="1:3" x14ac:dyDescent="0.25">
      <c r="A8600" t="s">
        <v>12618</v>
      </c>
      <c r="B8600" t="s">
        <v>12619</v>
      </c>
      <c r="C8600">
        <v>4</v>
      </c>
    </row>
    <row r="8601" spans="1:3" x14ac:dyDescent="0.25">
      <c r="A8601" t="s">
        <v>12620</v>
      </c>
      <c r="B8601" t="s">
        <v>12621</v>
      </c>
      <c r="C8601">
        <v>4</v>
      </c>
    </row>
    <row r="8602" spans="1:3" x14ac:dyDescent="0.25">
      <c r="A8602" t="s">
        <v>12622</v>
      </c>
      <c r="B8602" t="s">
        <v>12623</v>
      </c>
      <c r="C8602">
        <v>4</v>
      </c>
    </row>
    <row r="8603" spans="1:3" x14ac:dyDescent="0.25">
      <c r="A8603" t="s">
        <v>12624</v>
      </c>
      <c r="B8603" t="s">
        <v>12625</v>
      </c>
      <c r="C8603">
        <v>4</v>
      </c>
    </row>
    <row r="8604" spans="1:3" x14ac:dyDescent="0.25">
      <c r="A8604" t="s">
        <v>12626</v>
      </c>
      <c r="B8604" t="s">
        <v>12627</v>
      </c>
      <c r="C8604">
        <v>4</v>
      </c>
    </row>
    <row r="8605" spans="1:3" x14ac:dyDescent="0.25">
      <c r="A8605" t="s">
        <v>12628</v>
      </c>
      <c r="B8605" t="s">
        <v>12629</v>
      </c>
      <c r="C8605">
        <v>4</v>
      </c>
    </row>
    <row r="8606" spans="1:3" x14ac:dyDescent="0.25">
      <c r="A8606" t="s">
        <v>20524</v>
      </c>
      <c r="B8606" t="s">
        <v>20525</v>
      </c>
      <c r="C8606">
        <v>4</v>
      </c>
    </row>
    <row r="8607" spans="1:3" x14ac:dyDescent="0.25">
      <c r="A8607" t="s">
        <v>12630</v>
      </c>
      <c r="B8607" t="s">
        <v>12631</v>
      </c>
      <c r="C8607">
        <v>4</v>
      </c>
    </row>
    <row r="8608" spans="1:3" x14ac:dyDescent="0.25">
      <c r="A8608" t="s">
        <v>12632</v>
      </c>
      <c r="B8608" t="s">
        <v>12633</v>
      </c>
      <c r="C8608">
        <v>4</v>
      </c>
    </row>
    <row r="8609" spans="1:3" x14ac:dyDescent="0.25">
      <c r="A8609" t="s">
        <v>12634</v>
      </c>
      <c r="B8609" t="s">
        <v>12635</v>
      </c>
      <c r="C8609">
        <v>4</v>
      </c>
    </row>
    <row r="8610" spans="1:3" x14ac:dyDescent="0.25">
      <c r="A8610" t="s">
        <v>12636</v>
      </c>
      <c r="B8610" t="s">
        <v>12637</v>
      </c>
      <c r="C8610">
        <v>4</v>
      </c>
    </row>
    <row r="8611" spans="1:3" x14ac:dyDescent="0.25">
      <c r="A8611" t="s">
        <v>12638</v>
      </c>
      <c r="B8611" t="s">
        <v>12639</v>
      </c>
      <c r="C8611">
        <v>4</v>
      </c>
    </row>
    <row r="8612" spans="1:3" x14ac:dyDescent="0.25">
      <c r="A8612" t="s">
        <v>20526</v>
      </c>
      <c r="B8612" t="s">
        <v>20527</v>
      </c>
      <c r="C8612">
        <v>4</v>
      </c>
    </row>
    <row r="8613" spans="1:3" x14ac:dyDescent="0.25">
      <c r="A8613" t="s">
        <v>12640</v>
      </c>
      <c r="B8613" t="s">
        <v>12641</v>
      </c>
      <c r="C8613">
        <v>4</v>
      </c>
    </row>
    <row r="8614" spans="1:3" x14ac:dyDescent="0.25">
      <c r="A8614" t="s">
        <v>12642</v>
      </c>
      <c r="B8614" t="s">
        <v>12643</v>
      </c>
      <c r="C8614">
        <v>4</v>
      </c>
    </row>
    <row r="8615" spans="1:3" x14ac:dyDescent="0.25">
      <c r="A8615" t="s">
        <v>12644</v>
      </c>
      <c r="B8615" t="s">
        <v>12645</v>
      </c>
      <c r="C8615">
        <v>4</v>
      </c>
    </row>
    <row r="8616" spans="1:3" x14ac:dyDescent="0.25">
      <c r="A8616" t="s">
        <v>12646</v>
      </c>
      <c r="B8616" t="s">
        <v>12647</v>
      </c>
      <c r="C8616">
        <v>4</v>
      </c>
    </row>
    <row r="8617" spans="1:3" x14ac:dyDescent="0.25">
      <c r="A8617" t="s">
        <v>12648</v>
      </c>
      <c r="B8617" t="s">
        <v>12649</v>
      </c>
      <c r="C8617">
        <v>4</v>
      </c>
    </row>
    <row r="8618" spans="1:3" x14ac:dyDescent="0.25">
      <c r="A8618" t="s">
        <v>12650</v>
      </c>
      <c r="B8618" t="s">
        <v>12651</v>
      </c>
      <c r="C8618">
        <v>4</v>
      </c>
    </row>
    <row r="8619" spans="1:3" x14ac:dyDescent="0.25">
      <c r="A8619" t="s">
        <v>12652</v>
      </c>
      <c r="B8619" t="s">
        <v>12653</v>
      </c>
      <c r="C8619">
        <v>4</v>
      </c>
    </row>
    <row r="8620" spans="1:3" x14ac:dyDescent="0.25">
      <c r="A8620" t="s">
        <v>12654</v>
      </c>
      <c r="B8620" t="s">
        <v>12655</v>
      </c>
      <c r="C8620">
        <v>4</v>
      </c>
    </row>
    <row r="8621" spans="1:3" x14ac:dyDescent="0.25">
      <c r="A8621" t="s">
        <v>12656</v>
      </c>
      <c r="B8621" t="s">
        <v>12657</v>
      </c>
      <c r="C8621">
        <v>4</v>
      </c>
    </row>
    <row r="8622" spans="1:3" x14ac:dyDescent="0.25">
      <c r="A8622" t="s">
        <v>12658</v>
      </c>
      <c r="B8622" t="s">
        <v>12659</v>
      </c>
      <c r="C8622">
        <v>4</v>
      </c>
    </row>
    <row r="8623" spans="1:3" x14ac:dyDescent="0.25">
      <c r="A8623" t="s">
        <v>12660</v>
      </c>
      <c r="B8623" t="s">
        <v>12661</v>
      </c>
      <c r="C8623">
        <v>4</v>
      </c>
    </row>
    <row r="8624" spans="1:3" x14ac:dyDescent="0.25">
      <c r="A8624" t="s">
        <v>12662</v>
      </c>
      <c r="B8624" t="s">
        <v>12663</v>
      </c>
      <c r="C8624">
        <v>4</v>
      </c>
    </row>
    <row r="8625" spans="1:3" x14ac:dyDescent="0.25">
      <c r="A8625" t="s">
        <v>12664</v>
      </c>
      <c r="B8625" t="s">
        <v>12665</v>
      </c>
      <c r="C8625">
        <v>4</v>
      </c>
    </row>
    <row r="8626" spans="1:3" x14ac:dyDescent="0.25">
      <c r="A8626" t="s">
        <v>12666</v>
      </c>
      <c r="B8626" t="s">
        <v>12667</v>
      </c>
      <c r="C8626">
        <v>4</v>
      </c>
    </row>
    <row r="8627" spans="1:3" x14ac:dyDescent="0.25">
      <c r="A8627" t="s">
        <v>12668</v>
      </c>
      <c r="B8627" t="s">
        <v>12669</v>
      </c>
      <c r="C8627">
        <v>4</v>
      </c>
    </row>
    <row r="8628" spans="1:3" x14ac:dyDescent="0.25">
      <c r="A8628" t="s">
        <v>12670</v>
      </c>
      <c r="B8628" t="s">
        <v>12671</v>
      </c>
      <c r="C8628">
        <v>4</v>
      </c>
    </row>
    <row r="8629" spans="1:3" x14ac:dyDescent="0.25">
      <c r="A8629" t="s">
        <v>12672</v>
      </c>
      <c r="B8629" t="s">
        <v>12673</v>
      </c>
      <c r="C8629">
        <v>4</v>
      </c>
    </row>
    <row r="8630" spans="1:3" x14ac:dyDescent="0.25">
      <c r="A8630" t="s">
        <v>12674</v>
      </c>
      <c r="B8630" t="s">
        <v>12675</v>
      </c>
      <c r="C8630">
        <v>4</v>
      </c>
    </row>
    <row r="8631" spans="1:3" x14ac:dyDescent="0.25">
      <c r="A8631" t="s">
        <v>12676</v>
      </c>
      <c r="B8631" t="s">
        <v>12677</v>
      </c>
      <c r="C8631">
        <v>4</v>
      </c>
    </row>
    <row r="8632" spans="1:3" x14ac:dyDescent="0.25">
      <c r="A8632" t="s">
        <v>12678</v>
      </c>
      <c r="B8632" t="s">
        <v>12679</v>
      </c>
      <c r="C8632">
        <v>4</v>
      </c>
    </row>
    <row r="8633" spans="1:3" x14ac:dyDescent="0.25">
      <c r="A8633" t="s">
        <v>12680</v>
      </c>
      <c r="B8633" t="s">
        <v>12681</v>
      </c>
      <c r="C8633">
        <v>4</v>
      </c>
    </row>
    <row r="8634" spans="1:3" x14ac:dyDescent="0.25">
      <c r="A8634" t="s">
        <v>12682</v>
      </c>
      <c r="B8634" t="s">
        <v>12683</v>
      </c>
      <c r="C8634">
        <v>4</v>
      </c>
    </row>
    <row r="8635" spans="1:3" x14ac:dyDescent="0.25">
      <c r="A8635" t="s">
        <v>12684</v>
      </c>
      <c r="B8635" t="s">
        <v>12685</v>
      </c>
      <c r="C8635">
        <v>4</v>
      </c>
    </row>
    <row r="8636" spans="1:3" x14ac:dyDescent="0.25">
      <c r="A8636" t="s">
        <v>12686</v>
      </c>
      <c r="B8636" t="s">
        <v>12687</v>
      </c>
      <c r="C8636">
        <v>4</v>
      </c>
    </row>
    <row r="8637" spans="1:3" x14ac:dyDescent="0.25">
      <c r="A8637" t="s">
        <v>12688</v>
      </c>
      <c r="B8637" t="s">
        <v>12689</v>
      </c>
      <c r="C8637">
        <v>4</v>
      </c>
    </row>
    <row r="8638" spans="1:3" x14ac:dyDescent="0.25">
      <c r="A8638" t="s">
        <v>12690</v>
      </c>
      <c r="B8638" t="s">
        <v>12691</v>
      </c>
      <c r="C8638">
        <v>4</v>
      </c>
    </row>
    <row r="8639" spans="1:3" x14ac:dyDescent="0.25">
      <c r="A8639" t="s">
        <v>12692</v>
      </c>
      <c r="B8639" t="s">
        <v>12693</v>
      </c>
      <c r="C8639">
        <v>4</v>
      </c>
    </row>
    <row r="8640" spans="1:3" x14ac:dyDescent="0.25">
      <c r="A8640" t="s">
        <v>12695</v>
      </c>
      <c r="B8640" t="s">
        <v>12696</v>
      </c>
      <c r="C8640">
        <v>4</v>
      </c>
    </row>
    <row r="8641" spans="1:3" x14ac:dyDescent="0.25">
      <c r="A8641" t="s">
        <v>12697</v>
      </c>
      <c r="B8641" t="s">
        <v>12698</v>
      </c>
      <c r="C8641">
        <v>4</v>
      </c>
    </row>
    <row r="8642" spans="1:3" x14ac:dyDescent="0.25">
      <c r="A8642" t="s">
        <v>12699</v>
      </c>
      <c r="B8642" t="s">
        <v>12700</v>
      </c>
      <c r="C8642">
        <v>4</v>
      </c>
    </row>
    <row r="8643" spans="1:3" x14ac:dyDescent="0.25">
      <c r="A8643" t="s">
        <v>12701</v>
      </c>
      <c r="B8643" t="s">
        <v>12702</v>
      </c>
      <c r="C8643">
        <v>4</v>
      </c>
    </row>
    <row r="8644" spans="1:3" x14ac:dyDescent="0.25">
      <c r="A8644" t="s">
        <v>12703</v>
      </c>
      <c r="B8644" t="s">
        <v>12704</v>
      </c>
      <c r="C8644">
        <v>4</v>
      </c>
    </row>
    <row r="8645" spans="1:3" x14ac:dyDescent="0.25">
      <c r="A8645" t="s">
        <v>12705</v>
      </c>
      <c r="B8645" t="s">
        <v>12706</v>
      </c>
      <c r="C8645">
        <v>4</v>
      </c>
    </row>
    <row r="8646" spans="1:3" x14ac:dyDescent="0.25">
      <c r="A8646" t="s">
        <v>12707</v>
      </c>
      <c r="B8646" t="s">
        <v>12708</v>
      </c>
      <c r="C8646">
        <v>4</v>
      </c>
    </row>
    <row r="8647" spans="1:3" x14ac:dyDescent="0.25">
      <c r="A8647" t="s">
        <v>12709</v>
      </c>
      <c r="B8647" t="s">
        <v>12710</v>
      </c>
      <c r="C8647">
        <v>4</v>
      </c>
    </row>
    <row r="8648" spans="1:3" x14ac:dyDescent="0.25">
      <c r="A8648" t="s">
        <v>12711</v>
      </c>
      <c r="B8648" t="s">
        <v>12712</v>
      </c>
      <c r="C8648">
        <v>4</v>
      </c>
    </row>
    <row r="8649" spans="1:3" x14ac:dyDescent="0.25">
      <c r="A8649" t="s">
        <v>12713</v>
      </c>
      <c r="B8649" t="s">
        <v>12714</v>
      </c>
      <c r="C8649">
        <v>4</v>
      </c>
    </row>
    <row r="8650" spans="1:3" x14ac:dyDescent="0.25">
      <c r="A8650" t="s">
        <v>12715</v>
      </c>
      <c r="B8650" t="s">
        <v>12716</v>
      </c>
      <c r="C8650">
        <v>4</v>
      </c>
    </row>
    <row r="8651" spans="1:3" x14ac:dyDescent="0.25">
      <c r="A8651" t="s">
        <v>12717</v>
      </c>
      <c r="B8651" t="s">
        <v>12718</v>
      </c>
      <c r="C8651">
        <v>4</v>
      </c>
    </row>
    <row r="8652" spans="1:3" x14ac:dyDescent="0.25">
      <c r="A8652" t="s">
        <v>12719</v>
      </c>
      <c r="B8652" t="s">
        <v>12720</v>
      </c>
      <c r="C8652">
        <v>4</v>
      </c>
    </row>
    <row r="8653" spans="1:3" x14ac:dyDescent="0.25">
      <c r="A8653" t="s">
        <v>12721</v>
      </c>
      <c r="B8653" t="s">
        <v>12722</v>
      </c>
      <c r="C8653">
        <v>4</v>
      </c>
    </row>
    <row r="8654" spans="1:3" x14ac:dyDescent="0.25">
      <c r="A8654" t="s">
        <v>12723</v>
      </c>
      <c r="B8654" t="s">
        <v>12724</v>
      </c>
      <c r="C8654">
        <v>4</v>
      </c>
    </row>
    <row r="8655" spans="1:3" x14ac:dyDescent="0.25">
      <c r="A8655" t="s">
        <v>12725</v>
      </c>
      <c r="B8655" t="s">
        <v>12726</v>
      </c>
      <c r="C8655">
        <v>4</v>
      </c>
    </row>
    <row r="8656" spans="1:3" x14ac:dyDescent="0.25">
      <c r="A8656" t="s">
        <v>12727</v>
      </c>
      <c r="B8656" t="s">
        <v>12728</v>
      </c>
      <c r="C8656">
        <v>4</v>
      </c>
    </row>
    <row r="8657" spans="1:3" x14ac:dyDescent="0.25">
      <c r="A8657" t="s">
        <v>12729</v>
      </c>
      <c r="B8657" t="s">
        <v>12730</v>
      </c>
      <c r="C8657">
        <v>4</v>
      </c>
    </row>
    <row r="8658" spans="1:3" x14ac:dyDescent="0.25">
      <c r="A8658" t="s">
        <v>12731</v>
      </c>
      <c r="B8658" t="s">
        <v>12732</v>
      </c>
      <c r="C8658">
        <v>4</v>
      </c>
    </row>
    <row r="8659" spans="1:3" x14ac:dyDescent="0.25">
      <c r="A8659" t="s">
        <v>12733</v>
      </c>
      <c r="B8659" t="s">
        <v>12734</v>
      </c>
      <c r="C8659">
        <v>4</v>
      </c>
    </row>
    <row r="8660" spans="1:3" x14ac:dyDescent="0.25">
      <c r="A8660" t="s">
        <v>12735</v>
      </c>
      <c r="B8660" t="s">
        <v>12736</v>
      </c>
      <c r="C8660">
        <v>4</v>
      </c>
    </row>
    <row r="8661" spans="1:3" x14ac:dyDescent="0.25">
      <c r="A8661" t="s">
        <v>18939</v>
      </c>
      <c r="B8661" t="s">
        <v>12694</v>
      </c>
      <c r="C8661">
        <v>4</v>
      </c>
    </row>
    <row r="8662" spans="1:3" x14ac:dyDescent="0.25">
      <c r="A8662" t="s">
        <v>12737</v>
      </c>
      <c r="B8662" t="s">
        <v>12738</v>
      </c>
      <c r="C8662">
        <v>4</v>
      </c>
    </row>
    <row r="8663" spans="1:3" x14ac:dyDescent="0.25">
      <c r="A8663" t="s">
        <v>12739</v>
      </c>
      <c r="B8663" t="s">
        <v>12740</v>
      </c>
      <c r="C8663">
        <v>4</v>
      </c>
    </row>
    <row r="8664" spans="1:3" x14ac:dyDescent="0.25">
      <c r="A8664" t="s">
        <v>12741</v>
      </c>
      <c r="B8664" t="s">
        <v>12742</v>
      </c>
      <c r="C8664">
        <v>4</v>
      </c>
    </row>
    <row r="8665" spans="1:3" x14ac:dyDescent="0.25">
      <c r="A8665" t="s">
        <v>12743</v>
      </c>
      <c r="B8665" t="s">
        <v>12744</v>
      </c>
      <c r="C8665">
        <v>4</v>
      </c>
    </row>
    <row r="8666" spans="1:3" x14ac:dyDescent="0.25">
      <c r="A8666" t="s">
        <v>12745</v>
      </c>
      <c r="B8666" t="s">
        <v>12746</v>
      </c>
      <c r="C8666">
        <v>4</v>
      </c>
    </row>
    <row r="8667" spans="1:3" x14ac:dyDescent="0.25">
      <c r="A8667" t="s">
        <v>12747</v>
      </c>
      <c r="B8667" t="s">
        <v>12748</v>
      </c>
      <c r="C8667">
        <v>4</v>
      </c>
    </row>
    <row r="8668" spans="1:3" x14ac:dyDescent="0.25">
      <c r="A8668" t="s">
        <v>12749</v>
      </c>
      <c r="B8668" t="s">
        <v>12750</v>
      </c>
      <c r="C8668">
        <v>4</v>
      </c>
    </row>
    <row r="8669" spans="1:3" x14ac:dyDescent="0.25">
      <c r="A8669" t="s">
        <v>12751</v>
      </c>
      <c r="B8669" t="s">
        <v>12752</v>
      </c>
      <c r="C8669">
        <v>4</v>
      </c>
    </row>
    <row r="8670" spans="1:3" x14ac:dyDescent="0.25">
      <c r="A8670" t="s">
        <v>18940</v>
      </c>
      <c r="B8670" t="s">
        <v>12753</v>
      </c>
      <c r="C8670">
        <v>4</v>
      </c>
    </row>
    <row r="8671" spans="1:3" x14ac:dyDescent="0.25">
      <c r="A8671" t="s">
        <v>12754</v>
      </c>
      <c r="B8671" t="s">
        <v>12755</v>
      </c>
      <c r="C8671">
        <v>4</v>
      </c>
    </row>
    <row r="8672" spans="1:3" x14ac:dyDescent="0.25">
      <c r="A8672" t="s">
        <v>12756</v>
      </c>
      <c r="B8672" t="s">
        <v>12757</v>
      </c>
      <c r="C8672">
        <v>4</v>
      </c>
    </row>
    <row r="8673" spans="1:3" x14ac:dyDescent="0.25">
      <c r="A8673" t="s">
        <v>12758</v>
      </c>
      <c r="B8673" t="s">
        <v>12759</v>
      </c>
      <c r="C8673">
        <v>4</v>
      </c>
    </row>
    <row r="8674" spans="1:3" x14ac:dyDescent="0.25">
      <c r="A8674" t="s">
        <v>12760</v>
      </c>
      <c r="B8674" t="s">
        <v>12761</v>
      </c>
      <c r="C8674">
        <v>4</v>
      </c>
    </row>
    <row r="8675" spans="1:3" x14ac:dyDescent="0.25">
      <c r="A8675" t="s">
        <v>12762</v>
      </c>
      <c r="B8675" t="s">
        <v>12763</v>
      </c>
      <c r="C8675">
        <v>4</v>
      </c>
    </row>
    <row r="8676" spans="1:3" x14ac:dyDescent="0.25">
      <c r="A8676" t="s">
        <v>18659</v>
      </c>
      <c r="B8676" t="s">
        <v>18660</v>
      </c>
      <c r="C8676">
        <v>4</v>
      </c>
    </row>
    <row r="8677" spans="1:3" x14ac:dyDescent="0.25">
      <c r="A8677" t="s">
        <v>12764</v>
      </c>
      <c r="B8677" t="s">
        <v>12765</v>
      </c>
      <c r="C8677">
        <v>4</v>
      </c>
    </row>
    <row r="8678" spans="1:3" x14ac:dyDescent="0.25">
      <c r="A8678" t="s">
        <v>12766</v>
      </c>
      <c r="B8678" t="s">
        <v>12767</v>
      </c>
      <c r="C8678">
        <v>4</v>
      </c>
    </row>
    <row r="8679" spans="1:3" x14ac:dyDescent="0.25">
      <c r="A8679" t="s">
        <v>12768</v>
      </c>
      <c r="B8679" t="s">
        <v>12769</v>
      </c>
      <c r="C8679">
        <v>4</v>
      </c>
    </row>
    <row r="8680" spans="1:3" x14ac:dyDescent="0.25">
      <c r="A8680" t="s">
        <v>12770</v>
      </c>
      <c r="B8680" t="s">
        <v>12771</v>
      </c>
      <c r="C8680">
        <v>4</v>
      </c>
    </row>
    <row r="8681" spans="1:3" x14ac:dyDescent="0.25">
      <c r="A8681" t="s">
        <v>12772</v>
      </c>
      <c r="B8681" t="s">
        <v>12773</v>
      </c>
      <c r="C8681">
        <v>4</v>
      </c>
    </row>
    <row r="8682" spans="1:3" x14ac:dyDescent="0.25">
      <c r="A8682" t="s">
        <v>12774</v>
      </c>
      <c r="B8682" t="s">
        <v>12775</v>
      </c>
      <c r="C8682">
        <v>4</v>
      </c>
    </row>
    <row r="8683" spans="1:3" x14ac:dyDescent="0.25">
      <c r="A8683" t="s">
        <v>12776</v>
      </c>
      <c r="B8683" t="s">
        <v>12777</v>
      </c>
      <c r="C8683">
        <v>4</v>
      </c>
    </row>
    <row r="8684" spans="1:3" x14ac:dyDescent="0.25">
      <c r="A8684" t="s">
        <v>12778</v>
      </c>
      <c r="B8684" t="s">
        <v>12779</v>
      </c>
      <c r="C8684">
        <v>4</v>
      </c>
    </row>
    <row r="8685" spans="1:3" x14ac:dyDescent="0.25">
      <c r="A8685" t="s">
        <v>12780</v>
      </c>
      <c r="B8685" t="s">
        <v>12781</v>
      </c>
      <c r="C8685">
        <v>4</v>
      </c>
    </row>
    <row r="8686" spans="1:3" x14ac:dyDescent="0.25">
      <c r="A8686" t="s">
        <v>12782</v>
      </c>
      <c r="B8686" t="s">
        <v>12783</v>
      </c>
      <c r="C8686">
        <v>4</v>
      </c>
    </row>
    <row r="8687" spans="1:3" x14ac:dyDescent="0.25">
      <c r="A8687" t="s">
        <v>12784</v>
      </c>
      <c r="B8687" t="s">
        <v>12785</v>
      </c>
      <c r="C8687">
        <v>4</v>
      </c>
    </row>
    <row r="8688" spans="1:3" x14ac:dyDescent="0.25">
      <c r="A8688" t="s">
        <v>12786</v>
      </c>
      <c r="B8688" t="s">
        <v>12787</v>
      </c>
      <c r="C8688">
        <v>4</v>
      </c>
    </row>
    <row r="8689" spans="1:3" x14ac:dyDescent="0.25">
      <c r="A8689" t="s">
        <v>12788</v>
      </c>
      <c r="B8689" t="s">
        <v>12789</v>
      </c>
      <c r="C8689">
        <v>4</v>
      </c>
    </row>
    <row r="8690" spans="1:3" x14ac:dyDescent="0.25">
      <c r="A8690" t="s">
        <v>12790</v>
      </c>
      <c r="B8690" t="s">
        <v>12791</v>
      </c>
      <c r="C8690">
        <v>4</v>
      </c>
    </row>
    <row r="8691" spans="1:3" x14ac:dyDescent="0.25">
      <c r="A8691" t="s">
        <v>12792</v>
      </c>
      <c r="B8691" t="s">
        <v>12793</v>
      </c>
      <c r="C8691">
        <v>4</v>
      </c>
    </row>
    <row r="8692" spans="1:3" x14ac:dyDescent="0.25">
      <c r="A8692" t="s">
        <v>12794</v>
      </c>
      <c r="B8692" t="s">
        <v>12795</v>
      </c>
      <c r="C8692">
        <v>4</v>
      </c>
    </row>
    <row r="8693" spans="1:3" x14ac:dyDescent="0.25">
      <c r="A8693" t="s">
        <v>12796</v>
      </c>
      <c r="B8693" t="s">
        <v>12797</v>
      </c>
      <c r="C8693">
        <v>4</v>
      </c>
    </row>
    <row r="8694" spans="1:3" x14ac:dyDescent="0.25">
      <c r="A8694" t="s">
        <v>12798</v>
      </c>
      <c r="B8694" t="s">
        <v>12799</v>
      </c>
      <c r="C8694">
        <v>4</v>
      </c>
    </row>
    <row r="8695" spans="1:3" x14ac:dyDescent="0.25">
      <c r="A8695" t="s">
        <v>12800</v>
      </c>
      <c r="B8695" t="s">
        <v>12801</v>
      </c>
      <c r="C8695">
        <v>4</v>
      </c>
    </row>
    <row r="8696" spans="1:3" x14ac:dyDescent="0.25">
      <c r="A8696" t="s">
        <v>12802</v>
      </c>
      <c r="B8696" t="s">
        <v>12803</v>
      </c>
      <c r="C8696">
        <v>4</v>
      </c>
    </row>
    <row r="8697" spans="1:3" x14ac:dyDescent="0.25">
      <c r="A8697" t="s">
        <v>12804</v>
      </c>
      <c r="B8697" t="s">
        <v>12805</v>
      </c>
      <c r="C8697">
        <v>4</v>
      </c>
    </row>
    <row r="8698" spans="1:3" x14ac:dyDescent="0.25">
      <c r="A8698" t="s">
        <v>12806</v>
      </c>
      <c r="B8698" t="s">
        <v>12807</v>
      </c>
      <c r="C8698">
        <v>4</v>
      </c>
    </row>
    <row r="8699" spans="1:3" x14ac:dyDescent="0.25">
      <c r="A8699" t="s">
        <v>12808</v>
      </c>
      <c r="B8699" t="s">
        <v>12809</v>
      </c>
      <c r="C8699">
        <v>4</v>
      </c>
    </row>
    <row r="8700" spans="1:3" x14ac:dyDescent="0.25">
      <c r="A8700" t="s">
        <v>12810</v>
      </c>
      <c r="B8700" t="s">
        <v>12811</v>
      </c>
      <c r="C8700">
        <v>4</v>
      </c>
    </row>
    <row r="8701" spans="1:3" x14ac:dyDescent="0.25">
      <c r="A8701" t="s">
        <v>12812</v>
      </c>
      <c r="B8701" t="s">
        <v>12813</v>
      </c>
      <c r="C8701">
        <v>4</v>
      </c>
    </row>
    <row r="8702" spans="1:3" x14ac:dyDescent="0.25">
      <c r="A8702" t="s">
        <v>12814</v>
      </c>
      <c r="B8702" t="s">
        <v>12815</v>
      </c>
      <c r="C8702">
        <v>4</v>
      </c>
    </row>
    <row r="8703" spans="1:3" x14ac:dyDescent="0.25">
      <c r="A8703" t="s">
        <v>12816</v>
      </c>
      <c r="B8703" t="s">
        <v>12817</v>
      </c>
      <c r="C8703">
        <v>4</v>
      </c>
    </row>
    <row r="8704" spans="1:3" x14ac:dyDescent="0.25">
      <c r="A8704" t="s">
        <v>12818</v>
      </c>
      <c r="B8704" t="s">
        <v>12819</v>
      </c>
      <c r="C8704">
        <v>4</v>
      </c>
    </row>
    <row r="8705" spans="1:3" x14ac:dyDescent="0.25">
      <c r="A8705" t="s">
        <v>12820</v>
      </c>
      <c r="B8705" t="s">
        <v>12821</v>
      </c>
      <c r="C8705">
        <v>4</v>
      </c>
    </row>
    <row r="8706" spans="1:3" x14ac:dyDescent="0.25">
      <c r="A8706" t="s">
        <v>12822</v>
      </c>
      <c r="B8706" t="s">
        <v>12823</v>
      </c>
      <c r="C8706">
        <v>4</v>
      </c>
    </row>
    <row r="8707" spans="1:3" x14ac:dyDescent="0.25">
      <c r="A8707" t="s">
        <v>12824</v>
      </c>
      <c r="B8707" t="s">
        <v>12825</v>
      </c>
      <c r="C8707">
        <v>4</v>
      </c>
    </row>
    <row r="8708" spans="1:3" x14ac:dyDescent="0.25">
      <c r="A8708" t="s">
        <v>12826</v>
      </c>
      <c r="B8708" t="s">
        <v>12827</v>
      </c>
      <c r="C8708">
        <v>4</v>
      </c>
    </row>
    <row r="8709" spans="1:3" x14ac:dyDescent="0.25">
      <c r="A8709" t="s">
        <v>12828</v>
      </c>
      <c r="B8709" t="s">
        <v>12829</v>
      </c>
      <c r="C8709">
        <v>4</v>
      </c>
    </row>
    <row r="8710" spans="1:3" x14ac:dyDescent="0.25">
      <c r="A8710" t="s">
        <v>12830</v>
      </c>
      <c r="B8710" t="s">
        <v>12831</v>
      </c>
      <c r="C8710">
        <v>4</v>
      </c>
    </row>
    <row r="8711" spans="1:3" x14ac:dyDescent="0.25">
      <c r="A8711" t="s">
        <v>12832</v>
      </c>
      <c r="B8711" t="s">
        <v>12833</v>
      </c>
      <c r="C8711">
        <v>4</v>
      </c>
    </row>
    <row r="8712" spans="1:3" x14ac:dyDescent="0.25">
      <c r="A8712" t="s">
        <v>12834</v>
      </c>
      <c r="B8712" t="s">
        <v>12835</v>
      </c>
      <c r="C8712">
        <v>4</v>
      </c>
    </row>
    <row r="8713" spans="1:3" x14ac:dyDescent="0.25">
      <c r="A8713" t="s">
        <v>12836</v>
      </c>
      <c r="B8713" t="s">
        <v>12837</v>
      </c>
      <c r="C8713">
        <v>4</v>
      </c>
    </row>
    <row r="8714" spans="1:3" x14ac:dyDescent="0.25">
      <c r="A8714" t="s">
        <v>12838</v>
      </c>
      <c r="B8714" t="s">
        <v>12839</v>
      </c>
      <c r="C8714">
        <v>4</v>
      </c>
    </row>
    <row r="8715" spans="1:3" x14ac:dyDescent="0.25">
      <c r="A8715" t="s">
        <v>12840</v>
      </c>
      <c r="B8715" t="s">
        <v>12841</v>
      </c>
      <c r="C8715">
        <v>4</v>
      </c>
    </row>
    <row r="8716" spans="1:3" x14ac:dyDescent="0.25">
      <c r="A8716" t="s">
        <v>12842</v>
      </c>
      <c r="B8716" t="s">
        <v>12843</v>
      </c>
      <c r="C8716">
        <v>4</v>
      </c>
    </row>
    <row r="8717" spans="1:3" x14ac:dyDescent="0.25">
      <c r="A8717" t="s">
        <v>12844</v>
      </c>
      <c r="B8717" t="s">
        <v>12845</v>
      </c>
      <c r="C8717">
        <v>4</v>
      </c>
    </row>
    <row r="8718" spans="1:3" x14ac:dyDescent="0.25">
      <c r="A8718" t="s">
        <v>12846</v>
      </c>
      <c r="B8718" t="s">
        <v>12847</v>
      </c>
      <c r="C8718">
        <v>4</v>
      </c>
    </row>
    <row r="8719" spans="1:3" x14ac:dyDescent="0.25">
      <c r="A8719" t="s">
        <v>12848</v>
      </c>
      <c r="B8719" t="s">
        <v>12849</v>
      </c>
      <c r="C8719">
        <v>4</v>
      </c>
    </row>
    <row r="8720" spans="1:3" x14ac:dyDescent="0.25">
      <c r="A8720" t="s">
        <v>12850</v>
      </c>
      <c r="B8720" t="s">
        <v>12851</v>
      </c>
      <c r="C8720">
        <v>4</v>
      </c>
    </row>
    <row r="8721" spans="1:3" x14ac:dyDescent="0.25">
      <c r="A8721" t="s">
        <v>12852</v>
      </c>
      <c r="B8721" t="s">
        <v>12853</v>
      </c>
      <c r="C8721">
        <v>4</v>
      </c>
    </row>
    <row r="8722" spans="1:3" x14ac:dyDescent="0.25">
      <c r="A8722" t="s">
        <v>12854</v>
      </c>
      <c r="B8722" t="s">
        <v>12855</v>
      </c>
      <c r="C8722">
        <v>4</v>
      </c>
    </row>
    <row r="8723" spans="1:3" x14ac:dyDescent="0.25">
      <c r="A8723" t="s">
        <v>12856</v>
      </c>
      <c r="B8723" t="s">
        <v>12857</v>
      </c>
      <c r="C8723">
        <v>4</v>
      </c>
    </row>
    <row r="8724" spans="1:3" x14ac:dyDescent="0.25">
      <c r="A8724" t="s">
        <v>12858</v>
      </c>
      <c r="B8724" t="s">
        <v>12859</v>
      </c>
      <c r="C8724">
        <v>4</v>
      </c>
    </row>
    <row r="8725" spans="1:3" x14ac:dyDescent="0.25">
      <c r="A8725" t="s">
        <v>12860</v>
      </c>
      <c r="B8725" t="s">
        <v>12861</v>
      </c>
      <c r="C8725">
        <v>4</v>
      </c>
    </row>
    <row r="8726" spans="1:3" x14ac:dyDescent="0.25">
      <c r="A8726" t="s">
        <v>12862</v>
      </c>
      <c r="B8726" t="s">
        <v>12863</v>
      </c>
      <c r="C8726">
        <v>4</v>
      </c>
    </row>
    <row r="8727" spans="1:3" x14ac:dyDescent="0.25">
      <c r="A8727" t="s">
        <v>12864</v>
      </c>
      <c r="B8727" t="s">
        <v>12865</v>
      </c>
      <c r="C8727">
        <v>4</v>
      </c>
    </row>
    <row r="8728" spans="1:3" x14ac:dyDescent="0.25">
      <c r="A8728" t="s">
        <v>12866</v>
      </c>
      <c r="B8728" t="s">
        <v>12867</v>
      </c>
      <c r="C8728">
        <v>4</v>
      </c>
    </row>
    <row r="8729" spans="1:3" x14ac:dyDescent="0.25">
      <c r="A8729" t="s">
        <v>12868</v>
      </c>
      <c r="B8729" t="s">
        <v>12869</v>
      </c>
      <c r="C8729">
        <v>4</v>
      </c>
    </row>
    <row r="8730" spans="1:3" x14ac:dyDescent="0.25">
      <c r="A8730" t="s">
        <v>12870</v>
      </c>
      <c r="B8730" t="s">
        <v>12871</v>
      </c>
      <c r="C8730">
        <v>4</v>
      </c>
    </row>
    <row r="8731" spans="1:3" x14ac:dyDescent="0.25">
      <c r="A8731" t="s">
        <v>12872</v>
      </c>
      <c r="B8731" t="s">
        <v>12873</v>
      </c>
      <c r="C8731">
        <v>4</v>
      </c>
    </row>
    <row r="8732" spans="1:3" x14ac:dyDescent="0.25">
      <c r="A8732" t="s">
        <v>12874</v>
      </c>
      <c r="B8732" t="s">
        <v>12875</v>
      </c>
      <c r="C8732">
        <v>4</v>
      </c>
    </row>
    <row r="8733" spans="1:3" x14ac:dyDescent="0.25">
      <c r="A8733" t="s">
        <v>12876</v>
      </c>
      <c r="B8733" t="s">
        <v>12877</v>
      </c>
      <c r="C8733">
        <v>4</v>
      </c>
    </row>
    <row r="8734" spans="1:3" x14ac:dyDescent="0.25">
      <c r="A8734" t="s">
        <v>12878</v>
      </c>
      <c r="B8734" t="s">
        <v>12879</v>
      </c>
      <c r="C8734">
        <v>4</v>
      </c>
    </row>
    <row r="8735" spans="1:3" x14ac:dyDescent="0.25">
      <c r="A8735" t="s">
        <v>12880</v>
      </c>
      <c r="B8735" t="s">
        <v>12881</v>
      </c>
      <c r="C8735">
        <v>4</v>
      </c>
    </row>
    <row r="8736" spans="1:3" x14ac:dyDescent="0.25">
      <c r="A8736" t="s">
        <v>12882</v>
      </c>
      <c r="B8736" t="s">
        <v>12883</v>
      </c>
      <c r="C8736">
        <v>4</v>
      </c>
    </row>
    <row r="8737" spans="1:3" x14ac:dyDescent="0.25">
      <c r="A8737" t="s">
        <v>12884</v>
      </c>
      <c r="B8737" t="s">
        <v>12885</v>
      </c>
      <c r="C8737">
        <v>4</v>
      </c>
    </row>
    <row r="8738" spans="1:3" x14ac:dyDescent="0.25">
      <c r="A8738" t="s">
        <v>12886</v>
      </c>
      <c r="B8738" t="s">
        <v>12887</v>
      </c>
      <c r="C8738">
        <v>4</v>
      </c>
    </row>
    <row r="8739" spans="1:3" x14ac:dyDescent="0.25">
      <c r="A8739" t="s">
        <v>12888</v>
      </c>
      <c r="B8739" t="s">
        <v>12889</v>
      </c>
      <c r="C8739">
        <v>4</v>
      </c>
    </row>
    <row r="8740" spans="1:3" x14ac:dyDescent="0.25">
      <c r="A8740" t="s">
        <v>12890</v>
      </c>
      <c r="B8740" t="s">
        <v>12891</v>
      </c>
      <c r="C8740">
        <v>4</v>
      </c>
    </row>
    <row r="8741" spans="1:3" x14ac:dyDescent="0.25">
      <c r="A8741" t="s">
        <v>12892</v>
      </c>
      <c r="B8741" t="s">
        <v>12893</v>
      </c>
      <c r="C8741">
        <v>4</v>
      </c>
    </row>
    <row r="8742" spans="1:3" x14ac:dyDescent="0.25">
      <c r="A8742" t="s">
        <v>12894</v>
      </c>
      <c r="B8742" t="s">
        <v>12895</v>
      </c>
      <c r="C8742">
        <v>4</v>
      </c>
    </row>
    <row r="8743" spans="1:3" x14ac:dyDescent="0.25">
      <c r="A8743" t="s">
        <v>12896</v>
      </c>
      <c r="B8743" t="s">
        <v>12897</v>
      </c>
      <c r="C8743">
        <v>4</v>
      </c>
    </row>
    <row r="8744" spans="1:3" x14ac:dyDescent="0.25">
      <c r="A8744" t="s">
        <v>12898</v>
      </c>
      <c r="B8744" t="s">
        <v>12899</v>
      </c>
      <c r="C8744">
        <v>4</v>
      </c>
    </row>
    <row r="8745" spans="1:3" x14ac:dyDescent="0.25">
      <c r="A8745" t="s">
        <v>12900</v>
      </c>
      <c r="B8745" t="s">
        <v>12901</v>
      </c>
      <c r="C8745">
        <v>4</v>
      </c>
    </row>
    <row r="8746" spans="1:3" x14ac:dyDescent="0.25">
      <c r="A8746" t="s">
        <v>12902</v>
      </c>
      <c r="B8746" t="s">
        <v>12903</v>
      </c>
      <c r="C8746">
        <v>4</v>
      </c>
    </row>
    <row r="8747" spans="1:3" x14ac:dyDescent="0.25">
      <c r="A8747" t="s">
        <v>12904</v>
      </c>
      <c r="B8747" t="s">
        <v>12905</v>
      </c>
      <c r="C8747">
        <v>4</v>
      </c>
    </row>
    <row r="8748" spans="1:3" x14ac:dyDescent="0.25">
      <c r="A8748" t="s">
        <v>12906</v>
      </c>
      <c r="B8748" t="s">
        <v>12907</v>
      </c>
      <c r="C8748">
        <v>4</v>
      </c>
    </row>
    <row r="8749" spans="1:3" x14ac:dyDescent="0.25">
      <c r="A8749" t="s">
        <v>12908</v>
      </c>
      <c r="B8749" t="s">
        <v>12909</v>
      </c>
      <c r="C8749">
        <v>4</v>
      </c>
    </row>
    <row r="8750" spans="1:3" x14ac:dyDescent="0.25">
      <c r="A8750" t="s">
        <v>12910</v>
      </c>
      <c r="B8750" t="s">
        <v>12911</v>
      </c>
      <c r="C8750">
        <v>4</v>
      </c>
    </row>
    <row r="8751" spans="1:3" x14ac:dyDescent="0.25">
      <c r="A8751" t="s">
        <v>12912</v>
      </c>
      <c r="B8751" t="s">
        <v>12913</v>
      </c>
      <c r="C8751">
        <v>4</v>
      </c>
    </row>
    <row r="8752" spans="1:3" x14ac:dyDescent="0.25">
      <c r="A8752" t="s">
        <v>12914</v>
      </c>
      <c r="B8752" t="s">
        <v>12915</v>
      </c>
      <c r="C8752">
        <v>4</v>
      </c>
    </row>
    <row r="8753" spans="1:3" x14ac:dyDescent="0.25">
      <c r="A8753" t="s">
        <v>12916</v>
      </c>
      <c r="B8753" t="s">
        <v>12917</v>
      </c>
      <c r="C8753">
        <v>4</v>
      </c>
    </row>
    <row r="8754" spans="1:3" x14ac:dyDescent="0.25">
      <c r="A8754" t="s">
        <v>12918</v>
      </c>
      <c r="B8754" t="s">
        <v>12919</v>
      </c>
      <c r="C8754">
        <v>4</v>
      </c>
    </row>
    <row r="8755" spans="1:3" x14ac:dyDescent="0.25">
      <c r="A8755" t="s">
        <v>12920</v>
      </c>
      <c r="B8755" t="s">
        <v>12921</v>
      </c>
      <c r="C8755">
        <v>4</v>
      </c>
    </row>
    <row r="8756" spans="1:3" x14ac:dyDescent="0.25">
      <c r="A8756" t="s">
        <v>12922</v>
      </c>
      <c r="B8756" t="s">
        <v>12923</v>
      </c>
      <c r="C8756">
        <v>4</v>
      </c>
    </row>
    <row r="8757" spans="1:3" x14ac:dyDescent="0.25">
      <c r="A8757" t="s">
        <v>12924</v>
      </c>
      <c r="B8757" t="s">
        <v>12925</v>
      </c>
      <c r="C8757">
        <v>4</v>
      </c>
    </row>
    <row r="8758" spans="1:3" x14ac:dyDescent="0.25">
      <c r="A8758" t="s">
        <v>12926</v>
      </c>
      <c r="B8758" t="s">
        <v>12927</v>
      </c>
      <c r="C8758">
        <v>4</v>
      </c>
    </row>
    <row r="8759" spans="1:3" x14ac:dyDescent="0.25">
      <c r="A8759" t="s">
        <v>12928</v>
      </c>
      <c r="B8759" t="s">
        <v>12929</v>
      </c>
      <c r="C8759">
        <v>4</v>
      </c>
    </row>
    <row r="8760" spans="1:3" x14ac:dyDescent="0.25">
      <c r="A8760" t="s">
        <v>12930</v>
      </c>
      <c r="B8760" t="s">
        <v>12931</v>
      </c>
      <c r="C8760">
        <v>4</v>
      </c>
    </row>
    <row r="8761" spans="1:3" x14ac:dyDescent="0.25">
      <c r="A8761" t="s">
        <v>12932</v>
      </c>
      <c r="B8761" t="s">
        <v>12933</v>
      </c>
      <c r="C8761">
        <v>4</v>
      </c>
    </row>
    <row r="8762" spans="1:3" x14ac:dyDescent="0.25">
      <c r="A8762" t="s">
        <v>12934</v>
      </c>
      <c r="B8762" t="s">
        <v>12935</v>
      </c>
      <c r="C8762">
        <v>4</v>
      </c>
    </row>
    <row r="8763" spans="1:3" x14ac:dyDescent="0.25">
      <c r="A8763" t="s">
        <v>12936</v>
      </c>
      <c r="B8763" t="s">
        <v>12937</v>
      </c>
      <c r="C8763">
        <v>4</v>
      </c>
    </row>
    <row r="8764" spans="1:3" x14ac:dyDescent="0.25">
      <c r="A8764" t="s">
        <v>12938</v>
      </c>
      <c r="B8764" t="s">
        <v>12939</v>
      </c>
      <c r="C8764">
        <v>4</v>
      </c>
    </row>
    <row r="8765" spans="1:3" x14ac:dyDescent="0.25">
      <c r="A8765" t="s">
        <v>12940</v>
      </c>
      <c r="B8765" t="s">
        <v>12941</v>
      </c>
      <c r="C8765">
        <v>4</v>
      </c>
    </row>
    <row r="8766" spans="1:3" x14ac:dyDescent="0.25">
      <c r="A8766" t="s">
        <v>12942</v>
      </c>
      <c r="B8766" t="s">
        <v>12943</v>
      </c>
      <c r="C8766">
        <v>4</v>
      </c>
    </row>
    <row r="8767" spans="1:3" x14ac:dyDescent="0.25">
      <c r="A8767" t="s">
        <v>12944</v>
      </c>
      <c r="B8767" t="s">
        <v>12945</v>
      </c>
      <c r="C8767">
        <v>4</v>
      </c>
    </row>
    <row r="8768" spans="1:3" x14ac:dyDescent="0.25">
      <c r="A8768" t="s">
        <v>12946</v>
      </c>
      <c r="B8768" t="s">
        <v>12947</v>
      </c>
      <c r="C8768">
        <v>4</v>
      </c>
    </row>
    <row r="8769" spans="1:3" x14ac:dyDescent="0.25">
      <c r="A8769" t="s">
        <v>12948</v>
      </c>
      <c r="B8769" t="s">
        <v>12949</v>
      </c>
      <c r="C8769">
        <v>4</v>
      </c>
    </row>
    <row r="8770" spans="1:3" x14ac:dyDescent="0.25">
      <c r="A8770" t="s">
        <v>12950</v>
      </c>
      <c r="B8770" t="s">
        <v>12951</v>
      </c>
      <c r="C8770">
        <v>4</v>
      </c>
    </row>
    <row r="8771" spans="1:3" x14ac:dyDescent="0.25">
      <c r="A8771" t="s">
        <v>12952</v>
      </c>
      <c r="B8771" t="s">
        <v>12953</v>
      </c>
      <c r="C8771">
        <v>4</v>
      </c>
    </row>
    <row r="8772" spans="1:3" x14ac:dyDescent="0.25">
      <c r="A8772" t="s">
        <v>12954</v>
      </c>
      <c r="B8772" t="s">
        <v>12955</v>
      </c>
      <c r="C8772">
        <v>4</v>
      </c>
    </row>
    <row r="8773" spans="1:3" x14ac:dyDescent="0.25">
      <c r="A8773" t="s">
        <v>12956</v>
      </c>
      <c r="B8773" t="s">
        <v>12957</v>
      </c>
      <c r="C8773">
        <v>4</v>
      </c>
    </row>
    <row r="8774" spans="1:3" x14ac:dyDescent="0.25">
      <c r="A8774" t="s">
        <v>12958</v>
      </c>
      <c r="B8774" t="s">
        <v>12959</v>
      </c>
      <c r="C8774">
        <v>4</v>
      </c>
    </row>
    <row r="8775" spans="1:3" x14ac:dyDescent="0.25">
      <c r="A8775" t="s">
        <v>12960</v>
      </c>
      <c r="B8775" t="s">
        <v>12961</v>
      </c>
      <c r="C8775">
        <v>4</v>
      </c>
    </row>
    <row r="8776" spans="1:3" x14ac:dyDescent="0.25">
      <c r="A8776" t="s">
        <v>12962</v>
      </c>
      <c r="B8776" t="s">
        <v>12963</v>
      </c>
      <c r="C8776">
        <v>4</v>
      </c>
    </row>
    <row r="8777" spans="1:3" x14ac:dyDescent="0.25">
      <c r="A8777" t="s">
        <v>12964</v>
      </c>
      <c r="B8777" t="s">
        <v>12965</v>
      </c>
      <c r="C8777">
        <v>4</v>
      </c>
    </row>
    <row r="8778" spans="1:3" x14ac:dyDescent="0.25">
      <c r="A8778" t="s">
        <v>12966</v>
      </c>
      <c r="B8778" t="s">
        <v>12967</v>
      </c>
      <c r="C8778">
        <v>4</v>
      </c>
    </row>
    <row r="8779" spans="1:3" x14ac:dyDescent="0.25">
      <c r="A8779" t="s">
        <v>12968</v>
      </c>
      <c r="B8779" t="s">
        <v>12969</v>
      </c>
      <c r="C8779">
        <v>4</v>
      </c>
    </row>
    <row r="8780" spans="1:3" x14ac:dyDescent="0.25">
      <c r="A8780" t="s">
        <v>12970</v>
      </c>
      <c r="B8780" t="s">
        <v>12971</v>
      </c>
      <c r="C8780">
        <v>4</v>
      </c>
    </row>
    <row r="8781" spans="1:3" x14ac:dyDescent="0.25">
      <c r="A8781" t="s">
        <v>12972</v>
      </c>
      <c r="B8781" t="s">
        <v>12973</v>
      </c>
      <c r="C8781">
        <v>4</v>
      </c>
    </row>
    <row r="8782" spans="1:3" x14ac:dyDescent="0.25">
      <c r="A8782" t="s">
        <v>12974</v>
      </c>
      <c r="B8782" t="s">
        <v>12975</v>
      </c>
      <c r="C8782">
        <v>4</v>
      </c>
    </row>
    <row r="8783" spans="1:3" x14ac:dyDescent="0.25">
      <c r="A8783" t="s">
        <v>12976</v>
      </c>
      <c r="B8783" t="s">
        <v>12977</v>
      </c>
      <c r="C8783">
        <v>4</v>
      </c>
    </row>
    <row r="8784" spans="1:3" x14ac:dyDescent="0.25">
      <c r="A8784" t="s">
        <v>12978</v>
      </c>
      <c r="B8784" t="s">
        <v>12979</v>
      </c>
      <c r="C8784">
        <v>4</v>
      </c>
    </row>
    <row r="8785" spans="1:3" x14ac:dyDescent="0.25">
      <c r="A8785" t="s">
        <v>12980</v>
      </c>
      <c r="B8785" t="s">
        <v>12981</v>
      </c>
      <c r="C8785">
        <v>4</v>
      </c>
    </row>
    <row r="8786" spans="1:3" x14ac:dyDescent="0.25">
      <c r="A8786" t="s">
        <v>12982</v>
      </c>
      <c r="B8786" t="s">
        <v>12983</v>
      </c>
      <c r="C8786">
        <v>4</v>
      </c>
    </row>
    <row r="8787" spans="1:3" x14ac:dyDescent="0.25">
      <c r="A8787" t="s">
        <v>12984</v>
      </c>
      <c r="B8787" t="s">
        <v>12985</v>
      </c>
      <c r="C8787">
        <v>4</v>
      </c>
    </row>
    <row r="8788" spans="1:3" x14ac:dyDescent="0.25">
      <c r="A8788" t="s">
        <v>12986</v>
      </c>
      <c r="B8788" t="s">
        <v>12987</v>
      </c>
      <c r="C8788">
        <v>4</v>
      </c>
    </row>
    <row r="8789" spans="1:3" x14ac:dyDescent="0.25">
      <c r="A8789" t="s">
        <v>12988</v>
      </c>
      <c r="B8789" t="s">
        <v>12989</v>
      </c>
      <c r="C8789">
        <v>4</v>
      </c>
    </row>
    <row r="8790" spans="1:3" x14ac:dyDescent="0.25">
      <c r="A8790" t="s">
        <v>12990</v>
      </c>
      <c r="B8790" t="s">
        <v>12991</v>
      </c>
      <c r="C8790">
        <v>4</v>
      </c>
    </row>
    <row r="8791" spans="1:3" x14ac:dyDescent="0.25">
      <c r="A8791" t="s">
        <v>12992</v>
      </c>
      <c r="B8791" t="s">
        <v>12993</v>
      </c>
      <c r="C8791">
        <v>4</v>
      </c>
    </row>
    <row r="8792" spans="1:3" x14ac:dyDescent="0.25">
      <c r="A8792" t="s">
        <v>12994</v>
      </c>
      <c r="B8792" t="s">
        <v>12995</v>
      </c>
      <c r="C8792">
        <v>4</v>
      </c>
    </row>
    <row r="8793" spans="1:3" x14ac:dyDescent="0.25">
      <c r="A8793" t="s">
        <v>12996</v>
      </c>
      <c r="B8793" t="s">
        <v>12997</v>
      </c>
      <c r="C8793">
        <v>4</v>
      </c>
    </row>
    <row r="8794" spans="1:3" x14ac:dyDescent="0.25">
      <c r="A8794" t="s">
        <v>12998</v>
      </c>
      <c r="B8794" t="s">
        <v>12999</v>
      </c>
      <c r="C8794">
        <v>4</v>
      </c>
    </row>
    <row r="8795" spans="1:3" x14ac:dyDescent="0.25">
      <c r="A8795" t="s">
        <v>13000</v>
      </c>
      <c r="B8795" t="s">
        <v>13001</v>
      </c>
      <c r="C8795">
        <v>4</v>
      </c>
    </row>
    <row r="8796" spans="1:3" x14ac:dyDescent="0.25">
      <c r="A8796" t="s">
        <v>13002</v>
      </c>
      <c r="B8796" t="s">
        <v>13003</v>
      </c>
      <c r="C8796">
        <v>4</v>
      </c>
    </row>
    <row r="8797" spans="1:3" x14ac:dyDescent="0.25">
      <c r="A8797" t="s">
        <v>13004</v>
      </c>
      <c r="B8797" t="s">
        <v>13005</v>
      </c>
      <c r="C8797">
        <v>4</v>
      </c>
    </row>
    <row r="8798" spans="1:3" x14ac:dyDescent="0.25">
      <c r="A8798" t="s">
        <v>13006</v>
      </c>
      <c r="B8798" t="s">
        <v>13007</v>
      </c>
      <c r="C8798">
        <v>4</v>
      </c>
    </row>
    <row r="8799" spans="1:3" x14ac:dyDescent="0.25">
      <c r="A8799" t="s">
        <v>13008</v>
      </c>
      <c r="B8799" t="s">
        <v>13009</v>
      </c>
      <c r="C8799">
        <v>4</v>
      </c>
    </row>
    <row r="8800" spans="1:3" x14ac:dyDescent="0.25">
      <c r="A8800" t="s">
        <v>13010</v>
      </c>
      <c r="B8800" t="s">
        <v>13011</v>
      </c>
      <c r="C8800">
        <v>4</v>
      </c>
    </row>
    <row r="8801" spans="1:3" x14ac:dyDescent="0.25">
      <c r="A8801" t="s">
        <v>13012</v>
      </c>
      <c r="B8801" t="s">
        <v>13013</v>
      </c>
      <c r="C8801">
        <v>4</v>
      </c>
    </row>
    <row r="8802" spans="1:3" x14ac:dyDescent="0.25">
      <c r="A8802" t="s">
        <v>13014</v>
      </c>
      <c r="B8802" t="s">
        <v>13015</v>
      </c>
      <c r="C8802">
        <v>4</v>
      </c>
    </row>
    <row r="8803" spans="1:3" x14ac:dyDescent="0.25">
      <c r="A8803" t="s">
        <v>13016</v>
      </c>
      <c r="B8803" t="s">
        <v>13017</v>
      </c>
      <c r="C8803">
        <v>4</v>
      </c>
    </row>
    <row r="8804" spans="1:3" x14ac:dyDescent="0.25">
      <c r="A8804" t="s">
        <v>13018</v>
      </c>
      <c r="B8804" t="s">
        <v>13019</v>
      </c>
      <c r="C8804">
        <v>4</v>
      </c>
    </row>
    <row r="8805" spans="1:3" x14ac:dyDescent="0.25">
      <c r="A8805" t="s">
        <v>13020</v>
      </c>
      <c r="B8805" t="s">
        <v>13021</v>
      </c>
      <c r="C8805">
        <v>4</v>
      </c>
    </row>
    <row r="8806" spans="1:3" x14ac:dyDescent="0.25">
      <c r="A8806" t="s">
        <v>13022</v>
      </c>
      <c r="B8806" t="s">
        <v>13023</v>
      </c>
      <c r="C8806">
        <v>4</v>
      </c>
    </row>
    <row r="8807" spans="1:3" x14ac:dyDescent="0.25">
      <c r="A8807" t="s">
        <v>13024</v>
      </c>
      <c r="B8807" t="s">
        <v>13025</v>
      </c>
      <c r="C8807">
        <v>4</v>
      </c>
    </row>
    <row r="8808" spans="1:3" x14ac:dyDescent="0.25">
      <c r="A8808" t="s">
        <v>13026</v>
      </c>
      <c r="B8808" t="s">
        <v>13027</v>
      </c>
      <c r="C8808">
        <v>4</v>
      </c>
    </row>
    <row r="8809" spans="1:3" x14ac:dyDescent="0.25">
      <c r="A8809" t="s">
        <v>13028</v>
      </c>
      <c r="B8809" t="s">
        <v>13029</v>
      </c>
      <c r="C8809">
        <v>4</v>
      </c>
    </row>
    <row r="8810" spans="1:3" x14ac:dyDescent="0.25">
      <c r="A8810" t="s">
        <v>13030</v>
      </c>
      <c r="B8810" t="s">
        <v>13031</v>
      </c>
      <c r="C8810">
        <v>4</v>
      </c>
    </row>
    <row r="8811" spans="1:3" x14ac:dyDescent="0.25">
      <c r="A8811" t="s">
        <v>13032</v>
      </c>
      <c r="B8811" t="s">
        <v>13033</v>
      </c>
      <c r="C8811">
        <v>4</v>
      </c>
    </row>
    <row r="8812" spans="1:3" x14ac:dyDescent="0.25">
      <c r="A8812" t="s">
        <v>13034</v>
      </c>
      <c r="B8812" t="s">
        <v>13035</v>
      </c>
      <c r="C8812">
        <v>4</v>
      </c>
    </row>
    <row r="8813" spans="1:3" x14ac:dyDescent="0.25">
      <c r="A8813" t="s">
        <v>13036</v>
      </c>
      <c r="B8813" t="s">
        <v>13037</v>
      </c>
      <c r="C8813">
        <v>4</v>
      </c>
    </row>
    <row r="8814" spans="1:3" x14ac:dyDescent="0.25">
      <c r="A8814" t="s">
        <v>13038</v>
      </c>
      <c r="B8814" t="s">
        <v>13039</v>
      </c>
      <c r="C8814">
        <v>4</v>
      </c>
    </row>
    <row r="8815" spans="1:3" x14ac:dyDescent="0.25">
      <c r="A8815" t="s">
        <v>13040</v>
      </c>
      <c r="B8815" t="s">
        <v>13041</v>
      </c>
      <c r="C8815">
        <v>4</v>
      </c>
    </row>
    <row r="8816" spans="1:3" x14ac:dyDescent="0.25">
      <c r="A8816" t="s">
        <v>13042</v>
      </c>
      <c r="B8816" t="s">
        <v>13043</v>
      </c>
      <c r="C8816">
        <v>4</v>
      </c>
    </row>
    <row r="8817" spans="1:3" x14ac:dyDescent="0.25">
      <c r="A8817" t="s">
        <v>13044</v>
      </c>
      <c r="B8817" t="s">
        <v>13045</v>
      </c>
      <c r="C8817">
        <v>4</v>
      </c>
    </row>
    <row r="8818" spans="1:3" x14ac:dyDescent="0.25">
      <c r="A8818" t="s">
        <v>13046</v>
      </c>
      <c r="B8818" t="s">
        <v>13047</v>
      </c>
      <c r="C8818">
        <v>4</v>
      </c>
    </row>
    <row r="8819" spans="1:3" x14ac:dyDescent="0.25">
      <c r="A8819" t="s">
        <v>13048</v>
      </c>
      <c r="B8819" t="s">
        <v>13049</v>
      </c>
      <c r="C8819">
        <v>4</v>
      </c>
    </row>
    <row r="8820" spans="1:3" x14ac:dyDescent="0.25">
      <c r="A8820" t="s">
        <v>13050</v>
      </c>
      <c r="B8820" t="s">
        <v>13051</v>
      </c>
      <c r="C8820">
        <v>4</v>
      </c>
    </row>
    <row r="8821" spans="1:3" x14ac:dyDescent="0.25">
      <c r="A8821" t="s">
        <v>13052</v>
      </c>
      <c r="B8821" t="s">
        <v>13053</v>
      </c>
      <c r="C8821">
        <v>4</v>
      </c>
    </row>
    <row r="8822" spans="1:3" x14ac:dyDescent="0.25">
      <c r="A8822" t="s">
        <v>13054</v>
      </c>
      <c r="B8822" t="s">
        <v>13055</v>
      </c>
      <c r="C8822">
        <v>4</v>
      </c>
    </row>
    <row r="8823" spans="1:3" x14ac:dyDescent="0.25">
      <c r="A8823" t="s">
        <v>13056</v>
      </c>
      <c r="B8823" t="s">
        <v>13057</v>
      </c>
      <c r="C8823">
        <v>4</v>
      </c>
    </row>
    <row r="8824" spans="1:3" x14ac:dyDescent="0.25">
      <c r="A8824" t="s">
        <v>13058</v>
      </c>
      <c r="B8824" t="s">
        <v>13059</v>
      </c>
      <c r="C8824">
        <v>4</v>
      </c>
    </row>
    <row r="8825" spans="1:3" x14ac:dyDescent="0.25">
      <c r="A8825" t="s">
        <v>13060</v>
      </c>
      <c r="B8825" t="s">
        <v>13061</v>
      </c>
      <c r="C8825">
        <v>4</v>
      </c>
    </row>
    <row r="8826" spans="1:3" x14ac:dyDescent="0.25">
      <c r="A8826" t="s">
        <v>13062</v>
      </c>
      <c r="B8826" t="s">
        <v>13063</v>
      </c>
      <c r="C8826">
        <v>4</v>
      </c>
    </row>
    <row r="8827" spans="1:3" x14ac:dyDescent="0.25">
      <c r="A8827" t="s">
        <v>13064</v>
      </c>
      <c r="B8827" t="s">
        <v>13065</v>
      </c>
      <c r="C8827">
        <v>4</v>
      </c>
    </row>
    <row r="8828" spans="1:3" x14ac:dyDescent="0.25">
      <c r="A8828" t="s">
        <v>13066</v>
      </c>
      <c r="B8828" t="s">
        <v>13067</v>
      </c>
      <c r="C8828">
        <v>4</v>
      </c>
    </row>
    <row r="8829" spans="1:3" x14ac:dyDescent="0.25">
      <c r="A8829" t="s">
        <v>13068</v>
      </c>
      <c r="B8829" t="s">
        <v>13069</v>
      </c>
      <c r="C8829">
        <v>4</v>
      </c>
    </row>
    <row r="8830" spans="1:3" x14ac:dyDescent="0.25">
      <c r="A8830" t="s">
        <v>19609</v>
      </c>
      <c r="B8830" t="s">
        <v>19610</v>
      </c>
      <c r="C8830">
        <v>4</v>
      </c>
    </row>
    <row r="8831" spans="1:3" x14ac:dyDescent="0.25">
      <c r="A8831" t="s">
        <v>13070</v>
      </c>
      <c r="B8831" t="s">
        <v>13071</v>
      </c>
      <c r="C8831">
        <v>4</v>
      </c>
    </row>
    <row r="8832" spans="1:3" x14ac:dyDescent="0.25">
      <c r="A8832" t="s">
        <v>13072</v>
      </c>
      <c r="B8832" t="s">
        <v>13073</v>
      </c>
      <c r="C8832">
        <v>4</v>
      </c>
    </row>
    <row r="8833" spans="1:3" x14ac:dyDescent="0.25">
      <c r="A8833" t="s">
        <v>13074</v>
      </c>
      <c r="B8833" t="s">
        <v>13075</v>
      </c>
      <c r="C8833">
        <v>4</v>
      </c>
    </row>
    <row r="8834" spans="1:3" x14ac:dyDescent="0.25">
      <c r="A8834" t="s">
        <v>13076</v>
      </c>
      <c r="B8834" t="s">
        <v>13077</v>
      </c>
      <c r="C8834">
        <v>4</v>
      </c>
    </row>
    <row r="8835" spans="1:3" x14ac:dyDescent="0.25">
      <c r="A8835" t="s">
        <v>13078</v>
      </c>
      <c r="B8835" t="s">
        <v>13079</v>
      </c>
      <c r="C8835">
        <v>4</v>
      </c>
    </row>
    <row r="8836" spans="1:3" x14ac:dyDescent="0.25">
      <c r="A8836" t="s">
        <v>13080</v>
      </c>
      <c r="B8836" t="s">
        <v>13081</v>
      </c>
      <c r="C8836">
        <v>4</v>
      </c>
    </row>
    <row r="8837" spans="1:3" x14ac:dyDescent="0.25">
      <c r="A8837" t="s">
        <v>13082</v>
      </c>
      <c r="B8837" t="s">
        <v>13083</v>
      </c>
      <c r="C8837">
        <v>4</v>
      </c>
    </row>
    <row r="8838" spans="1:3" x14ac:dyDescent="0.25">
      <c r="A8838" t="s">
        <v>13084</v>
      </c>
      <c r="B8838" t="s">
        <v>13085</v>
      </c>
      <c r="C8838">
        <v>4</v>
      </c>
    </row>
    <row r="8839" spans="1:3" x14ac:dyDescent="0.25">
      <c r="A8839" t="s">
        <v>13086</v>
      </c>
      <c r="B8839" t="s">
        <v>13087</v>
      </c>
      <c r="C8839">
        <v>4</v>
      </c>
    </row>
    <row r="8840" spans="1:3" x14ac:dyDescent="0.25">
      <c r="A8840" t="s">
        <v>13088</v>
      </c>
      <c r="B8840" t="s">
        <v>13089</v>
      </c>
      <c r="C8840">
        <v>4</v>
      </c>
    </row>
    <row r="8841" spans="1:3" x14ac:dyDescent="0.25">
      <c r="A8841" t="s">
        <v>13090</v>
      </c>
      <c r="B8841" t="s">
        <v>13091</v>
      </c>
      <c r="C8841">
        <v>4</v>
      </c>
    </row>
    <row r="8842" spans="1:3" x14ac:dyDescent="0.25">
      <c r="A8842" t="s">
        <v>13092</v>
      </c>
      <c r="B8842" t="s">
        <v>13093</v>
      </c>
      <c r="C8842">
        <v>4</v>
      </c>
    </row>
    <row r="8843" spans="1:3" x14ac:dyDescent="0.25">
      <c r="A8843" t="s">
        <v>13094</v>
      </c>
      <c r="B8843" t="s">
        <v>13095</v>
      </c>
      <c r="C8843">
        <v>4</v>
      </c>
    </row>
    <row r="8844" spans="1:3" x14ac:dyDescent="0.25">
      <c r="A8844" t="s">
        <v>13096</v>
      </c>
      <c r="B8844" t="s">
        <v>13097</v>
      </c>
      <c r="C8844">
        <v>4</v>
      </c>
    </row>
    <row r="8845" spans="1:3" x14ac:dyDescent="0.25">
      <c r="A8845" t="s">
        <v>13098</v>
      </c>
      <c r="B8845" t="s">
        <v>13099</v>
      </c>
      <c r="C8845">
        <v>4</v>
      </c>
    </row>
    <row r="8846" spans="1:3" x14ac:dyDescent="0.25">
      <c r="A8846" t="s">
        <v>13100</v>
      </c>
      <c r="B8846" t="s">
        <v>13101</v>
      </c>
      <c r="C8846">
        <v>4</v>
      </c>
    </row>
    <row r="8847" spans="1:3" x14ac:dyDescent="0.25">
      <c r="A8847" t="s">
        <v>13102</v>
      </c>
      <c r="B8847" t="s">
        <v>13103</v>
      </c>
      <c r="C8847">
        <v>4</v>
      </c>
    </row>
    <row r="8848" spans="1:3" x14ac:dyDescent="0.25">
      <c r="A8848" t="s">
        <v>13104</v>
      </c>
      <c r="B8848" t="s">
        <v>13105</v>
      </c>
      <c r="C8848">
        <v>4</v>
      </c>
    </row>
    <row r="8849" spans="1:3" x14ac:dyDescent="0.25">
      <c r="A8849" t="s">
        <v>13106</v>
      </c>
      <c r="B8849" t="s">
        <v>13107</v>
      </c>
      <c r="C8849">
        <v>4</v>
      </c>
    </row>
    <row r="8850" spans="1:3" x14ac:dyDescent="0.25">
      <c r="A8850" t="s">
        <v>13108</v>
      </c>
      <c r="B8850" t="s">
        <v>13109</v>
      </c>
      <c r="C8850">
        <v>4</v>
      </c>
    </row>
    <row r="8851" spans="1:3" x14ac:dyDescent="0.25">
      <c r="A8851" t="s">
        <v>13110</v>
      </c>
      <c r="B8851" t="s">
        <v>13111</v>
      </c>
      <c r="C8851">
        <v>4</v>
      </c>
    </row>
    <row r="8852" spans="1:3" x14ac:dyDescent="0.25">
      <c r="A8852" t="s">
        <v>13112</v>
      </c>
      <c r="B8852" t="s">
        <v>13113</v>
      </c>
      <c r="C8852">
        <v>4</v>
      </c>
    </row>
    <row r="8853" spans="1:3" x14ac:dyDescent="0.25">
      <c r="A8853" t="s">
        <v>13114</v>
      </c>
      <c r="B8853" t="s">
        <v>13115</v>
      </c>
      <c r="C8853">
        <v>4</v>
      </c>
    </row>
    <row r="8854" spans="1:3" x14ac:dyDescent="0.25">
      <c r="A8854" t="s">
        <v>13116</v>
      </c>
      <c r="B8854" t="s">
        <v>13117</v>
      </c>
      <c r="C8854">
        <v>4</v>
      </c>
    </row>
    <row r="8855" spans="1:3" x14ac:dyDescent="0.25">
      <c r="A8855" t="s">
        <v>13118</v>
      </c>
      <c r="B8855" t="s">
        <v>13119</v>
      </c>
      <c r="C8855">
        <v>4</v>
      </c>
    </row>
    <row r="8856" spans="1:3" x14ac:dyDescent="0.25">
      <c r="A8856" t="s">
        <v>13120</v>
      </c>
      <c r="B8856" t="s">
        <v>13121</v>
      </c>
      <c r="C8856">
        <v>4</v>
      </c>
    </row>
    <row r="8857" spans="1:3" x14ac:dyDescent="0.25">
      <c r="A8857" t="s">
        <v>13122</v>
      </c>
      <c r="B8857" t="s">
        <v>13123</v>
      </c>
      <c r="C8857">
        <v>4</v>
      </c>
    </row>
    <row r="8858" spans="1:3" x14ac:dyDescent="0.25">
      <c r="A8858" t="s">
        <v>13124</v>
      </c>
      <c r="B8858" t="s">
        <v>13125</v>
      </c>
      <c r="C8858">
        <v>4</v>
      </c>
    </row>
    <row r="8859" spans="1:3" x14ac:dyDescent="0.25">
      <c r="A8859" t="s">
        <v>13126</v>
      </c>
      <c r="B8859" t="s">
        <v>13127</v>
      </c>
      <c r="C8859">
        <v>4</v>
      </c>
    </row>
    <row r="8860" spans="1:3" x14ac:dyDescent="0.25">
      <c r="A8860" t="s">
        <v>13128</v>
      </c>
      <c r="B8860" t="s">
        <v>13129</v>
      </c>
      <c r="C8860">
        <v>4</v>
      </c>
    </row>
    <row r="8861" spans="1:3" x14ac:dyDescent="0.25">
      <c r="A8861" t="s">
        <v>13130</v>
      </c>
      <c r="B8861" t="s">
        <v>13131</v>
      </c>
      <c r="C8861">
        <v>4</v>
      </c>
    </row>
    <row r="8862" spans="1:3" x14ac:dyDescent="0.25">
      <c r="A8862" t="s">
        <v>13132</v>
      </c>
      <c r="B8862" t="s">
        <v>13133</v>
      </c>
      <c r="C8862">
        <v>4</v>
      </c>
    </row>
    <row r="8863" spans="1:3" x14ac:dyDescent="0.25">
      <c r="A8863" t="s">
        <v>13134</v>
      </c>
      <c r="B8863" t="s">
        <v>13135</v>
      </c>
      <c r="C8863">
        <v>4</v>
      </c>
    </row>
    <row r="8864" spans="1:3" x14ac:dyDescent="0.25">
      <c r="A8864" t="s">
        <v>13136</v>
      </c>
      <c r="B8864" t="s">
        <v>13137</v>
      </c>
      <c r="C8864">
        <v>4</v>
      </c>
    </row>
    <row r="8865" spans="1:3" x14ac:dyDescent="0.25">
      <c r="A8865" t="s">
        <v>13138</v>
      </c>
      <c r="B8865" t="s">
        <v>13139</v>
      </c>
      <c r="C8865">
        <v>4</v>
      </c>
    </row>
    <row r="8866" spans="1:3" x14ac:dyDescent="0.25">
      <c r="A8866" t="s">
        <v>13140</v>
      </c>
      <c r="B8866" t="s">
        <v>13141</v>
      </c>
      <c r="C8866">
        <v>4</v>
      </c>
    </row>
    <row r="8867" spans="1:3" x14ac:dyDescent="0.25">
      <c r="A8867" t="s">
        <v>13142</v>
      </c>
      <c r="B8867" t="s">
        <v>13143</v>
      </c>
      <c r="C8867">
        <v>4</v>
      </c>
    </row>
    <row r="8868" spans="1:3" x14ac:dyDescent="0.25">
      <c r="A8868" t="s">
        <v>13144</v>
      </c>
      <c r="B8868" t="s">
        <v>13145</v>
      </c>
      <c r="C8868">
        <v>4</v>
      </c>
    </row>
    <row r="8869" spans="1:3" x14ac:dyDescent="0.25">
      <c r="A8869" t="s">
        <v>13146</v>
      </c>
      <c r="B8869" t="s">
        <v>13147</v>
      </c>
      <c r="C8869">
        <v>4</v>
      </c>
    </row>
    <row r="8870" spans="1:3" x14ac:dyDescent="0.25">
      <c r="A8870" t="s">
        <v>13148</v>
      </c>
      <c r="B8870" t="s">
        <v>13149</v>
      </c>
      <c r="C8870">
        <v>4</v>
      </c>
    </row>
    <row r="8871" spans="1:3" x14ac:dyDescent="0.25">
      <c r="A8871" t="s">
        <v>13150</v>
      </c>
      <c r="B8871" t="s">
        <v>13151</v>
      </c>
      <c r="C8871">
        <v>4</v>
      </c>
    </row>
    <row r="8872" spans="1:3" x14ac:dyDescent="0.25">
      <c r="A8872" t="s">
        <v>13152</v>
      </c>
      <c r="B8872" t="s">
        <v>13153</v>
      </c>
      <c r="C8872">
        <v>4</v>
      </c>
    </row>
    <row r="8873" spans="1:3" x14ac:dyDescent="0.25">
      <c r="A8873" t="s">
        <v>13154</v>
      </c>
      <c r="B8873" t="s">
        <v>13155</v>
      </c>
      <c r="C8873">
        <v>4</v>
      </c>
    </row>
    <row r="8874" spans="1:3" x14ac:dyDescent="0.25">
      <c r="A8874" t="s">
        <v>19872</v>
      </c>
      <c r="B8874" t="s">
        <v>19873</v>
      </c>
      <c r="C8874">
        <v>4</v>
      </c>
    </row>
    <row r="8875" spans="1:3" x14ac:dyDescent="0.25">
      <c r="A8875" t="s">
        <v>13156</v>
      </c>
      <c r="B8875" t="s">
        <v>13157</v>
      </c>
      <c r="C8875">
        <v>4</v>
      </c>
    </row>
    <row r="8876" spans="1:3" x14ac:dyDescent="0.25">
      <c r="A8876" t="s">
        <v>13159</v>
      </c>
      <c r="B8876" t="s">
        <v>13160</v>
      </c>
      <c r="C8876">
        <v>4</v>
      </c>
    </row>
    <row r="8877" spans="1:3" x14ac:dyDescent="0.25">
      <c r="A8877" t="s">
        <v>13161</v>
      </c>
      <c r="B8877" t="s">
        <v>13162</v>
      </c>
      <c r="C8877">
        <v>4</v>
      </c>
    </row>
    <row r="8878" spans="1:3" x14ac:dyDescent="0.25">
      <c r="A8878" t="s">
        <v>13163</v>
      </c>
      <c r="B8878" t="s">
        <v>13164</v>
      </c>
      <c r="C8878">
        <v>4</v>
      </c>
    </row>
    <row r="8879" spans="1:3" x14ac:dyDescent="0.25">
      <c r="A8879" t="s">
        <v>13165</v>
      </c>
      <c r="B8879" t="s">
        <v>13166</v>
      </c>
      <c r="C8879">
        <v>4</v>
      </c>
    </row>
    <row r="8880" spans="1:3" x14ac:dyDescent="0.25">
      <c r="A8880" t="s">
        <v>13167</v>
      </c>
      <c r="B8880" t="s">
        <v>13168</v>
      </c>
      <c r="C8880">
        <v>4</v>
      </c>
    </row>
    <row r="8881" spans="1:3" x14ac:dyDescent="0.25">
      <c r="A8881" t="s">
        <v>13169</v>
      </c>
      <c r="B8881" t="s">
        <v>13170</v>
      </c>
      <c r="C8881">
        <v>4</v>
      </c>
    </row>
    <row r="8882" spans="1:3" x14ac:dyDescent="0.25">
      <c r="A8882" t="s">
        <v>13171</v>
      </c>
      <c r="B8882" t="s">
        <v>13172</v>
      </c>
      <c r="C8882">
        <v>4</v>
      </c>
    </row>
    <row r="8883" spans="1:3" x14ac:dyDescent="0.25">
      <c r="A8883" t="s">
        <v>13173</v>
      </c>
      <c r="B8883" t="s">
        <v>13174</v>
      </c>
      <c r="C8883">
        <v>4</v>
      </c>
    </row>
    <row r="8884" spans="1:3" x14ac:dyDescent="0.25">
      <c r="A8884" t="s">
        <v>13175</v>
      </c>
      <c r="B8884" t="s">
        <v>13176</v>
      </c>
      <c r="C8884">
        <v>4</v>
      </c>
    </row>
    <row r="8885" spans="1:3" x14ac:dyDescent="0.25">
      <c r="A8885" t="s">
        <v>13177</v>
      </c>
      <c r="B8885" t="s">
        <v>13178</v>
      </c>
      <c r="C8885">
        <v>4</v>
      </c>
    </row>
    <row r="8886" spans="1:3" x14ac:dyDescent="0.25">
      <c r="A8886" t="s">
        <v>20528</v>
      </c>
      <c r="B8886" t="s">
        <v>20529</v>
      </c>
      <c r="C8886">
        <v>4</v>
      </c>
    </row>
    <row r="8887" spans="1:3" x14ac:dyDescent="0.25">
      <c r="A8887" t="s">
        <v>13179</v>
      </c>
      <c r="B8887" t="s">
        <v>13180</v>
      </c>
      <c r="C8887">
        <v>4</v>
      </c>
    </row>
    <row r="8888" spans="1:3" x14ac:dyDescent="0.25">
      <c r="A8888" t="s">
        <v>13181</v>
      </c>
      <c r="B8888" t="s">
        <v>13182</v>
      </c>
      <c r="C8888">
        <v>4</v>
      </c>
    </row>
    <row r="8889" spans="1:3" x14ac:dyDescent="0.25">
      <c r="A8889" t="s">
        <v>13183</v>
      </c>
      <c r="B8889" t="s">
        <v>13184</v>
      </c>
      <c r="C8889">
        <v>4</v>
      </c>
    </row>
    <row r="8890" spans="1:3" x14ac:dyDescent="0.25">
      <c r="A8890" t="s">
        <v>18941</v>
      </c>
      <c r="B8890" t="s">
        <v>13359</v>
      </c>
      <c r="C8890">
        <v>4</v>
      </c>
    </row>
    <row r="8891" spans="1:3" x14ac:dyDescent="0.25">
      <c r="A8891" t="s">
        <v>13185</v>
      </c>
      <c r="B8891" t="s">
        <v>13186</v>
      </c>
      <c r="C8891">
        <v>4</v>
      </c>
    </row>
    <row r="8892" spans="1:3" x14ac:dyDescent="0.25">
      <c r="A8892" t="s">
        <v>13187</v>
      </c>
      <c r="B8892" t="s">
        <v>13188</v>
      </c>
      <c r="C8892">
        <v>4</v>
      </c>
    </row>
    <row r="8893" spans="1:3" x14ac:dyDescent="0.25">
      <c r="A8893" t="s">
        <v>13189</v>
      </c>
      <c r="B8893" t="s">
        <v>13190</v>
      </c>
      <c r="C8893">
        <v>4</v>
      </c>
    </row>
    <row r="8894" spans="1:3" x14ac:dyDescent="0.25">
      <c r="A8894" t="s">
        <v>13191</v>
      </c>
      <c r="B8894" t="s">
        <v>13192</v>
      </c>
      <c r="C8894">
        <v>4</v>
      </c>
    </row>
    <row r="8895" spans="1:3" x14ac:dyDescent="0.25">
      <c r="A8895" t="s">
        <v>13193</v>
      </c>
      <c r="B8895" t="s">
        <v>13194</v>
      </c>
      <c r="C8895">
        <v>4</v>
      </c>
    </row>
    <row r="8896" spans="1:3" x14ac:dyDescent="0.25">
      <c r="A8896" t="s">
        <v>13195</v>
      </c>
      <c r="B8896" t="s">
        <v>13196</v>
      </c>
      <c r="C8896">
        <v>4</v>
      </c>
    </row>
    <row r="8897" spans="1:3" x14ac:dyDescent="0.25">
      <c r="A8897" t="s">
        <v>13197</v>
      </c>
      <c r="B8897" t="s">
        <v>13198</v>
      </c>
      <c r="C8897">
        <v>4</v>
      </c>
    </row>
    <row r="8898" spans="1:3" x14ac:dyDescent="0.25">
      <c r="A8898" t="s">
        <v>13199</v>
      </c>
      <c r="B8898" t="s">
        <v>13200</v>
      </c>
      <c r="C8898">
        <v>4</v>
      </c>
    </row>
    <row r="8899" spans="1:3" x14ac:dyDescent="0.25">
      <c r="A8899" t="s">
        <v>13201</v>
      </c>
      <c r="B8899" t="s">
        <v>13202</v>
      </c>
      <c r="C8899">
        <v>4</v>
      </c>
    </row>
    <row r="8900" spans="1:3" x14ac:dyDescent="0.25">
      <c r="A8900" t="s">
        <v>13203</v>
      </c>
      <c r="B8900" t="s">
        <v>13204</v>
      </c>
      <c r="C8900">
        <v>4</v>
      </c>
    </row>
    <row r="8901" spans="1:3" x14ac:dyDescent="0.25">
      <c r="A8901" t="s">
        <v>13205</v>
      </c>
      <c r="B8901" t="s">
        <v>13206</v>
      </c>
      <c r="C8901">
        <v>4</v>
      </c>
    </row>
    <row r="8902" spans="1:3" x14ac:dyDescent="0.25">
      <c r="A8902" t="s">
        <v>13207</v>
      </c>
      <c r="B8902" t="s">
        <v>13208</v>
      </c>
      <c r="C8902">
        <v>4</v>
      </c>
    </row>
    <row r="8903" spans="1:3" x14ac:dyDescent="0.25">
      <c r="A8903" t="s">
        <v>13209</v>
      </c>
      <c r="B8903" t="s">
        <v>13210</v>
      </c>
      <c r="C8903">
        <v>4</v>
      </c>
    </row>
    <row r="8904" spans="1:3" x14ac:dyDescent="0.25">
      <c r="A8904" t="s">
        <v>13211</v>
      </c>
      <c r="B8904" t="s">
        <v>13212</v>
      </c>
      <c r="C8904">
        <v>4</v>
      </c>
    </row>
    <row r="8905" spans="1:3" x14ac:dyDescent="0.25">
      <c r="A8905" t="s">
        <v>13213</v>
      </c>
      <c r="B8905" t="s">
        <v>13214</v>
      </c>
      <c r="C8905">
        <v>4</v>
      </c>
    </row>
    <row r="8906" spans="1:3" x14ac:dyDescent="0.25">
      <c r="A8906" t="s">
        <v>13215</v>
      </c>
      <c r="B8906" t="s">
        <v>13216</v>
      </c>
      <c r="C8906">
        <v>4</v>
      </c>
    </row>
    <row r="8907" spans="1:3" x14ac:dyDescent="0.25">
      <c r="A8907" t="s">
        <v>13217</v>
      </c>
      <c r="B8907" t="s">
        <v>13218</v>
      </c>
      <c r="C8907">
        <v>4</v>
      </c>
    </row>
    <row r="8908" spans="1:3" x14ac:dyDescent="0.25">
      <c r="A8908" t="s">
        <v>13219</v>
      </c>
      <c r="B8908" t="s">
        <v>13220</v>
      </c>
      <c r="C8908">
        <v>4</v>
      </c>
    </row>
    <row r="8909" spans="1:3" x14ac:dyDescent="0.25">
      <c r="A8909" t="s">
        <v>13221</v>
      </c>
      <c r="B8909" t="s">
        <v>13222</v>
      </c>
      <c r="C8909">
        <v>4</v>
      </c>
    </row>
    <row r="8910" spans="1:3" x14ac:dyDescent="0.25">
      <c r="A8910" t="s">
        <v>13223</v>
      </c>
      <c r="B8910" t="s">
        <v>13224</v>
      </c>
      <c r="C8910">
        <v>4</v>
      </c>
    </row>
    <row r="8911" spans="1:3" x14ac:dyDescent="0.25">
      <c r="A8911" t="s">
        <v>20530</v>
      </c>
      <c r="B8911" t="s">
        <v>20531</v>
      </c>
      <c r="C8911">
        <v>4</v>
      </c>
    </row>
    <row r="8912" spans="1:3" x14ac:dyDescent="0.25">
      <c r="A8912" t="s">
        <v>13225</v>
      </c>
      <c r="B8912" t="s">
        <v>13226</v>
      </c>
      <c r="C8912">
        <v>4</v>
      </c>
    </row>
    <row r="8913" spans="1:3" x14ac:dyDescent="0.25">
      <c r="A8913" t="s">
        <v>13227</v>
      </c>
      <c r="B8913" t="s">
        <v>13228</v>
      </c>
      <c r="C8913">
        <v>4</v>
      </c>
    </row>
    <row r="8914" spans="1:3" x14ac:dyDescent="0.25">
      <c r="A8914" t="s">
        <v>13229</v>
      </c>
      <c r="B8914" t="s">
        <v>13230</v>
      </c>
      <c r="C8914">
        <v>4</v>
      </c>
    </row>
    <row r="8915" spans="1:3" x14ac:dyDescent="0.25">
      <c r="A8915" t="s">
        <v>13231</v>
      </c>
      <c r="B8915" t="s">
        <v>13232</v>
      </c>
      <c r="C8915">
        <v>4</v>
      </c>
    </row>
    <row r="8916" spans="1:3" x14ac:dyDescent="0.25">
      <c r="A8916" t="s">
        <v>13233</v>
      </c>
      <c r="B8916" t="s">
        <v>13234</v>
      </c>
      <c r="C8916">
        <v>4</v>
      </c>
    </row>
    <row r="8917" spans="1:3" x14ac:dyDescent="0.25">
      <c r="A8917" t="s">
        <v>13235</v>
      </c>
      <c r="B8917" t="s">
        <v>13236</v>
      </c>
      <c r="C8917">
        <v>4</v>
      </c>
    </row>
    <row r="8918" spans="1:3" x14ac:dyDescent="0.25">
      <c r="A8918" t="s">
        <v>13237</v>
      </c>
      <c r="B8918" t="s">
        <v>13238</v>
      </c>
      <c r="C8918">
        <v>4</v>
      </c>
    </row>
    <row r="8919" spans="1:3" x14ac:dyDescent="0.25">
      <c r="A8919" t="s">
        <v>13239</v>
      </c>
      <c r="B8919" t="s">
        <v>13240</v>
      </c>
      <c r="C8919">
        <v>4</v>
      </c>
    </row>
    <row r="8920" spans="1:3" x14ac:dyDescent="0.25">
      <c r="A8920" t="s">
        <v>13241</v>
      </c>
      <c r="B8920" t="s">
        <v>13242</v>
      </c>
      <c r="C8920">
        <v>4</v>
      </c>
    </row>
    <row r="8921" spans="1:3" x14ac:dyDescent="0.25">
      <c r="A8921" t="s">
        <v>13243</v>
      </c>
      <c r="B8921" t="s">
        <v>13244</v>
      </c>
      <c r="C8921">
        <v>4</v>
      </c>
    </row>
    <row r="8922" spans="1:3" x14ac:dyDescent="0.25">
      <c r="A8922" t="s">
        <v>13245</v>
      </c>
      <c r="B8922" t="s">
        <v>13246</v>
      </c>
      <c r="C8922">
        <v>4</v>
      </c>
    </row>
    <row r="8923" spans="1:3" x14ac:dyDescent="0.25">
      <c r="A8923" t="s">
        <v>13247</v>
      </c>
      <c r="B8923" t="s">
        <v>13248</v>
      </c>
      <c r="C8923">
        <v>4</v>
      </c>
    </row>
    <row r="8924" spans="1:3" x14ac:dyDescent="0.25">
      <c r="A8924" t="s">
        <v>13249</v>
      </c>
      <c r="B8924" t="s">
        <v>13250</v>
      </c>
      <c r="C8924">
        <v>4</v>
      </c>
    </row>
    <row r="8925" spans="1:3" x14ac:dyDescent="0.25">
      <c r="A8925" t="s">
        <v>13251</v>
      </c>
      <c r="B8925" t="s">
        <v>13252</v>
      </c>
      <c r="C8925">
        <v>4</v>
      </c>
    </row>
    <row r="8926" spans="1:3" x14ac:dyDescent="0.25">
      <c r="A8926" t="s">
        <v>13253</v>
      </c>
      <c r="B8926" t="s">
        <v>13254</v>
      </c>
      <c r="C8926">
        <v>4</v>
      </c>
    </row>
    <row r="8927" spans="1:3" x14ac:dyDescent="0.25">
      <c r="A8927" t="s">
        <v>13255</v>
      </c>
      <c r="B8927" t="s">
        <v>13256</v>
      </c>
      <c r="C8927">
        <v>4</v>
      </c>
    </row>
    <row r="8928" spans="1:3" x14ac:dyDescent="0.25">
      <c r="A8928" t="s">
        <v>13257</v>
      </c>
      <c r="B8928" t="s">
        <v>13258</v>
      </c>
      <c r="C8928">
        <v>4</v>
      </c>
    </row>
    <row r="8929" spans="1:3" x14ac:dyDescent="0.25">
      <c r="A8929" t="s">
        <v>13259</v>
      </c>
      <c r="B8929" t="s">
        <v>13260</v>
      </c>
      <c r="C8929">
        <v>4</v>
      </c>
    </row>
    <row r="8930" spans="1:3" x14ac:dyDescent="0.25">
      <c r="A8930" t="s">
        <v>13261</v>
      </c>
      <c r="B8930" t="s">
        <v>13262</v>
      </c>
      <c r="C8930">
        <v>4</v>
      </c>
    </row>
    <row r="8931" spans="1:3" x14ac:dyDescent="0.25">
      <c r="A8931" t="s">
        <v>19293</v>
      </c>
      <c r="B8931" t="s">
        <v>19294</v>
      </c>
      <c r="C8931">
        <v>4</v>
      </c>
    </row>
    <row r="8932" spans="1:3" x14ac:dyDescent="0.25">
      <c r="A8932" t="s">
        <v>13263</v>
      </c>
      <c r="B8932" t="s">
        <v>13264</v>
      </c>
      <c r="C8932">
        <v>4</v>
      </c>
    </row>
    <row r="8933" spans="1:3" x14ac:dyDescent="0.25">
      <c r="A8933" t="s">
        <v>13265</v>
      </c>
      <c r="B8933" t="s">
        <v>13266</v>
      </c>
      <c r="C8933">
        <v>4</v>
      </c>
    </row>
    <row r="8934" spans="1:3" x14ac:dyDescent="0.25">
      <c r="A8934" t="s">
        <v>13267</v>
      </c>
      <c r="B8934" t="s">
        <v>13268</v>
      </c>
      <c r="C8934">
        <v>4</v>
      </c>
    </row>
    <row r="8935" spans="1:3" x14ac:dyDescent="0.25">
      <c r="A8935" t="s">
        <v>13269</v>
      </c>
      <c r="B8935" t="s">
        <v>13270</v>
      </c>
      <c r="C8935">
        <v>4</v>
      </c>
    </row>
    <row r="8936" spans="1:3" x14ac:dyDescent="0.25">
      <c r="A8936" t="s">
        <v>13271</v>
      </c>
      <c r="B8936" t="s">
        <v>13272</v>
      </c>
      <c r="C8936">
        <v>4</v>
      </c>
    </row>
    <row r="8937" spans="1:3" x14ac:dyDescent="0.25">
      <c r="A8937" t="s">
        <v>13273</v>
      </c>
      <c r="B8937" t="s">
        <v>13274</v>
      </c>
      <c r="C8937">
        <v>4</v>
      </c>
    </row>
    <row r="8938" spans="1:3" x14ac:dyDescent="0.25">
      <c r="A8938" t="s">
        <v>13275</v>
      </c>
      <c r="B8938" t="s">
        <v>13276</v>
      </c>
      <c r="C8938">
        <v>4</v>
      </c>
    </row>
    <row r="8939" spans="1:3" x14ac:dyDescent="0.25">
      <c r="A8939" t="s">
        <v>20532</v>
      </c>
      <c r="B8939" t="s">
        <v>20533</v>
      </c>
      <c r="C8939">
        <v>4</v>
      </c>
    </row>
    <row r="8940" spans="1:3" x14ac:dyDescent="0.25">
      <c r="A8940" t="s">
        <v>13277</v>
      </c>
      <c r="B8940" t="s">
        <v>13278</v>
      </c>
      <c r="C8940">
        <v>4</v>
      </c>
    </row>
    <row r="8941" spans="1:3" x14ac:dyDescent="0.25">
      <c r="A8941" t="s">
        <v>19611</v>
      </c>
      <c r="B8941" t="s">
        <v>19612</v>
      </c>
      <c r="C8941">
        <v>4</v>
      </c>
    </row>
    <row r="8942" spans="1:3" x14ac:dyDescent="0.25">
      <c r="A8942" t="s">
        <v>13279</v>
      </c>
      <c r="B8942" t="s">
        <v>13280</v>
      </c>
      <c r="C8942">
        <v>4</v>
      </c>
    </row>
    <row r="8943" spans="1:3" x14ac:dyDescent="0.25">
      <c r="A8943" t="s">
        <v>13281</v>
      </c>
      <c r="B8943" t="s">
        <v>13282</v>
      </c>
      <c r="C8943">
        <v>4</v>
      </c>
    </row>
    <row r="8944" spans="1:3" x14ac:dyDescent="0.25">
      <c r="A8944" t="s">
        <v>13283</v>
      </c>
      <c r="B8944" t="s">
        <v>13284</v>
      </c>
      <c r="C8944">
        <v>4</v>
      </c>
    </row>
    <row r="8945" spans="1:3" x14ac:dyDescent="0.25">
      <c r="A8945" t="s">
        <v>13285</v>
      </c>
      <c r="B8945" t="s">
        <v>13286</v>
      </c>
      <c r="C8945">
        <v>4</v>
      </c>
    </row>
    <row r="8946" spans="1:3" x14ac:dyDescent="0.25">
      <c r="A8946" t="s">
        <v>13287</v>
      </c>
      <c r="B8946" t="s">
        <v>13288</v>
      </c>
      <c r="C8946">
        <v>4</v>
      </c>
    </row>
    <row r="8947" spans="1:3" x14ac:dyDescent="0.25">
      <c r="A8947" t="s">
        <v>13289</v>
      </c>
      <c r="B8947" t="s">
        <v>13290</v>
      </c>
      <c r="C8947">
        <v>4</v>
      </c>
    </row>
    <row r="8948" spans="1:3" x14ac:dyDescent="0.25">
      <c r="A8948" t="s">
        <v>13291</v>
      </c>
      <c r="B8948" t="s">
        <v>13292</v>
      </c>
      <c r="C8948">
        <v>4</v>
      </c>
    </row>
    <row r="8949" spans="1:3" x14ac:dyDescent="0.25">
      <c r="A8949" t="s">
        <v>13293</v>
      </c>
      <c r="B8949" t="s">
        <v>13294</v>
      </c>
      <c r="C8949">
        <v>4</v>
      </c>
    </row>
    <row r="8950" spans="1:3" x14ac:dyDescent="0.25">
      <c r="A8950" t="s">
        <v>13295</v>
      </c>
      <c r="B8950" t="s">
        <v>13296</v>
      </c>
      <c r="C8950">
        <v>4</v>
      </c>
    </row>
    <row r="8951" spans="1:3" x14ac:dyDescent="0.25">
      <c r="A8951" t="s">
        <v>20534</v>
      </c>
      <c r="B8951" t="s">
        <v>20535</v>
      </c>
      <c r="C8951">
        <v>4</v>
      </c>
    </row>
    <row r="8952" spans="1:3" x14ac:dyDescent="0.25">
      <c r="A8952" t="s">
        <v>13297</v>
      </c>
      <c r="B8952" t="s">
        <v>13298</v>
      </c>
      <c r="C8952">
        <v>4</v>
      </c>
    </row>
    <row r="8953" spans="1:3" x14ac:dyDescent="0.25">
      <c r="A8953" t="s">
        <v>13299</v>
      </c>
      <c r="B8953" t="s">
        <v>13300</v>
      </c>
      <c r="C8953">
        <v>4</v>
      </c>
    </row>
    <row r="8954" spans="1:3" x14ac:dyDescent="0.25">
      <c r="A8954" t="s">
        <v>13301</v>
      </c>
      <c r="B8954" t="s">
        <v>13302</v>
      </c>
      <c r="C8954">
        <v>4</v>
      </c>
    </row>
    <row r="8955" spans="1:3" x14ac:dyDescent="0.25">
      <c r="A8955" t="s">
        <v>13303</v>
      </c>
      <c r="B8955" t="s">
        <v>13304</v>
      </c>
      <c r="C8955">
        <v>4</v>
      </c>
    </row>
    <row r="8956" spans="1:3" x14ac:dyDescent="0.25">
      <c r="A8956" t="s">
        <v>13305</v>
      </c>
      <c r="B8956" t="s">
        <v>13306</v>
      </c>
      <c r="C8956">
        <v>4</v>
      </c>
    </row>
    <row r="8957" spans="1:3" x14ac:dyDescent="0.25">
      <c r="A8957" t="s">
        <v>13307</v>
      </c>
      <c r="B8957" t="s">
        <v>13308</v>
      </c>
      <c r="C8957">
        <v>4</v>
      </c>
    </row>
    <row r="8958" spans="1:3" x14ac:dyDescent="0.25">
      <c r="A8958" t="s">
        <v>13309</v>
      </c>
      <c r="B8958" t="s">
        <v>13310</v>
      </c>
      <c r="C8958">
        <v>4</v>
      </c>
    </row>
    <row r="8959" spans="1:3" x14ac:dyDescent="0.25">
      <c r="A8959" t="s">
        <v>13311</v>
      </c>
      <c r="B8959" t="s">
        <v>13312</v>
      </c>
      <c r="C8959">
        <v>4</v>
      </c>
    </row>
    <row r="8960" spans="1:3" x14ac:dyDescent="0.25">
      <c r="A8960" t="s">
        <v>13313</v>
      </c>
      <c r="B8960" t="s">
        <v>13314</v>
      </c>
      <c r="C8960">
        <v>4</v>
      </c>
    </row>
    <row r="8961" spans="1:3" x14ac:dyDescent="0.25">
      <c r="A8961" t="s">
        <v>13315</v>
      </c>
      <c r="B8961" t="s">
        <v>13316</v>
      </c>
      <c r="C8961">
        <v>4</v>
      </c>
    </row>
    <row r="8962" spans="1:3" x14ac:dyDescent="0.25">
      <c r="A8962" t="s">
        <v>13317</v>
      </c>
      <c r="B8962" t="s">
        <v>13318</v>
      </c>
      <c r="C8962">
        <v>4</v>
      </c>
    </row>
    <row r="8963" spans="1:3" x14ac:dyDescent="0.25">
      <c r="A8963" t="s">
        <v>13319</v>
      </c>
      <c r="B8963" t="s">
        <v>13320</v>
      </c>
      <c r="C8963">
        <v>4</v>
      </c>
    </row>
    <row r="8964" spans="1:3" x14ac:dyDescent="0.25">
      <c r="A8964" t="s">
        <v>13321</v>
      </c>
      <c r="B8964" t="s">
        <v>13322</v>
      </c>
      <c r="C8964">
        <v>4</v>
      </c>
    </row>
    <row r="8965" spans="1:3" x14ac:dyDescent="0.25">
      <c r="A8965" t="s">
        <v>13323</v>
      </c>
      <c r="B8965" t="s">
        <v>13324</v>
      </c>
      <c r="C8965">
        <v>4</v>
      </c>
    </row>
    <row r="8966" spans="1:3" x14ac:dyDescent="0.25">
      <c r="A8966" t="s">
        <v>13325</v>
      </c>
      <c r="B8966" t="s">
        <v>13326</v>
      </c>
      <c r="C8966">
        <v>4</v>
      </c>
    </row>
    <row r="8967" spans="1:3" x14ac:dyDescent="0.25">
      <c r="A8967" t="s">
        <v>13327</v>
      </c>
      <c r="B8967" t="s">
        <v>13328</v>
      </c>
      <c r="C8967">
        <v>4</v>
      </c>
    </row>
    <row r="8968" spans="1:3" x14ac:dyDescent="0.25">
      <c r="A8968" t="s">
        <v>13329</v>
      </c>
      <c r="B8968" t="s">
        <v>13330</v>
      </c>
      <c r="C8968">
        <v>4</v>
      </c>
    </row>
    <row r="8969" spans="1:3" x14ac:dyDescent="0.25">
      <c r="A8969" t="s">
        <v>13331</v>
      </c>
      <c r="B8969" t="s">
        <v>13332</v>
      </c>
      <c r="C8969">
        <v>4</v>
      </c>
    </row>
    <row r="8970" spans="1:3" x14ac:dyDescent="0.25">
      <c r="A8970" t="s">
        <v>13333</v>
      </c>
      <c r="B8970" t="s">
        <v>13334</v>
      </c>
      <c r="C8970">
        <v>4</v>
      </c>
    </row>
    <row r="8971" spans="1:3" x14ac:dyDescent="0.25">
      <c r="A8971" t="s">
        <v>20536</v>
      </c>
      <c r="B8971" t="s">
        <v>20537</v>
      </c>
      <c r="C8971">
        <v>4</v>
      </c>
    </row>
    <row r="8972" spans="1:3" x14ac:dyDescent="0.25">
      <c r="A8972" t="s">
        <v>13335</v>
      </c>
      <c r="B8972" t="s">
        <v>13336</v>
      </c>
      <c r="C8972">
        <v>4</v>
      </c>
    </row>
    <row r="8973" spans="1:3" x14ac:dyDescent="0.25">
      <c r="A8973" t="s">
        <v>13337</v>
      </c>
      <c r="B8973" t="s">
        <v>13338</v>
      </c>
      <c r="C8973">
        <v>4</v>
      </c>
    </row>
    <row r="8974" spans="1:3" x14ac:dyDescent="0.25">
      <c r="A8974" t="s">
        <v>13339</v>
      </c>
      <c r="B8974" t="s">
        <v>13340</v>
      </c>
      <c r="C8974">
        <v>4</v>
      </c>
    </row>
    <row r="8975" spans="1:3" x14ac:dyDescent="0.25">
      <c r="A8975" t="s">
        <v>13341</v>
      </c>
      <c r="B8975" t="s">
        <v>13342</v>
      </c>
      <c r="C8975">
        <v>4</v>
      </c>
    </row>
    <row r="8976" spans="1:3" x14ac:dyDescent="0.25">
      <c r="A8976" t="s">
        <v>13343</v>
      </c>
      <c r="B8976" t="s">
        <v>13344</v>
      </c>
      <c r="C8976">
        <v>4</v>
      </c>
    </row>
    <row r="8977" spans="1:3" x14ac:dyDescent="0.25">
      <c r="A8977" t="s">
        <v>13345</v>
      </c>
      <c r="B8977" t="s">
        <v>13346</v>
      </c>
      <c r="C8977">
        <v>4</v>
      </c>
    </row>
    <row r="8978" spans="1:3" x14ac:dyDescent="0.25">
      <c r="A8978" t="s">
        <v>13347</v>
      </c>
      <c r="B8978" t="s">
        <v>13348</v>
      </c>
      <c r="C8978">
        <v>4</v>
      </c>
    </row>
    <row r="8979" spans="1:3" x14ac:dyDescent="0.25">
      <c r="A8979" t="s">
        <v>13349</v>
      </c>
      <c r="B8979" t="s">
        <v>13350</v>
      </c>
      <c r="C8979">
        <v>4</v>
      </c>
    </row>
    <row r="8980" spans="1:3" x14ac:dyDescent="0.25">
      <c r="A8980" t="s">
        <v>13351</v>
      </c>
      <c r="B8980" t="s">
        <v>13352</v>
      </c>
      <c r="C8980">
        <v>4</v>
      </c>
    </row>
    <row r="8981" spans="1:3" x14ac:dyDescent="0.25">
      <c r="A8981" t="s">
        <v>13353</v>
      </c>
      <c r="B8981" t="s">
        <v>13354</v>
      </c>
      <c r="C8981">
        <v>4</v>
      </c>
    </row>
    <row r="8982" spans="1:3" x14ac:dyDescent="0.25">
      <c r="A8982" t="s">
        <v>13355</v>
      </c>
      <c r="B8982" t="s">
        <v>13356</v>
      </c>
      <c r="C8982">
        <v>4</v>
      </c>
    </row>
    <row r="8983" spans="1:3" x14ac:dyDescent="0.25">
      <c r="A8983" t="s">
        <v>13357</v>
      </c>
      <c r="B8983" t="s">
        <v>13358</v>
      </c>
      <c r="C8983">
        <v>4</v>
      </c>
    </row>
    <row r="8984" spans="1:3" x14ac:dyDescent="0.25">
      <c r="A8984" t="s">
        <v>18814</v>
      </c>
      <c r="B8984" t="s">
        <v>18815</v>
      </c>
      <c r="C8984">
        <v>4</v>
      </c>
    </row>
    <row r="8985" spans="1:3" x14ac:dyDescent="0.25">
      <c r="A8985" t="s">
        <v>13360</v>
      </c>
      <c r="B8985" t="s">
        <v>13361</v>
      </c>
      <c r="C8985">
        <v>4</v>
      </c>
    </row>
    <row r="8986" spans="1:3" x14ac:dyDescent="0.25">
      <c r="A8986" t="s">
        <v>13362</v>
      </c>
      <c r="B8986" t="s">
        <v>13363</v>
      </c>
      <c r="C8986">
        <v>4</v>
      </c>
    </row>
    <row r="8987" spans="1:3" x14ac:dyDescent="0.25">
      <c r="A8987" t="s">
        <v>18816</v>
      </c>
      <c r="B8987" t="s">
        <v>18817</v>
      </c>
      <c r="C8987">
        <v>4</v>
      </c>
    </row>
    <row r="8988" spans="1:3" x14ac:dyDescent="0.25">
      <c r="A8988" t="s">
        <v>13364</v>
      </c>
      <c r="B8988" t="s">
        <v>13365</v>
      </c>
      <c r="C8988">
        <v>4</v>
      </c>
    </row>
    <row r="8989" spans="1:3" x14ac:dyDescent="0.25">
      <c r="A8989" t="s">
        <v>13366</v>
      </c>
      <c r="B8989" t="s">
        <v>13367</v>
      </c>
      <c r="C8989">
        <v>4</v>
      </c>
    </row>
    <row r="8990" spans="1:3" x14ac:dyDescent="0.25">
      <c r="A8990" t="s">
        <v>13368</v>
      </c>
      <c r="B8990" t="s">
        <v>13369</v>
      </c>
      <c r="C8990">
        <v>4</v>
      </c>
    </row>
    <row r="8991" spans="1:3" x14ac:dyDescent="0.25">
      <c r="A8991" t="s">
        <v>13370</v>
      </c>
      <c r="B8991" t="s">
        <v>13371</v>
      </c>
      <c r="C8991">
        <v>4</v>
      </c>
    </row>
    <row r="8992" spans="1:3" x14ac:dyDescent="0.25">
      <c r="A8992" t="s">
        <v>13372</v>
      </c>
      <c r="B8992" t="s">
        <v>13373</v>
      </c>
      <c r="C8992">
        <v>4</v>
      </c>
    </row>
    <row r="8993" spans="1:3" x14ac:dyDescent="0.25">
      <c r="A8993" t="s">
        <v>13374</v>
      </c>
      <c r="B8993" t="s">
        <v>13375</v>
      </c>
      <c r="C8993">
        <v>4</v>
      </c>
    </row>
    <row r="8994" spans="1:3" x14ac:dyDescent="0.25">
      <c r="A8994" t="s">
        <v>13376</v>
      </c>
      <c r="B8994" t="s">
        <v>13377</v>
      </c>
      <c r="C8994">
        <v>4</v>
      </c>
    </row>
    <row r="8995" spans="1:3" x14ac:dyDescent="0.25">
      <c r="A8995" t="s">
        <v>13378</v>
      </c>
      <c r="B8995" t="s">
        <v>13379</v>
      </c>
      <c r="C8995">
        <v>4</v>
      </c>
    </row>
    <row r="8996" spans="1:3" x14ac:dyDescent="0.25">
      <c r="A8996" t="s">
        <v>13380</v>
      </c>
      <c r="B8996" t="s">
        <v>13381</v>
      </c>
      <c r="C8996">
        <v>4</v>
      </c>
    </row>
    <row r="8997" spans="1:3" x14ac:dyDescent="0.25">
      <c r="A8997" t="s">
        <v>13382</v>
      </c>
      <c r="B8997" t="s">
        <v>13383</v>
      </c>
      <c r="C8997">
        <v>4</v>
      </c>
    </row>
    <row r="8998" spans="1:3" x14ac:dyDescent="0.25">
      <c r="A8998" t="s">
        <v>13384</v>
      </c>
      <c r="B8998" t="s">
        <v>13385</v>
      </c>
      <c r="C8998">
        <v>4</v>
      </c>
    </row>
    <row r="8999" spans="1:3" x14ac:dyDescent="0.25">
      <c r="A8999" t="s">
        <v>13386</v>
      </c>
      <c r="B8999" t="s">
        <v>13387</v>
      </c>
      <c r="C8999">
        <v>4</v>
      </c>
    </row>
    <row r="9000" spans="1:3" x14ac:dyDescent="0.25">
      <c r="A9000" t="s">
        <v>13388</v>
      </c>
      <c r="B9000" t="s">
        <v>13389</v>
      </c>
      <c r="C9000">
        <v>4</v>
      </c>
    </row>
    <row r="9001" spans="1:3" x14ac:dyDescent="0.25">
      <c r="A9001" t="s">
        <v>13390</v>
      </c>
      <c r="B9001" t="s">
        <v>13391</v>
      </c>
      <c r="C9001">
        <v>4</v>
      </c>
    </row>
    <row r="9002" spans="1:3" x14ac:dyDescent="0.25">
      <c r="A9002" t="s">
        <v>13392</v>
      </c>
      <c r="B9002" t="s">
        <v>13393</v>
      </c>
      <c r="C9002">
        <v>4</v>
      </c>
    </row>
    <row r="9003" spans="1:3" x14ac:dyDescent="0.25">
      <c r="A9003" t="s">
        <v>13394</v>
      </c>
      <c r="B9003" t="s">
        <v>13395</v>
      </c>
      <c r="C9003">
        <v>4</v>
      </c>
    </row>
    <row r="9004" spans="1:3" x14ac:dyDescent="0.25">
      <c r="A9004" t="s">
        <v>13396</v>
      </c>
      <c r="B9004" t="s">
        <v>13397</v>
      </c>
      <c r="C9004">
        <v>4</v>
      </c>
    </row>
    <row r="9005" spans="1:3" x14ac:dyDescent="0.25">
      <c r="A9005" t="s">
        <v>13398</v>
      </c>
      <c r="B9005" t="s">
        <v>13399</v>
      </c>
      <c r="C9005">
        <v>4</v>
      </c>
    </row>
    <row r="9006" spans="1:3" x14ac:dyDescent="0.25">
      <c r="A9006" t="s">
        <v>13400</v>
      </c>
      <c r="B9006" t="s">
        <v>13401</v>
      </c>
      <c r="C9006">
        <v>4</v>
      </c>
    </row>
    <row r="9007" spans="1:3" x14ac:dyDescent="0.25">
      <c r="A9007" t="s">
        <v>13402</v>
      </c>
      <c r="B9007" t="s">
        <v>13403</v>
      </c>
      <c r="C9007">
        <v>4</v>
      </c>
    </row>
    <row r="9008" spans="1:3" x14ac:dyDescent="0.25">
      <c r="A9008" t="s">
        <v>13404</v>
      </c>
      <c r="B9008" t="s">
        <v>13405</v>
      </c>
      <c r="C9008">
        <v>4</v>
      </c>
    </row>
    <row r="9009" spans="1:3" x14ac:dyDescent="0.25">
      <c r="A9009" t="s">
        <v>13406</v>
      </c>
      <c r="B9009" t="s">
        <v>13407</v>
      </c>
      <c r="C9009">
        <v>4</v>
      </c>
    </row>
    <row r="9010" spans="1:3" x14ac:dyDescent="0.25">
      <c r="A9010" t="s">
        <v>13408</v>
      </c>
      <c r="B9010" t="s">
        <v>13409</v>
      </c>
      <c r="C9010">
        <v>4</v>
      </c>
    </row>
    <row r="9011" spans="1:3" x14ac:dyDescent="0.25">
      <c r="A9011" t="s">
        <v>13410</v>
      </c>
      <c r="B9011" t="s">
        <v>13411</v>
      </c>
      <c r="C9011">
        <v>4</v>
      </c>
    </row>
    <row r="9012" spans="1:3" x14ac:dyDescent="0.25">
      <c r="A9012" t="s">
        <v>13412</v>
      </c>
      <c r="B9012" t="s">
        <v>13413</v>
      </c>
      <c r="C9012">
        <v>4</v>
      </c>
    </row>
    <row r="9013" spans="1:3" x14ac:dyDescent="0.25">
      <c r="A9013" t="s">
        <v>13414</v>
      </c>
      <c r="B9013" t="s">
        <v>13415</v>
      </c>
      <c r="C9013">
        <v>4</v>
      </c>
    </row>
    <row r="9014" spans="1:3" x14ac:dyDescent="0.25">
      <c r="A9014" t="s">
        <v>13416</v>
      </c>
      <c r="B9014" t="s">
        <v>13417</v>
      </c>
      <c r="C9014">
        <v>4</v>
      </c>
    </row>
    <row r="9015" spans="1:3" x14ac:dyDescent="0.25">
      <c r="A9015" t="s">
        <v>13418</v>
      </c>
      <c r="B9015" t="s">
        <v>13419</v>
      </c>
      <c r="C9015">
        <v>4</v>
      </c>
    </row>
    <row r="9016" spans="1:3" x14ac:dyDescent="0.25">
      <c r="A9016" t="s">
        <v>13420</v>
      </c>
      <c r="B9016" t="s">
        <v>13421</v>
      </c>
      <c r="C9016">
        <v>4</v>
      </c>
    </row>
    <row r="9017" spans="1:3" x14ac:dyDescent="0.25">
      <c r="A9017" t="s">
        <v>13422</v>
      </c>
      <c r="B9017" t="s">
        <v>13423</v>
      </c>
      <c r="C9017">
        <v>4</v>
      </c>
    </row>
    <row r="9018" spans="1:3" x14ac:dyDescent="0.25">
      <c r="A9018" t="s">
        <v>13424</v>
      </c>
      <c r="B9018" t="s">
        <v>13425</v>
      </c>
      <c r="C9018">
        <v>4</v>
      </c>
    </row>
    <row r="9019" spans="1:3" x14ac:dyDescent="0.25">
      <c r="A9019" t="s">
        <v>13426</v>
      </c>
      <c r="B9019" t="s">
        <v>13427</v>
      </c>
      <c r="C9019">
        <v>4</v>
      </c>
    </row>
    <row r="9020" spans="1:3" x14ac:dyDescent="0.25">
      <c r="A9020" t="s">
        <v>20538</v>
      </c>
      <c r="B9020" t="s">
        <v>20539</v>
      </c>
      <c r="C9020">
        <v>4</v>
      </c>
    </row>
    <row r="9021" spans="1:3" x14ac:dyDescent="0.25">
      <c r="A9021" t="s">
        <v>13428</v>
      </c>
      <c r="B9021" t="s">
        <v>13429</v>
      </c>
      <c r="C9021">
        <v>4</v>
      </c>
    </row>
    <row r="9022" spans="1:3" x14ac:dyDescent="0.25">
      <c r="A9022" t="s">
        <v>13430</v>
      </c>
      <c r="B9022" t="s">
        <v>13431</v>
      </c>
      <c r="C9022">
        <v>4</v>
      </c>
    </row>
    <row r="9023" spans="1:3" x14ac:dyDescent="0.25">
      <c r="A9023" t="s">
        <v>13432</v>
      </c>
      <c r="B9023" t="s">
        <v>13433</v>
      </c>
      <c r="C9023">
        <v>4</v>
      </c>
    </row>
    <row r="9024" spans="1:3" x14ac:dyDescent="0.25">
      <c r="A9024" t="s">
        <v>13434</v>
      </c>
      <c r="B9024" t="s">
        <v>13435</v>
      </c>
      <c r="C9024">
        <v>4</v>
      </c>
    </row>
    <row r="9025" spans="1:3" x14ac:dyDescent="0.25">
      <c r="A9025" t="s">
        <v>13436</v>
      </c>
      <c r="B9025" t="s">
        <v>13437</v>
      </c>
      <c r="C9025">
        <v>4</v>
      </c>
    </row>
    <row r="9026" spans="1:3" x14ac:dyDescent="0.25">
      <c r="A9026" t="s">
        <v>13438</v>
      </c>
      <c r="B9026" t="s">
        <v>13439</v>
      </c>
      <c r="C9026">
        <v>4</v>
      </c>
    </row>
    <row r="9027" spans="1:3" x14ac:dyDescent="0.25">
      <c r="A9027" t="s">
        <v>13440</v>
      </c>
      <c r="B9027" t="s">
        <v>13441</v>
      </c>
      <c r="C9027">
        <v>4</v>
      </c>
    </row>
    <row r="9028" spans="1:3" x14ac:dyDescent="0.25">
      <c r="A9028" t="s">
        <v>13442</v>
      </c>
      <c r="B9028" t="s">
        <v>13443</v>
      </c>
      <c r="C9028">
        <v>4</v>
      </c>
    </row>
    <row r="9029" spans="1:3" x14ac:dyDescent="0.25">
      <c r="A9029" t="s">
        <v>13444</v>
      </c>
      <c r="B9029" t="s">
        <v>13445</v>
      </c>
      <c r="C9029">
        <v>4</v>
      </c>
    </row>
    <row r="9030" spans="1:3" x14ac:dyDescent="0.25">
      <c r="A9030" t="s">
        <v>13446</v>
      </c>
      <c r="B9030" t="s">
        <v>13447</v>
      </c>
      <c r="C9030">
        <v>4</v>
      </c>
    </row>
    <row r="9031" spans="1:3" x14ac:dyDescent="0.25">
      <c r="A9031" t="s">
        <v>13448</v>
      </c>
      <c r="B9031" t="s">
        <v>13449</v>
      </c>
      <c r="C9031">
        <v>4</v>
      </c>
    </row>
    <row r="9032" spans="1:3" x14ac:dyDescent="0.25">
      <c r="A9032" t="s">
        <v>13450</v>
      </c>
      <c r="B9032" t="s">
        <v>13451</v>
      </c>
      <c r="C9032">
        <v>4</v>
      </c>
    </row>
    <row r="9033" spans="1:3" x14ac:dyDescent="0.25">
      <c r="A9033" t="s">
        <v>13452</v>
      </c>
      <c r="B9033" t="s">
        <v>13453</v>
      </c>
      <c r="C9033">
        <v>4</v>
      </c>
    </row>
    <row r="9034" spans="1:3" x14ac:dyDescent="0.25">
      <c r="A9034" t="s">
        <v>13454</v>
      </c>
      <c r="B9034" t="s">
        <v>13455</v>
      </c>
      <c r="C9034">
        <v>4</v>
      </c>
    </row>
    <row r="9035" spans="1:3" x14ac:dyDescent="0.25">
      <c r="A9035" t="s">
        <v>13456</v>
      </c>
      <c r="B9035" t="s">
        <v>13457</v>
      </c>
      <c r="C9035">
        <v>4</v>
      </c>
    </row>
    <row r="9036" spans="1:3" x14ac:dyDescent="0.25">
      <c r="A9036" t="s">
        <v>13458</v>
      </c>
      <c r="B9036" t="s">
        <v>13459</v>
      </c>
      <c r="C9036">
        <v>4</v>
      </c>
    </row>
    <row r="9037" spans="1:3" x14ac:dyDescent="0.25">
      <c r="A9037" t="s">
        <v>13460</v>
      </c>
      <c r="B9037" t="s">
        <v>13461</v>
      </c>
      <c r="C9037">
        <v>4</v>
      </c>
    </row>
    <row r="9038" spans="1:3" x14ac:dyDescent="0.25">
      <c r="A9038" t="s">
        <v>13462</v>
      </c>
      <c r="B9038" t="s">
        <v>13463</v>
      </c>
      <c r="C9038">
        <v>4</v>
      </c>
    </row>
    <row r="9039" spans="1:3" x14ac:dyDescent="0.25">
      <c r="A9039" t="s">
        <v>13464</v>
      </c>
      <c r="B9039" t="s">
        <v>13465</v>
      </c>
      <c r="C9039">
        <v>4</v>
      </c>
    </row>
    <row r="9040" spans="1:3" x14ac:dyDescent="0.25">
      <c r="A9040" t="s">
        <v>13466</v>
      </c>
      <c r="B9040" t="s">
        <v>13467</v>
      </c>
      <c r="C9040">
        <v>4</v>
      </c>
    </row>
    <row r="9041" spans="1:3" x14ac:dyDescent="0.25">
      <c r="A9041" t="s">
        <v>13468</v>
      </c>
      <c r="B9041" t="s">
        <v>13469</v>
      </c>
      <c r="C9041">
        <v>4</v>
      </c>
    </row>
    <row r="9042" spans="1:3" x14ac:dyDescent="0.25">
      <c r="A9042" t="s">
        <v>13470</v>
      </c>
      <c r="B9042" t="s">
        <v>13471</v>
      </c>
      <c r="C9042">
        <v>4</v>
      </c>
    </row>
    <row r="9043" spans="1:3" x14ac:dyDescent="0.25">
      <c r="A9043" t="s">
        <v>13472</v>
      </c>
      <c r="B9043" t="s">
        <v>13473</v>
      </c>
      <c r="C9043">
        <v>4</v>
      </c>
    </row>
    <row r="9044" spans="1:3" x14ac:dyDescent="0.25">
      <c r="A9044" t="s">
        <v>13474</v>
      </c>
      <c r="B9044" t="s">
        <v>13475</v>
      </c>
      <c r="C9044">
        <v>4</v>
      </c>
    </row>
    <row r="9045" spans="1:3" x14ac:dyDescent="0.25">
      <c r="A9045" t="s">
        <v>13476</v>
      </c>
      <c r="B9045" t="s">
        <v>13477</v>
      </c>
      <c r="C9045">
        <v>4</v>
      </c>
    </row>
    <row r="9046" spans="1:3" x14ac:dyDescent="0.25">
      <c r="A9046" t="s">
        <v>13478</v>
      </c>
      <c r="B9046" t="s">
        <v>13479</v>
      </c>
      <c r="C9046">
        <v>4</v>
      </c>
    </row>
    <row r="9047" spans="1:3" x14ac:dyDescent="0.25">
      <c r="A9047" t="s">
        <v>13480</v>
      </c>
      <c r="B9047" t="s">
        <v>13481</v>
      </c>
      <c r="C9047">
        <v>4</v>
      </c>
    </row>
    <row r="9048" spans="1:3" x14ac:dyDescent="0.25">
      <c r="A9048" t="s">
        <v>13482</v>
      </c>
      <c r="B9048" t="s">
        <v>13483</v>
      </c>
      <c r="C9048">
        <v>4</v>
      </c>
    </row>
    <row r="9049" spans="1:3" x14ac:dyDescent="0.25">
      <c r="A9049" t="s">
        <v>13484</v>
      </c>
      <c r="B9049" t="s">
        <v>13485</v>
      </c>
      <c r="C9049">
        <v>4</v>
      </c>
    </row>
    <row r="9050" spans="1:3" x14ac:dyDescent="0.25">
      <c r="A9050" t="s">
        <v>13486</v>
      </c>
      <c r="B9050" t="s">
        <v>13487</v>
      </c>
      <c r="C9050">
        <v>4</v>
      </c>
    </row>
    <row r="9051" spans="1:3" x14ac:dyDescent="0.25">
      <c r="A9051" t="s">
        <v>13488</v>
      </c>
      <c r="B9051" t="s">
        <v>13489</v>
      </c>
      <c r="C9051">
        <v>4</v>
      </c>
    </row>
    <row r="9052" spans="1:3" x14ac:dyDescent="0.25">
      <c r="A9052" t="s">
        <v>13490</v>
      </c>
      <c r="B9052" t="s">
        <v>13491</v>
      </c>
      <c r="C9052">
        <v>4</v>
      </c>
    </row>
    <row r="9053" spans="1:3" x14ac:dyDescent="0.25">
      <c r="A9053" t="s">
        <v>13492</v>
      </c>
      <c r="B9053" t="s">
        <v>13493</v>
      </c>
      <c r="C9053">
        <v>4</v>
      </c>
    </row>
    <row r="9054" spans="1:3" x14ac:dyDescent="0.25">
      <c r="A9054" t="s">
        <v>13494</v>
      </c>
      <c r="B9054" t="s">
        <v>13495</v>
      </c>
      <c r="C9054">
        <v>4</v>
      </c>
    </row>
    <row r="9055" spans="1:3" x14ac:dyDescent="0.25">
      <c r="A9055" t="s">
        <v>13496</v>
      </c>
      <c r="B9055" t="s">
        <v>13497</v>
      </c>
      <c r="C9055">
        <v>4</v>
      </c>
    </row>
    <row r="9056" spans="1:3" x14ac:dyDescent="0.25">
      <c r="A9056" t="s">
        <v>13498</v>
      </c>
      <c r="B9056" t="s">
        <v>13499</v>
      </c>
      <c r="C9056">
        <v>4</v>
      </c>
    </row>
    <row r="9057" spans="1:3" x14ac:dyDescent="0.25">
      <c r="A9057" t="s">
        <v>13500</v>
      </c>
      <c r="B9057" t="s">
        <v>13501</v>
      </c>
      <c r="C9057">
        <v>4</v>
      </c>
    </row>
    <row r="9058" spans="1:3" x14ac:dyDescent="0.25">
      <c r="A9058" t="s">
        <v>13502</v>
      </c>
      <c r="B9058" t="s">
        <v>13503</v>
      </c>
      <c r="C9058">
        <v>4</v>
      </c>
    </row>
    <row r="9059" spans="1:3" x14ac:dyDescent="0.25">
      <c r="A9059" t="s">
        <v>13504</v>
      </c>
      <c r="B9059" t="s">
        <v>13505</v>
      </c>
      <c r="C9059">
        <v>4</v>
      </c>
    </row>
    <row r="9060" spans="1:3" x14ac:dyDescent="0.25">
      <c r="A9060" t="s">
        <v>13506</v>
      </c>
      <c r="B9060" t="s">
        <v>13507</v>
      </c>
      <c r="C9060">
        <v>4</v>
      </c>
    </row>
    <row r="9061" spans="1:3" x14ac:dyDescent="0.25">
      <c r="A9061" t="s">
        <v>13508</v>
      </c>
      <c r="B9061" t="s">
        <v>13509</v>
      </c>
      <c r="C9061">
        <v>4</v>
      </c>
    </row>
    <row r="9062" spans="1:3" x14ac:dyDescent="0.25">
      <c r="A9062" t="s">
        <v>13510</v>
      </c>
      <c r="B9062" t="s">
        <v>13511</v>
      </c>
      <c r="C9062">
        <v>4</v>
      </c>
    </row>
    <row r="9063" spans="1:3" x14ac:dyDescent="0.25">
      <c r="A9063" t="s">
        <v>13512</v>
      </c>
      <c r="B9063" t="s">
        <v>13513</v>
      </c>
      <c r="C9063">
        <v>4</v>
      </c>
    </row>
    <row r="9064" spans="1:3" x14ac:dyDescent="0.25">
      <c r="A9064" t="s">
        <v>18661</v>
      </c>
      <c r="B9064" t="s">
        <v>18662</v>
      </c>
      <c r="C9064">
        <v>4</v>
      </c>
    </row>
    <row r="9065" spans="1:3" x14ac:dyDescent="0.25">
      <c r="A9065" t="s">
        <v>13514</v>
      </c>
      <c r="B9065" t="s">
        <v>13515</v>
      </c>
      <c r="C9065">
        <v>4</v>
      </c>
    </row>
    <row r="9066" spans="1:3" x14ac:dyDescent="0.25">
      <c r="A9066" t="s">
        <v>13516</v>
      </c>
      <c r="B9066" t="s">
        <v>13517</v>
      </c>
      <c r="C9066">
        <v>4</v>
      </c>
    </row>
    <row r="9067" spans="1:3" x14ac:dyDescent="0.25">
      <c r="A9067" t="s">
        <v>13518</v>
      </c>
      <c r="B9067" t="s">
        <v>13519</v>
      </c>
      <c r="C9067">
        <v>4</v>
      </c>
    </row>
    <row r="9068" spans="1:3" x14ac:dyDescent="0.25">
      <c r="A9068" t="s">
        <v>13520</v>
      </c>
      <c r="B9068" t="s">
        <v>13521</v>
      </c>
      <c r="C9068">
        <v>4</v>
      </c>
    </row>
    <row r="9069" spans="1:3" x14ac:dyDescent="0.25">
      <c r="A9069" t="s">
        <v>13522</v>
      </c>
      <c r="B9069" t="s">
        <v>13523</v>
      </c>
      <c r="C9069">
        <v>4</v>
      </c>
    </row>
    <row r="9070" spans="1:3" x14ac:dyDescent="0.25">
      <c r="A9070" t="s">
        <v>13524</v>
      </c>
      <c r="B9070" t="s">
        <v>13525</v>
      </c>
      <c r="C9070">
        <v>4</v>
      </c>
    </row>
    <row r="9071" spans="1:3" x14ac:dyDescent="0.25">
      <c r="A9071" t="s">
        <v>13526</v>
      </c>
      <c r="B9071" t="s">
        <v>13527</v>
      </c>
      <c r="C9071">
        <v>4</v>
      </c>
    </row>
    <row r="9072" spans="1:3" x14ac:dyDescent="0.25">
      <c r="A9072" t="s">
        <v>13528</v>
      </c>
      <c r="B9072" t="s">
        <v>13529</v>
      </c>
      <c r="C9072">
        <v>4</v>
      </c>
    </row>
    <row r="9073" spans="1:3" x14ac:dyDescent="0.25">
      <c r="A9073" t="s">
        <v>18818</v>
      </c>
      <c r="B9073" t="s">
        <v>18819</v>
      </c>
      <c r="C9073">
        <v>4</v>
      </c>
    </row>
    <row r="9074" spans="1:3" x14ac:dyDescent="0.25">
      <c r="A9074" t="s">
        <v>13530</v>
      </c>
      <c r="B9074" t="s">
        <v>13531</v>
      </c>
      <c r="C9074">
        <v>4</v>
      </c>
    </row>
    <row r="9075" spans="1:3" x14ac:dyDescent="0.25">
      <c r="A9075" t="s">
        <v>13532</v>
      </c>
      <c r="B9075" t="s">
        <v>13533</v>
      </c>
      <c r="C9075">
        <v>4</v>
      </c>
    </row>
    <row r="9076" spans="1:3" x14ac:dyDescent="0.25">
      <c r="A9076" t="s">
        <v>19874</v>
      </c>
      <c r="B9076" t="s">
        <v>19875</v>
      </c>
      <c r="C9076">
        <v>4</v>
      </c>
    </row>
    <row r="9077" spans="1:3" x14ac:dyDescent="0.25">
      <c r="A9077" t="s">
        <v>13534</v>
      </c>
      <c r="B9077" t="s">
        <v>13535</v>
      </c>
      <c r="C9077">
        <v>4</v>
      </c>
    </row>
    <row r="9078" spans="1:3" x14ac:dyDescent="0.25">
      <c r="A9078" t="s">
        <v>20540</v>
      </c>
      <c r="B9078" t="s">
        <v>20541</v>
      </c>
      <c r="C9078">
        <v>4</v>
      </c>
    </row>
    <row r="9079" spans="1:3" x14ac:dyDescent="0.25">
      <c r="A9079" t="s">
        <v>13536</v>
      </c>
      <c r="B9079" t="s">
        <v>13537</v>
      </c>
      <c r="C9079">
        <v>4</v>
      </c>
    </row>
    <row r="9080" spans="1:3" x14ac:dyDescent="0.25">
      <c r="A9080" t="s">
        <v>13538</v>
      </c>
      <c r="B9080" t="s">
        <v>13539</v>
      </c>
      <c r="C9080">
        <v>4</v>
      </c>
    </row>
    <row r="9081" spans="1:3" x14ac:dyDescent="0.25">
      <c r="A9081" t="s">
        <v>18942</v>
      </c>
      <c r="B9081" t="s">
        <v>18813</v>
      </c>
      <c r="C9081">
        <v>4</v>
      </c>
    </row>
    <row r="9082" spans="1:3" x14ac:dyDescent="0.25">
      <c r="A9082" t="s">
        <v>13540</v>
      </c>
      <c r="B9082" t="s">
        <v>13541</v>
      </c>
      <c r="C9082">
        <v>4</v>
      </c>
    </row>
    <row r="9083" spans="1:3" x14ac:dyDescent="0.25">
      <c r="A9083" t="s">
        <v>13542</v>
      </c>
      <c r="B9083" t="s">
        <v>13543</v>
      </c>
      <c r="C9083">
        <v>4</v>
      </c>
    </row>
    <row r="9084" spans="1:3" x14ac:dyDescent="0.25">
      <c r="A9084" t="s">
        <v>13544</v>
      </c>
      <c r="B9084" t="s">
        <v>13545</v>
      </c>
      <c r="C9084">
        <v>4</v>
      </c>
    </row>
    <row r="9085" spans="1:3" x14ac:dyDescent="0.25">
      <c r="A9085" t="s">
        <v>13546</v>
      </c>
      <c r="B9085" t="s">
        <v>13547</v>
      </c>
      <c r="C9085">
        <v>4</v>
      </c>
    </row>
    <row r="9086" spans="1:3" x14ac:dyDescent="0.25">
      <c r="A9086" t="s">
        <v>13548</v>
      </c>
      <c r="B9086" t="s">
        <v>13549</v>
      </c>
      <c r="C9086">
        <v>4</v>
      </c>
    </row>
    <row r="9087" spans="1:3" x14ac:dyDescent="0.25">
      <c r="A9087" t="s">
        <v>13550</v>
      </c>
      <c r="B9087" t="s">
        <v>13551</v>
      </c>
      <c r="C9087">
        <v>4</v>
      </c>
    </row>
    <row r="9088" spans="1:3" x14ac:dyDescent="0.25">
      <c r="A9088" t="s">
        <v>13552</v>
      </c>
      <c r="B9088" t="s">
        <v>13553</v>
      </c>
      <c r="C9088">
        <v>4</v>
      </c>
    </row>
    <row r="9089" spans="1:3" x14ac:dyDescent="0.25">
      <c r="A9089" t="s">
        <v>13554</v>
      </c>
      <c r="B9089" t="s">
        <v>13555</v>
      </c>
      <c r="C9089">
        <v>4</v>
      </c>
    </row>
    <row r="9090" spans="1:3" x14ac:dyDescent="0.25">
      <c r="A9090" t="s">
        <v>13556</v>
      </c>
      <c r="B9090" t="s">
        <v>13557</v>
      </c>
      <c r="C9090">
        <v>4</v>
      </c>
    </row>
    <row r="9091" spans="1:3" x14ac:dyDescent="0.25">
      <c r="A9091" t="s">
        <v>13558</v>
      </c>
      <c r="B9091" t="s">
        <v>13559</v>
      </c>
      <c r="C9091">
        <v>4</v>
      </c>
    </row>
    <row r="9092" spans="1:3" x14ac:dyDescent="0.25">
      <c r="A9092" t="s">
        <v>13560</v>
      </c>
      <c r="B9092" t="s">
        <v>13561</v>
      </c>
      <c r="C9092">
        <v>4</v>
      </c>
    </row>
    <row r="9093" spans="1:3" x14ac:dyDescent="0.25">
      <c r="A9093" t="s">
        <v>13562</v>
      </c>
      <c r="B9093" t="s">
        <v>13563</v>
      </c>
      <c r="C9093">
        <v>4</v>
      </c>
    </row>
    <row r="9094" spans="1:3" x14ac:dyDescent="0.25">
      <c r="A9094" t="s">
        <v>13564</v>
      </c>
      <c r="B9094" t="s">
        <v>13565</v>
      </c>
      <c r="C9094">
        <v>4</v>
      </c>
    </row>
    <row r="9095" spans="1:3" x14ac:dyDescent="0.25">
      <c r="A9095" t="s">
        <v>13566</v>
      </c>
      <c r="B9095" t="s">
        <v>13567</v>
      </c>
      <c r="C9095">
        <v>4</v>
      </c>
    </row>
    <row r="9096" spans="1:3" x14ac:dyDescent="0.25">
      <c r="A9096" t="s">
        <v>13568</v>
      </c>
      <c r="B9096" t="s">
        <v>13569</v>
      </c>
      <c r="C9096">
        <v>4</v>
      </c>
    </row>
    <row r="9097" spans="1:3" x14ac:dyDescent="0.25">
      <c r="A9097" t="s">
        <v>13570</v>
      </c>
      <c r="B9097" t="s">
        <v>13571</v>
      </c>
      <c r="C9097">
        <v>4</v>
      </c>
    </row>
    <row r="9098" spans="1:3" x14ac:dyDescent="0.25">
      <c r="A9098" t="s">
        <v>13572</v>
      </c>
      <c r="B9098" t="s">
        <v>13573</v>
      </c>
      <c r="C9098">
        <v>4</v>
      </c>
    </row>
    <row r="9099" spans="1:3" x14ac:dyDescent="0.25">
      <c r="A9099" t="s">
        <v>13574</v>
      </c>
      <c r="B9099" t="s">
        <v>13575</v>
      </c>
      <c r="C9099">
        <v>4</v>
      </c>
    </row>
    <row r="9100" spans="1:3" x14ac:dyDescent="0.25">
      <c r="A9100" t="s">
        <v>13576</v>
      </c>
      <c r="B9100" t="s">
        <v>13577</v>
      </c>
      <c r="C9100">
        <v>4</v>
      </c>
    </row>
    <row r="9101" spans="1:3" x14ac:dyDescent="0.25">
      <c r="A9101" t="s">
        <v>18943</v>
      </c>
      <c r="B9101" t="s">
        <v>13158</v>
      </c>
      <c r="C9101">
        <v>4</v>
      </c>
    </row>
    <row r="9102" spans="1:3" x14ac:dyDescent="0.25">
      <c r="A9102" t="s">
        <v>18944</v>
      </c>
      <c r="B9102" t="s">
        <v>18820</v>
      </c>
      <c r="C9102">
        <v>4</v>
      </c>
    </row>
    <row r="9103" spans="1:3" x14ac:dyDescent="0.25">
      <c r="A9103" t="s">
        <v>13578</v>
      </c>
      <c r="B9103" t="s">
        <v>13579</v>
      </c>
      <c r="C9103">
        <v>4</v>
      </c>
    </row>
    <row r="9104" spans="1:3" x14ac:dyDescent="0.25">
      <c r="A9104" t="s">
        <v>13580</v>
      </c>
      <c r="B9104" t="s">
        <v>13581</v>
      </c>
      <c r="C9104">
        <v>4</v>
      </c>
    </row>
    <row r="9105" spans="1:3" x14ac:dyDescent="0.25">
      <c r="A9105" t="s">
        <v>20542</v>
      </c>
      <c r="B9105" t="s">
        <v>20543</v>
      </c>
      <c r="C9105">
        <v>4</v>
      </c>
    </row>
    <row r="9106" spans="1:3" x14ac:dyDescent="0.25">
      <c r="A9106" t="s">
        <v>13582</v>
      </c>
      <c r="B9106" t="s">
        <v>13583</v>
      </c>
      <c r="C9106">
        <v>4</v>
      </c>
    </row>
    <row r="9107" spans="1:3" x14ac:dyDescent="0.25">
      <c r="A9107" t="s">
        <v>13584</v>
      </c>
      <c r="B9107" t="s">
        <v>13585</v>
      </c>
      <c r="C9107">
        <v>4</v>
      </c>
    </row>
    <row r="9108" spans="1:3" x14ac:dyDescent="0.25">
      <c r="A9108" t="s">
        <v>13586</v>
      </c>
      <c r="B9108" t="s">
        <v>13587</v>
      </c>
      <c r="C9108">
        <v>4</v>
      </c>
    </row>
    <row r="9109" spans="1:3" x14ac:dyDescent="0.25">
      <c r="A9109" t="s">
        <v>19876</v>
      </c>
      <c r="B9109" t="s">
        <v>19877</v>
      </c>
      <c r="C9109">
        <v>4</v>
      </c>
    </row>
    <row r="9110" spans="1:3" x14ac:dyDescent="0.25">
      <c r="A9110" t="s">
        <v>19878</v>
      </c>
      <c r="B9110" t="s">
        <v>19879</v>
      </c>
      <c r="C9110">
        <v>4</v>
      </c>
    </row>
    <row r="9111" spans="1:3" x14ac:dyDescent="0.25">
      <c r="A9111" t="s">
        <v>19880</v>
      </c>
      <c r="B9111" t="s">
        <v>19881</v>
      </c>
      <c r="C9111">
        <v>4</v>
      </c>
    </row>
    <row r="9112" spans="1:3" x14ac:dyDescent="0.25">
      <c r="A9112" t="s">
        <v>20544</v>
      </c>
      <c r="B9112" t="s">
        <v>20545</v>
      </c>
      <c r="C9112">
        <v>4</v>
      </c>
    </row>
    <row r="9113" spans="1:3" x14ac:dyDescent="0.25">
      <c r="A9113" t="s">
        <v>13588</v>
      </c>
      <c r="B9113" t="s">
        <v>13589</v>
      </c>
      <c r="C9113">
        <v>4</v>
      </c>
    </row>
    <row r="9114" spans="1:3" x14ac:dyDescent="0.25">
      <c r="A9114" t="s">
        <v>13590</v>
      </c>
      <c r="B9114" t="s">
        <v>13591</v>
      </c>
      <c r="C9114">
        <v>4</v>
      </c>
    </row>
    <row r="9115" spans="1:3" x14ac:dyDescent="0.25">
      <c r="A9115" t="s">
        <v>13592</v>
      </c>
      <c r="B9115" t="s">
        <v>13593</v>
      </c>
      <c r="C9115">
        <v>4</v>
      </c>
    </row>
    <row r="9116" spans="1:3" x14ac:dyDescent="0.25">
      <c r="A9116" t="s">
        <v>13594</v>
      </c>
      <c r="B9116" t="s">
        <v>13595</v>
      </c>
      <c r="C9116">
        <v>4</v>
      </c>
    </row>
    <row r="9117" spans="1:3" x14ac:dyDescent="0.25">
      <c r="A9117" t="s">
        <v>13596</v>
      </c>
      <c r="B9117" t="s">
        <v>13597</v>
      </c>
      <c r="C9117">
        <v>4</v>
      </c>
    </row>
    <row r="9118" spans="1:3" x14ac:dyDescent="0.25">
      <c r="A9118" t="s">
        <v>13598</v>
      </c>
      <c r="B9118" t="s">
        <v>13599</v>
      </c>
      <c r="C9118">
        <v>4</v>
      </c>
    </row>
    <row r="9119" spans="1:3" x14ac:dyDescent="0.25">
      <c r="A9119" t="s">
        <v>13600</v>
      </c>
      <c r="B9119" t="s">
        <v>13601</v>
      </c>
      <c r="C9119">
        <v>4</v>
      </c>
    </row>
    <row r="9120" spans="1:3" x14ac:dyDescent="0.25">
      <c r="A9120" t="s">
        <v>13602</v>
      </c>
      <c r="B9120" t="s">
        <v>13603</v>
      </c>
      <c r="C9120">
        <v>4</v>
      </c>
    </row>
    <row r="9121" spans="1:3" x14ac:dyDescent="0.25">
      <c r="A9121" t="s">
        <v>13604</v>
      </c>
      <c r="B9121" t="s">
        <v>13605</v>
      </c>
      <c r="C9121">
        <v>4</v>
      </c>
    </row>
    <row r="9122" spans="1:3" x14ac:dyDescent="0.25">
      <c r="A9122" t="s">
        <v>18945</v>
      </c>
      <c r="B9122" t="s">
        <v>18663</v>
      </c>
      <c r="C9122">
        <v>4</v>
      </c>
    </row>
    <row r="9123" spans="1:3" x14ac:dyDescent="0.25">
      <c r="A9123" t="s">
        <v>13606</v>
      </c>
      <c r="B9123" t="s">
        <v>13607</v>
      </c>
      <c r="C9123">
        <v>4</v>
      </c>
    </row>
    <row r="9124" spans="1:3" x14ac:dyDescent="0.25">
      <c r="A9124" t="s">
        <v>13608</v>
      </c>
      <c r="B9124" t="s">
        <v>13609</v>
      </c>
      <c r="C9124">
        <v>4</v>
      </c>
    </row>
    <row r="9125" spans="1:3" x14ac:dyDescent="0.25">
      <c r="A9125" t="s">
        <v>13610</v>
      </c>
      <c r="B9125" t="s">
        <v>13611</v>
      </c>
      <c r="C9125">
        <v>4</v>
      </c>
    </row>
    <row r="9126" spans="1:3" x14ac:dyDescent="0.25">
      <c r="A9126" t="s">
        <v>13612</v>
      </c>
      <c r="B9126" t="s">
        <v>13613</v>
      </c>
      <c r="C9126">
        <v>4</v>
      </c>
    </row>
    <row r="9127" spans="1:3" x14ac:dyDescent="0.25">
      <c r="A9127" t="s">
        <v>13614</v>
      </c>
      <c r="B9127" t="s">
        <v>13615</v>
      </c>
      <c r="C9127">
        <v>4</v>
      </c>
    </row>
    <row r="9128" spans="1:3" x14ac:dyDescent="0.25">
      <c r="A9128" t="s">
        <v>13616</v>
      </c>
      <c r="B9128" t="s">
        <v>13617</v>
      </c>
      <c r="C9128">
        <v>4</v>
      </c>
    </row>
    <row r="9129" spans="1:3" x14ac:dyDescent="0.25">
      <c r="A9129" t="s">
        <v>13618</v>
      </c>
      <c r="B9129" t="s">
        <v>13619</v>
      </c>
      <c r="C9129">
        <v>4</v>
      </c>
    </row>
    <row r="9130" spans="1:3" x14ac:dyDescent="0.25">
      <c r="A9130" t="s">
        <v>13620</v>
      </c>
      <c r="B9130" t="s">
        <v>13621</v>
      </c>
      <c r="C9130">
        <v>4</v>
      </c>
    </row>
    <row r="9131" spans="1:3" x14ac:dyDescent="0.25">
      <c r="A9131" t="s">
        <v>13623</v>
      </c>
      <c r="B9131" t="s">
        <v>13624</v>
      </c>
      <c r="C9131">
        <v>4</v>
      </c>
    </row>
    <row r="9132" spans="1:3" x14ac:dyDescent="0.25">
      <c r="A9132" t="s">
        <v>13625</v>
      </c>
      <c r="B9132" t="s">
        <v>13626</v>
      </c>
      <c r="C9132">
        <v>4</v>
      </c>
    </row>
    <row r="9133" spans="1:3" x14ac:dyDescent="0.25">
      <c r="A9133" t="s">
        <v>13627</v>
      </c>
      <c r="B9133" t="s">
        <v>13628</v>
      </c>
      <c r="C9133">
        <v>4</v>
      </c>
    </row>
    <row r="9134" spans="1:3" x14ac:dyDescent="0.25">
      <c r="A9134" t="s">
        <v>13629</v>
      </c>
      <c r="B9134" t="s">
        <v>13630</v>
      </c>
      <c r="C9134">
        <v>4</v>
      </c>
    </row>
    <row r="9135" spans="1:3" x14ac:dyDescent="0.25">
      <c r="A9135" t="s">
        <v>13631</v>
      </c>
      <c r="B9135" t="s">
        <v>13632</v>
      </c>
      <c r="C9135">
        <v>4</v>
      </c>
    </row>
    <row r="9136" spans="1:3" x14ac:dyDescent="0.25">
      <c r="A9136" t="s">
        <v>13633</v>
      </c>
      <c r="B9136" t="s">
        <v>13634</v>
      </c>
      <c r="C9136">
        <v>4</v>
      </c>
    </row>
    <row r="9137" spans="1:3" x14ac:dyDescent="0.25">
      <c r="A9137" t="s">
        <v>18946</v>
      </c>
      <c r="B9137" t="s">
        <v>13635</v>
      </c>
      <c r="C9137">
        <v>4</v>
      </c>
    </row>
    <row r="9138" spans="1:3" x14ac:dyDescent="0.25">
      <c r="A9138" t="s">
        <v>13636</v>
      </c>
      <c r="B9138" t="s">
        <v>13637</v>
      </c>
      <c r="C9138">
        <v>4</v>
      </c>
    </row>
    <row r="9139" spans="1:3" x14ac:dyDescent="0.25">
      <c r="A9139" t="s">
        <v>13638</v>
      </c>
      <c r="B9139" t="s">
        <v>13639</v>
      </c>
      <c r="C9139">
        <v>4</v>
      </c>
    </row>
    <row r="9140" spans="1:3" x14ac:dyDescent="0.25">
      <c r="A9140" t="s">
        <v>13640</v>
      </c>
      <c r="B9140" t="s">
        <v>13641</v>
      </c>
      <c r="C9140">
        <v>4</v>
      </c>
    </row>
    <row r="9141" spans="1:3" x14ac:dyDescent="0.25">
      <c r="A9141" t="s">
        <v>13642</v>
      </c>
      <c r="B9141" t="s">
        <v>13643</v>
      </c>
      <c r="C9141">
        <v>4</v>
      </c>
    </row>
    <row r="9142" spans="1:3" x14ac:dyDescent="0.25">
      <c r="A9142" t="s">
        <v>13644</v>
      </c>
      <c r="B9142" t="s">
        <v>13645</v>
      </c>
      <c r="C9142">
        <v>4</v>
      </c>
    </row>
    <row r="9143" spans="1:3" x14ac:dyDescent="0.25">
      <c r="A9143" t="s">
        <v>13646</v>
      </c>
      <c r="B9143" t="s">
        <v>13647</v>
      </c>
      <c r="C9143">
        <v>4</v>
      </c>
    </row>
    <row r="9144" spans="1:3" x14ac:dyDescent="0.25">
      <c r="A9144" t="s">
        <v>13648</v>
      </c>
      <c r="B9144" t="s">
        <v>13649</v>
      </c>
      <c r="C9144">
        <v>4</v>
      </c>
    </row>
    <row r="9145" spans="1:3" x14ac:dyDescent="0.25">
      <c r="A9145" t="s">
        <v>13650</v>
      </c>
      <c r="B9145" t="s">
        <v>13651</v>
      </c>
      <c r="C9145">
        <v>4</v>
      </c>
    </row>
    <row r="9146" spans="1:3" x14ac:dyDescent="0.25">
      <c r="A9146" t="s">
        <v>13652</v>
      </c>
      <c r="B9146" t="s">
        <v>13653</v>
      </c>
      <c r="C9146">
        <v>4</v>
      </c>
    </row>
    <row r="9147" spans="1:3" x14ac:dyDescent="0.25">
      <c r="A9147" t="s">
        <v>13654</v>
      </c>
      <c r="B9147" t="s">
        <v>13655</v>
      </c>
      <c r="C9147">
        <v>4</v>
      </c>
    </row>
    <row r="9148" spans="1:3" x14ac:dyDescent="0.25">
      <c r="A9148" t="s">
        <v>13656</v>
      </c>
      <c r="B9148" t="s">
        <v>13657</v>
      </c>
      <c r="C9148">
        <v>4</v>
      </c>
    </row>
    <row r="9149" spans="1:3" x14ac:dyDescent="0.25">
      <c r="A9149" t="s">
        <v>13658</v>
      </c>
      <c r="B9149" t="s">
        <v>13659</v>
      </c>
      <c r="C9149">
        <v>4</v>
      </c>
    </row>
    <row r="9150" spans="1:3" x14ac:dyDescent="0.25">
      <c r="A9150" t="s">
        <v>13660</v>
      </c>
      <c r="B9150" t="s">
        <v>13661</v>
      </c>
      <c r="C9150">
        <v>4</v>
      </c>
    </row>
    <row r="9151" spans="1:3" x14ac:dyDescent="0.25">
      <c r="A9151" t="s">
        <v>13662</v>
      </c>
      <c r="B9151" t="s">
        <v>13663</v>
      </c>
      <c r="C9151">
        <v>4</v>
      </c>
    </row>
    <row r="9152" spans="1:3" x14ac:dyDescent="0.25">
      <c r="A9152" t="s">
        <v>13664</v>
      </c>
      <c r="B9152" t="s">
        <v>13665</v>
      </c>
      <c r="C9152">
        <v>4</v>
      </c>
    </row>
    <row r="9153" spans="1:3" x14ac:dyDescent="0.25">
      <c r="A9153" t="s">
        <v>13666</v>
      </c>
      <c r="B9153" t="s">
        <v>13667</v>
      </c>
      <c r="C9153">
        <v>4</v>
      </c>
    </row>
    <row r="9154" spans="1:3" x14ac:dyDescent="0.25">
      <c r="A9154" t="s">
        <v>13668</v>
      </c>
      <c r="B9154" t="s">
        <v>13669</v>
      </c>
      <c r="C9154">
        <v>4</v>
      </c>
    </row>
    <row r="9155" spans="1:3" x14ac:dyDescent="0.25">
      <c r="A9155" t="s">
        <v>13670</v>
      </c>
      <c r="B9155" t="s">
        <v>13671</v>
      </c>
      <c r="C9155">
        <v>4</v>
      </c>
    </row>
    <row r="9156" spans="1:3" x14ac:dyDescent="0.25">
      <c r="A9156" t="s">
        <v>13672</v>
      </c>
      <c r="B9156" t="s">
        <v>13673</v>
      </c>
      <c r="C9156">
        <v>4</v>
      </c>
    </row>
    <row r="9157" spans="1:3" x14ac:dyDescent="0.25">
      <c r="A9157" t="s">
        <v>13674</v>
      </c>
      <c r="B9157" t="s">
        <v>13675</v>
      </c>
      <c r="C9157">
        <v>4</v>
      </c>
    </row>
    <row r="9158" spans="1:3" x14ac:dyDescent="0.25">
      <c r="A9158" t="s">
        <v>13676</v>
      </c>
      <c r="B9158" t="s">
        <v>13677</v>
      </c>
      <c r="C9158">
        <v>4</v>
      </c>
    </row>
    <row r="9159" spans="1:3" x14ac:dyDescent="0.25">
      <c r="A9159" t="s">
        <v>13678</v>
      </c>
      <c r="B9159" t="s">
        <v>13679</v>
      </c>
      <c r="C9159">
        <v>4</v>
      </c>
    </row>
    <row r="9160" spans="1:3" x14ac:dyDescent="0.25">
      <c r="A9160" t="s">
        <v>13681</v>
      </c>
      <c r="B9160" t="s">
        <v>13682</v>
      </c>
      <c r="C9160">
        <v>4</v>
      </c>
    </row>
    <row r="9161" spans="1:3" x14ac:dyDescent="0.25">
      <c r="A9161" t="s">
        <v>18947</v>
      </c>
      <c r="B9161" t="s">
        <v>13680</v>
      </c>
      <c r="C9161">
        <v>4</v>
      </c>
    </row>
    <row r="9162" spans="1:3" x14ac:dyDescent="0.25">
      <c r="A9162" t="s">
        <v>13683</v>
      </c>
      <c r="B9162" t="s">
        <v>13684</v>
      </c>
      <c r="C9162">
        <v>4</v>
      </c>
    </row>
    <row r="9163" spans="1:3" x14ac:dyDescent="0.25">
      <c r="A9163" t="s">
        <v>13685</v>
      </c>
      <c r="B9163" t="s">
        <v>13686</v>
      </c>
      <c r="C9163">
        <v>4</v>
      </c>
    </row>
    <row r="9164" spans="1:3" x14ac:dyDescent="0.25">
      <c r="A9164" t="s">
        <v>13687</v>
      </c>
      <c r="B9164" t="s">
        <v>13688</v>
      </c>
      <c r="C9164">
        <v>4</v>
      </c>
    </row>
    <row r="9165" spans="1:3" x14ac:dyDescent="0.25">
      <c r="A9165" t="s">
        <v>13689</v>
      </c>
      <c r="B9165" t="s">
        <v>13690</v>
      </c>
      <c r="C9165">
        <v>4</v>
      </c>
    </row>
    <row r="9166" spans="1:3" x14ac:dyDescent="0.25">
      <c r="A9166" t="s">
        <v>13691</v>
      </c>
      <c r="B9166" t="s">
        <v>13692</v>
      </c>
      <c r="C9166">
        <v>4</v>
      </c>
    </row>
    <row r="9167" spans="1:3" x14ac:dyDescent="0.25">
      <c r="A9167" t="s">
        <v>18948</v>
      </c>
      <c r="B9167" t="s">
        <v>13693</v>
      </c>
      <c r="C9167">
        <v>4</v>
      </c>
    </row>
    <row r="9168" spans="1:3" x14ac:dyDescent="0.25">
      <c r="A9168" t="s">
        <v>13694</v>
      </c>
      <c r="B9168" t="s">
        <v>13695</v>
      </c>
      <c r="C9168">
        <v>4</v>
      </c>
    </row>
    <row r="9169" spans="1:3" x14ac:dyDescent="0.25">
      <c r="A9169" t="s">
        <v>13696</v>
      </c>
      <c r="B9169" t="s">
        <v>13697</v>
      </c>
      <c r="C9169">
        <v>4</v>
      </c>
    </row>
    <row r="9170" spans="1:3" x14ac:dyDescent="0.25">
      <c r="A9170" t="s">
        <v>13698</v>
      </c>
      <c r="B9170" t="s">
        <v>13699</v>
      </c>
      <c r="C9170">
        <v>4</v>
      </c>
    </row>
    <row r="9171" spans="1:3" x14ac:dyDescent="0.25">
      <c r="A9171" t="s">
        <v>13700</v>
      </c>
      <c r="B9171" t="s">
        <v>13701</v>
      </c>
      <c r="C9171">
        <v>4</v>
      </c>
    </row>
    <row r="9172" spans="1:3" x14ac:dyDescent="0.25">
      <c r="A9172" t="s">
        <v>13702</v>
      </c>
      <c r="B9172" t="s">
        <v>13703</v>
      </c>
      <c r="C9172">
        <v>4</v>
      </c>
    </row>
    <row r="9173" spans="1:3" x14ac:dyDescent="0.25">
      <c r="A9173" t="s">
        <v>13704</v>
      </c>
      <c r="B9173" t="s">
        <v>13705</v>
      </c>
      <c r="C9173">
        <v>4</v>
      </c>
    </row>
    <row r="9174" spans="1:3" x14ac:dyDescent="0.25">
      <c r="A9174" t="s">
        <v>13706</v>
      </c>
      <c r="B9174" t="s">
        <v>13707</v>
      </c>
      <c r="C9174">
        <v>4</v>
      </c>
    </row>
    <row r="9175" spans="1:3" x14ac:dyDescent="0.25">
      <c r="A9175" t="s">
        <v>13708</v>
      </c>
      <c r="B9175" t="s">
        <v>13709</v>
      </c>
      <c r="C9175">
        <v>4</v>
      </c>
    </row>
    <row r="9176" spans="1:3" x14ac:dyDescent="0.25">
      <c r="A9176" t="s">
        <v>13710</v>
      </c>
      <c r="B9176" t="s">
        <v>13711</v>
      </c>
      <c r="C9176">
        <v>4</v>
      </c>
    </row>
    <row r="9177" spans="1:3" x14ac:dyDescent="0.25">
      <c r="A9177" t="s">
        <v>13712</v>
      </c>
      <c r="B9177" t="s">
        <v>13713</v>
      </c>
      <c r="C9177">
        <v>4</v>
      </c>
    </row>
    <row r="9178" spans="1:3" x14ac:dyDescent="0.25">
      <c r="A9178" t="s">
        <v>13714</v>
      </c>
      <c r="B9178" t="s">
        <v>13715</v>
      </c>
      <c r="C9178">
        <v>4</v>
      </c>
    </row>
    <row r="9179" spans="1:3" x14ac:dyDescent="0.25">
      <c r="A9179" t="s">
        <v>13716</v>
      </c>
      <c r="B9179" t="s">
        <v>13717</v>
      </c>
      <c r="C9179">
        <v>4</v>
      </c>
    </row>
    <row r="9180" spans="1:3" x14ac:dyDescent="0.25">
      <c r="A9180" t="s">
        <v>13718</v>
      </c>
      <c r="B9180" t="s">
        <v>13719</v>
      </c>
      <c r="C9180">
        <v>4</v>
      </c>
    </row>
    <row r="9181" spans="1:3" x14ac:dyDescent="0.25">
      <c r="A9181" t="s">
        <v>13720</v>
      </c>
      <c r="B9181" t="s">
        <v>13721</v>
      </c>
      <c r="C9181">
        <v>4</v>
      </c>
    </row>
    <row r="9182" spans="1:3" x14ac:dyDescent="0.25">
      <c r="A9182" t="s">
        <v>13722</v>
      </c>
      <c r="B9182" t="s">
        <v>13723</v>
      </c>
      <c r="C9182">
        <v>4</v>
      </c>
    </row>
    <row r="9183" spans="1:3" x14ac:dyDescent="0.25">
      <c r="A9183" t="s">
        <v>13724</v>
      </c>
      <c r="B9183" t="s">
        <v>13725</v>
      </c>
      <c r="C9183">
        <v>4</v>
      </c>
    </row>
    <row r="9184" spans="1:3" x14ac:dyDescent="0.25">
      <c r="A9184" t="s">
        <v>13726</v>
      </c>
      <c r="B9184" t="s">
        <v>13727</v>
      </c>
      <c r="C9184">
        <v>4</v>
      </c>
    </row>
    <row r="9185" spans="1:3" x14ac:dyDescent="0.25">
      <c r="A9185" t="s">
        <v>13728</v>
      </c>
      <c r="B9185" t="s">
        <v>13729</v>
      </c>
      <c r="C9185">
        <v>4</v>
      </c>
    </row>
    <row r="9186" spans="1:3" x14ac:dyDescent="0.25">
      <c r="A9186" t="s">
        <v>13730</v>
      </c>
      <c r="B9186" t="s">
        <v>13731</v>
      </c>
      <c r="C9186">
        <v>4</v>
      </c>
    </row>
    <row r="9187" spans="1:3" x14ac:dyDescent="0.25">
      <c r="A9187" t="s">
        <v>13732</v>
      </c>
      <c r="B9187" t="s">
        <v>13733</v>
      </c>
      <c r="C9187">
        <v>4</v>
      </c>
    </row>
    <row r="9188" spans="1:3" x14ac:dyDescent="0.25">
      <c r="A9188" t="s">
        <v>18821</v>
      </c>
      <c r="B9188" t="s">
        <v>18822</v>
      </c>
      <c r="C9188">
        <v>4</v>
      </c>
    </row>
    <row r="9189" spans="1:3" x14ac:dyDescent="0.25">
      <c r="A9189" t="s">
        <v>13734</v>
      </c>
      <c r="B9189" t="s">
        <v>13735</v>
      </c>
      <c r="C9189">
        <v>4</v>
      </c>
    </row>
    <row r="9190" spans="1:3" x14ac:dyDescent="0.25">
      <c r="A9190" t="s">
        <v>13736</v>
      </c>
      <c r="B9190" t="s">
        <v>13737</v>
      </c>
      <c r="C9190">
        <v>4</v>
      </c>
    </row>
    <row r="9191" spans="1:3" x14ac:dyDescent="0.25">
      <c r="A9191" t="s">
        <v>13738</v>
      </c>
      <c r="B9191" t="s">
        <v>13739</v>
      </c>
      <c r="C9191">
        <v>4</v>
      </c>
    </row>
    <row r="9192" spans="1:3" x14ac:dyDescent="0.25">
      <c r="A9192" t="s">
        <v>13740</v>
      </c>
      <c r="B9192" t="s">
        <v>13741</v>
      </c>
      <c r="C9192">
        <v>4</v>
      </c>
    </row>
    <row r="9193" spans="1:3" x14ac:dyDescent="0.25">
      <c r="A9193" t="s">
        <v>13742</v>
      </c>
      <c r="B9193" t="s">
        <v>13743</v>
      </c>
      <c r="C9193">
        <v>4</v>
      </c>
    </row>
    <row r="9194" spans="1:3" x14ac:dyDescent="0.25">
      <c r="A9194" t="s">
        <v>18949</v>
      </c>
      <c r="B9194" t="s">
        <v>13744</v>
      </c>
      <c r="C9194">
        <v>4</v>
      </c>
    </row>
    <row r="9195" spans="1:3" x14ac:dyDescent="0.25">
      <c r="A9195" t="s">
        <v>13745</v>
      </c>
      <c r="B9195" t="s">
        <v>13746</v>
      </c>
      <c r="C9195">
        <v>4</v>
      </c>
    </row>
    <row r="9196" spans="1:3" x14ac:dyDescent="0.25">
      <c r="A9196" t="s">
        <v>13747</v>
      </c>
      <c r="B9196" t="s">
        <v>13748</v>
      </c>
      <c r="C9196">
        <v>4</v>
      </c>
    </row>
    <row r="9197" spans="1:3" x14ac:dyDescent="0.25">
      <c r="A9197" t="s">
        <v>13749</v>
      </c>
      <c r="B9197" t="s">
        <v>13750</v>
      </c>
      <c r="C9197">
        <v>4</v>
      </c>
    </row>
    <row r="9198" spans="1:3" x14ac:dyDescent="0.25">
      <c r="A9198" t="s">
        <v>13751</v>
      </c>
      <c r="B9198" t="s">
        <v>13752</v>
      </c>
      <c r="C9198">
        <v>4</v>
      </c>
    </row>
    <row r="9199" spans="1:3" x14ac:dyDescent="0.25">
      <c r="A9199" t="s">
        <v>13753</v>
      </c>
      <c r="B9199" t="s">
        <v>13754</v>
      </c>
      <c r="C9199">
        <v>4</v>
      </c>
    </row>
    <row r="9200" spans="1:3" x14ac:dyDescent="0.25">
      <c r="A9200" t="s">
        <v>13755</v>
      </c>
      <c r="B9200" t="s">
        <v>13756</v>
      </c>
      <c r="C9200">
        <v>4</v>
      </c>
    </row>
    <row r="9201" spans="1:3" x14ac:dyDescent="0.25">
      <c r="A9201" t="s">
        <v>13757</v>
      </c>
      <c r="B9201" t="s">
        <v>13758</v>
      </c>
      <c r="C9201">
        <v>4</v>
      </c>
    </row>
    <row r="9202" spans="1:3" x14ac:dyDescent="0.25">
      <c r="A9202" t="s">
        <v>13759</v>
      </c>
      <c r="B9202" t="s">
        <v>13760</v>
      </c>
      <c r="C9202">
        <v>4</v>
      </c>
    </row>
    <row r="9203" spans="1:3" x14ac:dyDescent="0.25">
      <c r="A9203" t="s">
        <v>13761</v>
      </c>
      <c r="B9203" t="s">
        <v>13762</v>
      </c>
      <c r="C9203">
        <v>4</v>
      </c>
    </row>
    <row r="9204" spans="1:3" x14ac:dyDescent="0.25">
      <c r="A9204" t="s">
        <v>13763</v>
      </c>
      <c r="B9204" t="s">
        <v>13764</v>
      </c>
      <c r="C9204">
        <v>4</v>
      </c>
    </row>
    <row r="9205" spans="1:3" x14ac:dyDescent="0.25">
      <c r="A9205" t="s">
        <v>13765</v>
      </c>
      <c r="B9205" t="s">
        <v>13766</v>
      </c>
      <c r="C9205">
        <v>4</v>
      </c>
    </row>
    <row r="9206" spans="1:3" x14ac:dyDescent="0.25">
      <c r="A9206" t="s">
        <v>13767</v>
      </c>
      <c r="B9206" t="s">
        <v>13768</v>
      </c>
      <c r="C9206">
        <v>4</v>
      </c>
    </row>
    <row r="9207" spans="1:3" x14ac:dyDescent="0.25">
      <c r="A9207" t="s">
        <v>13769</v>
      </c>
      <c r="B9207" t="s">
        <v>13770</v>
      </c>
      <c r="C9207">
        <v>4</v>
      </c>
    </row>
    <row r="9208" spans="1:3" x14ac:dyDescent="0.25">
      <c r="A9208" t="s">
        <v>13771</v>
      </c>
      <c r="B9208" t="s">
        <v>13772</v>
      </c>
      <c r="C9208">
        <v>4</v>
      </c>
    </row>
    <row r="9209" spans="1:3" x14ac:dyDescent="0.25">
      <c r="A9209" t="s">
        <v>13773</v>
      </c>
      <c r="B9209" t="s">
        <v>13774</v>
      </c>
      <c r="C9209">
        <v>4</v>
      </c>
    </row>
    <row r="9210" spans="1:3" x14ac:dyDescent="0.25">
      <c r="A9210" t="s">
        <v>13775</v>
      </c>
      <c r="B9210" t="s">
        <v>13776</v>
      </c>
      <c r="C9210">
        <v>4</v>
      </c>
    </row>
    <row r="9211" spans="1:3" x14ac:dyDescent="0.25">
      <c r="A9211" t="s">
        <v>13777</v>
      </c>
      <c r="B9211" t="s">
        <v>13778</v>
      </c>
      <c r="C9211">
        <v>4</v>
      </c>
    </row>
    <row r="9212" spans="1:3" x14ac:dyDescent="0.25">
      <c r="A9212" t="s">
        <v>18950</v>
      </c>
      <c r="B9212" t="s">
        <v>13779</v>
      </c>
      <c r="C9212">
        <v>4</v>
      </c>
    </row>
    <row r="9213" spans="1:3" x14ac:dyDescent="0.25">
      <c r="A9213" t="s">
        <v>13780</v>
      </c>
      <c r="B9213" t="s">
        <v>13781</v>
      </c>
      <c r="C9213">
        <v>4</v>
      </c>
    </row>
    <row r="9214" spans="1:3" x14ac:dyDescent="0.25">
      <c r="A9214" t="s">
        <v>13782</v>
      </c>
      <c r="B9214" t="s">
        <v>13783</v>
      </c>
      <c r="C9214">
        <v>4</v>
      </c>
    </row>
    <row r="9215" spans="1:3" x14ac:dyDescent="0.25">
      <c r="A9215" t="s">
        <v>13784</v>
      </c>
      <c r="B9215" t="s">
        <v>13785</v>
      </c>
      <c r="C9215">
        <v>4</v>
      </c>
    </row>
    <row r="9216" spans="1:3" x14ac:dyDescent="0.25">
      <c r="A9216" t="s">
        <v>13786</v>
      </c>
      <c r="B9216" t="s">
        <v>13787</v>
      </c>
      <c r="C9216">
        <v>4</v>
      </c>
    </row>
    <row r="9217" spans="1:3" x14ac:dyDescent="0.25">
      <c r="A9217" t="s">
        <v>13788</v>
      </c>
      <c r="B9217" t="s">
        <v>13789</v>
      </c>
      <c r="C9217">
        <v>4</v>
      </c>
    </row>
    <row r="9218" spans="1:3" x14ac:dyDescent="0.25">
      <c r="A9218" t="s">
        <v>13790</v>
      </c>
      <c r="B9218" t="s">
        <v>13791</v>
      </c>
      <c r="C9218">
        <v>4</v>
      </c>
    </row>
    <row r="9219" spans="1:3" x14ac:dyDescent="0.25">
      <c r="A9219" t="s">
        <v>18951</v>
      </c>
      <c r="B9219" t="s">
        <v>13906</v>
      </c>
      <c r="C9219">
        <v>4</v>
      </c>
    </row>
    <row r="9220" spans="1:3" x14ac:dyDescent="0.25">
      <c r="A9220" t="s">
        <v>13792</v>
      </c>
      <c r="B9220" t="s">
        <v>13793</v>
      </c>
      <c r="C9220">
        <v>4</v>
      </c>
    </row>
    <row r="9221" spans="1:3" x14ac:dyDescent="0.25">
      <c r="A9221" t="s">
        <v>13794</v>
      </c>
      <c r="B9221" t="s">
        <v>13795</v>
      </c>
      <c r="C9221">
        <v>4</v>
      </c>
    </row>
    <row r="9222" spans="1:3" x14ac:dyDescent="0.25">
      <c r="A9222" t="s">
        <v>13796</v>
      </c>
      <c r="B9222" t="s">
        <v>13797</v>
      </c>
      <c r="C9222">
        <v>4</v>
      </c>
    </row>
    <row r="9223" spans="1:3" x14ac:dyDescent="0.25">
      <c r="A9223" t="s">
        <v>18952</v>
      </c>
      <c r="B9223" t="s">
        <v>13798</v>
      </c>
      <c r="C9223">
        <v>4</v>
      </c>
    </row>
    <row r="9224" spans="1:3" x14ac:dyDescent="0.25">
      <c r="A9224" t="s">
        <v>13799</v>
      </c>
      <c r="B9224" t="s">
        <v>13800</v>
      </c>
      <c r="C9224">
        <v>4</v>
      </c>
    </row>
    <row r="9225" spans="1:3" x14ac:dyDescent="0.25">
      <c r="A9225" t="s">
        <v>13801</v>
      </c>
      <c r="B9225" t="s">
        <v>13802</v>
      </c>
      <c r="C9225">
        <v>4</v>
      </c>
    </row>
    <row r="9226" spans="1:3" x14ac:dyDescent="0.25">
      <c r="A9226" t="s">
        <v>13803</v>
      </c>
      <c r="B9226" t="s">
        <v>13804</v>
      </c>
      <c r="C9226">
        <v>4</v>
      </c>
    </row>
    <row r="9227" spans="1:3" x14ac:dyDescent="0.25">
      <c r="A9227" t="s">
        <v>13805</v>
      </c>
      <c r="B9227" t="s">
        <v>13806</v>
      </c>
      <c r="C9227">
        <v>4</v>
      </c>
    </row>
    <row r="9228" spans="1:3" x14ac:dyDescent="0.25">
      <c r="A9228" t="s">
        <v>13807</v>
      </c>
      <c r="B9228" t="s">
        <v>13808</v>
      </c>
      <c r="C9228">
        <v>4</v>
      </c>
    </row>
    <row r="9229" spans="1:3" x14ac:dyDescent="0.25">
      <c r="A9229" t="s">
        <v>13809</v>
      </c>
      <c r="B9229" t="s">
        <v>13810</v>
      </c>
      <c r="C9229">
        <v>4</v>
      </c>
    </row>
    <row r="9230" spans="1:3" x14ac:dyDescent="0.25">
      <c r="A9230" t="s">
        <v>13811</v>
      </c>
      <c r="B9230" t="s">
        <v>13812</v>
      </c>
      <c r="C9230">
        <v>4</v>
      </c>
    </row>
    <row r="9231" spans="1:3" x14ac:dyDescent="0.25">
      <c r="A9231" t="s">
        <v>13813</v>
      </c>
      <c r="B9231" t="s">
        <v>13814</v>
      </c>
      <c r="C9231">
        <v>4</v>
      </c>
    </row>
    <row r="9232" spans="1:3" x14ac:dyDescent="0.25">
      <c r="A9232" t="s">
        <v>13815</v>
      </c>
      <c r="B9232" t="s">
        <v>13816</v>
      </c>
      <c r="C9232">
        <v>4</v>
      </c>
    </row>
    <row r="9233" spans="1:3" x14ac:dyDescent="0.25">
      <c r="A9233" t="s">
        <v>13817</v>
      </c>
      <c r="B9233" t="s">
        <v>13818</v>
      </c>
      <c r="C9233">
        <v>4</v>
      </c>
    </row>
    <row r="9234" spans="1:3" x14ac:dyDescent="0.25">
      <c r="A9234" t="s">
        <v>13819</v>
      </c>
      <c r="B9234" t="s">
        <v>13820</v>
      </c>
      <c r="C9234">
        <v>4</v>
      </c>
    </row>
    <row r="9235" spans="1:3" x14ac:dyDescent="0.25">
      <c r="A9235" t="s">
        <v>13821</v>
      </c>
      <c r="B9235" t="s">
        <v>13822</v>
      </c>
      <c r="C9235">
        <v>4</v>
      </c>
    </row>
    <row r="9236" spans="1:3" x14ac:dyDescent="0.25">
      <c r="A9236" t="s">
        <v>13823</v>
      </c>
      <c r="B9236" t="s">
        <v>13824</v>
      </c>
      <c r="C9236">
        <v>4</v>
      </c>
    </row>
    <row r="9237" spans="1:3" x14ac:dyDescent="0.25">
      <c r="A9237" t="s">
        <v>13825</v>
      </c>
      <c r="B9237" t="s">
        <v>13826</v>
      </c>
      <c r="C9237">
        <v>4</v>
      </c>
    </row>
    <row r="9238" spans="1:3" x14ac:dyDescent="0.25">
      <c r="A9238" t="s">
        <v>13827</v>
      </c>
      <c r="B9238" t="s">
        <v>13828</v>
      </c>
      <c r="C9238">
        <v>4</v>
      </c>
    </row>
    <row r="9239" spans="1:3" x14ac:dyDescent="0.25">
      <c r="A9239" t="s">
        <v>13829</v>
      </c>
      <c r="B9239" t="s">
        <v>13830</v>
      </c>
      <c r="C9239">
        <v>4</v>
      </c>
    </row>
    <row r="9240" spans="1:3" x14ac:dyDescent="0.25">
      <c r="A9240" t="s">
        <v>13831</v>
      </c>
      <c r="B9240" t="s">
        <v>13832</v>
      </c>
      <c r="C9240">
        <v>4</v>
      </c>
    </row>
    <row r="9241" spans="1:3" x14ac:dyDescent="0.25">
      <c r="A9241" t="s">
        <v>13833</v>
      </c>
      <c r="B9241" t="s">
        <v>13834</v>
      </c>
      <c r="C9241">
        <v>4</v>
      </c>
    </row>
    <row r="9242" spans="1:3" x14ac:dyDescent="0.25">
      <c r="A9242" t="s">
        <v>13835</v>
      </c>
      <c r="B9242" t="s">
        <v>13836</v>
      </c>
      <c r="C9242">
        <v>4</v>
      </c>
    </row>
    <row r="9243" spans="1:3" x14ac:dyDescent="0.25">
      <c r="A9243" t="s">
        <v>13837</v>
      </c>
      <c r="B9243" t="s">
        <v>13838</v>
      </c>
      <c r="C9243">
        <v>4</v>
      </c>
    </row>
    <row r="9244" spans="1:3" x14ac:dyDescent="0.25">
      <c r="A9244" t="s">
        <v>13839</v>
      </c>
      <c r="B9244" t="s">
        <v>13840</v>
      </c>
      <c r="C9244">
        <v>4</v>
      </c>
    </row>
    <row r="9245" spans="1:3" x14ac:dyDescent="0.25">
      <c r="A9245" t="s">
        <v>13841</v>
      </c>
      <c r="B9245" t="s">
        <v>13842</v>
      </c>
      <c r="C9245">
        <v>4</v>
      </c>
    </row>
    <row r="9246" spans="1:3" x14ac:dyDescent="0.25">
      <c r="A9246" t="s">
        <v>13843</v>
      </c>
      <c r="B9246" t="s">
        <v>13844</v>
      </c>
      <c r="C9246">
        <v>4</v>
      </c>
    </row>
    <row r="9247" spans="1:3" x14ac:dyDescent="0.25">
      <c r="A9247" t="s">
        <v>13845</v>
      </c>
      <c r="B9247" t="s">
        <v>13846</v>
      </c>
      <c r="C9247">
        <v>4</v>
      </c>
    </row>
    <row r="9248" spans="1:3" x14ac:dyDescent="0.25">
      <c r="A9248" t="s">
        <v>13847</v>
      </c>
      <c r="B9248" t="s">
        <v>13848</v>
      </c>
      <c r="C9248">
        <v>4</v>
      </c>
    </row>
    <row r="9249" spans="1:3" x14ac:dyDescent="0.25">
      <c r="A9249" t="s">
        <v>13849</v>
      </c>
      <c r="B9249" t="s">
        <v>13850</v>
      </c>
      <c r="C9249">
        <v>4</v>
      </c>
    </row>
    <row r="9250" spans="1:3" x14ac:dyDescent="0.25">
      <c r="A9250" t="s">
        <v>13851</v>
      </c>
      <c r="B9250" t="s">
        <v>13852</v>
      </c>
      <c r="C9250">
        <v>4</v>
      </c>
    </row>
    <row r="9251" spans="1:3" x14ac:dyDescent="0.25">
      <c r="A9251" t="s">
        <v>13853</v>
      </c>
      <c r="B9251" t="s">
        <v>13854</v>
      </c>
      <c r="C9251">
        <v>4</v>
      </c>
    </row>
    <row r="9252" spans="1:3" x14ac:dyDescent="0.25">
      <c r="A9252" t="s">
        <v>13855</v>
      </c>
      <c r="B9252" t="s">
        <v>13856</v>
      </c>
      <c r="C9252">
        <v>4</v>
      </c>
    </row>
    <row r="9253" spans="1:3" x14ac:dyDescent="0.25">
      <c r="A9253" t="s">
        <v>13857</v>
      </c>
      <c r="B9253" t="s">
        <v>13858</v>
      </c>
      <c r="C9253">
        <v>4</v>
      </c>
    </row>
    <row r="9254" spans="1:3" x14ac:dyDescent="0.25">
      <c r="A9254" t="s">
        <v>13859</v>
      </c>
      <c r="B9254" t="s">
        <v>13860</v>
      </c>
      <c r="C9254">
        <v>4</v>
      </c>
    </row>
    <row r="9255" spans="1:3" x14ac:dyDescent="0.25">
      <c r="A9255" t="s">
        <v>13861</v>
      </c>
      <c r="B9255" t="s">
        <v>13862</v>
      </c>
      <c r="C9255">
        <v>4</v>
      </c>
    </row>
    <row r="9256" spans="1:3" x14ac:dyDescent="0.25">
      <c r="A9256" t="s">
        <v>13863</v>
      </c>
      <c r="B9256" t="s">
        <v>13864</v>
      </c>
      <c r="C9256">
        <v>4</v>
      </c>
    </row>
    <row r="9257" spans="1:3" x14ac:dyDescent="0.25">
      <c r="A9257" t="s">
        <v>13865</v>
      </c>
      <c r="B9257" t="s">
        <v>13866</v>
      </c>
      <c r="C9257">
        <v>4</v>
      </c>
    </row>
    <row r="9258" spans="1:3" x14ac:dyDescent="0.25">
      <c r="A9258" t="s">
        <v>13867</v>
      </c>
      <c r="B9258" t="s">
        <v>13868</v>
      </c>
      <c r="C9258">
        <v>4</v>
      </c>
    </row>
    <row r="9259" spans="1:3" x14ac:dyDescent="0.25">
      <c r="A9259" t="s">
        <v>18953</v>
      </c>
      <c r="B9259" t="s">
        <v>13869</v>
      </c>
      <c r="C9259">
        <v>4</v>
      </c>
    </row>
    <row r="9260" spans="1:3" x14ac:dyDescent="0.25">
      <c r="A9260" t="s">
        <v>13870</v>
      </c>
      <c r="B9260" t="s">
        <v>13871</v>
      </c>
      <c r="C9260">
        <v>4</v>
      </c>
    </row>
    <row r="9261" spans="1:3" x14ac:dyDescent="0.25">
      <c r="A9261" t="s">
        <v>13872</v>
      </c>
      <c r="B9261" t="s">
        <v>13873</v>
      </c>
      <c r="C9261">
        <v>4</v>
      </c>
    </row>
    <row r="9262" spans="1:3" x14ac:dyDescent="0.25">
      <c r="A9262" t="s">
        <v>13874</v>
      </c>
      <c r="B9262" t="s">
        <v>13875</v>
      </c>
      <c r="C9262">
        <v>4</v>
      </c>
    </row>
    <row r="9263" spans="1:3" x14ac:dyDescent="0.25">
      <c r="A9263" t="s">
        <v>13876</v>
      </c>
      <c r="B9263" t="s">
        <v>13877</v>
      </c>
      <c r="C9263">
        <v>4</v>
      </c>
    </row>
    <row r="9264" spans="1:3" x14ac:dyDescent="0.25">
      <c r="A9264" t="s">
        <v>13878</v>
      </c>
      <c r="B9264" t="s">
        <v>13879</v>
      </c>
      <c r="C9264">
        <v>4</v>
      </c>
    </row>
    <row r="9265" spans="1:3" x14ac:dyDescent="0.25">
      <c r="A9265" t="s">
        <v>13880</v>
      </c>
      <c r="B9265" t="s">
        <v>13881</v>
      </c>
      <c r="C9265">
        <v>4</v>
      </c>
    </row>
    <row r="9266" spans="1:3" x14ac:dyDescent="0.25">
      <c r="A9266" t="s">
        <v>13882</v>
      </c>
      <c r="B9266" t="s">
        <v>13883</v>
      </c>
      <c r="C9266">
        <v>4</v>
      </c>
    </row>
    <row r="9267" spans="1:3" x14ac:dyDescent="0.25">
      <c r="A9267" t="s">
        <v>13884</v>
      </c>
      <c r="B9267" t="s">
        <v>13885</v>
      </c>
      <c r="C9267">
        <v>4</v>
      </c>
    </row>
    <row r="9268" spans="1:3" x14ac:dyDescent="0.25">
      <c r="A9268" t="s">
        <v>13886</v>
      </c>
      <c r="B9268" t="s">
        <v>13887</v>
      </c>
      <c r="C9268">
        <v>4</v>
      </c>
    </row>
    <row r="9269" spans="1:3" x14ac:dyDescent="0.25">
      <c r="A9269" t="s">
        <v>13888</v>
      </c>
      <c r="B9269" t="s">
        <v>13889</v>
      </c>
      <c r="C9269">
        <v>4</v>
      </c>
    </row>
    <row r="9270" spans="1:3" x14ac:dyDescent="0.25">
      <c r="A9270" t="s">
        <v>13890</v>
      </c>
      <c r="B9270" t="s">
        <v>13891</v>
      </c>
      <c r="C9270">
        <v>4</v>
      </c>
    </row>
    <row r="9271" spans="1:3" x14ac:dyDescent="0.25">
      <c r="A9271" t="s">
        <v>13892</v>
      </c>
      <c r="B9271" t="s">
        <v>13893</v>
      </c>
      <c r="C9271">
        <v>4</v>
      </c>
    </row>
    <row r="9272" spans="1:3" x14ac:dyDescent="0.25">
      <c r="A9272" t="s">
        <v>13894</v>
      </c>
      <c r="B9272" t="s">
        <v>13895</v>
      </c>
      <c r="C9272">
        <v>4</v>
      </c>
    </row>
    <row r="9273" spans="1:3" x14ac:dyDescent="0.25">
      <c r="A9273" t="s">
        <v>13896</v>
      </c>
      <c r="B9273" t="s">
        <v>13897</v>
      </c>
      <c r="C9273">
        <v>4</v>
      </c>
    </row>
    <row r="9274" spans="1:3" x14ac:dyDescent="0.25">
      <c r="A9274" t="s">
        <v>13898</v>
      </c>
      <c r="B9274" t="s">
        <v>13899</v>
      </c>
      <c r="C9274">
        <v>4</v>
      </c>
    </row>
    <row r="9275" spans="1:3" x14ac:dyDescent="0.25">
      <c r="A9275" t="s">
        <v>13900</v>
      </c>
      <c r="B9275" t="s">
        <v>13901</v>
      </c>
      <c r="C9275">
        <v>4</v>
      </c>
    </row>
    <row r="9276" spans="1:3" x14ac:dyDescent="0.25">
      <c r="A9276" t="s">
        <v>13902</v>
      </c>
      <c r="B9276" t="s">
        <v>13903</v>
      </c>
      <c r="C9276">
        <v>4</v>
      </c>
    </row>
    <row r="9277" spans="1:3" x14ac:dyDescent="0.25">
      <c r="A9277" t="s">
        <v>13904</v>
      </c>
      <c r="B9277" t="s">
        <v>13905</v>
      </c>
      <c r="C9277">
        <v>4</v>
      </c>
    </row>
    <row r="9278" spans="1:3" x14ac:dyDescent="0.25">
      <c r="A9278" t="s">
        <v>13907</v>
      </c>
      <c r="B9278" t="s">
        <v>13908</v>
      </c>
      <c r="C9278">
        <v>4</v>
      </c>
    </row>
    <row r="9279" spans="1:3" x14ac:dyDescent="0.25">
      <c r="A9279" t="s">
        <v>13909</v>
      </c>
      <c r="B9279" t="s">
        <v>13910</v>
      </c>
      <c r="C9279">
        <v>4</v>
      </c>
    </row>
    <row r="9280" spans="1:3" x14ac:dyDescent="0.25">
      <c r="A9280" t="s">
        <v>13911</v>
      </c>
      <c r="B9280" t="s">
        <v>13912</v>
      </c>
      <c r="C9280">
        <v>4</v>
      </c>
    </row>
    <row r="9281" spans="1:3" x14ac:dyDescent="0.25">
      <c r="A9281" t="s">
        <v>13913</v>
      </c>
      <c r="B9281" t="s">
        <v>13914</v>
      </c>
      <c r="C9281">
        <v>4</v>
      </c>
    </row>
    <row r="9282" spans="1:3" x14ac:dyDescent="0.25">
      <c r="A9282" t="s">
        <v>13915</v>
      </c>
      <c r="B9282" t="s">
        <v>13916</v>
      </c>
      <c r="C9282">
        <v>4</v>
      </c>
    </row>
    <row r="9283" spans="1:3" x14ac:dyDescent="0.25">
      <c r="A9283" t="s">
        <v>13917</v>
      </c>
      <c r="B9283" t="s">
        <v>13918</v>
      </c>
      <c r="C9283">
        <v>4</v>
      </c>
    </row>
    <row r="9284" spans="1:3" x14ac:dyDescent="0.25">
      <c r="A9284" t="s">
        <v>13919</v>
      </c>
      <c r="B9284" t="s">
        <v>13920</v>
      </c>
      <c r="C9284">
        <v>4</v>
      </c>
    </row>
    <row r="9285" spans="1:3" x14ac:dyDescent="0.25">
      <c r="A9285" t="s">
        <v>13921</v>
      </c>
      <c r="B9285" t="s">
        <v>13922</v>
      </c>
      <c r="C9285">
        <v>4</v>
      </c>
    </row>
    <row r="9286" spans="1:3" x14ac:dyDescent="0.25">
      <c r="A9286" t="s">
        <v>13923</v>
      </c>
      <c r="B9286" t="s">
        <v>13924</v>
      </c>
      <c r="C9286">
        <v>4</v>
      </c>
    </row>
    <row r="9287" spans="1:3" x14ac:dyDescent="0.25">
      <c r="A9287" t="s">
        <v>13925</v>
      </c>
      <c r="B9287" t="s">
        <v>13926</v>
      </c>
      <c r="C9287">
        <v>4</v>
      </c>
    </row>
    <row r="9288" spans="1:3" x14ac:dyDescent="0.25">
      <c r="A9288" t="s">
        <v>13927</v>
      </c>
      <c r="B9288" t="s">
        <v>13928</v>
      </c>
      <c r="C9288">
        <v>4</v>
      </c>
    </row>
    <row r="9289" spans="1:3" x14ac:dyDescent="0.25">
      <c r="A9289" t="s">
        <v>13929</v>
      </c>
      <c r="B9289" t="s">
        <v>13930</v>
      </c>
      <c r="C9289">
        <v>4</v>
      </c>
    </row>
    <row r="9290" spans="1:3" x14ac:dyDescent="0.25">
      <c r="A9290" t="s">
        <v>13931</v>
      </c>
      <c r="B9290" t="s">
        <v>13932</v>
      </c>
      <c r="C9290">
        <v>4</v>
      </c>
    </row>
    <row r="9291" spans="1:3" x14ac:dyDescent="0.25">
      <c r="A9291" t="s">
        <v>13933</v>
      </c>
      <c r="B9291" t="s">
        <v>13934</v>
      </c>
      <c r="C9291">
        <v>4</v>
      </c>
    </row>
    <row r="9292" spans="1:3" x14ac:dyDescent="0.25">
      <c r="A9292" t="s">
        <v>13935</v>
      </c>
      <c r="B9292" t="s">
        <v>13936</v>
      </c>
      <c r="C9292">
        <v>4</v>
      </c>
    </row>
    <row r="9293" spans="1:3" x14ac:dyDescent="0.25">
      <c r="A9293" t="s">
        <v>13937</v>
      </c>
      <c r="B9293" t="s">
        <v>13938</v>
      </c>
      <c r="C9293">
        <v>4</v>
      </c>
    </row>
    <row r="9294" spans="1:3" x14ac:dyDescent="0.25">
      <c r="A9294" t="s">
        <v>13939</v>
      </c>
      <c r="B9294" t="s">
        <v>13940</v>
      </c>
      <c r="C9294">
        <v>4</v>
      </c>
    </row>
    <row r="9295" spans="1:3" x14ac:dyDescent="0.25">
      <c r="A9295" t="s">
        <v>18954</v>
      </c>
      <c r="B9295" t="s">
        <v>13941</v>
      </c>
      <c r="C9295">
        <v>4</v>
      </c>
    </row>
    <row r="9296" spans="1:3" x14ac:dyDescent="0.25">
      <c r="A9296" t="s">
        <v>13942</v>
      </c>
      <c r="B9296" t="s">
        <v>13943</v>
      </c>
      <c r="C9296">
        <v>4</v>
      </c>
    </row>
    <row r="9297" spans="1:3" x14ac:dyDescent="0.25">
      <c r="A9297" t="s">
        <v>13944</v>
      </c>
      <c r="B9297" t="s">
        <v>13945</v>
      </c>
      <c r="C9297">
        <v>4</v>
      </c>
    </row>
    <row r="9298" spans="1:3" x14ac:dyDescent="0.25">
      <c r="A9298" t="s">
        <v>13946</v>
      </c>
      <c r="B9298" t="s">
        <v>13947</v>
      </c>
      <c r="C9298">
        <v>4</v>
      </c>
    </row>
    <row r="9299" spans="1:3" x14ac:dyDescent="0.25">
      <c r="A9299" t="s">
        <v>13948</v>
      </c>
      <c r="B9299" t="s">
        <v>13949</v>
      </c>
      <c r="C9299">
        <v>4</v>
      </c>
    </row>
    <row r="9300" spans="1:3" x14ac:dyDescent="0.25">
      <c r="A9300" t="s">
        <v>13950</v>
      </c>
      <c r="B9300" t="s">
        <v>13951</v>
      </c>
      <c r="C9300">
        <v>4</v>
      </c>
    </row>
    <row r="9301" spans="1:3" x14ac:dyDescent="0.25">
      <c r="A9301" t="s">
        <v>13952</v>
      </c>
      <c r="B9301" t="s">
        <v>13953</v>
      </c>
      <c r="C9301">
        <v>4</v>
      </c>
    </row>
    <row r="9302" spans="1:3" x14ac:dyDescent="0.25">
      <c r="A9302" t="s">
        <v>13954</v>
      </c>
      <c r="B9302" t="s">
        <v>13955</v>
      </c>
      <c r="C9302">
        <v>4</v>
      </c>
    </row>
    <row r="9303" spans="1:3" x14ac:dyDescent="0.25">
      <c r="A9303" t="s">
        <v>13956</v>
      </c>
      <c r="B9303" t="s">
        <v>13957</v>
      </c>
      <c r="C9303">
        <v>4</v>
      </c>
    </row>
    <row r="9304" spans="1:3" x14ac:dyDescent="0.25">
      <c r="A9304" t="s">
        <v>13958</v>
      </c>
      <c r="B9304" t="s">
        <v>13959</v>
      </c>
      <c r="C9304">
        <v>4</v>
      </c>
    </row>
    <row r="9305" spans="1:3" x14ac:dyDescent="0.25">
      <c r="A9305" t="s">
        <v>13960</v>
      </c>
      <c r="B9305" t="s">
        <v>13961</v>
      </c>
      <c r="C9305">
        <v>4</v>
      </c>
    </row>
    <row r="9306" spans="1:3" x14ac:dyDescent="0.25">
      <c r="A9306" t="s">
        <v>13962</v>
      </c>
      <c r="B9306" t="s">
        <v>13963</v>
      </c>
      <c r="C9306">
        <v>4</v>
      </c>
    </row>
    <row r="9307" spans="1:3" x14ac:dyDescent="0.25">
      <c r="A9307" t="s">
        <v>13964</v>
      </c>
      <c r="B9307" t="s">
        <v>13965</v>
      </c>
      <c r="C9307">
        <v>4</v>
      </c>
    </row>
    <row r="9308" spans="1:3" x14ac:dyDescent="0.25">
      <c r="A9308" t="s">
        <v>13966</v>
      </c>
      <c r="B9308" t="s">
        <v>13967</v>
      </c>
      <c r="C9308">
        <v>4</v>
      </c>
    </row>
    <row r="9309" spans="1:3" x14ac:dyDescent="0.25">
      <c r="A9309" t="s">
        <v>13969</v>
      </c>
      <c r="B9309" t="s">
        <v>13970</v>
      </c>
      <c r="C9309">
        <v>4</v>
      </c>
    </row>
    <row r="9310" spans="1:3" x14ac:dyDescent="0.25">
      <c r="A9310" t="s">
        <v>13971</v>
      </c>
      <c r="B9310" t="s">
        <v>13972</v>
      </c>
      <c r="C9310">
        <v>4</v>
      </c>
    </row>
    <row r="9311" spans="1:3" x14ac:dyDescent="0.25">
      <c r="A9311" t="s">
        <v>18955</v>
      </c>
      <c r="B9311" t="s">
        <v>13973</v>
      </c>
      <c r="C9311">
        <v>4</v>
      </c>
    </row>
    <row r="9312" spans="1:3" x14ac:dyDescent="0.25">
      <c r="A9312" t="s">
        <v>13974</v>
      </c>
      <c r="B9312" t="s">
        <v>13975</v>
      </c>
      <c r="C9312">
        <v>4</v>
      </c>
    </row>
    <row r="9313" spans="1:3" x14ac:dyDescent="0.25">
      <c r="A9313" t="s">
        <v>13976</v>
      </c>
      <c r="B9313" t="s">
        <v>13977</v>
      </c>
      <c r="C9313">
        <v>4</v>
      </c>
    </row>
    <row r="9314" spans="1:3" x14ac:dyDescent="0.25">
      <c r="A9314" t="s">
        <v>13978</v>
      </c>
      <c r="B9314" t="s">
        <v>13979</v>
      </c>
      <c r="C9314">
        <v>4</v>
      </c>
    </row>
    <row r="9315" spans="1:3" x14ac:dyDescent="0.25">
      <c r="A9315" t="s">
        <v>13980</v>
      </c>
      <c r="B9315" t="s">
        <v>13981</v>
      </c>
      <c r="C9315">
        <v>4</v>
      </c>
    </row>
    <row r="9316" spans="1:3" x14ac:dyDescent="0.25">
      <c r="A9316" t="s">
        <v>13982</v>
      </c>
      <c r="B9316" t="s">
        <v>13983</v>
      </c>
      <c r="C9316">
        <v>4</v>
      </c>
    </row>
    <row r="9317" spans="1:3" x14ac:dyDescent="0.25">
      <c r="A9317" t="s">
        <v>13984</v>
      </c>
      <c r="B9317" t="s">
        <v>13985</v>
      </c>
      <c r="C9317">
        <v>4</v>
      </c>
    </row>
    <row r="9318" spans="1:3" x14ac:dyDescent="0.25">
      <c r="A9318" t="s">
        <v>13986</v>
      </c>
      <c r="B9318" t="s">
        <v>13987</v>
      </c>
      <c r="C9318">
        <v>4</v>
      </c>
    </row>
    <row r="9319" spans="1:3" x14ac:dyDescent="0.25">
      <c r="A9319" t="s">
        <v>13988</v>
      </c>
      <c r="B9319" t="s">
        <v>13989</v>
      </c>
      <c r="C9319">
        <v>4</v>
      </c>
    </row>
    <row r="9320" spans="1:3" x14ac:dyDescent="0.25">
      <c r="A9320" t="s">
        <v>13990</v>
      </c>
      <c r="B9320" t="s">
        <v>13991</v>
      </c>
      <c r="C9320">
        <v>4</v>
      </c>
    </row>
    <row r="9321" spans="1:3" x14ac:dyDescent="0.25">
      <c r="A9321" t="s">
        <v>13992</v>
      </c>
      <c r="B9321" t="s">
        <v>13993</v>
      </c>
      <c r="C9321">
        <v>4</v>
      </c>
    </row>
    <row r="9322" spans="1:3" x14ac:dyDescent="0.25">
      <c r="A9322" t="s">
        <v>13994</v>
      </c>
      <c r="B9322" t="s">
        <v>13995</v>
      </c>
      <c r="C9322">
        <v>4</v>
      </c>
    </row>
    <row r="9323" spans="1:3" x14ac:dyDescent="0.25">
      <c r="A9323" t="s">
        <v>13996</v>
      </c>
      <c r="B9323" t="s">
        <v>13997</v>
      </c>
      <c r="C9323">
        <v>4</v>
      </c>
    </row>
    <row r="9324" spans="1:3" x14ac:dyDescent="0.25">
      <c r="A9324" t="s">
        <v>18956</v>
      </c>
      <c r="B9324" t="s">
        <v>13998</v>
      </c>
      <c r="C9324">
        <v>4</v>
      </c>
    </row>
    <row r="9325" spans="1:3" x14ac:dyDescent="0.25">
      <c r="A9325" t="s">
        <v>18957</v>
      </c>
      <c r="B9325" t="s">
        <v>13622</v>
      </c>
      <c r="C9325">
        <v>4</v>
      </c>
    </row>
    <row r="9326" spans="1:3" x14ac:dyDescent="0.25">
      <c r="A9326" t="s">
        <v>18958</v>
      </c>
      <c r="B9326" t="s">
        <v>13968</v>
      </c>
      <c r="C9326">
        <v>4</v>
      </c>
    </row>
    <row r="9327" spans="1:3" x14ac:dyDescent="0.25">
      <c r="A9327" t="s">
        <v>13999</v>
      </c>
      <c r="B9327" t="s">
        <v>14000</v>
      </c>
      <c r="C9327">
        <v>4</v>
      </c>
    </row>
    <row r="9328" spans="1:3" x14ac:dyDescent="0.25">
      <c r="A9328" t="s">
        <v>14001</v>
      </c>
      <c r="B9328" t="s">
        <v>14002</v>
      </c>
      <c r="C9328">
        <v>4</v>
      </c>
    </row>
    <row r="9329" spans="1:3" x14ac:dyDescent="0.25">
      <c r="A9329" t="s">
        <v>14003</v>
      </c>
      <c r="B9329" t="s">
        <v>14004</v>
      </c>
      <c r="C9329">
        <v>4</v>
      </c>
    </row>
    <row r="9330" spans="1:3" x14ac:dyDescent="0.25">
      <c r="A9330" t="s">
        <v>14005</v>
      </c>
      <c r="B9330" t="s">
        <v>14006</v>
      </c>
      <c r="C9330">
        <v>4</v>
      </c>
    </row>
    <row r="9331" spans="1:3" x14ac:dyDescent="0.25">
      <c r="A9331" t="s">
        <v>19295</v>
      </c>
      <c r="B9331" t="s">
        <v>19296</v>
      </c>
      <c r="C9331">
        <v>4</v>
      </c>
    </row>
    <row r="9332" spans="1:3" x14ac:dyDescent="0.25">
      <c r="A9332" t="s">
        <v>19613</v>
      </c>
      <c r="B9332" t="s">
        <v>19614</v>
      </c>
      <c r="C9332">
        <v>4</v>
      </c>
    </row>
    <row r="9333" spans="1:3" x14ac:dyDescent="0.25">
      <c r="A9333" t="s">
        <v>14007</v>
      </c>
      <c r="B9333" t="s">
        <v>14008</v>
      </c>
      <c r="C9333">
        <v>4</v>
      </c>
    </row>
    <row r="9334" spans="1:3" x14ac:dyDescent="0.25">
      <c r="A9334" t="s">
        <v>14009</v>
      </c>
      <c r="B9334" t="s">
        <v>14010</v>
      </c>
      <c r="C9334">
        <v>4</v>
      </c>
    </row>
    <row r="9335" spans="1:3" x14ac:dyDescent="0.25">
      <c r="A9335" t="s">
        <v>14011</v>
      </c>
      <c r="B9335" t="s">
        <v>14012</v>
      </c>
      <c r="C9335">
        <v>4</v>
      </c>
    </row>
    <row r="9336" spans="1:3" x14ac:dyDescent="0.25">
      <c r="A9336" t="s">
        <v>14013</v>
      </c>
      <c r="B9336" t="s">
        <v>14014</v>
      </c>
      <c r="C9336">
        <v>4</v>
      </c>
    </row>
    <row r="9337" spans="1:3" x14ac:dyDescent="0.25">
      <c r="A9337" t="s">
        <v>14015</v>
      </c>
      <c r="B9337" t="s">
        <v>14016</v>
      </c>
      <c r="C9337">
        <v>4</v>
      </c>
    </row>
    <row r="9338" spans="1:3" x14ac:dyDescent="0.25">
      <c r="A9338" t="s">
        <v>14017</v>
      </c>
      <c r="B9338" t="s">
        <v>14018</v>
      </c>
      <c r="C9338">
        <v>4</v>
      </c>
    </row>
    <row r="9339" spans="1:3" x14ac:dyDescent="0.25">
      <c r="A9339" t="s">
        <v>18959</v>
      </c>
      <c r="B9339" t="s">
        <v>14019</v>
      </c>
      <c r="C9339">
        <v>4</v>
      </c>
    </row>
    <row r="9340" spans="1:3" x14ac:dyDescent="0.25">
      <c r="A9340" t="s">
        <v>14020</v>
      </c>
      <c r="B9340" t="s">
        <v>14021</v>
      </c>
      <c r="C9340">
        <v>4</v>
      </c>
    </row>
    <row r="9341" spans="1:3" x14ac:dyDescent="0.25">
      <c r="A9341" t="s">
        <v>14022</v>
      </c>
      <c r="B9341" t="s">
        <v>14023</v>
      </c>
      <c r="C9341">
        <v>4</v>
      </c>
    </row>
    <row r="9342" spans="1:3" x14ac:dyDescent="0.25">
      <c r="A9342" t="s">
        <v>14024</v>
      </c>
      <c r="B9342" t="s">
        <v>14025</v>
      </c>
      <c r="C9342">
        <v>4</v>
      </c>
    </row>
    <row r="9343" spans="1:3" x14ac:dyDescent="0.25">
      <c r="A9343" t="s">
        <v>14026</v>
      </c>
      <c r="B9343" t="s">
        <v>14027</v>
      </c>
      <c r="C9343">
        <v>4</v>
      </c>
    </row>
    <row r="9344" spans="1:3" x14ac:dyDescent="0.25">
      <c r="A9344" t="s">
        <v>14028</v>
      </c>
      <c r="B9344" t="s">
        <v>14029</v>
      </c>
      <c r="C9344">
        <v>4</v>
      </c>
    </row>
    <row r="9345" spans="1:3" x14ac:dyDescent="0.25">
      <c r="A9345" t="s">
        <v>14030</v>
      </c>
      <c r="B9345" t="s">
        <v>14031</v>
      </c>
      <c r="C9345">
        <v>4</v>
      </c>
    </row>
    <row r="9346" spans="1:3" x14ac:dyDescent="0.25">
      <c r="A9346" t="s">
        <v>14032</v>
      </c>
      <c r="B9346" t="s">
        <v>14033</v>
      </c>
      <c r="C9346">
        <v>4</v>
      </c>
    </row>
    <row r="9347" spans="1:3" x14ac:dyDescent="0.25">
      <c r="A9347" t="s">
        <v>14034</v>
      </c>
      <c r="B9347" t="s">
        <v>14035</v>
      </c>
      <c r="C9347">
        <v>4</v>
      </c>
    </row>
    <row r="9348" spans="1:3" x14ac:dyDescent="0.25">
      <c r="A9348" t="s">
        <v>14036</v>
      </c>
      <c r="B9348" t="s">
        <v>14037</v>
      </c>
      <c r="C9348">
        <v>4</v>
      </c>
    </row>
    <row r="9349" spans="1:3" x14ac:dyDescent="0.25">
      <c r="A9349" t="s">
        <v>14038</v>
      </c>
      <c r="B9349" t="s">
        <v>14039</v>
      </c>
      <c r="C9349">
        <v>4</v>
      </c>
    </row>
    <row r="9350" spans="1:3" x14ac:dyDescent="0.25">
      <c r="A9350" t="s">
        <v>14040</v>
      </c>
      <c r="B9350" t="s">
        <v>14041</v>
      </c>
      <c r="C9350">
        <v>4</v>
      </c>
    </row>
    <row r="9351" spans="1:3" x14ac:dyDescent="0.25">
      <c r="A9351" t="s">
        <v>14042</v>
      </c>
      <c r="B9351" t="s">
        <v>14043</v>
      </c>
      <c r="C9351">
        <v>4</v>
      </c>
    </row>
    <row r="9352" spans="1:3" x14ac:dyDescent="0.25">
      <c r="A9352" t="s">
        <v>14044</v>
      </c>
      <c r="B9352" t="s">
        <v>14045</v>
      </c>
      <c r="C9352">
        <v>4</v>
      </c>
    </row>
    <row r="9353" spans="1:3" x14ac:dyDescent="0.25">
      <c r="A9353" t="s">
        <v>14046</v>
      </c>
      <c r="B9353" t="s">
        <v>14047</v>
      </c>
      <c r="C9353">
        <v>4</v>
      </c>
    </row>
    <row r="9354" spans="1:3" x14ac:dyDescent="0.25">
      <c r="A9354" t="s">
        <v>14048</v>
      </c>
      <c r="B9354" t="s">
        <v>14049</v>
      </c>
      <c r="C9354">
        <v>4</v>
      </c>
    </row>
    <row r="9355" spans="1:3" x14ac:dyDescent="0.25">
      <c r="A9355" t="s">
        <v>14050</v>
      </c>
      <c r="B9355" t="s">
        <v>14051</v>
      </c>
      <c r="C9355">
        <v>4</v>
      </c>
    </row>
    <row r="9356" spans="1:3" x14ac:dyDescent="0.25">
      <c r="A9356" t="s">
        <v>14052</v>
      </c>
      <c r="B9356" t="s">
        <v>14053</v>
      </c>
      <c r="C9356">
        <v>4</v>
      </c>
    </row>
    <row r="9357" spans="1:3" x14ac:dyDescent="0.25">
      <c r="A9357" t="s">
        <v>14054</v>
      </c>
      <c r="B9357" t="s">
        <v>14055</v>
      </c>
      <c r="C9357">
        <v>4</v>
      </c>
    </row>
    <row r="9358" spans="1:3" x14ac:dyDescent="0.25">
      <c r="A9358" t="s">
        <v>14056</v>
      </c>
      <c r="B9358" t="s">
        <v>14057</v>
      </c>
      <c r="C9358">
        <v>4</v>
      </c>
    </row>
    <row r="9359" spans="1:3" x14ac:dyDescent="0.25">
      <c r="A9359" t="s">
        <v>14058</v>
      </c>
      <c r="B9359" t="s">
        <v>14059</v>
      </c>
      <c r="C9359">
        <v>4</v>
      </c>
    </row>
    <row r="9360" spans="1:3" x14ac:dyDescent="0.25">
      <c r="A9360" t="s">
        <v>14060</v>
      </c>
      <c r="B9360" t="s">
        <v>14061</v>
      </c>
      <c r="C9360">
        <v>4</v>
      </c>
    </row>
    <row r="9361" spans="1:3" x14ac:dyDescent="0.25">
      <c r="A9361" t="s">
        <v>14062</v>
      </c>
      <c r="B9361" t="s">
        <v>14063</v>
      </c>
      <c r="C9361">
        <v>4</v>
      </c>
    </row>
    <row r="9362" spans="1:3" x14ac:dyDescent="0.25">
      <c r="A9362" t="s">
        <v>14064</v>
      </c>
      <c r="B9362" t="s">
        <v>14065</v>
      </c>
      <c r="C9362">
        <v>4</v>
      </c>
    </row>
    <row r="9363" spans="1:3" x14ac:dyDescent="0.25">
      <c r="A9363" t="s">
        <v>14066</v>
      </c>
      <c r="B9363" t="s">
        <v>14067</v>
      </c>
      <c r="C9363">
        <v>4</v>
      </c>
    </row>
    <row r="9364" spans="1:3" x14ac:dyDescent="0.25">
      <c r="A9364" t="s">
        <v>14068</v>
      </c>
      <c r="B9364" t="s">
        <v>14069</v>
      </c>
      <c r="C9364">
        <v>4</v>
      </c>
    </row>
    <row r="9365" spans="1:3" x14ac:dyDescent="0.25">
      <c r="A9365" t="s">
        <v>14070</v>
      </c>
      <c r="B9365" t="s">
        <v>14071</v>
      </c>
      <c r="C9365">
        <v>4</v>
      </c>
    </row>
    <row r="9366" spans="1:3" x14ac:dyDescent="0.25">
      <c r="A9366" t="s">
        <v>14072</v>
      </c>
      <c r="B9366" t="s">
        <v>14073</v>
      </c>
      <c r="C9366">
        <v>4</v>
      </c>
    </row>
    <row r="9367" spans="1:3" x14ac:dyDescent="0.25">
      <c r="A9367" t="s">
        <v>14074</v>
      </c>
      <c r="B9367" t="s">
        <v>14075</v>
      </c>
      <c r="C9367">
        <v>4</v>
      </c>
    </row>
    <row r="9368" spans="1:3" x14ac:dyDescent="0.25">
      <c r="A9368" t="s">
        <v>14076</v>
      </c>
      <c r="B9368" t="s">
        <v>14077</v>
      </c>
      <c r="C9368">
        <v>4</v>
      </c>
    </row>
    <row r="9369" spans="1:3" x14ac:dyDescent="0.25">
      <c r="A9369" t="s">
        <v>14078</v>
      </c>
      <c r="B9369" t="s">
        <v>14079</v>
      </c>
      <c r="C9369">
        <v>4</v>
      </c>
    </row>
    <row r="9370" spans="1:3" x14ac:dyDescent="0.25">
      <c r="A9370" t="s">
        <v>14080</v>
      </c>
      <c r="B9370" t="s">
        <v>14081</v>
      </c>
      <c r="C9370">
        <v>4</v>
      </c>
    </row>
    <row r="9371" spans="1:3" x14ac:dyDescent="0.25">
      <c r="A9371" t="s">
        <v>14082</v>
      </c>
      <c r="B9371" t="s">
        <v>14083</v>
      </c>
      <c r="C9371">
        <v>4</v>
      </c>
    </row>
    <row r="9372" spans="1:3" x14ac:dyDescent="0.25">
      <c r="A9372" t="s">
        <v>14084</v>
      </c>
      <c r="B9372" t="s">
        <v>14085</v>
      </c>
      <c r="C9372">
        <v>4</v>
      </c>
    </row>
    <row r="9373" spans="1:3" x14ac:dyDescent="0.25">
      <c r="A9373" t="s">
        <v>14086</v>
      </c>
      <c r="B9373" t="s">
        <v>14087</v>
      </c>
      <c r="C9373">
        <v>4</v>
      </c>
    </row>
    <row r="9374" spans="1:3" x14ac:dyDescent="0.25">
      <c r="A9374" t="s">
        <v>14088</v>
      </c>
      <c r="B9374" t="s">
        <v>14089</v>
      </c>
      <c r="C9374">
        <v>4</v>
      </c>
    </row>
    <row r="9375" spans="1:3" x14ac:dyDescent="0.25">
      <c r="A9375" t="s">
        <v>14090</v>
      </c>
      <c r="B9375" t="s">
        <v>14091</v>
      </c>
      <c r="C9375">
        <v>4</v>
      </c>
    </row>
    <row r="9376" spans="1:3" x14ac:dyDescent="0.25">
      <c r="A9376" t="s">
        <v>14092</v>
      </c>
      <c r="B9376" t="s">
        <v>14093</v>
      </c>
      <c r="C9376">
        <v>4</v>
      </c>
    </row>
    <row r="9377" spans="1:3" x14ac:dyDescent="0.25">
      <c r="A9377" t="s">
        <v>14094</v>
      </c>
      <c r="B9377" t="s">
        <v>14095</v>
      </c>
      <c r="C9377">
        <v>4</v>
      </c>
    </row>
    <row r="9378" spans="1:3" x14ac:dyDescent="0.25">
      <c r="A9378" t="s">
        <v>14096</v>
      </c>
      <c r="B9378" t="s">
        <v>14097</v>
      </c>
      <c r="C9378">
        <v>4</v>
      </c>
    </row>
    <row r="9379" spans="1:3" x14ac:dyDescent="0.25">
      <c r="A9379" t="s">
        <v>14098</v>
      </c>
      <c r="B9379" t="s">
        <v>14099</v>
      </c>
      <c r="C9379">
        <v>4</v>
      </c>
    </row>
    <row r="9380" spans="1:3" x14ac:dyDescent="0.25">
      <c r="A9380" t="s">
        <v>14100</v>
      </c>
      <c r="B9380" t="s">
        <v>14101</v>
      </c>
      <c r="C9380">
        <v>4</v>
      </c>
    </row>
    <row r="9381" spans="1:3" x14ac:dyDescent="0.25">
      <c r="A9381" t="s">
        <v>19615</v>
      </c>
      <c r="B9381" t="s">
        <v>19616</v>
      </c>
      <c r="C9381">
        <v>4</v>
      </c>
    </row>
    <row r="9382" spans="1:3" x14ac:dyDescent="0.25">
      <c r="A9382" t="s">
        <v>14102</v>
      </c>
      <c r="B9382" t="s">
        <v>14103</v>
      </c>
      <c r="C9382">
        <v>4</v>
      </c>
    </row>
    <row r="9383" spans="1:3" x14ac:dyDescent="0.25">
      <c r="A9383" t="s">
        <v>19617</v>
      </c>
      <c r="B9383" t="s">
        <v>19618</v>
      </c>
      <c r="C9383">
        <v>4</v>
      </c>
    </row>
    <row r="9384" spans="1:3" x14ac:dyDescent="0.25">
      <c r="A9384" t="s">
        <v>14104</v>
      </c>
      <c r="B9384" t="s">
        <v>14105</v>
      </c>
      <c r="C9384">
        <v>4</v>
      </c>
    </row>
    <row r="9385" spans="1:3" x14ac:dyDescent="0.25">
      <c r="A9385" t="s">
        <v>14106</v>
      </c>
      <c r="B9385" t="s">
        <v>14107</v>
      </c>
      <c r="C9385">
        <v>4</v>
      </c>
    </row>
    <row r="9386" spans="1:3" x14ac:dyDescent="0.25">
      <c r="A9386" t="s">
        <v>14108</v>
      </c>
      <c r="B9386" t="s">
        <v>14109</v>
      </c>
      <c r="C9386">
        <v>4</v>
      </c>
    </row>
    <row r="9387" spans="1:3" x14ac:dyDescent="0.25">
      <c r="A9387" t="s">
        <v>14110</v>
      </c>
      <c r="B9387" t="s">
        <v>14111</v>
      </c>
      <c r="C9387">
        <v>4</v>
      </c>
    </row>
    <row r="9388" spans="1:3" x14ac:dyDescent="0.25">
      <c r="A9388" t="s">
        <v>20546</v>
      </c>
      <c r="B9388" t="s">
        <v>20547</v>
      </c>
      <c r="C9388">
        <v>4</v>
      </c>
    </row>
    <row r="9389" spans="1:3" x14ac:dyDescent="0.25">
      <c r="A9389" t="s">
        <v>14112</v>
      </c>
      <c r="B9389" t="s">
        <v>14113</v>
      </c>
      <c r="C9389">
        <v>4</v>
      </c>
    </row>
    <row r="9390" spans="1:3" x14ac:dyDescent="0.25">
      <c r="A9390" t="s">
        <v>14114</v>
      </c>
      <c r="B9390" t="s">
        <v>14115</v>
      </c>
      <c r="C9390">
        <v>4</v>
      </c>
    </row>
    <row r="9391" spans="1:3" x14ac:dyDescent="0.25">
      <c r="A9391" t="s">
        <v>14116</v>
      </c>
      <c r="B9391" t="s">
        <v>14117</v>
      </c>
      <c r="C9391">
        <v>4</v>
      </c>
    </row>
    <row r="9392" spans="1:3" x14ac:dyDescent="0.25">
      <c r="A9392" t="s">
        <v>14118</v>
      </c>
      <c r="B9392" t="s">
        <v>14119</v>
      </c>
      <c r="C9392">
        <v>4</v>
      </c>
    </row>
    <row r="9393" spans="1:3" x14ac:dyDescent="0.25">
      <c r="A9393" t="s">
        <v>14120</v>
      </c>
      <c r="B9393" t="s">
        <v>14121</v>
      </c>
      <c r="C9393">
        <v>4</v>
      </c>
    </row>
    <row r="9394" spans="1:3" x14ac:dyDescent="0.25">
      <c r="A9394" t="s">
        <v>14122</v>
      </c>
      <c r="B9394" t="s">
        <v>14123</v>
      </c>
      <c r="C9394">
        <v>4</v>
      </c>
    </row>
    <row r="9395" spans="1:3" x14ac:dyDescent="0.25">
      <c r="A9395" t="s">
        <v>14124</v>
      </c>
      <c r="B9395" t="s">
        <v>14125</v>
      </c>
      <c r="C9395">
        <v>4</v>
      </c>
    </row>
    <row r="9396" spans="1:3" x14ac:dyDescent="0.25">
      <c r="A9396" t="s">
        <v>14126</v>
      </c>
      <c r="B9396" t="s">
        <v>14127</v>
      </c>
      <c r="C9396">
        <v>4</v>
      </c>
    </row>
    <row r="9397" spans="1:3" x14ac:dyDescent="0.25">
      <c r="A9397" t="s">
        <v>14128</v>
      </c>
      <c r="B9397" t="s">
        <v>14129</v>
      </c>
      <c r="C9397">
        <v>4</v>
      </c>
    </row>
    <row r="9398" spans="1:3" x14ac:dyDescent="0.25">
      <c r="A9398" t="s">
        <v>14130</v>
      </c>
      <c r="B9398" t="s">
        <v>14131</v>
      </c>
      <c r="C9398">
        <v>4</v>
      </c>
    </row>
    <row r="9399" spans="1:3" x14ac:dyDescent="0.25">
      <c r="A9399" t="s">
        <v>20548</v>
      </c>
      <c r="B9399" t="s">
        <v>20549</v>
      </c>
      <c r="C9399">
        <v>4</v>
      </c>
    </row>
    <row r="9400" spans="1:3" x14ac:dyDescent="0.25">
      <c r="A9400" t="s">
        <v>14132</v>
      </c>
      <c r="B9400" t="s">
        <v>14133</v>
      </c>
      <c r="C9400">
        <v>4</v>
      </c>
    </row>
    <row r="9401" spans="1:3" x14ac:dyDescent="0.25">
      <c r="A9401" t="s">
        <v>14134</v>
      </c>
      <c r="B9401" t="s">
        <v>14135</v>
      </c>
      <c r="C9401">
        <v>4</v>
      </c>
    </row>
    <row r="9402" spans="1:3" x14ac:dyDescent="0.25">
      <c r="A9402" t="s">
        <v>14136</v>
      </c>
      <c r="B9402" t="s">
        <v>14137</v>
      </c>
      <c r="C9402">
        <v>4</v>
      </c>
    </row>
    <row r="9403" spans="1:3" x14ac:dyDescent="0.25">
      <c r="A9403" t="s">
        <v>14138</v>
      </c>
      <c r="B9403" t="s">
        <v>14139</v>
      </c>
      <c r="C9403">
        <v>4</v>
      </c>
    </row>
    <row r="9404" spans="1:3" x14ac:dyDescent="0.25">
      <c r="A9404" t="s">
        <v>14140</v>
      </c>
      <c r="B9404" t="s">
        <v>14141</v>
      </c>
      <c r="C9404">
        <v>4</v>
      </c>
    </row>
    <row r="9405" spans="1:3" x14ac:dyDescent="0.25">
      <c r="A9405" t="s">
        <v>14142</v>
      </c>
      <c r="B9405" t="s">
        <v>14143</v>
      </c>
      <c r="C9405">
        <v>4</v>
      </c>
    </row>
    <row r="9406" spans="1:3" x14ac:dyDescent="0.25">
      <c r="A9406" t="s">
        <v>14144</v>
      </c>
      <c r="B9406" t="s">
        <v>14145</v>
      </c>
      <c r="C9406">
        <v>4</v>
      </c>
    </row>
    <row r="9407" spans="1:3" x14ac:dyDescent="0.25">
      <c r="A9407" t="s">
        <v>14146</v>
      </c>
      <c r="B9407" t="s">
        <v>14147</v>
      </c>
      <c r="C9407">
        <v>4</v>
      </c>
    </row>
    <row r="9408" spans="1:3" x14ac:dyDescent="0.25">
      <c r="A9408" t="s">
        <v>14148</v>
      </c>
      <c r="B9408" t="s">
        <v>14149</v>
      </c>
      <c r="C9408">
        <v>4</v>
      </c>
    </row>
    <row r="9409" spans="1:3" x14ac:dyDescent="0.25">
      <c r="A9409" t="s">
        <v>14151</v>
      </c>
      <c r="B9409" t="s">
        <v>14152</v>
      </c>
      <c r="C9409">
        <v>4</v>
      </c>
    </row>
    <row r="9410" spans="1:3" x14ac:dyDescent="0.25">
      <c r="A9410" t="s">
        <v>14153</v>
      </c>
      <c r="B9410" t="s">
        <v>14154</v>
      </c>
      <c r="C9410">
        <v>4</v>
      </c>
    </row>
    <row r="9411" spans="1:3" x14ac:dyDescent="0.25">
      <c r="A9411" t="s">
        <v>14155</v>
      </c>
      <c r="B9411" t="s">
        <v>14156</v>
      </c>
      <c r="C9411">
        <v>4</v>
      </c>
    </row>
    <row r="9412" spans="1:3" x14ac:dyDescent="0.25">
      <c r="A9412" t="s">
        <v>14157</v>
      </c>
      <c r="B9412" t="s">
        <v>14158</v>
      </c>
      <c r="C9412">
        <v>4</v>
      </c>
    </row>
    <row r="9413" spans="1:3" x14ac:dyDescent="0.25">
      <c r="A9413" t="s">
        <v>14159</v>
      </c>
      <c r="B9413" t="s">
        <v>14160</v>
      </c>
      <c r="C9413">
        <v>4</v>
      </c>
    </row>
    <row r="9414" spans="1:3" x14ac:dyDescent="0.25">
      <c r="A9414" t="s">
        <v>14161</v>
      </c>
      <c r="B9414" t="s">
        <v>14162</v>
      </c>
      <c r="C9414">
        <v>4</v>
      </c>
    </row>
    <row r="9415" spans="1:3" x14ac:dyDescent="0.25">
      <c r="A9415" t="s">
        <v>14163</v>
      </c>
      <c r="B9415" t="s">
        <v>14164</v>
      </c>
      <c r="C9415">
        <v>4</v>
      </c>
    </row>
    <row r="9416" spans="1:3" x14ac:dyDescent="0.25">
      <c r="A9416" t="s">
        <v>18960</v>
      </c>
      <c r="B9416" t="s">
        <v>14360</v>
      </c>
      <c r="C9416">
        <v>4</v>
      </c>
    </row>
    <row r="9417" spans="1:3" x14ac:dyDescent="0.25">
      <c r="A9417" t="s">
        <v>18961</v>
      </c>
      <c r="B9417" t="s">
        <v>14150</v>
      </c>
      <c r="C9417">
        <v>4</v>
      </c>
    </row>
    <row r="9418" spans="1:3" x14ac:dyDescent="0.25">
      <c r="A9418" t="s">
        <v>14165</v>
      </c>
      <c r="B9418" t="s">
        <v>14166</v>
      </c>
      <c r="C9418">
        <v>4</v>
      </c>
    </row>
    <row r="9419" spans="1:3" x14ac:dyDescent="0.25">
      <c r="A9419" t="s">
        <v>14167</v>
      </c>
      <c r="B9419" t="s">
        <v>14168</v>
      </c>
      <c r="C9419">
        <v>4</v>
      </c>
    </row>
    <row r="9420" spans="1:3" x14ac:dyDescent="0.25">
      <c r="A9420" t="s">
        <v>14169</v>
      </c>
      <c r="B9420" t="s">
        <v>14170</v>
      </c>
      <c r="C9420">
        <v>4</v>
      </c>
    </row>
    <row r="9421" spans="1:3" x14ac:dyDescent="0.25">
      <c r="A9421" t="s">
        <v>14171</v>
      </c>
      <c r="B9421" t="s">
        <v>14172</v>
      </c>
      <c r="C9421">
        <v>4</v>
      </c>
    </row>
    <row r="9422" spans="1:3" x14ac:dyDescent="0.25">
      <c r="A9422" t="s">
        <v>14173</v>
      </c>
      <c r="B9422" t="s">
        <v>14174</v>
      </c>
      <c r="C9422">
        <v>4</v>
      </c>
    </row>
    <row r="9423" spans="1:3" x14ac:dyDescent="0.25">
      <c r="A9423" t="s">
        <v>14175</v>
      </c>
      <c r="B9423" t="s">
        <v>14176</v>
      </c>
      <c r="C9423">
        <v>4</v>
      </c>
    </row>
    <row r="9424" spans="1:3" x14ac:dyDescent="0.25">
      <c r="A9424" t="s">
        <v>14177</v>
      </c>
      <c r="B9424" t="s">
        <v>14178</v>
      </c>
      <c r="C9424">
        <v>4</v>
      </c>
    </row>
    <row r="9425" spans="1:3" x14ac:dyDescent="0.25">
      <c r="A9425" t="s">
        <v>14179</v>
      </c>
      <c r="B9425" t="s">
        <v>14180</v>
      </c>
      <c r="C9425">
        <v>4</v>
      </c>
    </row>
    <row r="9426" spans="1:3" x14ac:dyDescent="0.25">
      <c r="A9426" t="s">
        <v>14181</v>
      </c>
      <c r="B9426" t="s">
        <v>14182</v>
      </c>
      <c r="C9426">
        <v>4</v>
      </c>
    </row>
    <row r="9427" spans="1:3" x14ac:dyDescent="0.25">
      <c r="A9427" t="s">
        <v>14183</v>
      </c>
      <c r="B9427" t="s">
        <v>14184</v>
      </c>
      <c r="C9427">
        <v>4</v>
      </c>
    </row>
    <row r="9428" spans="1:3" x14ac:dyDescent="0.25">
      <c r="A9428" t="s">
        <v>14185</v>
      </c>
      <c r="B9428" t="s">
        <v>14186</v>
      </c>
      <c r="C9428">
        <v>4</v>
      </c>
    </row>
    <row r="9429" spans="1:3" x14ac:dyDescent="0.25">
      <c r="A9429" t="s">
        <v>14187</v>
      </c>
      <c r="B9429" t="s">
        <v>14188</v>
      </c>
      <c r="C9429">
        <v>4</v>
      </c>
    </row>
    <row r="9430" spans="1:3" x14ac:dyDescent="0.25">
      <c r="A9430" t="s">
        <v>14189</v>
      </c>
      <c r="B9430" t="s">
        <v>14190</v>
      </c>
      <c r="C9430">
        <v>4</v>
      </c>
    </row>
    <row r="9431" spans="1:3" x14ac:dyDescent="0.25">
      <c r="A9431" t="s">
        <v>14191</v>
      </c>
      <c r="B9431" t="s">
        <v>14192</v>
      </c>
      <c r="C9431">
        <v>4</v>
      </c>
    </row>
    <row r="9432" spans="1:3" x14ac:dyDescent="0.25">
      <c r="A9432" t="s">
        <v>14193</v>
      </c>
      <c r="B9432" t="s">
        <v>14194</v>
      </c>
      <c r="C9432">
        <v>4</v>
      </c>
    </row>
    <row r="9433" spans="1:3" x14ac:dyDescent="0.25">
      <c r="A9433" t="s">
        <v>14195</v>
      </c>
      <c r="B9433" t="s">
        <v>14196</v>
      </c>
      <c r="C9433">
        <v>4</v>
      </c>
    </row>
    <row r="9434" spans="1:3" x14ac:dyDescent="0.25">
      <c r="A9434" t="s">
        <v>14197</v>
      </c>
      <c r="B9434" t="s">
        <v>14198</v>
      </c>
      <c r="C9434">
        <v>4</v>
      </c>
    </row>
    <row r="9435" spans="1:3" x14ac:dyDescent="0.25">
      <c r="A9435" t="s">
        <v>14199</v>
      </c>
      <c r="B9435" t="s">
        <v>14200</v>
      </c>
      <c r="C9435">
        <v>4</v>
      </c>
    </row>
    <row r="9436" spans="1:3" x14ac:dyDescent="0.25">
      <c r="A9436" t="s">
        <v>14201</v>
      </c>
      <c r="B9436" t="s">
        <v>14202</v>
      </c>
      <c r="C9436">
        <v>4</v>
      </c>
    </row>
    <row r="9437" spans="1:3" x14ac:dyDescent="0.25">
      <c r="A9437" t="s">
        <v>14203</v>
      </c>
      <c r="B9437" t="s">
        <v>14204</v>
      </c>
      <c r="C9437">
        <v>4</v>
      </c>
    </row>
    <row r="9438" spans="1:3" x14ac:dyDescent="0.25">
      <c r="A9438" t="s">
        <v>14205</v>
      </c>
      <c r="B9438" t="s">
        <v>14206</v>
      </c>
      <c r="C9438">
        <v>4</v>
      </c>
    </row>
    <row r="9439" spans="1:3" x14ac:dyDescent="0.25">
      <c r="A9439" t="s">
        <v>14207</v>
      </c>
      <c r="B9439" t="s">
        <v>14208</v>
      </c>
      <c r="C9439">
        <v>4</v>
      </c>
    </row>
    <row r="9440" spans="1:3" x14ac:dyDescent="0.25">
      <c r="A9440" t="s">
        <v>14209</v>
      </c>
      <c r="B9440" t="s">
        <v>14210</v>
      </c>
      <c r="C9440">
        <v>4</v>
      </c>
    </row>
    <row r="9441" spans="1:3" x14ac:dyDescent="0.25">
      <c r="A9441" t="s">
        <v>14211</v>
      </c>
      <c r="B9441" t="s">
        <v>14212</v>
      </c>
      <c r="C9441">
        <v>4</v>
      </c>
    </row>
    <row r="9442" spans="1:3" x14ac:dyDescent="0.25">
      <c r="A9442" t="s">
        <v>14213</v>
      </c>
      <c r="B9442" t="s">
        <v>14214</v>
      </c>
      <c r="C9442">
        <v>4</v>
      </c>
    </row>
    <row r="9443" spans="1:3" x14ac:dyDescent="0.25">
      <c r="A9443" t="s">
        <v>14215</v>
      </c>
      <c r="B9443" t="s">
        <v>14216</v>
      </c>
      <c r="C9443">
        <v>4</v>
      </c>
    </row>
    <row r="9444" spans="1:3" x14ac:dyDescent="0.25">
      <c r="A9444" t="s">
        <v>14217</v>
      </c>
      <c r="B9444" t="s">
        <v>14218</v>
      </c>
      <c r="C9444">
        <v>4</v>
      </c>
    </row>
    <row r="9445" spans="1:3" x14ac:dyDescent="0.25">
      <c r="A9445" t="s">
        <v>14219</v>
      </c>
      <c r="B9445" t="s">
        <v>14220</v>
      </c>
      <c r="C9445">
        <v>4</v>
      </c>
    </row>
    <row r="9446" spans="1:3" x14ac:dyDescent="0.25">
      <c r="A9446" t="s">
        <v>14221</v>
      </c>
      <c r="B9446" t="s">
        <v>14222</v>
      </c>
      <c r="C9446">
        <v>4</v>
      </c>
    </row>
    <row r="9447" spans="1:3" x14ac:dyDescent="0.25">
      <c r="A9447" t="s">
        <v>19297</v>
      </c>
      <c r="B9447" t="s">
        <v>19298</v>
      </c>
      <c r="C9447">
        <v>4</v>
      </c>
    </row>
    <row r="9448" spans="1:3" x14ac:dyDescent="0.25">
      <c r="A9448" t="s">
        <v>14223</v>
      </c>
      <c r="B9448" t="s">
        <v>14224</v>
      </c>
      <c r="C9448">
        <v>4</v>
      </c>
    </row>
    <row r="9449" spans="1:3" x14ac:dyDescent="0.25">
      <c r="A9449" t="s">
        <v>14225</v>
      </c>
      <c r="B9449" t="s">
        <v>14226</v>
      </c>
      <c r="C9449">
        <v>4</v>
      </c>
    </row>
    <row r="9450" spans="1:3" x14ac:dyDescent="0.25">
      <c r="A9450" t="s">
        <v>14227</v>
      </c>
      <c r="B9450" t="s">
        <v>14228</v>
      </c>
      <c r="C9450">
        <v>4</v>
      </c>
    </row>
    <row r="9451" spans="1:3" x14ac:dyDescent="0.25">
      <c r="A9451" t="s">
        <v>14229</v>
      </c>
      <c r="B9451" t="s">
        <v>14230</v>
      </c>
      <c r="C9451">
        <v>4</v>
      </c>
    </row>
    <row r="9452" spans="1:3" x14ac:dyDescent="0.25">
      <c r="A9452" t="s">
        <v>14231</v>
      </c>
      <c r="B9452" t="s">
        <v>14232</v>
      </c>
      <c r="C9452">
        <v>4</v>
      </c>
    </row>
    <row r="9453" spans="1:3" x14ac:dyDescent="0.25">
      <c r="A9453" t="s">
        <v>14233</v>
      </c>
      <c r="B9453" t="s">
        <v>14234</v>
      </c>
      <c r="C9453">
        <v>4</v>
      </c>
    </row>
    <row r="9454" spans="1:3" x14ac:dyDescent="0.25">
      <c r="A9454" t="s">
        <v>14235</v>
      </c>
      <c r="B9454" t="s">
        <v>14236</v>
      </c>
      <c r="C9454">
        <v>4</v>
      </c>
    </row>
    <row r="9455" spans="1:3" x14ac:dyDescent="0.25">
      <c r="A9455" t="s">
        <v>14237</v>
      </c>
      <c r="B9455" t="s">
        <v>14238</v>
      </c>
      <c r="C9455">
        <v>4</v>
      </c>
    </row>
    <row r="9456" spans="1:3" x14ac:dyDescent="0.25">
      <c r="A9456" t="s">
        <v>14239</v>
      </c>
      <c r="B9456" t="s">
        <v>14240</v>
      </c>
      <c r="C9456">
        <v>4</v>
      </c>
    </row>
    <row r="9457" spans="1:3" x14ac:dyDescent="0.25">
      <c r="A9457" t="s">
        <v>14241</v>
      </c>
      <c r="B9457" t="s">
        <v>14242</v>
      </c>
      <c r="C9457">
        <v>4</v>
      </c>
    </row>
    <row r="9458" spans="1:3" x14ac:dyDescent="0.25">
      <c r="A9458" t="s">
        <v>14243</v>
      </c>
      <c r="B9458" t="s">
        <v>14244</v>
      </c>
      <c r="C9458">
        <v>4</v>
      </c>
    </row>
    <row r="9459" spans="1:3" x14ac:dyDescent="0.25">
      <c r="A9459" t="s">
        <v>14245</v>
      </c>
      <c r="B9459" t="s">
        <v>14246</v>
      </c>
      <c r="C9459">
        <v>4</v>
      </c>
    </row>
    <row r="9460" spans="1:3" x14ac:dyDescent="0.25">
      <c r="A9460" t="s">
        <v>14247</v>
      </c>
      <c r="B9460" t="s">
        <v>14248</v>
      </c>
      <c r="C9460">
        <v>4</v>
      </c>
    </row>
    <row r="9461" spans="1:3" x14ac:dyDescent="0.25">
      <c r="A9461" t="s">
        <v>14249</v>
      </c>
      <c r="B9461" t="s">
        <v>14250</v>
      </c>
      <c r="C9461">
        <v>4</v>
      </c>
    </row>
    <row r="9462" spans="1:3" x14ac:dyDescent="0.25">
      <c r="A9462" t="s">
        <v>14251</v>
      </c>
      <c r="B9462" t="s">
        <v>14252</v>
      </c>
      <c r="C9462">
        <v>4</v>
      </c>
    </row>
    <row r="9463" spans="1:3" x14ac:dyDescent="0.25">
      <c r="A9463" t="s">
        <v>14253</v>
      </c>
      <c r="B9463" t="s">
        <v>14254</v>
      </c>
      <c r="C9463">
        <v>4</v>
      </c>
    </row>
    <row r="9464" spans="1:3" x14ac:dyDescent="0.25">
      <c r="A9464" t="s">
        <v>14255</v>
      </c>
      <c r="B9464" t="s">
        <v>14256</v>
      </c>
      <c r="C9464">
        <v>4</v>
      </c>
    </row>
    <row r="9465" spans="1:3" x14ac:dyDescent="0.25">
      <c r="A9465" t="s">
        <v>14257</v>
      </c>
      <c r="B9465" t="s">
        <v>14258</v>
      </c>
      <c r="C9465">
        <v>4</v>
      </c>
    </row>
    <row r="9466" spans="1:3" x14ac:dyDescent="0.25">
      <c r="A9466" t="s">
        <v>14259</v>
      </c>
      <c r="B9466" t="s">
        <v>14260</v>
      </c>
      <c r="C9466">
        <v>4</v>
      </c>
    </row>
    <row r="9467" spans="1:3" x14ac:dyDescent="0.25">
      <c r="A9467" t="s">
        <v>14261</v>
      </c>
      <c r="B9467" t="s">
        <v>14262</v>
      </c>
      <c r="C9467">
        <v>4</v>
      </c>
    </row>
    <row r="9468" spans="1:3" x14ac:dyDescent="0.25">
      <c r="A9468" t="s">
        <v>14263</v>
      </c>
      <c r="B9468" t="s">
        <v>14264</v>
      </c>
      <c r="C9468">
        <v>4</v>
      </c>
    </row>
    <row r="9469" spans="1:3" x14ac:dyDescent="0.25">
      <c r="A9469" t="s">
        <v>14265</v>
      </c>
      <c r="B9469" t="s">
        <v>14266</v>
      </c>
      <c r="C9469">
        <v>4</v>
      </c>
    </row>
    <row r="9470" spans="1:3" x14ac:dyDescent="0.25">
      <c r="A9470" t="s">
        <v>14267</v>
      </c>
      <c r="B9470" t="s">
        <v>14268</v>
      </c>
      <c r="C9470">
        <v>4</v>
      </c>
    </row>
    <row r="9471" spans="1:3" x14ac:dyDescent="0.25">
      <c r="A9471" t="s">
        <v>14269</v>
      </c>
      <c r="B9471" t="s">
        <v>14270</v>
      </c>
      <c r="C9471">
        <v>4</v>
      </c>
    </row>
    <row r="9472" spans="1:3" x14ac:dyDescent="0.25">
      <c r="A9472" t="s">
        <v>14271</v>
      </c>
      <c r="B9472" t="s">
        <v>14272</v>
      </c>
      <c r="C9472">
        <v>4</v>
      </c>
    </row>
    <row r="9473" spans="1:3" x14ac:dyDescent="0.25">
      <c r="A9473" t="s">
        <v>14273</v>
      </c>
      <c r="B9473" t="s">
        <v>14274</v>
      </c>
      <c r="C9473">
        <v>4</v>
      </c>
    </row>
    <row r="9474" spans="1:3" x14ac:dyDescent="0.25">
      <c r="A9474" t="s">
        <v>14275</v>
      </c>
      <c r="B9474" t="s">
        <v>14276</v>
      </c>
      <c r="C9474">
        <v>4</v>
      </c>
    </row>
    <row r="9475" spans="1:3" x14ac:dyDescent="0.25">
      <c r="A9475" t="s">
        <v>14277</v>
      </c>
      <c r="B9475" t="s">
        <v>14278</v>
      </c>
      <c r="C9475">
        <v>4</v>
      </c>
    </row>
    <row r="9476" spans="1:3" x14ac:dyDescent="0.25">
      <c r="A9476" t="s">
        <v>14279</v>
      </c>
      <c r="B9476" t="s">
        <v>14280</v>
      </c>
      <c r="C9476">
        <v>4</v>
      </c>
    </row>
    <row r="9477" spans="1:3" x14ac:dyDescent="0.25">
      <c r="A9477" t="s">
        <v>14281</v>
      </c>
      <c r="B9477" t="s">
        <v>14282</v>
      </c>
      <c r="C9477">
        <v>4</v>
      </c>
    </row>
    <row r="9478" spans="1:3" x14ac:dyDescent="0.25">
      <c r="A9478" t="s">
        <v>14283</v>
      </c>
      <c r="B9478" t="s">
        <v>14284</v>
      </c>
      <c r="C9478">
        <v>4</v>
      </c>
    </row>
    <row r="9479" spans="1:3" x14ac:dyDescent="0.25">
      <c r="A9479" t="s">
        <v>14285</v>
      </c>
      <c r="B9479" t="s">
        <v>14286</v>
      </c>
      <c r="C9479">
        <v>4</v>
      </c>
    </row>
    <row r="9480" spans="1:3" x14ac:dyDescent="0.25">
      <c r="A9480" t="s">
        <v>14288</v>
      </c>
      <c r="B9480" t="s">
        <v>14289</v>
      </c>
      <c r="C9480">
        <v>4</v>
      </c>
    </row>
    <row r="9481" spans="1:3" x14ac:dyDescent="0.25">
      <c r="A9481" t="s">
        <v>14290</v>
      </c>
      <c r="B9481" t="s">
        <v>14291</v>
      </c>
      <c r="C9481">
        <v>4</v>
      </c>
    </row>
    <row r="9482" spans="1:3" x14ac:dyDescent="0.25">
      <c r="A9482" t="s">
        <v>14292</v>
      </c>
      <c r="B9482" t="s">
        <v>14293</v>
      </c>
      <c r="C9482">
        <v>4</v>
      </c>
    </row>
    <row r="9483" spans="1:3" x14ac:dyDescent="0.25">
      <c r="A9483" t="s">
        <v>14294</v>
      </c>
      <c r="B9483" t="s">
        <v>14295</v>
      </c>
      <c r="C9483">
        <v>4</v>
      </c>
    </row>
    <row r="9484" spans="1:3" x14ac:dyDescent="0.25">
      <c r="A9484" t="s">
        <v>14296</v>
      </c>
      <c r="B9484" t="s">
        <v>14297</v>
      </c>
      <c r="C9484">
        <v>4</v>
      </c>
    </row>
    <row r="9485" spans="1:3" x14ac:dyDescent="0.25">
      <c r="A9485" t="s">
        <v>14298</v>
      </c>
      <c r="B9485" t="s">
        <v>14299</v>
      </c>
      <c r="C9485">
        <v>4</v>
      </c>
    </row>
    <row r="9486" spans="1:3" x14ac:dyDescent="0.25">
      <c r="A9486" t="s">
        <v>14300</v>
      </c>
      <c r="B9486" t="s">
        <v>14301</v>
      </c>
      <c r="C9486">
        <v>4</v>
      </c>
    </row>
    <row r="9487" spans="1:3" x14ac:dyDescent="0.25">
      <c r="A9487" t="s">
        <v>14302</v>
      </c>
      <c r="B9487" t="s">
        <v>14303</v>
      </c>
      <c r="C9487">
        <v>4</v>
      </c>
    </row>
    <row r="9488" spans="1:3" x14ac:dyDescent="0.25">
      <c r="A9488" t="s">
        <v>14304</v>
      </c>
      <c r="B9488" t="s">
        <v>14305</v>
      </c>
      <c r="C9488">
        <v>4</v>
      </c>
    </row>
    <row r="9489" spans="1:3" x14ac:dyDescent="0.25">
      <c r="A9489" t="s">
        <v>19882</v>
      </c>
      <c r="B9489" t="s">
        <v>19883</v>
      </c>
      <c r="C9489">
        <v>4</v>
      </c>
    </row>
    <row r="9490" spans="1:3" x14ac:dyDescent="0.25">
      <c r="A9490" t="s">
        <v>14306</v>
      </c>
      <c r="B9490" t="s">
        <v>14307</v>
      </c>
      <c r="C9490">
        <v>4</v>
      </c>
    </row>
    <row r="9491" spans="1:3" x14ac:dyDescent="0.25">
      <c r="A9491" t="s">
        <v>14308</v>
      </c>
      <c r="B9491" t="s">
        <v>14309</v>
      </c>
      <c r="C9491">
        <v>4</v>
      </c>
    </row>
    <row r="9492" spans="1:3" x14ac:dyDescent="0.25">
      <c r="A9492" t="s">
        <v>14310</v>
      </c>
      <c r="B9492" t="s">
        <v>14311</v>
      </c>
      <c r="C9492">
        <v>4</v>
      </c>
    </row>
    <row r="9493" spans="1:3" x14ac:dyDescent="0.25">
      <c r="A9493" t="s">
        <v>20550</v>
      </c>
      <c r="B9493" t="s">
        <v>20551</v>
      </c>
      <c r="C9493">
        <v>4</v>
      </c>
    </row>
    <row r="9494" spans="1:3" x14ac:dyDescent="0.25">
      <c r="A9494" t="s">
        <v>14312</v>
      </c>
      <c r="B9494" t="s">
        <v>14313</v>
      </c>
      <c r="C9494">
        <v>4</v>
      </c>
    </row>
    <row r="9495" spans="1:3" x14ac:dyDescent="0.25">
      <c r="A9495" t="s">
        <v>20135</v>
      </c>
      <c r="B9495" t="s">
        <v>20136</v>
      </c>
      <c r="C9495">
        <v>4</v>
      </c>
    </row>
    <row r="9496" spans="1:3" x14ac:dyDescent="0.25">
      <c r="A9496" t="s">
        <v>14314</v>
      </c>
      <c r="B9496" t="s">
        <v>14315</v>
      </c>
      <c r="C9496">
        <v>4</v>
      </c>
    </row>
    <row r="9497" spans="1:3" x14ac:dyDescent="0.25">
      <c r="A9497" t="s">
        <v>14316</v>
      </c>
      <c r="B9497" t="s">
        <v>14317</v>
      </c>
      <c r="C9497">
        <v>4</v>
      </c>
    </row>
    <row r="9498" spans="1:3" x14ac:dyDescent="0.25">
      <c r="A9498" t="s">
        <v>14318</v>
      </c>
      <c r="B9498" t="s">
        <v>14319</v>
      </c>
      <c r="C9498">
        <v>4</v>
      </c>
    </row>
    <row r="9499" spans="1:3" x14ac:dyDescent="0.25">
      <c r="A9499" t="s">
        <v>14320</v>
      </c>
      <c r="B9499" t="s">
        <v>14321</v>
      </c>
      <c r="C9499">
        <v>4</v>
      </c>
    </row>
    <row r="9500" spans="1:3" x14ac:dyDescent="0.25">
      <c r="A9500" t="s">
        <v>14322</v>
      </c>
      <c r="B9500" t="s">
        <v>14323</v>
      </c>
      <c r="C9500">
        <v>4</v>
      </c>
    </row>
    <row r="9501" spans="1:3" x14ac:dyDescent="0.25">
      <c r="A9501" t="s">
        <v>14324</v>
      </c>
      <c r="B9501" t="s">
        <v>14325</v>
      </c>
      <c r="C9501">
        <v>4</v>
      </c>
    </row>
    <row r="9502" spans="1:3" x14ac:dyDescent="0.25">
      <c r="A9502" t="s">
        <v>14326</v>
      </c>
      <c r="B9502" t="s">
        <v>14327</v>
      </c>
      <c r="C9502">
        <v>4</v>
      </c>
    </row>
    <row r="9503" spans="1:3" x14ac:dyDescent="0.25">
      <c r="A9503" t="s">
        <v>14328</v>
      </c>
      <c r="B9503" t="s">
        <v>14329</v>
      </c>
      <c r="C9503">
        <v>4</v>
      </c>
    </row>
    <row r="9504" spans="1:3" x14ac:dyDescent="0.25">
      <c r="A9504" t="s">
        <v>14330</v>
      </c>
      <c r="B9504" t="s">
        <v>14331</v>
      </c>
      <c r="C9504">
        <v>4</v>
      </c>
    </row>
    <row r="9505" spans="1:3" x14ac:dyDescent="0.25">
      <c r="A9505" t="s">
        <v>14332</v>
      </c>
      <c r="B9505" t="s">
        <v>14333</v>
      </c>
      <c r="C9505">
        <v>4</v>
      </c>
    </row>
    <row r="9506" spans="1:3" x14ac:dyDescent="0.25">
      <c r="A9506" t="s">
        <v>14334</v>
      </c>
      <c r="B9506" t="s">
        <v>14335</v>
      </c>
      <c r="C9506">
        <v>4</v>
      </c>
    </row>
    <row r="9507" spans="1:3" x14ac:dyDescent="0.25">
      <c r="A9507" t="s">
        <v>14336</v>
      </c>
      <c r="B9507" t="s">
        <v>14337</v>
      </c>
      <c r="C9507">
        <v>4</v>
      </c>
    </row>
    <row r="9508" spans="1:3" x14ac:dyDescent="0.25">
      <c r="A9508" t="s">
        <v>14338</v>
      </c>
      <c r="B9508" t="s">
        <v>14339</v>
      </c>
      <c r="C9508">
        <v>4</v>
      </c>
    </row>
    <row r="9509" spans="1:3" x14ac:dyDescent="0.25">
      <c r="A9509" t="s">
        <v>14340</v>
      </c>
      <c r="B9509" t="s">
        <v>14341</v>
      </c>
      <c r="C9509">
        <v>4</v>
      </c>
    </row>
    <row r="9510" spans="1:3" x14ac:dyDescent="0.25">
      <c r="A9510" t="s">
        <v>19299</v>
      </c>
      <c r="B9510" t="s">
        <v>19300</v>
      </c>
      <c r="C9510">
        <v>4</v>
      </c>
    </row>
    <row r="9511" spans="1:3" x14ac:dyDescent="0.25">
      <c r="A9511" t="s">
        <v>14342</v>
      </c>
      <c r="B9511" t="s">
        <v>14343</v>
      </c>
      <c r="C9511">
        <v>4</v>
      </c>
    </row>
    <row r="9512" spans="1:3" x14ac:dyDescent="0.25">
      <c r="A9512" t="s">
        <v>14344</v>
      </c>
      <c r="B9512" t="s">
        <v>14345</v>
      </c>
      <c r="C9512">
        <v>4</v>
      </c>
    </row>
    <row r="9513" spans="1:3" x14ac:dyDescent="0.25">
      <c r="A9513" t="s">
        <v>14346</v>
      </c>
      <c r="B9513" t="s">
        <v>14347</v>
      </c>
      <c r="C9513">
        <v>4</v>
      </c>
    </row>
    <row r="9514" spans="1:3" x14ac:dyDescent="0.25">
      <c r="A9514" t="s">
        <v>14348</v>
      </c>
      <c r="B9514" t="s">
        <v>14349</v>
      </c>
      <c r="C9514">
        <v>4</v>
      </c>
    </row>
    <row r="9515" spans="1:3" x14ac:dyDescent="0.25">
      <c r="A9515" t="s">
        <v>14350</v>
      </c>
      <c r="B9515" t="s">
        <v>14351</v>
      </c>
      <c r="C9515">
        <v>4</v>
      </c>
    </row>
    <row r="9516" spans="1:3" x14ac:dyDescent="0.25">
      <c r="A9516" t="s">
        <v>14352</v>
      </c>
      <c r="B9516" t="s">
        <v>14353</v>
      </c>
      <c r="C9516">
        <v>4</v>
      </c>
    </row>
    <row r="9517" spans="1:3" x14ac:dyDescent="0.25">
      <c r="A9517" t="s">
        <v>14354</v>
      </c>
      <c r="B9517" t="s">
        <v>14355</v>
      </c>
      <c r="C9517">
        <v>4</v>
      </c>
    </row>
    <row r="9518" spans="1:3" x14ac:dyDescent="0.25">
      <c r="A9518" t="s">
        <v>14356</v>
      </c>
      <c r="B9518" t="s">
        <v>14357</v>
      </c>
      <c r="C9518">
        <v>4</v>
      </c>
    </row>
    <row r="9519" spans="1:3" x14ac:dyDescent="0.25">
      <c r="A9519" t="s">
        <v>14358</v>
      </c>
      <c r="B9519" t="s">
        <v>14359</v>
      </c>
      <c r="C9519">
        <v>4</v>
      </c>
    </row>
    <row r="9520" spans="1:3" x14ac:dyDescent="0.25">
      <c r="A9520" t="s">
        <v>14361</v>
      </c>
      <c r="B9520" t="s">
        <v>14362</v>
      </c>
      <c r="C9520">
        <v>4</v>
      </c>
    </row>
    <row r="9521" spans="1:3" x14ac:dyDescent="0.25">
      <c r="A9521" t="s">
        <v>14363</v>
      </c>
      <c r="B9521" t="s">
        <v>14364</v>
      </c>
      <c r="C9521">
        <v>4</v>
      </c>
    </row>
    <row r="9522" spans="1:3" x14ac:dyDescent="0.25">
      <c r="A9522" t="s">
        <v>14365</v>
      </c>
      <c r="B9522" t="s">
        <v>14366</v>
      </c>
      <c r="C9522">
        <v>4</v>
      </c>
    </row>
    <row r="9523" spans="1:3" x14ac:dyDescent="0.25">
      <c r="A9523" t="s">
        <v>19301</v>
      </c>
      <c r="B9523" t="s">
        <v>19302</v>
      </c>
      <c r="C9523">
        <v>4</v>
      </c>
    </row>
    <row r="9524" spans="1:3" x14ac:dyDescent="0.25">
      <c r="A9524" t="s">
        <v>14367</v>
      </c>
      <c r="B9524" t="s">
        <v>14368</v>
      </c>
      <c r="C9524">
        <v>4</v>
      </c>
    </row>
    <row r="9525" spans="1:3" x14ac:dyDescent="0.25">
      <c r="A9525" t="s">
        <v>14369</v>
      </c>
      <c r="B9525" t="s">
        <v>14370</v>
      </c>
      <c r="C9525">
        <v>4</v>
      </c>
    </row>
    <row r="9526" spans="1:3" x14ac:dyDescent="0.25">
      <c r="A9526" t="s">
        <v>14371</v>
      </c>
      <c r="B9526" t="s">
        <v>14372</v>
      </c>
      <c r="C9526">
        <v>4</v>
      </c>
    </row>
    <row r="9527" spans="1:3" x14ac:dyDescent="0.25">
      <c r="A9527" t="s">
        <v>14373</v>
      </c>
      <c r="B9527" t="s">
        <v>14374</v>
      </c>
      <c r="C9527">
        <v>4</v>
      </c>
    </row>
    <row r="9528" spans="1:3" x14ac:dyDescent="0.25">
      <c r="A9528" t="s">
        <v>14375</v>
      </c>
      <c r="B9528" t="s">
        <v>14376</v>
      </c>
      <c r="C9528">
        <v>4</v>
      </c>
    </row>
    <row r="9529" spans="1:3" x14ac:dyDescent="0.25">
      <c r="A9529" t="s">
        <v>14377</v>
      </c>
      <c r="B9529" t="s">
        <v>14378</v>
      </c>
      <c r="C9529">
        <v>4</v>
      </c>
    </row>
    <row r="9530" spans="1:3" x14ac:dyDescent="0.25">
      <c r="A9530" t="s">
        <v>14379</v>
      </c>
      <c r="B9530" t="s">
        <v>14380</v>
      </c>
      <c r="C9530">
        <v>4</v>
      </c>
    </row>
    <row r="9531" spans="1:3" x14ac:dyDescent="0.25">
      <c r="A9531" t="s">
        <v>14381</v>
      </c>
      <c r="B9531" t="s">
        <v>14382</v>
      </c>
      <c r="C9531">
        <v>4</v>
      </c>
    </row>
    <row r="9532" spans="1:3" x14ac:dyDescent="0.25">
      <c r="A9532" t="s">
        <v>14383</v>
      </c>
      <c r="B9532" t="s">
        <v>14384</v>
      </c>
      <c r="C9532">
        <v>4</v>
      </c>
    </row>
    <row r="9533" spans="1:3" x14ac:dyDescent="0.25">
      <c r="A9533" t="s">
        <v>14385</v>
      </c>
      <c r="B9533" t="s">
        <v>14386</v>
      </c>
      <c r="C9533">
        <v>4</v>
      </c>
    </row>
    <row r="9534" spans="1:3" x14ac:dyDescent="0.25">
      <c r="A9534" t="s">
        <v>14387</v>
      </c>
      <c r="B9534" t="s">
        <v>14388</v>
      </c>
      <c r="C9534">
        <v>4</v>
      </c>
    </row>
    <row r="9535" spans="1:3" x14ac:dyDescent="0.25">
      <c r="A9535" t="s">
        <v>14389</v>
      </c>
      <c r="B9535" t="s">
        <v>14390</v>
      </c>
      <c r="C9535">
        <v>4</v>
      </c>
    </row>
    <row r="9536" spans="1:3" x14ac:dyDescent="0.25">
      <c r="A9536" t="s">
        <v>14391</v>
      </c>
      <c r="B9536" t="s">
        <v>14392</v>
      </c>
      <c r="C9536">
        <v>4</v>
      </c>
    </row>
    <row r="9537" spans="1:3" x14ac:dyDescent="0.25">
      <c r="A9537" t="s">
        <v>14393</v>
      </c>
      <c r="B9537" t="s">
        <v>14394</v>
      </c>
      <c r="C9537">
        <v>4</v>
      </c>
    </row>
    <row r="9538" spans="1:3" x14ac:dyDescent="0.25">
      <c r="A9538" t="s">
        <v>14395</v>
      </c>
      <c r="B9538" t="s">
        <v>14396</v>
      </c>
      <c r="C9538">
        <v>4</v>
      </c>
    </row>
    <row r="9539" spans="1:3" x14ac:dyDescent="0.25">
      <c r="A9539" t="s">
        <v>14397</v>
      </c>
      <c r="B9539" t="s">
        <v>14398</v>
      </c>
      <c r="C9539">
        <v>4</v>
      </c>
    </row>
    <row r="9540" spans="1:3" x14ac:dyDescent="0.25">
      <c r="A9540" t="s">
        <v>14399</v>
      </c>
      <c r="B9540" t="s">
        <v>14400</v>
      </c>
      <c r="C9540">
        <v>4</v>
      </c>
    </row>
    <row r="9541" spans="1:3" x14ac:dyDescent="0.25">
      <c r="A9541" t="s">
        <v>14401</v>
      </c>
      <c r="B9541" t="s">
        <v>14402</v>
      </c>
      <c r="C9541">
        <v>4</v>
      </c>
    </row>
    <row r="9542" spans="1:3" x14ac:dyDescent="0.25">
      <c r="A9542" t="s">
        <v>14403</v>
      </c>
      <c r="B9542" t="s">
        <v>14404</v>
      </c>
      <c r="C9542">
        <v>4</v>
      </c>
    </row>
    <row r="9543" spans="1:3" x14ac:dyDescent="0.25">
      <c r="A9543" t="s">
        <v>14405</v>
      </c>
      <c r="B9543" t="s">
        <v>14406</v>
      </c>
      <c r="C9543">
        <v>4</v>
      </c>
    </row>
    <row r="9544" spans="1:3" x14ac:dyDescent="0.25">
      <c r="A9544" t="s">
        <v>14407</v>
      </c>
      <c r="B9544" t="s">
        <v>14408</v>
      </c>
      <c r="C9544">
        <v>4</v>
      </c>
    </row>
    <row r="9545" spans="1:3" x14ac:dyDescent="0.25">
      <c r="A9545" t="s">
        <v>18962</v>
      </c>
      <c r="B9545" t="s">
        <v>14287</v>
      </c>
      <c r="C9545">
        <v>4</v>
      </c>
    </row>
    <row r="9546" spans="1:3" x14ac:dyDescent="0.25">
      <c r="A9546" t="s">
        <v>14409</v>
      </c>
      <c r="B9546" t="s">
        <v>14410</v>
      </c>
      <c r="C9546">
        <v>4</v>
      </c>
    </row>
    <row r="9547" spans="1:3" x14ac:dyDescent="0.25">
      <c r="A9547" t="s">
        <v>14411</v>
      </c>
      <c r="B9547" t="s">
        <v>14412</v>
      </c>
      <c r="C9547">
        <v>4</v>
      </c>
    </row>
    <row r="9548" spans="1:3" x14ac:dyDescent="0.25">
      <c r="A9548" t="s">
        <v>14413</v>
      </c>
      <c r="B9548" t="s">
        <v>14414</v>
      </c>
      <c r="C9548">
        <v>4</v>
      </c>
    </row>
    <row r="9549" spans="1:3" x14ac:dyDescent="0.25">
      <c r="A9549" t="s">
        <v>14415</v>
      </c>
      <c r="B9549" t="s">
        <v>14416</v>
      </c>
      <c r="C9549">
        <v>4</v>
      </c>
    </row>
    <row r="9550" spans="1:3" x14ac:dyDescent="0.25">
      <c r="A9550" t="s">
        <v>14417</v>
      </c>
      <c r="B9550" t="s">
        <v>14418</v>
      </c>
      <c r="C9550">
        <v>4</v>
      </c>
    </row>
    <row r="9551" spans="1:3" x14ac:dyDescent="0.25">
      <c r="A9551" t="s">
        <v>14419</v>
      </c>
      <c r="B9551" t="s">
        <v>14420</v>
      </c>
      <c r="C9551">
        <v>4</v>
      </c>
    </row>
    <row r="9552" spans="1:3" x14ac:dyDescent="0.25">
      <c r="A9552" t="s">
        <v>14421</v>
      </c>
      <c r="B9552" t="s">
        <v>14422</v>
      </c>
      <c r="C9552">
        <v>4</v>
      </c>
    </row>
    <row r="9553" spans="1:3" x14ac:dyDescent="0.25">
      <c r="A9553" t="s">
        <v>14423</v>
      </c>
      <c r="B9553" t="s">
        <v>14424</v>
      </c>
      <c r="C9553">
        <v>4</v>
      </c>
    </row>
    <row r="9554" spans="1:3" x14ac:dyDescent="0.25">
      <c r="A9554" t="s">
        <v>14425</v>
      </c>
      <c r="B9554" t="s">
        <v>14426</v>
      </c>
      <c r="C9554">
        <v>4</v>
      </c>
    </row>
    <row r="9555" spans="1:3" x14ac:dyDescent="0.25">
      <c r="A9555" t="s">
        <v>14427</v>
      </c>
      <c r="B9555" t="s">
        <v>14428</v>
      </c>
      <c r="C9555">
        <v>4</v>
      </c>
    </row>
    <row r="9556" spans="1:3" x14ac:dyDescent="0.25">
      <c r="A9556" t="s">
        <v>14429</v>
      </c>
      <c r="B9556" t="s">
        <v>14430</v>
      </c>
      <c r="C9556">
        <v>4</v>
      </c>
    </row>
    <row r="9557" spans="1:3" x14ac:dyDescent="0.25">
      <c r="A9557" t="s">
        <v>14431</v>
      </c>
      <c r="B9557" t="s">
        <v>14432</v>
      </c>
      <c r="C9557">
        <v>4</v>
      </c>
    </row>
    <row r="9558" spans="1:3" x14ac:dyDescent="0.25">
      <c r="A9558" t="s">
        <v>14433</v>
      </c>
      <c r="B9558" t="s">
        <v>14434</v>
      </c>
      <c r="C9558">
        <v>4</v>
      </c>
    </row>
    <row r="9559" spans="1:3" x14ac:dyDescent="0.25">
      <c r="A9559" t="s">
        <v>14435</v>
      </c>
      <c r="B9559" t="s">
        <v>14436</v>
      </c>
      <c r="C9559">
        <v>4</v>
      </c>
    </row>
    <row r="9560" spans="1:3" x14ac:dyDescent="0.25">
      <c r="A9560" t="s">
        <v>14437</v>
      </c>
      <c r="B9560" t="s">
        <v>14438</v>
      </c>
      <c r="C9560">
        <v>4</v>
      </c>
    </row>
    <row r="9561" spans="1:3" x14ac:dyDescent="0.25">
      <c r="A9561" t="s">
        <v>14439</v>
      </c>
      <c r="B9561" t="s">
        <v>14440</v>
      </c>
      <c r="C9561">
        <v>4</v>
      </c>
    </row>
    <row r="9562" spans="1:3" x14ac:dyDescent="0.25">
      <c r="A9562" t="s">
        <v>14441</v>
      </c>
      <c r="B9562" t="s">
        <v>14442</v>
      </c>
      <c r="C9562">
        <v>4</v>
      </c>
    </row>
    <row r="9563" spans="1:3" x14ac:dyDescent="0.25">
      <c r="A9563" t="s">
        <v>14443</v>
      </c>
      <c r="B9563" t="s">
        <v>14444</v>
      </c>
      <c r="C9563">
        <v>4</v>
      </c>
    </row>
    <row r="9564" spans="1:3" x14ac:dyDescent="0.25">
      <c r="A9564" t="s">
        <v>14445</v>
      </c>
      <c r="B9564" t="s">
        <v>14446</v>
      </c>
      <c r="C9564">
        <v>4</v>
      </c>
    </row>
    <row r="9565" spans="1:3" x14ac:dyDescent="0.25">
      <c r="A9565" t="s">
        <v>14447</v>
      </c>
      <c r="B9565" t="s">
        <v>14448</v>
      </c>
      <c r="C9565">
        <v>4</v>
      </c>
    </row>
    <row r="9566" spans="1:3" x14ac:dyDescent="0.25">
      <c r="A9566" t="s">
        <v>14449</v>
      </c>
      <c r="B9566" t="s">
        <v>14450</v>
      </c>
      <c r="C9566">
        <v>4</v>
      </c>
    </row>
    <row r="9567" spans="1:3" x14ac:dyDescent="0.25">
      <c r="A9567" t="s">
        <v>14452</v>
      </c>
      <c r="B9567" t="s">
        <v>14453</v>
      </c>
      <c r="C9567">
        <v>4</v>
      </c>
    </row>
    <row r="9568" spans="1:3" x14ac:dyDescent="0.25">
      <c r="A9568" t="s">
        <v>14454</v>
      </c>
      <c r="B9568" t="s">
        <v>14455</v>
      </c>
      <c r="C9568">
        <v>4</v>
      </c>
    </row>
    <row r="9569" spans="1:3" x14ac:dyDescent="0.25">
      <c r="A9569" t="s">
        <v>14456</v>
      </c>
      <c r="B9569" t="s">
        <v>14457</v>
      </c>
      <c r="C9569">
        <v>4</v>
      </c>
    </row>
    <row r="9570" spans="1:3" x14ac:dyDescent="0.25">
      <c r="A9570" t="s">
        <v>14458</v>
      </c>
      <c r="B9570" t="s">
        <v>14459</v>
      </c>
      <c r="C9570">
        <v>4</v>
      </c>
    </row>
    <row r="9571" spans="1:3" x14ac:dyDescent="0.25">
      <c r="A9571" t="s">
        <v>14460</v>
      </c>
      <c r="B9571" t="s">
        <v>14461</v>
      </c>
      <c r="C9571">
        <v>4</v>
      </c>
    </row>
    <row r="9572" spans="1:3" x14ac:dyDescent="0.25">
      <c r="A9572" t="s">
        <v>14462</v>
      </c>
      <c r="B9572" t="s">
        <v>14463</v>
      </c>
      <c r="C9572">
        <v>4</v>
      </c>
    </row>
    <row r="9573" spans="1:3" x14ac:dyDescent="0.25">
      <c r="A9573" t="s">
        <v>19884</v>
      </c>
      <c r="B9573" t="s">
        <v>19885</v>
      </c>
      <c r="C9573">
        <v>4</v>
      </c>
    </row>
    <row r="9574" spans="1:3" x14ac:dyDescent="0.25">
      <c r="A9574" t="s">
        <v>19886</v>
      </c>
      <c r="B9574" t="s">
        <v>19887</v>
      </c>
      <c r="C9574">
        <v>4</v>
      </c>
    </row>
    <row r="9575" spans="1:3" x14ac:dyDescent="0.25">
      <c r="A9575" t="s">
        <v>20137</v>
      </c>
      <c r="B9575" t="s">
        <v>20138</v>
      </c>
      <c r="C9575">
        <v>4</v>
      </c>
    </row>
    <row r="9576" spans="1:3" x14ac:dyDescent="0.25">
      <c r="A9576" t="s">
        <v>20552</v>
      </c>
      <c r="B9576" t="s">
        <v>20553</v>
      </c>
      <c r="C9576">
        <v>4</v>
      </c>
    </row>
    <row r="9577" spans="1:3" x14ac:dyDescent="0.25">
      <c r="A9577" t="s">
        <v>18963</v>
      </c>
      <c r="B9577" t="s">
        <v>14451</v>
      </c>
      <c r="C9577">
        <v>4</v>
      </c>
    </row>
    <row r="9578" spans="1:3" x14ac:dyDescent="0.25">
      <c r="A9578" t="s">
        <v>14464</v>
      </c>
      <c r="B9578" t="s">
        <v>14465</v>
      </c>
      <c r="C9578">
        <v>4</v>
      </c>
    </row>
    <row r="9579" spans="1:3" x14ac:dyDescent="0.25">
      <c r="A9579" t="s">
        <v>14466</v>
      </c>
      <c r="B9579" t="s">
        <v>14467</v>
      </c>
      <c r="C9579">
        <v>4</v>
      </c>
    </row>
    <row r="9580" spans="1:3" x14ac:dyDescent="0.25">
      <c r="A9580" t="s">
        <v>14468</v>
      </c>
      <c r="B9580" t="s">
        <v>14469</v>
      </c>
      <c r="C9580">
        <v>4</v>
      </c>
    </row>
    <row r="9581" spans="1:3" x14ac:dyDescent="0.25">
      <c r="A9581" t="s">
        <v>14470</v>
      </c>
      <c r="B9581" t="s">
        <v>14471</v>
      </c>
      <c r="C9581">
        <v>4</v>
      </c>
    </row>
    <row r="9582" spans="1:3" x14ac:dyDescent="0.25">
      <c r="A9582" t="s">
        <v>14472</v>
      </c>
      <c r="B9582" t="s">
        <v>14473</v>
      </c>
      <c r="C9582">
        <v>4</v>
      </c>
    </row>
    <row r="9583" spans="1:3" x14ac:dyDescent="0.25">
      <c r="A9583" t="s">
        <v>14474</v>
      </c>
      <c r="B9583" t="s">
        <v>14475</v>
      </c>
      <c r="C9583">
        <v>4</v>
      </c>
    </row>
    <row r="9584" spans="1:3" x14ac:dyDescent="0.25">
      <c r="A9584" t="s">
        <v>14476</v>
      </c>
      <c r="B9584" t="s">
        <v>14477</v>
      </c>
      <c r="C9584">
        <v>4</v>
      </c>
    </row>
    <row r="9585" spans="1:3" x14ac:dyDescent="0.25">
      <c r="A9585" t="s">
        <v>14478</v>
      </c>
      <c r="B9585" t="s">
        <v>14479</v>
      </c>
      <c r="C9585">
        <v>4</v>
      </c>
    </row>
    <row r="9586" spans="1:3" x14ac:dyDescent="0.25">
      <c r="A9586" t="s">
        <v>14480</v>
      </c>
      <c r="B9586" t="s">
        <v>14481</v>
      </c>
      <c r="C9586">
        <v>4</v>
      </c>
    </row>
    <row r="9587" spans="1:3" x14ac:dyDescent="0.25">
      <c r="A9587" t="s">
        <v>14482</v>
      </c>
      <c r="B9587" t="s">
        <v>14483</v>
      </c>
      <c r="C9587">
        <v>4</v>
      </c>
    </row>
    <row r="9588" spans="1:3" x14ac:dyDescent="0.25">
      <c r="A9588" t="s">
        <v>14484</v>
      </c>
      <c r="B9588" t="s">
        <v>14485</v>
      </c>
      <c r="C9588">
        <v>4</v>
      </c>
    </row>
    <row r="9589" spans="1:3" x14ac:dyDescent="0.25">
      <c r="A9589" t="s">
        <v>14486</v>
      </c>
      <c r="B9589" t="s">
        <v>14487</v>
      </c>
      <c r="C9589">
        <v>4</v>
      </c>
    </row>
    <row r="9590" spans="1:3" x14ac:dyDescent="0.25">
      <c r="A9590" t="s">
        <v>14488</v>
      </c>
      <c r="B9590" t="s">
        <v>14489</v>
      </c>
      <c r="C9590">
        <v>4</v>
      </c>
    </row>
    <row r="9591" spans="1:3" x14ac:dyDescent="0.25">
      <c r="A9591" t="s">
        <v>14490</v>
      </c>
      <c r="B9591" t="s">
        <v>14491</v>
      </c>
      <c r="C9591">
        <v>4</v>
      </c>
    </row>
    <row r="9592" spans="1:3" x14ac:dyDescent="0.25">
      <c r="A9592" t="s">
        <v>14492</v>
      </c>
      <c r="B9592" t="s">
        <v>14493</v>
      </c>
      <c r="C9592">
        <v>4</v>
      </c>
    </row>
    <row r="9593" spans="1:3" x14ac:dyDescent="0.25">
      <c r="A9593" t="s">
        <v>14494</v>
      </c>
      <c r="B9593" t="s">
        <v>14495</v>
      </c>
      <c r="C9593">
        <v>4</v>
      </c>
    </row>
    <row r="9594" spans="1:3" x14ac:dyDescent="0.25">
      <c r="A9594" t="s">
        <v>14496</v>
      </c>
      <c r="B9594" t="s">
        <v>14497</v>
      </c>
      <c r="C9594">
        <v>4</v>
      </c>
    </row>
    <row r="9595" spans="1:3" x14ac:dyDescent="0.25">
      <c r="A9595" t="s">
        <v>14498</v>
      </c>
      <c r="B9595" t="s">
        <v>14499</v>
      </c>
      <c r="C9595">
        <v>4</v>
      </c>
    </row>
    <row r="9596" spans="1:3" x14ac:dyDescent="0.25">
      <c r="A9596" t="s">
        <v>14500</v>
      </c>
      <c r="B9596" t="s">
        <v>14501</v>
      </c>
      <c r="C9596">
        <v>4</v>
      </c>
    </row>
    <row r="9597" spans="1:3" x14ac:dyDescent="0.25">
      <c r="A9597" t="s">
        <v>14502</v>
      </c>
      <c r="B9597" t="s">
        <v>14503</v>
      </c>
      <c r="C9597">
        <v>4</v>
      </c>
    </row>
    <row r="9598" spans="1:3" x14ac:dyDescent="0.25">
      <c r="A9598" t="s">
        <v>14504</v>
      </c>
      <c r="B9598" t="s">
        <v>14505</v>
      </c>
      <c r="C9598">
        <v>4</v>
      </c>
    </row>
    <row r="9599" spans="1:3" x14ac:dyDescent="0.25">
      <c r="A9599" t="s">
        <v>18664</v>
      </c>
      <c r="B9599" t="s">
        <v>18665</v>
      </c>
      <c r="C9599">
        <v>4</v>
      </c>
    </row>
    <row r="9600" spans="1:3" x14ac:dyDescent="0.25">
      <c r="A9600" t="s">
        <v>14506</v>
      </c>
      <c r="B9600" t="s">
        <v>14507</v>
      </c>
      <c r="C9600">
        <v>4</v>
      </c>
    </row>
    <row r="9601" spans="1:3" x14ac:dyDescent="0.25">
      <c r="A9601" t="s">
        <v>14508</v>
      </c>
      <c r="B9601" t="s">
        <v>14509</v>
      </c>
      <c r="C9601">
        <v>4</v>
      </c>
    </row>
    <row r="9602" spans="1:3" x14ac:dyDescent="0.25">
      <c r="A9602" t="s">
        <v>14510</v>
      </c>
      <c r="B9602" t="s">
        <v>14511</v>
      </c>
      <c r="C9602">
        <v>4</v>
      </c>
    </row>
    <row r="9603" spans="1:3" x14ac:dyDescent="0.25">
      <c r="A9603" t="s">
        <v>14512</v>
      </c>
      <c r="B9603" t="s">
        <v>14513</v>
      </c>
      <c r="C9603">
        <v>4</v>
      </c>
    </row>
    <row r="9604" spans="1:3" x14ac:dyDescent="0.25">
      <c r="A9604" t="s">
        <v>14514</v>
      </c>
      <c r="B9604" t="s">
        <v>14515</v>
      </c>
      <c r="C9604">
        <v>4</v>
      </c>
    </row>
    <row r="9605" spans="1:3" x14ac:dyDescent="0.25">
      <c r="A9605" t="s">
        <v>14516</v>
      </c>
      <c r="B9605" t="s">
        <v>14517</v>
      </c>
      <c r="C9605">
        <v>4</v>
      </c>
    </row>
    <row r="9606" spans="1:3" x14ac:dyDescent="0.25">
      <c r="A9606" t="s">
        <v>14518</v>
      </c>
      <c r="B9606" t="s">
        <v>14519</v>
      </c>
      <c r="C9606">
        <v>4</v>
      </c>
    </row>
    <row r="9607" spans="1:3" x14ac:dyDescent="0.25">
      <c r="A9607" t="s">
        <v>14520</v>
      </c>
      <c r="B9607" t="s">
        <v>14521</v>
      </c>
      <c r="C9607">
        <v>4</v>
      </c>
    </row>
    <row r="9608" spans="1:3" x14ac:dyDescent="0.25">
      <c r="A9608" t="s">
        <v>14522</v>
      </c>
      <c r="B9608" t="s">
        <v>14523</v>
      </c>
      <c r="C9608">
        <v>4</v>
      </c>
    </row>
    <row r="9609" spans="1:3" x14ac:dyDescent="0.25">
      <c r="A9609" t="s">
        <v>14524</v>
      </c>
      <c r="B9609" t="s">
        <v>14525</v>
      </c>
      <c r="C9609">
        <v>4</v>
      </c>
    </row>
    <row r="9610" spans="1:3" x14ac:dyDescent="0.25">
      <c r="A9610" t="s">
        <v>14526</v>
      </c>
      <c r="B9610" t="s">
        <v>14527</v>
      </c>
      <c r="C9610">
        <v>4</v>
      </c>
    </row>
    <row r="9611" spans="1:3" x14ac:dyDescent="0.25">
      <c r="A9611" t="s">
        <v>14528</v>
      </c>
      <c r="B9611" t="s">
        <v>14529</v>
      </c>
      <c r="C9611">
        <v>4</v>
      </c>
    </row>
    <row r="9612" spans="1:3" x14ac:dyDescent="0.25">
      <c r="A9612" t="s">
        <v>14530</v>
      </c>
      <c r="B9612" t="s">
        <v>14531</v>
      </c>
      <c r="C9612">
        <v>4</v>
      </c>
    </row>
    <row r="9613" spans="1:3" x14ac:dyDescent="0.25">
      <c r="A9613" t="s">
        <v>14532</v>
      </c>
      <c r="B9613" t="s">
        <v>14533</v>
      </c>
      <c r="C9613">
        <v>4</v>
      </c>
    </row>
    <row r="9614" spans="1:3" x14ac:dyDescent="0.25">
      <c r="A9614" t="s">
        <v>14534</v>
      </c>
      <c r="B9614" t="s">
        <v>14535</v>
      </c>
      <c r="C9614">
        <v>4</v>
      </c>
    </row>
    <row r="9615" spans="1:3" x14ac:dyDescent="0.25">
      <c r="A9615" t="s">
        <v>14536</v>
      </c>
      <c r="B9615" t="s">
        <v>14537</v>
      </c>
      <c r="C9615">
        <v>4</v>
      </c>
    </row>
    <row r="9616" spans="1:3" x14ac:dyDescent="0.25">
      <c r="A9616" t="s">
        <v>14538</v>
      </c>
      <c r="B9616" t="s">
        <v>14539</v>
      </c>
      <c r="C9616">
        <v>4</v>
      </c>
    </row>
    <row r="9617" spans="1:3" x14ac:dyDescent="0.25">
      <c r="A9617" t="s">
        <v>14540</v>
      </c>
      <c r="B9617" t="s">
        <v>14541</v>
      </c>
      <c r="C9617">
        <v>4</v>
      </c>
    </row>
    <row r="9618" spans="1:3" x14ac:dyDescent="0.25">
      <c r="A9618" t="s">
        <v>14542</v>
      </c>
      <c r="B9618" t="s">
        <v>14543</v>
      </c>
      <c r="C9618">
        <v>4</v>
      </c>
    </row>
    <row r="9619" spans="1:3" x14ac:dyDescent="0.25">
      <c r="A9619" t="s">
        <v>14544</v>
      </c>
      <c r="B9619" t="s">
        <v>14545</v>
      </c>
      <c r="C9619">
        <v>4</v>
      </c>
    </row>
    <row r="9620" spans="1:3" x14ac:dyDescent="0.25">
      <c r="A9620" t="s">
        <v>14546</v>
      </c>
      <c r="B9620" t="s">
        <v>14547</v>
      </c>
      <c r="C9620">
        <v>4</v>
      </c>
    </row>
    <row r="9621" spans="1:3" x14ac:dyDescent="0.25">
      <c r="A9621" t="s">
        <v>14548</v>
      </c>
      <c r="B9621" t="s">
        <v>14549</v>
      </c>
      <c r="C9621">
        <v>4</v>
      </c>
    </row>
    <row r="9622" spans="1:3" x14ac:dyDescent="0.25">
      <c r="A9622" t="s">
        <v>14550</v>
      </c>
      <c r="B9622" t="s">
        <v>14551</v>
      </c>
      <c r="C9622">
        <v>4</v>
      </c>
    </row>
    <row r="9623" spans="1:3" x14ac:dyDescent="0.25">
      <c r="A9623" t="s">
        <v>14552</v>
      </c>
      <c r="B9623" t="s">
        <v>14553</v>
      </c>
      <c r="C9623">
        <v>4</v>
      </c>
    </row>
    <row r="9624" spans="1:3" x14ac:dyDescent="0.25">
      <c r="A9624" t="s">
        <v>14554</v>
      </c>
      <c r="B9624" t="s">
        <v>14555</v>
      </c>
      <c r="C9624">
        <v>4</v>
      </c>
    </row>
    <row r="9625" spans="1:3" x14ac:dyDescent="0.25">
      <c r="A9625" t="s">
        <v>14556</v>
      </c>
      <c r="B9625" t="s">
        <v>14557</v>
      </c>
      <c r="C9625">
        <v>4</v>
      </c>
    </row>
    <row r="9626" spans="1:3" x14ac:dyDescent="0.25">
      <c r="A9626" t="s">
        <v>14558</v>
      </c>
      <c r="B9626" t="s">
        <v>14559</v>
      </c>
      <c r="C9626">
        <v>4</v>
      </c>
    </row>
    <row r="9627" spans="1:3" x14ac:dyDescent="0.25">
      <c r="A9627" t="s">
        <v>14560</v>
      </c>
      <c r="B9627" t="s">
        <v>14561</v>
      </c>
      <c r="C9627">
        <v>4</v>
      </c>
    </row>
    <row r="9628" spans="1:3" x14ac:dyDescent="0.25">
      <c r="A9628" t="s">
        <v>14562</v>
      </c>
      <c r="B9628" t="s">
        <v>14563</v>
      </c>
      <c r="C9628">
        <v>4</v>
      </c>
    </row>
    <row r="9629" spans="1:3" x14ac:dyDescent="0.25">
      <c r="A9629" t="s">
        <v>14564</v>
      </c>
      <c r="B9629" t="s">
        <v>14565</v>
      </c>
      <c r="C9629">
        <v>4</v>
      </c>
    </row>
    <row r="9630" spans="1:3" x14ac:dyDescent="0.25">
      <c r="A9630" t="s">
        <v>14566</v>
      </c>
      <c r="B9630" t="s">
        <v>14567</v>
      </c>
      <c r="C9630">
        <v>4</v>
      </c>
    </row>
    <row r="9631" spans="1:3" x14ac:dyDescent="0.25">
      <c r="A9631" t="s">
        <v>14568</v>
      </c>
      <c r="B9631" t="s">
        <v>14569</v>
      </c>
      <c r="C9631">
        <v>4</v>
      </c>
    </row>
    <row r="9632" spans="1:3" x14ac:dyDescent="0.25">
      <c r="A9632" t="s">
        <v>14570</v>
      </c>
      <c r="B9632" t="s">
        <v>14571</v>
      </c>
      <c r="C9632">
        <v>4</v>
      </c>
    </row>
    <row r="9633" spans="1:3" x14ac:dyDescent="0.25">
      <c r="A9633" t="s">
        <v>14572</v>
      </c>
      <c r="B9633" t="s">
        <v>14573</v>
      </c>
      <c r="C9633">
        <v>4</v>
      </c>
    </row>
    <row r="9634" spans="1:3" x14ac:dyDescent="0.25">
      <c r="A9634" t="s">
        <v>14574</v>
      </c>
      <c r="B9634" t="s">
        <v>14575</v>
      </c>
      <c r="C9634">
        <v>4</v>
      </c>
    </row>
    <row r="9635" spans="1:3" x14ac:dyDescent="0.25">
      <c r="A9635" t="s">
        <v>14576</v>
      </c>
      <c r="B9635" t="s">
        <v>14577</v>
      </c>
      <c r="C9635">
        <v>4</v>
      </c>
    </row>
    <row r="9636" spans="1:3" x14ac:dyDescent="0.25">
      <c r="A9636" t="s">
        <v>14578</v>
      </c>
      <c r="B9636" t="s">
        <v>14579</v>
      </c>
      <c r="C9636">
        <v>4</v>
      </c>
    </row>
    <row r="9637" spans="1:3" x14ac:dyDescent="0.25">
      <c r="A9637" t="s">
        <v>14580</v>
      </c>
      <c r="B9637" t="s">
        <v>14581</v>
      </c>
      <c r="C9637">
        <v>4</v>
      </c>
    </row>
    <row r="9638" spans="1:3" x14ac:dyDescent="0.25">
      <c r="A9638" t="s">
        <v>14582</v>
      </c>
      <c r="B9638" t="s">
        <v>14583</v>
      </c>
      <c r="C9638">
        <v>4</v>
      </c>
    </row>
    <row r="9639" spans="1:3" x14ac:dyDescent="0.25">
      <c r="A9639" t="s">
        <v>14584</v>
      </c>
      <c r="B9639" t="s">
        <v>14585</v>
      </c>
      <c r="C9639">
        <v>4</v>
      </c>
    </row>
    <row r="9640" spans="1:3" x14ac:dyDescent="0.25">
      <c r="A9640" t="s">
        <v>14586</v>
      </c>
      <c r="B9640" t="s">
        <v>14587</v>
      </c>
      <c r="C9640">
        <v>4</v>
      </c>
    </row>
    <row r="9641" spans="1:3" x14ac:dyDescent="0.25">
      <c r="A9641" t="s">
        <v>14588</v>
      </c>
      <c r="B9641" t="s">
        <v>14589</v>
      </c>
      <c r="C9641">
        <v>4</v>
      </c>
    </row>
    <row r="9642" spans="1:3" x14ac:dyDescent="0.25">
      <c r="A9642" t="s">
        <v>14590</v>
      </c>
      <c r="B9642" t="s">
        <v>14591</v>
      </c>
      <c r="C9642">
        <v>4</v>
      </c>
    </row>
    <row r="9643" spans="1:3" x14ac:dyDescent="0.25">
      <c r="A9643" t="s">
        <v>14592</v>
      </c>
      <c r="B9643" t="s">
        <v>14593</v>
      </c>
      <c r="C9643">
        <v>4</v>
      </c>
    </row>
    <row r="9644" spans="1:3" x14ac:dyDescent="0.25">
      <c r="A9644" t="s">
        <v>14594</v>
      </c>
      <c r="B9644" t="s">
        <v>14595</v>
      </c>
      <c r="C9644">
        <v>4</v>
      </c>
    </row>
    <row r="9645" spans="1:3" x14ac:dyDescent="0.25">
      <c r="A9645" t="s">
        <v>14596</v>
      </c>
      <c r="B9645" t="s">
        <v>14597</v>
      </c>
      <c r="C9645">
        <v>4</v>
      </c>
    </row>
    <row r="9646" spans="1:3" x14ac:dyDescent="0.25">
      <c r="A9646" t="s">
        <v>14598</v>
      </c>
      <c r="B9646" t="s">
        <v>14599</v>
      </c>
      <c r="C9646">
        <v>4</v>
      </c>
    </row>
    <row r="9647" spans="1:3" x14ac:dyDescent="0.25">
      <c r="A9647" t="s">
        <v>19303</v>
      </c>
      <c r="B9647" t="s">
        <v>19304</v>
      </c>
      <c r="C9647">
        <v>4</v>
      </c>
    </row>
    <row r="9648" spans="1:3" x14ac:dyDescent="0.25">
      <c r="A9648" t="s">
        <v>14600</v>
      </c>
      <c r="B9648" t="s">
        <v>14601</v>
      </c>
      <c r="C9648">
        <v>4</v>
      </c>
    </row>
    <row r="9649" spans="1:3" x14ac:dyDescent="0.25">
      <c r="A9649" t="s">
        <v>14602</v>
      </c>
      <c r="B9649" t="s">
        <v>14603</v>
      </c>
      <c r="C9649">
        <v>4</v>
      </c>
    </row>
    <row r="9650" spans="1:3" x14ac:dyDescent="0.25">
      <c r="A9650" t="s">
        <v>14604</v>
      </c>
      <c r="B9650" t="s">
        <v>14605</v>
      </c>
      <c r="C9650">
        <v>4</v>
      </c>
    </row>
    <row r="9651" spans="1:3" x14ac:dyDescent="0.25">
      <c r="A9651" t="s">
        <v>14606</v>
      </c>
      <c r="B9651" t="s">
        <v>14607</v>
      </c>
      <c r="C9651">
        <v>4</v>
      </c>
    </row>
    <row r="9652" spans="1:3" x14ac:dyDescent="0.25">
      <c r="A9652" t="s">
        <v>14608</v>
      </c>
      <c r="B9652" t="s">
        <v>14609</v>
      </c>
      <c r="C9652">
        <v>4</v>
      </c>
    </row>
    <row r="9653" spans="1:3" x14ac:dyDescent="0.25">
      <c r="A9653" t="s">
        <v>14610</v>
      </c>
      <c r="B9653" t="s">
        <v>14611</v>
      </c>
      <c r="C9653">
        <v>4</v>
      </c>
    </row>
    <row r="9654" spans="1:3" x14ac:dyDescent="0.25">
      <c r="A9654" t="s">
        <v>14612</v>
      </c>
      <c r="B9654" t="s">
        <v>14613</v>
      </c>
      <c r="C9654">
        <v>4</v>
      </c>
    </row>
    <row r="9655" spans="1:3" x14ac:dyDescent="0.25">
      <c r="A9655" t="s">
        <v>14614</v>
      </c>
      <c r="B9655" t="s">
        <v>14615</v>
      </c>
      <c r="C9655">
        <v>4</v>
      </c>
    </row>
    <row r="9656" spans="1:3" x14ac:dyDescent="0.25">
      <c r="A9656" t="s">
        <v>14616</v>
      </c>
      <c r="B9656" t="s">
        <v>14617</v>
      </c>
      <c r="C9656">
        <v>4</v>
      </c>
    </row>
    <row r="9657" spans="1:3" x14ac:dyDescent="0.25">
      <c r="A9657" t="s">
        <v>14618</v>
      </c>
      <c r="B9657" t="s">
        <v>14619</v>
      </c>
      <c r="C9657">
        <v>4</v>
      </c>
    </row>
    <row r="9658" spans="1:3" x14ac:dyDescent="0.25">
      <c r="A9658" t="s">
        <v>14620</v>
      </c>
      <c r="B9658" t="s">
        <v>14621</v>
      </c>
      <c r="C9658">
        <v>4</v>
      </c>
    </row>
    <row r="9659" spans="1:3" x14ac:dyDescent="0.25">
      <c r="A9659" t="s">
        <v>14622</v>
      </c>
      <c r="B9659" t="s">
        <v>14623</v>
      </c>
      <c r="C9659">
        <v>4</v>
      </c>
    </row>
    <row r="9660" spans="1:3" x14ac:dyDescent="0.25">
      <c r="A9660" t="s">
        <v>14624</v>
      </c>
      <c r="B9660" t="s">
        <v>14625</v>
      </c>
      <c r="C9660">
        <v>4</v>
      </c>
    </row>
    <row r="9661" spans="1:3" x14ac:dyDescent="0.25">
      <c r="A9661" t="s">
        <v>14626</v>
      </c>
      <c r="B9661" t="s">
        <v>14627</v>
      </c>
      <c r="C9661">
        <v>4</v>
      </c>
    </row>
    <row r="9662" spans="1:3" x14ac:dyDescent="0.25">
      <c r="A9662" t="s">
        <v>14628</v>
      </c>
      <c r="B9662" t="s">
        <v>14629</v>
      </c>
      <c r="C9662">
        <v>4</v>
      </c>
    </row>
    <row r="9663" spans="1:3" x14ac:dyDescent="0.25">
      <c r="A9663" t="s">
        <v>14630</v>
      </c>
      <c r="B9663" t="s">
        <v>14631</v>
      </c>
      <c r="C9663">
        <v>4</v>
      </c>
    </row>
    <row r="9664" spans="1:3" x14ac:dyDescent="0.25">
      <c r="A9664" t="s">
        <v>14632</v>
      </c>
      <c r="B9664" t="s">
        <v>14633</v>
      </c>
      <c r="C9664">
        <v>4</v>
      </c>
    </row>
    <row r="9665" spans="1:3" x14ac:dyDescent="0.25">
      <c r="A9665" t="s">
        <v>14634</v>
      </c>
      <c r="B9665" t="s">
        <v>14635</v>
      </c>
      <c r="C9665">
        <v>4</v>
      </c>
    </row>
    <row r="9666" spans="1:3" x14ac:dyDescent="0.25">
      <c r="A9666" t="s">
        <v>14636</v>
      </c>
      <c r="B9666" t="s">
        <v>14637</v>
      </c>
      <c r="C9666">
        <v>4</v>
      </c>
    </row>
    <row r="9667" spans="1:3" x14ac:dyDescent="0.25">
      <c r="A9667" t="s">
        <v>14638</v>
      </c>
      <c r="B9667" t="s">
        <v>14639</v>
      </c>
      <c r="C9667">
        <v>4</v>
      </c>
    </row>
    <row r="9668" spans="1:3" x14ac:dyDescent="0.25">
      <c r="A9668" t="s">
        <v>14640</v>
      </c>
      <c r="B9668" t="s">
        <v>14641</v>
      </c>
      <c r="C9668">
        <v>4</v>
      </c>
    </row>
    <row r="9669" spans="1:3" x14ac:dyDescent="0.25">
      <c r="A9669" t="s">
        <v>14642</v>
      </c>
      <c r="B9669" t="s">
        <v>14643</v>
      </c>
      <c r="C9669">
        <v>4</v>
      </c>
    </row>
    <row r="9670" spans="1:3" x14ac:dyDescent="0.25">
      <c r="A9670" t="s">
        <v>14644</v>
      </c>
      <c r="B9670" t="s">
        <v>14645</v>
      </c>
      <c r="C9670">
        <v>4</v>
      </c>
    </row>
    <row r="9671" spans="1:3" x14ac:dyDescent="0.25">
      <c r="A9671" t="s">
        <v>14646</v>
      </c>
      <c r="B9671" t="s">
        <v>14647</v>
      </c>
      <c r="C9671">
        <v>4</v>
      </c>
    </row>
    <row r="9672" spans="1:3" x14ac:dyDescent="0.25">
      <c r="A9672" t="s">
        <v>14648</v>
      </c>
      <c r="B9672" t="s">
        <v>14649</v>
      </c>
      <c r="C9672">
        <v>4</v>
      </c>
    </row>
    <row r="9673" spans="1:3" x14ac:dyDescent="0.25">
      <c r="A9673" t="s">
        <v>14650</v>
      </c>
      <c r="B9673" t="s">
        <v>14651</v>
      </c>
      <c r="C9673">
        <v>4</v>
      </c>
    </row>
    <row r="9674" spans="1:3" x14ac:dyDescent="0.25">
      <c r="A9674" t="s">
        <v>14652</v>
      </c>
      <c r="B9674" t="s">
        <v>14653</v>
      </c>
      <c r="C9674">
        <v>4</v>
      </c>
    </row>
    <row r="9675" spans="1:3" x14ac:dyDescent="0.25">
      <c r="A9675" t="s">
        <v>14654</v>
      </c>
      <c r="B9675" t="s">
        <v>14655</v>
      </c>
      <c r="C9675">
        <v>4</v>
      </c>
    </row>
    <row r="9676" spans="1:3" x14ac:dyDescent="0.25">
      <c r="A9676" t="s">
        <v>14656</v>
      </c>
      <c r="B9676" t="s">
        <v>14657</v>
      </c>
      <c r="C9676">
        <v>4</v>
      </c>
    </row>
    <row r="9677" spans="1:3" x14ac:dyDescent="0.25">
      <c r="A9677" t="s">
        <v>18666</v>
      </c>
      <c r="B9677" t="s">
        <v>18667</v>
      </c>
      <c r="C9677">
        <v>4</v>
      </c>
    </row>
    <row r="9678" spans="1:3" x14ac:dyDescent="0.25">
      <c r="A9678" t="s">
        <v>14658</v>
      </c>
      <c r="B9678" t="s">
        <v>14659</v>
      </c>
      <c r="C9678">
        <v>4</v>
      </c>
    </row>
    <row r="9679" spans="1:3" x14ac:dyDescent="0.25">
      <c r="A9679" t="s">
        <v>14660</v>
      </c>
      <c r="B9679" t="s">
        <v>14661</v>
      </c>
      <c r="C9679">
        <v>4</v>
      </c>
    </row>
    <row r="9680" spans="1:3" x14ac:dyDescent="0.25">
      <c r="A9680" t="s">
        <v>14662</v>
      </c>
      <c r="B9680" t="s">
        <v>14663</v>
      </c>
      <c r="C9680">
        <v>4</v>
      </c>
    </row>
    <row r="9681" spans="1:3" x14ac:dyDescent="0.25">
      <c r="A9681" t="s">
        <v>14664</v>
      </c>
      <c r="B9681" t="s">
        <v>14665</v>
      </c>
      <c r="C9681">
        <v>4</v>
      </c>
    </row>
    <row r="9682" spans="1:3" x14ac:dyDescent="0.25">
      <c r="A9682" t="s">
        <v>14666</v>
      </c>
      <c r="B9682" t="s">
        <v>14667</v>
      </c>
      <c r="C9682">
        <v>4</v>
      </c>
    </row>
    <row r="9683" spans="1:3" x14ac:dyDescent="0.25">
      <c r="A9683" t="s">
        <v>14668</v>
      </c>
      <c r="B9683" t="s">
        <v>14669</v>
      </c>
      <c r="C9683">
        <v>4</v>
      </c>
    </row>
    <row r="9684" spans="1:3" x14ac:dyDescent="0.25">
      <c r="A9684" t="s">
        <v>14670</v>
      </c>
      <c r="B9684" t="s">
        <v>14671</v>
      </c>
      <c r="C9684">
        <v>4</v>
      </c>
    </row>
    <row r="9685" spans="1:3" x14ac:dyDescent="0.25">
      <c r="A9685" t="s">
        <v>14672</v>
      </c>
      <c r="B9685" t="s">
        <v>14673</v>
      </c>
      <c r="C9685">
        <v>4</v>
      </c>
    </row>
    <row r="9686" spans="1:3" x14ac:dyDescent="0.25">
      <c r="A9686" t="s">
        <v>14674</v>
      </c>
      <c r="B9686" t="s">
        <v>14675</v>
      </c>
      <c r="C9686">
        <v>4</v>
      </c>
    </row>
    <row r="9687" spans="1:3" x14ac:dyDescent="0.25">
      <c r="A9687" t="s">
        <v>14676</v>
      </c>
      <c r="B9687" t="s">
        <v>14677</v>
      </c>
      <c r="C9687">
        <v>4</v>
      </c>
    </row>
    <row r="9688" spans="1:3" x14ac:dyDescent="0.25">
      <c r="A9688" t="s">
        <v>14678</v>
      </c>
      <c r="B9688" t="s">
        <v>14679</v>
      </c>
      <c r="C9688">
        <v>4</v>
      </c>
    </row>
    <row r="9689" spans="1:3" x14ac:dyDescent="0.25">
      <c r="A9689" t="s">
        <v>14680</v>
      </c>
      <c r="B9689" t="s">
        <v>14681</v>
      </c>
      <c r="C9689">
        <v>4</v>
      </c>
    </row>
    <row r="9690" spans="1:3" x14ac:dyDescent="0.25">
      <c r="A9690" t="s">
        <v>14682</v>
      </c>
      <c r="B9690" t="s">
        <v>14683</v>
      </c>
      <c r="C9690">
        <v>4</v>
      </c>
    </row>
    <row r="9691" spans="1:3" x14ac:dyDescent="0.25">
      <c r="A9691" t="s">
        <v>14684</v>
      </c>
      <c r="B9691" t="s">
        <v>14685</v>
      </c>
      <c r="C9691">
        <v>4</v>
      </c>
    </row>
    <row r="9692" spans="1:3" x14ac:dyDescent="0.25">
      <c r="A9692" t="s">
        <v>14686</v>
      </c>
      <c r="B9692" t="s">
        <v>14687</v>
      </c>
      <c r="C9692">
        <v>4</v>
      </c>
    </row>
    <row r="9693" spans="1:3" x14ac:dyDescent="0.25">
      <c r="A9693" t="s">
        <v>14688</v>
      </c>
      <c r="B9693" t="s">
        <v>14689</v>
      </c>
      <c r="C9693">
        <v>4</v>
      </c>
    </row>
    <row r="9694" spans="1:3" x14ac:dyDescent="0.25">
      <c r="A9694" t="s">
        <v>14690</v>
      </c>
      <c r="B9694" t="s">
        <v>14691</v>
      </c>
      <c r="C9694">
        <v>4</v>
      </c>
    </row>
    <row r="9695" spans="1:3" x14ac:dyDescent="0.25">
      <c r="A9695" t="s">
        <v>14692</v>
      </c>
      <c r="B9695" t="s">
        <v>14693</v>
      </c>
      <c r="C9695">
        <v>4</v>
      </c>
    </row>
    <row r="9696" spans="1:3" x14ac:dyDescent="0.25">
      <c r="A9696" t="s">
        <v>14694</v>
      </c>
      <c r="B9696" t="s">
        <v>14695</v>
      </c>
      <c r="C9696">
        <v>4</v>
      </c>
    </row>
    <row r="9697" spans="1:3" x14ac:dyDescent="0.25">
      <c r="A9697" t="s">
        <v>14696</v>
      </c>
      <c r="B9697" t="s">
        <v>14697</v>
      </c>
      <c r="C9697">
        <v>4</v>
      </c>
    </row>
    <row r="9698" spans="1:3" x14ac:dyDescent="0.25">
      <c r="A9698" t="s">
        <v>14698</v>
      </c>
      <c r="B9698" t="s">
        <v>14699</v>
      </c>
      <c r="C9698">
        <v>4</v>
      </c>
    </row>
    <row r="9699" spans="1:3" x14ac:dyDescent="0.25">
      <c r="A9699" t="s">
        <v>14700</v>
      </c>
      <c r="B9699" t="s">
        <v>14701</v>
      </c>
      <c r="C9699">
        <v>4</v>
      </c>
    </row>
    <row r="9700" spans="1:3" x14ac:dyDescent="0.25">
      <c r="A9700" t="s">
        <v>14702</v>
      </c>
      <c r="B9700" t="s">
        <v>14703</v>
      </c>
      <c r="C9700">
        <v>4</v>
      </c>
    </row>
    <row r="9701" spans="1:3" x14ac:dyDescent="0.25">
      <c r="A9701" t="s">
        <v>14704</v>
      </c>
      <c r="B9701" t="s">
        <v>14705</v>
      </c>
      <c r="C9701">
        <v>4</v>
      </c>
    </row>
    <row r="9702" spans="1:3" x14ac:dyDescent="0.25">
      <c r="A9702" t="s">
        <v>14706</v>
      </c>
      <c r="B9702" t="s">
        <v>14707</v>
      </c>
      <c r="C9702">
        <v>4</v>
      </c>
    </row>
    <row r="9703" spans="1:3" x14ac:dyDescent="0.25">
      <c r="A9703" t="s">
        <v>14708</v>
      </c>
      <c r="B9703" t="s">
        <v>14709</v>
      </c>
      <c r="C9703">
        <v>4</v>
      </c>
    </row>
    <row r="9704" spans="1:3" x14ac:dyDescent="0.25">
      <c r="A9704" t="s">
        <v>14710</v>
      </c>
      <c r="B9704" t="s">
        <v>14711</v>
      </c>
      <c r="C9704">
        <v>4</v>
      </c>
    </row>
    <row r="9705" spans="1:3" x14ac:dyDescent="0.25">
      <c r="A9705" t="s">
        <v>14712</v>
      </c>
      <c r="B9705" t="s">
        <v>14713</v>
      </c>
      <c r="C9705">
        <v>4</v>
      </c>
    </row>
    <row r="9706" spans="1:3" x14ac:dyDescent="0.25">
      <c r="A9706" t="s">
        <v>14714</v>
      </c>
      <c r="B9706" t="s">
        <v>14715</v>
      </c>
      <c r="C9706">
        <v>4</v>
      </c>
    </row>
    <row r="9707" spans="1:3" x14ac:dyDescent="0.25">
      <c r="A9707" t="s">
        <v>14716</v>
      </c>
      <c r="B9707" t="s">
        <v>14717</v>
      </c>
      <c r="C9707">
        <v>4</v>
      </c>
    </row>
    <row r="9708" spans="1:3" x14ac:dyDescent="0.25">
      <c r="A9708" t="s">
        <v>14718</v>
      </c>
      <c r="B9708" t="s">
        <v>14719</v>
      </c>
      <c r="C9708">
        <v>4</v>
      </c>
    </row>
    <row r="9709" spans="1:3" x14ac:dyDescent="0.25">
      <c r="A9709" t="s">
        <v>14720</v>
      </c>
      <c r="B9709" t="s">
        <v>14721</v>
      </c>
      <c r="C9709">
        <v>4</v>
      </c>
    </row>
    <row r="9710" spans="1:3" x14ac:dyDescent="0.25">
      <c r="A9710" t="s">
        <v>14722</v>
      </c>
      <c r="B9710" t="s">
        <v>14723</v>
      </c>
      <c r="C9710">
        <v>4</v>
      </c>
    </row>
    <row r="9711" spans="1:3" x14ac:dyDescent="0.25">
      <c r="A9711" t="s">
        <v>14724</v>
      </c>
      <c r="B9711" t="s">
        <v>14725</v>
      </c>
      <c r="C9711">
        <v>4</v>
      </c>
    </row>
    <row r="9712" spans="1:3" x14ac:dyDescent="0.25">
      <c r="A9712" t="s">
        <v>14726</v>
      </c>
      <c r="B9712" t="s">
        <v>14727</v>
      </c>
      <c r="C9712">
        <v>4</v>
      </c>
    </row>
    <row r="9713" spans="1:3" x14ac:dyDescent="0.25">
      <c r="A9713" t="s">
        <v>14728</v>
      </c>
      <c r="B9713" t="s">
        <v>14729</v>
      </c>
      <c r="C9713">
        <v>4</v>
      </c>
    </row>
    <row r="9714" spans="1:3" x14ac:dyDescent="0.25">
      <c r="A9714" t="s">
        <v>14730</v>
      </c>
      <c r="B9714" t="s">
        <v>14731</v>
      </c>
      <c r="C9714">
        <v>4</v>
      </c>
    </row>
    <row r="9715" spans="1:3" x14ac:dyDescent="0.25">
      <c r="A9715" t="s">
        <v>14732</v>
      </c>
      <c r="B9715" t="s">
        <v>14733</v>
      </c>
      <c r="C9715">
        <v>4</v>
      </c>
    </row>
    <row r="9716" spans="1:3" x14ac:dyDescent="0.25">
      <c r="A9716" t="s">
        <v>14734</v>
      </c>
      <c r="B9716" t="s">
        <v>14735</v>
      </c>
      <c r="C9716">
        <v>4</v>
      </c>
    </row>
    <row r="9717" spans="1:3" x14ac:dyDescent="0.25">
      <c r="A9717" t="s">
        <v>14736</v>
      </c>
      <c r="B9717" t="s">
        <v>14737</v>
      </c>
      <c r="C9717">
        <v>4</v>
      </c>
    </row>
    <row r="9718" spans="1:3" x14ac:dyDescent="0.25">
      <c r="A9718" t="s">
        <v>14738</v>
      </c>
      <c r="B9718" t="s">
        <v>14739</v>
      </c>
      <c r="C9718">
        <v>4</v>
      </c>
    </row>
    <row r="9719" spans="1:3" x14ac:dyDescent="0.25">
      <c r="A9719" t="s">
        <v>14740</v>
      </c>
      <c r="B9719" t="s">
        <v>14741</v>
      </c>
      <c r="C9719">
        <v>4</v>
      </c>
    </row>
    <row r="9720" spans="1:3" x14ac:dyDescent="0.25">
      <c r="A9720" t="s">
        <v>14742</v>
      </c>
      <c r="B9720" t="s">
        <v>14743</v>
      </c>
      <c r="C9720">
        <v>4</v>
      </c>
    </row>
    <row r="9721" spans="1:3" x14ac:dyDescent="0.25">
      <c r="A9721" t="s">
        <v>14744</v>
      </c>
      <c r="B9721" t="s">
        <v>14745</v>
      </c>
      <c r="C9721">
        <v>4</v>
      </c>
    </row>
    <row r="9722" spans="1:3" x14ac:dyDescent="0.25">
      <c r="A9722" t="s">
        <v>14746</v>
      </c>
      <c r="B9722" t="s">
        <v>14747</v>
      </c>
      <c r="C9722">
        <v>4</v>
      </c>
    </row>
    <row r="9723" spans="1:3" x14ac:dyDescent="0.25">
      <c r="A9723" t="s">
        <v>14748</v>
      </c>
      <c r="B9723" t="s">
        <v>14749</v>
      </c>
      <c r="C9723">
        <v>4</v>
      </c>
    </row>
    <row r="9724" spans="1:3" x14ac:dyDescent="0.25">
      <c r="A9724" t="s">
        <v>14750</v>
      </c>
      <c r="B9724" t="s">
        <v>14751</v>
      </c>
      <c r="C9724">
        <v>4</v>
      </c>
    </row>
    <row r="9725" spans="1:3" x14ac:dyDescent="0.25">
      <c r="A9725" t="s">
        <v>14752</v>
      </c>
      <c r="B9725" t="s">
        <v>14753</v>
      </c>
      <c r="C9725">
        <v>4</v>
      </c>
    </row>
    <row r="9726" spans="1:3" x14ac:dyDescent="0.25">
      <c r="A9726" t="s">
        <v>14754</v>
      </c>
      <c r="B9726" t="s">
        <v>14755</v>
      </c>
      <c r="C9726">
        <v>4</v>
      </c>
    </row>
    <row r="9727" spans="1:3" x14ac:dyDescent="0.25">
      <c r="A9727" t="s">
        <v>14756</v>
      </c>
      <c r="B9727" t="s">
        <v>14757</v>
      </c>
      <c r="C9727">
        <v>4</v>
      </c>
    </row>
    <row r="9728" spans="1:3" x14ac:dyDescent="0.25">
      <c r="A9728" t="s">
        <v>14758</v>
      </c>
      <c r="B9728" t="s">
        <v>14759</v>
      </c>
      <c r="C9728">
        <v>4</v>
      </c>
    </row>
    <row r="9729" spans="1:3" x14ac:dyDescent="0.25">
      <c r="A9729" t="s">
        <v>14760</v>
      </c>
      <c r="B9729" t="s">
        <v>14761</v>
      </c>
      <c r="C9729">
        <v>4</v>
      </c>
    </row>
    <row r="9730" spans="1:3" x14ac:dyDescent="0.25">
      <c r="A9730" t="s">
        <v>14762</v>
      </c>
      <c r="B9730" t="s">
        <v>14763</v>
      </c>
      <c r="C9730">
        <v>4</v>
      </c>
    </row>
    <row r="9731" spans="1:3" x14ac:dyDescent="0.25">
      <c r="A9731" t="s">
        <v>14764</v>
      </c>
      <c r="B9731" t="s">
        <v>14765</v>
      </c>
      <c r="C9731">
        <v>4</v>
      </c>
    </row>
    <row r="9732" spans="1:3" x14ac:dyDescent="0.25">
      <c r="A9732" t="s">
        <v>14766</v>
      </c>
      <c r="B9732" t="s">
        <v>14767</v>
      </c>
      <c r="C9732">
        <v>4</v>
      </c>
    </row>
    <row r="9733" spans="1:3" x14ac:dyDescent="0.25">
      <c r="A9733" t="s">
        <v>14768</v>
      </c>
      <c r="B9733" t="s">
        <v>14769</v>
      </c>
      <c r="C9733">
        <v>4</v>
      </c>
    </row>
    <row r="9734" spans="1:3" x14ac:dyDescent="0.25">
      <c r="A9734" t="s">
        <v>14770</v>
      </c>
      <c r="B9734" t="s">
        <v>14771</v>
      </c>
      <c r="C9734">
        <v>4</v>
      </c>
    </row>
    <row r="9735" spans="1:3" x14ac:dyDescent="0.25">
      <c r="A9735" t="s">
        <v>14772</v>
      </c>
      <c r="B9735" t="s">
        <v>14773</v>
      </c>
      <c r="C9735">
        <v>4</v>
      </c>
    </row>
    <row r="9736" spans="1:3" x14ac:dyDescent="0.25">
      <c r="A9736" t="s">
        <v>14774</v>
      </c>
      <c r="B9736" t="s">
        <v>14775</v>
      </c>
      <c r="C9736">
        <v>4</v>
      </c>
    </row>
    <row r="9737" spans="1:3" x14ac:dyDescent="0.25">
      <c r="A9737" t="s">
        <v>14776</v>
      </c>
      <c r="B9737" t="s">
        <v>14777</v>
      </c>
      <c r="C9737">
        <v>4</v>
      </c>
    </row>
    <row r="9738" spans="1:3" x14ac:dyDescent="0.25">
      <c r="A9738" t="s">
        <v>14778</v>
      </c>
      <c r="B9738" t="s">
        <v>14779</v>
      </c>
      <c r="C9738">
        <v>4</v>
      </c>
    </row>
    <row r="9739" spans="1:3" x14ac:dyDescent="0.25">
      <c r="A9739" t="s">
        <v>14780</v>
      </c>
      <c r="B9739" t="s">
        <v>14781</v>
      </c>
      <c r="C9739">
        <v>4</v>
      </c>
    </row>
    <row r="9740" spans="1:3" x14ac:dyDescent="0.25">
      <c r="A9740" t="s">
        <v>14782</v>
      </c>
      <c r="B9740" t="s">
        <v>14783</v>
      </c>
      <c r="C9740">
        <v>4</v>
      </c>
    </row>
    <row r="9741" spans="1:3" x14ac:dyDescent="0.25">
      <c r="A9741" t="s">
        <v>14784</v>
      </c>
      <c r="B9741" t="s">
        <v>14785</v>
      </c>
      <c r="C9741">
        <v>4</v>
      </c>
    </row>
    <row r="9742" spans="1:3" x14ac:dyDescent="0.25">
      <c r="A9742" t="s">
        <v>14786</v>
      </c>
      <c r="B9742" t="s">
        <v>14787</v>
      </c>
      <c r="C9742">
        <v>4</v>
      </c>
    </row>
    <row r="9743" spans="1:3" x14ac:dyDescent="0.25">
      <c r="A9743" t="s">
        <v>14788</v>
      </c>
      <c r="B9743" t="s">
        <v>14789</v>
      </c>
      <c r="C9743">
        <v>4</v>
      </c>
    </row>
    <row r="9744" spans="1:3" x14ac:dyDescent="0.25">
      <c r="A9744" t="s">
        <v>14790</v>
      </c>
      <c r="B9744" t="s">
        <v>14791</v>
      </c>
      <c r="C9744">
        <v>4</v>
      </c>
    </row>
    <row r="9745" spans="1:3" x14ac:dyDescent="0.25">
      <c r="A9745" t="s">
        <v>14792</v>
      </c>
      <c r="B9745" t="s">
        <v>14793</v>
      </c>
      <c r="C9745">
        <v>4</v>
      </c>
    </row>
    <row r="9746" spans="1:3" x14ac:dyDescent="0.25">
      <c r="A9746" t="s">
        <v>14794</v>
      </c>
      <c r="B9746" t="s">
        <v>14795</v>
      </c>
      <c r="C9746">
        <v>4</v>
      </c>
    </row>
    <row r="9747" spans="1:3" x14ac:dyDescent="0.25">
      <c r="A9747" t="s">
        <v>14796</v>
      </c>
      <c r="B9747" t="s">
        <v>14797</v>
      </c>
      <c r="C9747">
        <v>4</v>
      </c>
    </row>
    <row r="9748" spans="1:3" x14ac:dyDescent="0.25">
      <c r="A9748" t="s">
        <v>19888</v>
      </c>
      <c r="B9748" t="s">
        <v>19889</v>
      </c>
      <c r="C9748">
        <v>4</v>
      </c>
    </row>
    <row r="9749" spans="1:3" x14ac:dyDescent="0.25">
      <c r="A9749" t="s">
        <v>14798</v>
      </c>
      <c r="B9749" t="s">
        <v>14799</v>
      </c>
      <c r="C9749">
        <v>4</v>
      </c>
    </row>
    <row r="9750" spans="1:3" x14ac:dyDescent="0.25">
      <c r="A9750" t="s">
        <v>14800</v>
      </c>
      <c r="B9750" t="s">
        <v>14801</v>
      </c>
      <c r="C9750">
        <v>4</v>
      </c>
    </row>
    <row r="9751" spans="1:3" x14ac:dyDescent="0.25">
      <c r="A9751" t="s">
        <v>14802</v>
      </c>
      <c r="B9751" t="s">
        <v>14803</v>
      </c>
      <c r="C9751">
        <v>4</v>
      </c>
    </row>
    <row r="9752" spans="1:3" x14ac:dyDescent="0.25">
      <c r="A9752" t="s">
        <v>14808</v>
      </c>
      <c r="B9752" t="s">
        <v>14809</v>
      </c>
      <c r="C9752">
        <v>4</v>
      </c>
    </row>
    <row r="9753" spans="1:3" x14ac:dyDescent="0.25">
      <c r="A9753" t="s">
        <v>14810</v>
      </c>
      <c r="B9753" t="s">
        <v>14811</v>
      </c>
      <c r="C9753">
        <v>4</v>
      </c>
    </row>
    <row r="9754" spans="1:3" x14ac:dyDescent="0.25">
      <c r="A9754" t="s">
        <v>14812</v>
      </c>
      <c r="B9754" t="s">
        <v>14813</v>
      </c>
      <c r="C9754">
        <v>4</v>
      </c>
    </row>
    <row r="9755" spans="1:3" x14ac:dyDescent="0.25">
      <c r="A9755" t="s">
        <v>14814</v>
      </c>
      <c r="B9755" t="s">
        <v>14815</v>
      </c>
      <c r="C9755">
        <v>4</v>
      </c>
    </row>
    <row r="9756" spans="1:3" x14ac:dyDescent="0.25">
      <c r="A9756" t="s">
        <v>18964</v>
      </c>
      <c r="B9756" t="s">
        <v>14805</v>
      </c>
      <c r="C9756">
        <v>4</v>
      </c>
    </row>
    <row r="9757" spans="1:3" x14ac:dyDescent="0.25">
      <c r="A9757" t="s">
        <v>18965</v>
      </c>
      <c r="B9757" t="s">
        <v>14806</v>
      </c>
      <c r="C9757">
        <v>4</v>
      </c>
    </row>
    <row r="9758" spans="1:3" x14ac:dyDescent="0.25">
      <c r="A9758" t="s">
        <v>18966</v>
      </c>
      <c r="B9758" t="s">
        <v>14804</v>
      </c>
      <c r="C9758">
        <v>4</v>
      </c>
    </row>
    <row r="9759" spans="1:3" x14ac:dyDescent="0.25">
      <c r="A9759" t="s">
        <v>18967</v>
      </c>
      <c r="B9759" t="s">
        <v>14807</v>
      </c>
      <c r="C9759">
        <v>4</v>
      </c>
    </row>
    <row r="9760" spans="1:3" x14ac:dyDescent="0.25">
      <c r="A9760" t="s">
        <v>14816</v>
      </c>
      <c r="B9760" t="s">
        <v>14817</v>
      </c>
      <c r="C9760">
        <v>4</v>
      </c>
    </row>
    <row r="9761" spans="1:3" x14ac:dyDescent="0.25">
      <c r="A9761" t="s">
        <v>14818</v>
      </c>
      <c r="B9761" t="s">
        <v>14819</v>
      </c>
      <c r="C9761">
        <v>4</v>
      </c>
    </row>
    <row r="9762" spans="1:3" x14ac:dyDescent="0.25">
      <c r="A9762" t="s">
        <v>14820</v>
      </c>
      <c r="B9762" t="s">
        <v>14821</v>
      </c>
      <c r="C9762">
        <v>4</v>
      </c>
    </row>
    <row r="9763" spans="1:3" x14ac:dyDescent="0.25">
      <c r="A9763" t="s">
        <v>14822</v>
      </c>
      <c r="B9763" t="s">
        <v>14823</v>
      </c>
      <c r="C9763">
        <v>4</v>
      </c>
    </row>
    <row r="9764" spans="1:3" x14ac:dyDescent="0.25">
      <c r="A9764" t="s">
        <v>14824</v>
      </c>
      <c r="B9764" t="s">
        <v>14825</v>
      </c>
      <c r="C9764">
        <v>4</v>
      </c>
    </row>
    <row r="9765" spans="1:3" x14ac:dyDescent="0.25">
      <c r="A9765" t="s">
        <v>14826</v>
      </c>
      <c r="B9765" t="s">
        <v>14827</v>
      </c>
      <c r="C9765">
        <v>4</v>
      </c>
    </row>
    <row r="9766" spans="1:3" x14ac:dyDescent="0.25">
      <c r="A9766" t="s">
        <v>14828</v>
      </c>
      <c r="B9766" t="s">
        <v>14829</v>
      </c>
      <c r="C9766">
        <v>4</v>
      </c>
    </row>
    <row r="9767" spans="1:3" x14ac:dyDescent="0.25">
      <c r="A9767" t="s">
        <v>14830</v>
      </c>
      <c r="B9767" t="s">
        <v>14831</v>
      </c>
      <c r="C9767">
        <v>4</v>
      </c>
    </row>
    <row r="9768" spans="1:3" x14ac:dyDescent="0.25">
      <c r="A9768" t="s">
        <v>14832</v>
      </c>
      <c r="B9768" t="s">
        <v>14833</v>
      </c>
      <c r="C9768">
        <v>4</v>
      </c>
    </row>
    <row r="9769" spans="1:3" x14ac:dyDescent="0.25">
      <c r="A9769" t="s">
        <v>14834</v>
      </c>
      <c r="B9769" t="s">
        <v>14835</v>
      </c>
      <c r="C9769">
        <v>4</v>
      </c>
    </row>
    <row r="9770" spans="1:3" x14ac:dyDescent="0.25">
      <c r="A9770" t="s">
        <v>14836</v>
      </c>
      <c r="B9770" t="s">
        <v>14837</v>
      </c>
      <c r="C9770">
        <v>4</v>
      </c>
    </row>
    <row r="9771" spans="1:3" x14ac:dyDescent="0.25">
      <c r="A9771" t="s">
        <v>14838</v>
      </c>
      <c r="B9771" t="s">
        <v>14839</v>
      </c>
      <c r="C9771">
        <v>4</v>
      </c>
    </row>
    <row r="9772" spans="1:3" x14ac:dyDescent="0.25">
      <c r="A9772" t="s">
        <v>14840</v>
      </c>
      <c r="B9772" t="s">
        <v>14841</v>
      </c>
      <c r="C9772">
        <v>4</v>
      </c>
    </row>
    <row r="9773" spans="1:3" x14ac:dyDescent="0.25">
      <c r="A9773" t="s">
        <v>14842</v>
      </c>
      <c r="B9773" t="s">
        <v>14843</v>
      </c>
      <c r="C9773">
        <v>4</v>
      </c>
    </row>
    <row r="9774" spans="1:3" x14ac:dyDescent="0.25">
      <c r="A9774" t="s">
        <v>14844</v>
      </c>
      <c r="B9774" t="s">
        <v>14845</v>
      </c>
      <c r="C9774">
        <v>4</v>
      </c>
    </row>
    <row r="9775" spans="1:3" x14ac:dyDescent="0.25">
      <c r="A9775" t="s">
        <v>14846</v>
      </c>
      <c r="B9775" t="s">
        <v>14847</v>
      </c>
      <c r="C9775">
        <v>4</v>
      </c>
    </row>
    <row r="9776" spans="1:3" x14ac:dyDescent="0.25">
      <c r="A9776" t="s">
        <v>14848</v>
      </c>
      <c r="B9776" t="s">
        <v>14849</v>
      </c>
      <c r="C9776">
        <v>4</v>
      </c>
    </row>
    <row r="9777" spans="1:3" x14ac:dyDescent="0.25">
      <c r="A9777" t="s">
        <v>14850</v>
      </c>
      <c r="B9777" t="s">
        <v>14851</v>
      </c>
      <c r="C9777">
        <v>4</v>
      </c>
    </row>
    <row r="9778" spans="1:3" x14ac:dyDescent="0.25">
      <c r="A9778" t="s">
        <v>14852</v>
      </c>
      <c r="B9778" t="s">
        <v>14853</v>
      </c>
      <c r="C9778">
        <v>4</v>
      </c>
    </row>
    <row r="9779" spans="1:3" x14ac:dyDescent="0.25">
      <c r="A9779" t="s">
        <v>14854</v>
      </c>
      <c r="B9779" t="s">
        <v>14855</v>
      </c>
      <c r="C9779">
        <v>4</v>
      </c>
    </row>
    <row r="9780" spans="1:3" x14ac:dyDescent="0.25">
      <c r="A9780" t="s">
        <v>14856</v>
      </c>
      <c r="B9780" t="s">
        <v>14857</v>
      </c>
      <c r="C9780">
        <v>4</v>
      </c>
    </row>
    <row r="9781" spans="1:3" x14ac:dyDescent="0.25">
      <c r="A9781" t="s">
        <v>14858</v>
      </c>
      <c r="B9781" t="s">
        <v>14859</v>
      </c>
      <c r="C9781">
        <v>4</v>
      </c>
    </row>
    <row r="9782" spans="1:3" x14ac:dyDescent="0.25">
      <c r="A9782" t="s">
        <v>14860</v>
      </c>
      <c r="B9782" t="s">
        <v>14861</v>
      </c>
      <c r="C9782">
        <v>4</v>
      </c>
    </row>
    <row r="9783" spans="1:3" x14ac:dyDescent="0.25">
      <c r="A9783" t="s">
        <v>14862</v>
      </c>
      <c r="B9783" t="s">
        <v>14863</v>
      </c>
      <c r="C9783">
        <v>4</v>
      </c>
    </row>
    <row r="9784" spans="1:3" x14ac:dyDescent="0.25">
      <c r="A9784" t="s">
        <v>14864</v>
      </c>
      <c r="B9784" t="s">
        <v>14865</v>
      </c>
      <c r="C9784">
        <v>4</v>
      </c>
    </row>
    <row r="9785" spans="1:3" x14ac:dyDescent="0.25">
      <c r="A9785" t="s">
        <v>14866</v>
      </c>
      <c r="B9785" t="s">
        <v>14867</v>
      </c>
      <c r="C9785">
        <v>4</v>
      </c>
    </row>
    <row r="9786" spans="1:3" x14ac:dyDescent="0.25">
      <c r="A9786" t="s">
        <v>14868</v>
      </c>
      <c r="B9786" t="s">
        <v>14869</v>
      </c>
      <c r="C9786">
        <v>4</v>
      </c>
    </row>
    <row r="9787" spans="1:3" x14ac:dyDescent="0.25">
      <c r="A9787" t="s">
        <v>14870</v>
      </c>
      <c r="B9787" t="s">
        <v>14871</v>
      </c>
      <c r="C9787">
        <v>4</v>
      </c>
    </row>
    <row r="9788" spans="1:3" x14ac:dyDescent="0.25">
      <c r="A9788" t="s">
        <v>14872</v>
      </c>
      <c r="B9788" t="s">
        <v>14873</v>
      </c>
      <c r="C9788">
        <v>4</v>
      </c>
    </row>
    <row r="9789" spans="1:3" x14ac:dyDescent="0.25">
      <c r="A9789" t="s">
        <v>14874</v>
      </c>
      <c r="B9789" t="s">
        <v>14875</v>
      </c>
      <c r="C9789">
        <v>4</v>
      </c>
    </row>
    <row r="9790" spans="1:3" x14ac:dyDescent="0.25">
      <c r="A9790" t="s">
        <v>14876</v>
      </c>
      <c r="B9790" t="s">
        <v>14877</v>
      </c>
      <c r="C9790">
        <v>4</v>
      </c>
    </row>
    <row r="9791" spans="1:3" x14ac:dyDescent="0.25">
      <c r="A9791" t="s">
        <v>14878</v>
      </c>
      <c r="B9791" t="s">
        <v>14879</v>
      </c>
      <c r="C9791">
        <v>4</v>
      </c>
    </row>
    <row r="9792" spans="1:3" x14ac:dyDescent="0.25">
      <c r="A9792" t="s">
        <v>14880</v>
      </c>
      <c r="B9792" t="s">
        <v>14881</v>
      </c>
      <c r="C9792">
        <v>4</v>
      </c>
    </row>
    <row r="9793" spans="1:3" x14ac:dyDescent="0.25">
      <c r="A9793" t="s">
        <v>14882</v>
      </c>
      <c r="B9793" t="s">
        <v>14883</v>
      </c>
      <c r="C9793">
        <v>4</v>
      </c>
    </row>
    <row r="9794" spans="1:3" x14ac:dyDescent="0.25">
      <c r="A9794" t="s">
        <v>14884</v>
      </c>
      <c r="B9794" t="s">
        <v>14885</v>
      </c>
      <c r="C9794">
        <v>4</v>
      </c>
    </row>
    <row r="9795" spans="1:3" x14ac:dyDescent="0.25">
      <c r="A9795" t="s">
        <v>14886</v>
      </c>
      <c r="B9795" t="s">
        <v>14887</v>
      </c>
      <c r="C9795">
        <v>4</v>
      </c>
    </row>
    <row r="9796" spans="1:3" x14ac:dyDescent="0.25">
      <c r="A9796" t="s">
        <v>14888</v>
      </c>
      <c r="B9796" t="s">
        <v>14889</v>
      </c>
      <c r="C9796">
        <v>4</v>
      </c>
    </row>
    <row r="9797" spans="1:3" x14ac:dyDescent="0.25">
      <c r="A9797" t="s">
        <v>14890</v>
      </c>
      <c r="B9797" t="s">
        <v>14891</v>
      </c>
      <c r="C9797">
        <v>4</v>
      </c>
    </row>
    <row r="9798" spans="1:3" x14ac:dyDescent="0.25">
      <c r="A9798" t="s">
        <v>14892</v>
      </c>
      <c r="B9798" t="s">
        <v>14893</v>
      </c>
      <c r="C9798">
        <v>4</v>
      </c>
    </row>
    <row r="9799" spans="1:3" x14ac:dyDescent="0.25">
      <c r="A9799" t="s">
        <v>14894</v>
      </c>
      <c r="B9799" t="s">
        <v>14895</v>
      </c>
      <c r="C9799">
        <v>4</v>
      </c>
    </row>
    <row r="9800" spans="1:3" x14ac:dyDescent="0.25">
      <c r="A9800" t="s">
        <v>14896</v>
      </c>
      <c r="B9800" t="s">
        <v>14897</v>
      </c>
      <c r="C9800">
        <v>4</v>
      </c>
    </row>
    <row r="9801" spans="1:3" x14ac:dyDescent="0.25">
      <c r="A9801" t="s">
        <v>14898</v>
      </c>
      <c r="B9801" t="s">
        <v>14899</v>
      </c>
      <c r="C9801">
        <v>4</v>
      </c>
    </row>
    <row r="9802" spans="1:3" x14ac:dyDescent="0.25">
      <c r="A9802" t="s">
        <v>14900</v>
      </c>
      <c r="B9802" t="s">
        <v>14901</v>
      </c>
      <c r="C9802">
        <v>4</v>
      </c>
    </row>
    <row r="9803" spans="1:3" x14ac:dyDescent="0.25">
      <c r="A9803" t="s">
        <v>14902</v>
      </c>
      <c r="B9803" t="s">
        <v>14903</v>
      </c>
      <c r="C9803">
        <v>4</v>
      </c>
    </row>
    <row r="9804" spans="1:3" x14ac:dyDescent="0.25">
      <c r="A9804" t="s">
        <v>14904</v>
      </c>
      <c r="B9804" t="s">
        <v>14905</v>
      </c>
      <c r="C9804">
        <v>4</v>
      </c>
    </row>
    <row r="9805" spans="1:3" x14ac:dyDescent="0.25">
      <c r="A9805" t="s">
        <v>14906</v>
      </c>
      <c r="B9805" t="s">
        <v>14907</v>
      </c>
      <c r="C9805">
        <v>4</v>
      </c>
    </row>
    <row r="9806" spans="1:3" x14ac:dyDescent="0.25">
      <c r="A9806" t="s">
        <v>14908</v>
      </c>
      <c r="B9806" t="s">
        <v>14909</v>
      </c>
      <c r="C9806">
        <v>4</v>
      </c>
    </row>
    <row r="9807" spans="1:3" x14ac:dyDescent="0.25">
      <c r="A9807" t="s">
        <v>14910</v>
      </c>
      <c r="B9807" t="s">
        <v>14911</v>
      </c>
      <c r="C9807">
        <v>4</v>
      </c>
    </row>
    <row r="9808" spans="1:3" x14ac:dyDescent="0.25">
      <c r="A9808" t="s">
        <v>14912</v>
      </c>
      <c r="B9808" t="s">
        <v>14913</v>
      </c>
      <c r="C9808">
        <v>4</v>
      </c>
    </row>
    <row r="9809" spans="1:3" x14ac:dyDescent="0.25">
      <c r="A9809" t="s">
        <v>14914</v>
      </c>
      <c r="B9809" t="s">
        <v>14915</v>
      </c>
      <c r="C9809">
        <v>4</v>
      </c>
    </row>
    <row r="9810" spans="1:3" x14ac:dyDescent="0.25">
      <c r="A9810" t="s">
        <v>14916</v>
      </c>
      <c r="B9810" t="s">
        <v>14917</v>
      </c>
      <c r="C9810">
        <v>4</v>
      </c>
    </row>
    <row r="9811" spans="1:3" x14ac:dyDescent="0.25">
      <c r="A9811" t="s">
        <v>14918</v>
      </c>
      <c r="B9811" t="s">
        <v>14919</v>
      </c>
      <c r="C9811">
        <v>4</v>
      </c>
    </row>
    <row r="9812" spans="1:3" x14ac:dyDescent="0.25">
      <c r="A9812" t="s">
        <v>14920</v>
      </c>
      <c r="B9812" t="s">
        <v>14921</v>
      </c>
      <c r="C9812">
        <v>4</v>
      </c>
    </row>
    <row r="9813" spans="1:3" x14ac:dyDescent="0.25">
      <c r="A9813" t="s">
        <v>14922</v>
      </c>
      <c r="B9813" t="s">
        <v>14923</v>
      </c>
      <c r="C9813">
        <v>4</v>
      </c>
    </row>
    <row r="9814" spans="1:3" x14ac:dyDescent="0.25">
      <c r="A9814" t="s">
        <v>14924</v>
      </c>
      <c r="B9814" t="s">
        <v>14925</v>
      </c>
      <c r="C9814">
        <v>4</v>
      </c>
    </row>
    <row r="9815" spans="1:3" x14ac:dyDescent="0.25">
      <c r="A9815" t="s">
        <v>14926</v>
      </c>
      <c r="B9815" t="s">
        <v>14927</v>
      </c>
      <c r="C9815">
        <v>4</v>
      </c>
    </row>
    <row r="9816" spans="1:3" x14ac:dyDescent="0.25">
      <c r="A9816" t="s">
        <v>14928</v>
      </c>
      <c r="B9816" t="s">
        <v>14929</v>
      </c>
      <c r="C9816">
        <v>4</v>
      </c>
    </row>
    <row r="9817" spans="1:3" x14ac:dyDescent="0.25">
      <c r="A9817" t="s">
        <v>14930</v>
      </c>
      <c r="B9817" t="s">
        <v>14931</v>
      </c>
      <c r="C9817">
        <v>4</v>
      </c>
    </row>
    <row r="9818" spans="1:3" x14ac:dyDescent="0.25">
      <c r="A9818" t="s">
        <v>14932</v>
      </c>
      <c r="B9818" t="s">
        <v>14933</v>
      </c>
      <c r="C9818">
        <v>4</v>
      </c>
    </row>
    <row r="9819" spans="1:3" x14ac:dyDescent="0.25">
      <c r="A9819" t="s">
        <v>14934</v>
      </c>
      <c r="B9819" t="s">
        <v>14935</v>
      </c>
      <c r="C9819">
        <v>4</v>
      </c>
    </row>
    <row r="9820" spans="1:3" x14ac:dyDescent="0.25">
      <c r="A9820" t="s">
        <v>14936</v>
      </c>
      <c r="B9820" t="s">
        <v>14937</v>
      </c>
      <c r="C9820">
        <v>4</v>
      </c>
    </row>
    <row r="9821" spans="1:3" x14ac:dyDescent="0.25">
      <c r="A9821" t="s">
        <v>14938</v>
      </c>
      <c r="B9821" t="s">
        <v>14939</v>
      </c>
      <c r="C9821">
        <v>4</v>
      </c>
    </row>
    <row r="9822" spans="1:3" x14ac:dyDescent="0.25">
      <c r="A9822" t="s">
        <v>14940</v>
      </c>
      <c r="B9822" t="s">
        <v>14941</v>
      </c>
      <c r="C9822">
        <v>4</v>
      </c>
    </row>
    <row r="9823" spans="1:3" x14ac:dyDescent="0.25">
      <c r="A9823" t="s">
        <v>14942</v>
      </c>
      <c r="B9823" t="s">
        <v>14943</v>
      </c>
      <c r="C9823">
        <v>4</v>
      </c>
    </row>
    <row r="9824" spans="1:3" x14ac:dyDescent="0.25">
      <c r="A9824" t="s">
        <v>14944</v>
      </c>
      <c r="B9824" t="s">
        <v>14945</v>
      </c>
      <c r="C9824">
        <v>4</v>
      </c>
    </row>
    <row r="9825" spans="1:3" x14ac:dyDescent="0.25">
      <c r="A9825" t="s">
        <v>14946</v>
      </c>
      <c r="B9825" t="s">
        <v>14947</v>
      </c>
      <c r="C9825">
        <v>4</v>
      </c>
    </row>
    <row r="9826" spans="1:3" x14ac:dyDescent="0.25">
      <c r="A9826" t="s">
        <v>14948</v>
      </c>
      <c r="B9826" t="s">
        <v>14949</v>
      </c>
      <c r="C9826">
        <v>4</v>
      </c>
    </row>
    <row r="9827" spans="1:3" x14ac:dyDescent="0.25">
      <c r="A9827" t="s">
        <v>14950</v>
      </c>
      <c r="B9827" t="s">
        <v>14951</v>
      </c>
      <c r="C9827">
        <v>4</v>
      </c>
    </row>
    <row r="9828" spans="1:3" x14ac:dyDescent="0.25">
      <c r="A9828" t="s">
        <v>14952</v>
      </c>
      <c r="B9828" t="s">
        <v>14953</v>
      </c>
      <c r="C9828">
        <v>4</v>
      </c>
    </row>
    <row r="9829" spans="1:3" x14ac:dyDescent="0.25">
      <c r="A9829" t="s">
        <v>14954</v>
      </c>
      <c r="B9829" t="s">
        <v>14955</v>
      </c>
      <c r="C9829">
        <v>4</v>
      </c>
    </row>
    <row r="9830" spans="1:3" x14ac:dyDescent="0.25">
      <c r="A9830" t="s">
        <v>14956</v>
      </c>
      <c r="B9830" t="s">
        <v>14957</v>
      </c>
      <c r="C9830">
        <v>4</v>
      </c>
    </row>
    <row r="9831" spans="1:3" x14ac:dyDescent="0.25">
      <c r="A9831" t="s">
        <v>14958</v>
      </c>
      <c r="B9831" t="s">
        <v>14959</v>
      </c>
      <c r="C9831">
        <v>4</v>
      </c>
    </row>
    <row r="9832" spans="1:3" x14ac:dyDescent="0.25">
      <c r="A9832" t="s">
        <v>14960</v>
      </c>
      <c r="B9832" t="s">
        <v>14961</v>
      </c>
      <c r="C9832">
        <v>4</v>
      </c>
    </row>
    <row r="9833" spans="1:3" x14ac:dyDescent="0.25">
      <c r="A9833" t="s">
        <v>14962</v>
      </c>
      <c r="B9833" t="s">
        <v>14963</v>
      </c>
      <c r="C9833">
        <v>4</v>
      </c>
    </row>
    <row r="9834" spans="1:3" x14ac:dyDescent="0.25">
      <c r="A9834" t="s">
        <v>14964</v>
      </c>
      <c r="B9834" t="s">
        <v>14965</v>
      </c>
      <c r="C9834">
        <v>4</v>
      </c>
    </row>
    <row r="9835" spans="1:3" x14ac:dyDescent="0.25">
      <c r="A9835" t="s">
        <v>14966</v>
      </c>
      <c r="B9835" t="s">
        <v>14967</v>
      </c>
      <c r="C9835">
        <v>4</v>
      </c>
    </row>
    <row r="9836" spans="1:3" x14ac:dyDescent="0.25">
      <c r="A9836" t="s">
        <v>14968</v>
      </c>
      <c r="B9836" t="s">
        <v>14969</v>
      </c>
      <c r="C9836">
        <v>4</v>
      </c>
    </row>
    <row r="9837" spans="1:3" x14ac:dyDescent="0.25">
      <c r="A9837" t="s">
        <v>14970</v>
      </c>
      <c r="B9837" t="s">
        <v>14971</v>
      </c>
      <c r="C9837">
        <v>4</v>
      </c>
    </row>
    <row r="9838" spans="1:3" x14ac:dyDescent="0.25">
      <c r="A9838" t="s">
        <v>14972</v>
      </c>
      <c r="B9838" t="s">
        <v>14973</v>
      </c>
      <c r="C9838">
        <v>4</v>
      </c>
    </row>
    <row r="9839" spans="1:3" x14ac:dyDescent="0.25">
      <c r="A9839" t="s">
        <v>14974</v>
      </c>
      <c r="B9839" t="s">
        <v>14975</v>
      </c>
      <c r="C9839">
        <v>4</v>
      </c>
    </row>
    <row r="9840" spans="1:3" x14ac:dyDescent="0.25">
      <c r="A9840" t="s">
        <v>14976</v>
      </c>
      <c r="B9840" t="s">
        <v>14977</v>
      </c>
      <c r="C9840">
        <v>4</v>
      </c>
    </row>
    <row r="9841" spans="1:3" x14ac:dyDescent="0.25">
      <c r="A9841" t="s">
        <v>14978</v>
      </c>
      <c r="B9841" t="s">
        <v>14979</v>
      </c>
      <c r="C9841">
        <v>4</v>
      </c>
    </row>
    <row r="9842" spans="1:3" x14ac:dyDescent="0.25">
      <c r="A9842" t="s">
        <v>14980</v>
      </c>
      <c r="B9842" t="s">
        <v>14981</v>
      </c>
      <c r="C9842">
        <v>4</v>
      </c>
    </row>
    <row r="9843" spans="1:3" x14ac:dyDescent="0.25">
      <c r="A9843" t="s">
        <v>14982</v>
      </c>
      <c r="B9843" t="s">
        <v>14983</v>
      </c>
      <c r="C9843">
        <v>4</v>
      </c>
    </row>
    <row r="9844" spans="1:3" x14ac:dyDescent="0.25">
      <c r="A9844" t="s">
        <v>14984</v>
      </c>
      <c r="B9844" t="s">
        <v>14985</v>
      </c>
      <c r="C9844">
        <v>4</v>
      </c>
    </row>
    <row r="9845" spans="1:3" x14ac:dyDescent="0.25">
      <c r="A9845" t="s">
        <v>14986</v>
      </c>
      <c r="B9845" t="s">
        <v>14987</v>
      </c>
      <c r="C9845">
        <v>4</v>
      </c>
    </row>
    <row r="9846" spans="1:3" x14ac:dyDescent="0.25">
      <c r="A9846" t="s">
        <v>14988</v>
      </c>
      <c r="B9846" t="s">
        <v>14989</v>
      </c>
      <c r="C9846">
        <v>4</v>
      </c>
    </row>
    <row r="9847" spans="1:3" x14ac:dyDescent="0.25">
      <c r="A9847" t="s">
        <v>14990</v>
      </c>
      <c r="B9847" t="s">
        <v>14991</v>
      </c>
      <c r="C9847">
        <v>4</v>
      </c>
    </row>
    <row r="9848" spans="1:3" x14ac:dyDescent="0.25">
      <c r="A9848" t="s">
        <v>14992</v>
      </c>
      <c r="B9848" t="s">
        <v>14993</v>
      </c>
      <c r="C9848">
        <v>4</v>
      </c>
    </row>
    <row r="9849" spans="1:3" x14ac:dyDescent="0.25">
      <c r="A9849" t="s">
        <v>14994</v>
      </c>
      <c r="B9849" t="s">
        <v>14995</v>
      </c>
      <c r="C9849">
        <v>4</v>
      </c>
    </row>
    <row r="9850" spans="1:3" x14ac:dyDescent="0.25">
      <c r="A9850" t="s">
        <v>14996</v>
      </c>
      <c r="B9850" t="s">
        <v>14997</v>
      </c>
      <c r="C9850">
        <v>4</v>
      </c>
    </row>
    <row r="9851" spans="1:3" x14ac:dyDescent="0.25">
      <c r="A9851" t="s">
        <v>14998</v>
      </c>
      <c r="B9851" t="s">
        <v>14999</v>
      </c>
      <c r="C9851">
        <v>4</v>
      </c>
    </row>
    <row r="9852" spans="1:3" x14ac:dyDescent="0.25">
      <c r="A9852" t="s">
        <v>15000</v>
      </c>
      <c r="B9852" t="s">
        <v>15001</v>
      </c>
      <c r="C9852">
        <v>4</v>
      </c>
    </row>
    <row r="9853" spans="1:3" x14ac:dyDescent="0.25">
      <c r="A9853" t="s">
        <v>15002</v>
      </c>
      <c r="B9853" t="s">
        <v>15003</v>
      </c>
      <c r="C9853">
        <v>4</v>
      </c>
    </row>
    <row r="9854" spans="1:3" x14ac:dyDescent="0.25">
      <c r="A9854" t="s">
        <v>15004</v>
      </c>
      <c r="B9854" t="s">
        <v>15005</v>
      </c>
      <c r="C9854">
        <v>4</v>
      </c>
    </row>
    <row r="9855" spans="1:3" x14ac:dyDescent="0.25">
      <c r="A9855" t="s">
        <v>15006</v>
      </c>
      <c r="B9855" t="s">
        <v>15007</v>
      </c>
      <c r="C9855">
        <v>4</v>
      </c>
    </row>
    <row r="9856" spans="1:3" x14ac:dyDescent="0.25">
      <c r="A9856" t="s">
        <v>15008</v>
      </c>
      <c r="B9856" t="s">
        <v>15009</v>
      </c>
      <c r="C9856">
        <v>4</v>
      </c>
    </row>
    <row r="9857" spans="1:3" x14ac:dyDescent="0.25">
      <c r="A9857" t="s">
        <v>15010</v>
      </c>
      <c r="B9857" t="s">
        <v>15011</v>
      </c>
      <c r="C9857">
        <v>4</v>
      </c>
    </row>
    <row r="9858" spans="1:3" x14ac:dyDescent="0.25">
      <c r="A9858" t="s">
        <v>15012</v>
      </c>
      <c r="B9858" t="s">
        <v>15013</v>
      </c>
      <c r="C9858">
        <v>4</v>
      </c>
    </row>
    <row r="9859" spans="1:3" x14ac:dyDescent="0.25">
      <c r="A9859" t="s">
        <v>15014</v>
      </c>
      <c r="B9859" t="s">
        <v>15015</v>
      </c>
      <c r="C9859">
        <v>4</v>
      </c>
    </row>
    <row r="9860" spans="1:3" x14ac:dyDescent="0.25">
      <c r="A9860" t="s">
        <v>15016</v>
      </c>
      <c r="B9860" t="s">
        <v>15017</v>
      </c>
      <c r="C9860">
        <v>4</v>
      </c>
    </row>
    <row r="9861" spans="1:3" x14ac:dyDescent="0.25">
      <c r="A9861" t="s">
        <v>15018</v>
      </c>
      <c r="B9861" t="s">
        <v>15019</v>
      </c>
      <c r="C9861">
        <v>4</v>
      </c>
    </row>
    <row r="9862" spans="1:3" x14ac:dyDescent="0.25">
      <c r="A9862" t="s">
        <v>15020</v>
      </c>
      <c r="B9862" t="s">
        <v>15021</v>
      </c>
      <c r="C9862">
        <v>4</v>
      </c>
    </row>
    <row r="9863" spans="1:3" x14ac:dyDescent="0.25">
      <c r="A9863" t="s">
        <v>15022</v>
      </c>
      <c r="B9863" t="s">
        <v>15023</v>
      </c>
      <c r="C9863">
        <v>4</v>
      </c>
    </row>
    <row r="9864" spans="1:3" x14ac:dyDescent="0.25">
      <c r="A9864" t="s">
        <v>15024</v>
      </c>
      <c r="B9864" t="s">
        <v>15025</v>
      </c>
      <c r="C9864">
        <v>4</v>
      </c>
    </row>
    <row r="9865" spans="1:3" x14ac:dyDescent="0.25">
      <c r="A9865" t="s">
        <v>15026</v>
      </c>
      <c r="B9865" t="s">
        <v>15027</v>
      </c>
      <c r="C9865">
        <v>4</v>
      </c>
    </row>
    <row r="9866" spans="1:3" x14ac:dyDescent="0.25">
      <c r="A9866" t="s">
        <v>15028</v>
      </c>
      <c r="B9866" t="s">
        <v>15029</v>
      </c>
      <c r="C9866">
        <v>4</v>
      </c>
    </row>
    <row r="9867" spans="1:3" x14ac:dyDescent="0.25">
      <c r="A9867" t="s">
        <v>15030</v>
      </c>
      <c r="B9867" t="s">
        <v>15031</v>
      </c>
      <c r="C9867">
        <v>4</v>
      </c>
    </row>
    <row r="9868" spans="1:3" x14ac:dyDescent="0.25">
      <c r="A9868" t="s">
        <v>15032</v>
      </c>
      <c r="B9868" t="s">
        <v>15033</v>
      </c>
      <c r="C9868">
        <v>4</v>
      </c>
    </row>
    <row r="9869" spans="1:3" x14ac:dyDescent="0.25">
      <c r="A9869" t="s">
        <v>15034</v>
      </c>
      <c r="B9869" t="s">
        <v>15035</v>
      </c>
      <c r="C9869">
        <v>4</v>
      </c>
    </row>
    <row r="9870" spans="1:3" x14ac:dyDescent="0.25">
      <c r="A9870" t="s">
        <v>15036</v>
      </c>
      <c r="B9870" t="s">
        <v>15037</v>
      </c>
      <c r="C9870">
        <v>4</v>
      </c>
    </row>
    <row r="9871" spans="1:3" x14ac:dyDescent="0.25">
      <c r="A9871" t="s">
        <v>18823</v>
      </c>
      <c r="B9871" t="s">
        <v>18824</v>
      </c>
      <c r="C9871">
        <v>4</v>
      </c>
    </row>
    <row r="9872" spans="1:3" x14ac:dyDescent="0.25">
      <c r="A9872" t="s">
        <v>15038</v>
      </c>
      <c r="B9872" t="s">
        <v>15039</v>
      </c>
      <c r="C9872">
        <v>4</v>
      </c>
    </row>
    <row r="9873" spans="1:3" x14ac:dyDescent="0.25">
      <c r="A9873" t="s">
        <v>15040</v>
      </c>
      <c r="B9873" t="s">
        <v>15041</v>
      </c>
      <c r="C9873">
        <v>4</v>
      </c>
    </row>
    <row r="9874" spans="1:3" x14ac:dyDescent="0.25">
      <c r="A9874" t="s">
        <v>15042</v>
      </c>
      <c r="B9874" t="s">
        <v>15043</v>
      </c>
      <c r="C9874">
        <v>4</v>
      </c>
    </row>
    <row r="9875" spans="1:3" x14ac:dyDescent="0.25">
      <c r="A9875" t="s">
        <v>15044</v>
      </c>
      <c r="B9875" t="s">
        <v>15045</v>
      </c>
      <c r="C9875">
        <v>4</v>
      </c>
    </row>
    <row r="9876" spans="1:3" x14ac:dyDescent="0.25">
      <c r="A9876" t="s">
        <v>15046</v>
      </c>
      <c r="B9876" t="s">
        <v>15047</v>
      </c>
      <c r="C9876">
        <v>4</v>
      </c>
    </row>
    <row r="9877" spans="1:3" x14ac:dyDescent="0.25">
      <c r="A9877" t="s">
        <v>15048</v>
      </c>
      <c r="B9877" t="s">
        <v>15049</v>
      </c>
      <c r="C9877">
        <v>4</v>
      </c>
    </row>
    <row r="9878" spans="1:3" x14ac:dyDescent="0.25">
      <c r="A9878" t="s">
        <v>15050</v>
      </c>
      <c r="B9878" t="s">
        <v>15051</v>
      </c>
      <c r="C9878">
        <v>4</v>
      </c>
    </row>
    <row r="9879" spans="1:3" x14ac:dyDescent="0.25">
      <c r="A9879" t="s">
        <v>15052</v>
      </c>
      <c r="B9879" t="s">
        <v>15053</v>
      </c>
      <c r="C9879">
        <v>4</v>
      </c>
    </row>
    <row r="9880" spans="1:3" x14ac:dyDescent="0.25">
      <c r="A9880" t="s">
        <v>15054</v>
      </c>
      <c r="B9880" t="s">
        <v>15055</v>
      </c>
      <c r="C9880">
        <v>4</v>
      </c>
    </row>
    <row r="9881" spans="1:3" x14ac:dyDescent="0.25">
      <c r="A9881" t="s">
        <v>15056</v>
      </c>
      <c r="B9881" t="s">
        <v>15057</v>
      </c>
      <c r="C9881">
        <v>4</v>
      </c>
    </row>
    <row r="9882" spans="1:3" x14ac:dyDescent="0.25">
      <c r="A9882" t="s">
        <v>15058</v>
      </c>
      <c r="B9882" t="s">
        <v>15059</v>
      </c>
      <c r="C9882">
        <v>4</v>
      </c>
    </row>
    <row r="9883" spans="1:3" x14ac:dyDescent="0.25">
      <c r="A9883" t="s">
        <v>15060</v>
      </c>
      <c r="B9883" t="s">
        <v>15061</v>
      </c>
      <c r="C9883">
        <v>4</v>
      </c>
    </row>
    <row r="9884" spans="1:3" x14ac:dyDescent="0.25">
      <c r="A9884" t="s">
        <v>15062</v>
      </c>
      <c r="B9884" t="s">
        <v>15063</v>
      </c>
      <c r="C9884">
        <v>4</v>
      </c>
    </row>
    <row r="9885" spans="1:3" x14ac:dyDescent="0.25">
      <c r="A9885" t="s">
        <v>15064</v>
      </c>
      <c r="B9885" t="s">
        <v>15065</v>
      </c>
      <c r="C9885">
        <v>4</v>
      </c>
    </row>
    <row r="9886" spans="1:3" x14ac:dyDescent="0.25">
      <c r="A9886" t="s">
        <v>15066</v>
      </c>
      <c r="B9886" t="s">
        <v>15067</v>
      </c>
      <c r="C9886">
        <v>4</v>
      </c>
    </row>
    <row r="9887" spans="1:3" x14ac:dyDescent="0.25">
      <c r="A9887" t="s">
        <v>15068</v>
      </c>
      <c r="B9887" t="s">
        <v>15069</v>
      </c>
      <c r="C9887">
        <v>4</v>
      </c>
    </row>
    <row r="9888" spans="1:3" x14ac:dyDescent="0.25">
      <c r="A9888" t="s">
        <v>15070</v>
      </c>
      <c r="B9888" t="s">
        <v>15071</v>
      </c>
      <c r="C9888">
        <v>4</v>
      </c>
    </row>
    <row r="9889" spans="1:3" x14ac:dyDescent="0.25">
      <c r="A9889" t="s">
        <v>15072</v>
      </c>
      <c r="B9889" t="s">
        <v>15073</v>
      </c>
      <c r="C9889">
        <v>4</v>
      </c>
    </row>
    <row r="9890" spans="1:3" x14ac:dyDescent="0.25">
      <c r="A9890" t="s">
        <v>15074</v>
      </c>
      <c r="B9890" t="s">
        <v>15075</v>
      </c>
      <c r="C9890">
        <v>4</v>
      </c>
    </row>
    <row r="9891" spans="1:3" x14ac:dyDescent="0.25">
      <c r="A9891" t="s">
        <v>15076</v>
      </c>
      <c r="B9891" t="s">
        <v>15077</v>
      </c>
      <c r="C9891">
        <v>4</v>
      </c>
    </row>
    <row r="9892" spans="1:3" x14ac:dyDescent="0.25">
      <c r="A9892" t="s">
        <v>15078</v>
      </c>
      <c r="B9892" t="s">
        <v>15079</v>
      </c>
      <c r="C9892">
        <v>4</v>
      </c>
    </row>
    <row r="9893" spans="1:3" x14ac:dyDescent="0.25">
      <c r="A9893" t="s">
        <v>20554</v>
      </c>
      <c r="B9893" t="s">
        <v>20555</v>
      </c>
      <c r="C9893">
        <v>4</v>
      </c>
    </row>
    <row r="9894" spans="1:3" x14ac:dyDescent="0.25">
      <c r="A9894" t="s">
        <v>15080</v>
      </c>
      <c r="B9894" t="s">
        <v>15081</v>
      </c>
      <c r="C9894">
        <v>4</v>
      </c>
    </row>
    <row r="9895" spans="1:3" x14ac:dyDescent="0.25">
      <c r="A9895" t="s">
        <v>15082</v>
      </c>
      <c r="B9895" t="s">
        <v>15083</v>
      </c>
      <c r="C9895">
        <v>4</v>
      </c>
    </row>
    <row r="9896" spans="1:3" x14ac:dyDescent="0.25">
      <c r="A9896" t="s">
        <v>15084</v>
      </c>
      <c r="B9896" t="s">
        <v>15085</v>
      </c>
      <c r="C9896">
        <v>4</v>
      </c>
    </row>
    <row r="9897" spans="1:3" x14ac:dyDescent="0.25">
      <c r="A9897" t="s">
        <v>15086</v>
      </c>
      <c r="B9897" t="s">
        <v>15087</v>
      </c>
      <c r="C9897">
        <v>4</v>
      </c>
    </row>
    <row r="9898" spans="1:3" x14ac:dyDescent="0.25">
      <c r="A9898" t="s">
        <v>15088</v>
      </c>
      <c r="B9898" t="s">
        <v>15089</v>
      </c>
      <c r="C9898">
        <v>4</v>
      </c>
    </row>
    <row r="9899" spans="1:3" x14ac:dyDescent="0.25">
      <c r="A9899" t="s">
        <v>15090</v>
      </c>
      <c r="B9899" t="s">
        <v>15091</v>
      </c>
      <c r="C9899">
        <v>4</v>
      </c>
    </row>
    <row r="9900" spans="1:3" x14ac:dyDescent="0.25">
      <c r="A9900" t="s">
        <v>15098</v>
      </c>
      <c r="B9900" t="s">
        <v>15099</v>
      </c>
      <c r="C9900">
        <v>4</v>
      </c>
    </row>
    <row r="9901" spans="1:3" x14ac:dyDescent="0.25">
      <c r="A9901" t="s">
        <v>20556</v>
      </c>
      <c r="B9901" t="s">
        <v>20557</v>
      </c>
      <c r="C9901">
        <v>4</v>
      </c>
    </row>
    <row r="9902" spans="1:3" x14ac:dyDescent="0.25">
      <c r="A9902" t="s">
        <v>15096</v>
      </c>
      <c r="B9902" t="s">
        <v>15097</v>
      </c>
      <c r="C9902">
        <v>4</v>
      </c>
    </row>
    <row r="9903" spans="1:3" x14ac:dyDescent="0.25">
      <c r="A9903" t="s">
        <v>15092</v>
      </c>
      <c r="B9903" t="s">
        <v>15093</v>
      </c>
      <c r="C9903">
        <v>4</v>
      </c>
    </row>
    <row r="9904" spans="1:3" x14ac:dyDescent="0.25">
      <c r="A9904" t="s">
        <v>15094</v>
      </c>
      <c r="B9904" t="s">
        <v>15095</v>
      </c>
      <c r="C9904">
        <v>4</v>
      </c>
    </row>
    <row r="9905" spans="1:3" x14ac:dyDescent="0.25">
      <c r="A9905" t="s">
        <v>15100</v>
      </c>
      <c r="B9905" t="s">
        <v>15101</v>
      </c>
      <c r="C9905">
        <v>4</v>
      </c>
    </row>
    <row r="9906" spans="1:3" x14ac:dyDescent="0.25">
      <c r="A9906" t="s">
        <v>15102</v>
      </c>
      <c r="B9906" t="s">
        <v>15103</v>
      </c>
      <c r="C9906">
        <v>4</v>
      </c>
    </row>
    <row r="9907" spans="1:3" x14ac:dyDescent="0.25">
      <c r="A9907" t="s">
        <v>15104</v>
      </c>
      <c r="B9907" t="s">
        <v>15105</v>
      </c>
      <c r="C9907">
        <v>4</v>
      </c>
    </row>
    <row r="9908" spans="1:3" x14ac:dyDescent="0.25">
      <c r="A9908" t="s">
        <v>15106</v>
      </c>
      <c r="B9908" t="s">
        <v>15107</v>
      </c>
      <c r="C9908">
        <v>4</v>
      </c>
    </row>
    <row r="9909" spans="1:3" x14ac:dyDescent="0.25">
      <c r="A9909" t="s">
        <v>15108</v>
      </c>
      <c r="B9909" t="s">
        <v>15109</v>
      </c>
      <c r="C9909">
        <v>4</v>
      </c>
    </row>
    <row r="9910" spans="1:3" x14ac:dyDescent="0.25">
      <c r="A9910" t="s">
        <v>15110</v>
      </c>
      <c r="B9910" t="s">
        <v>15111</v>
      </c>
      <c r="C9910">
        <v>4</v>
      </c>
    </row>
    <row r="9911" spans="1:3" x14ac:dyDescent="0.25">
      <c r="A9911" t="s">
        <v>15112</v>
      </c>
      <c r="B9911" t="s">
        <v>15113</v>
      </c>
      <c r="C9911">
        <v>4</v>
      </c>
    </row>
    <row r="9912" spans="1:3" x14ac:dyDescent="0.25">
      <c r="A9912" t="s">
        <v>15114</v>
      </c>
      <c r="B9912" t="s">
        <v>15115</v>
      </c>
      <c r="C9912">
        <v>4</v>
      </c>
    </row>
    <row r="9913" spans="1:3" x14ac:dyDescent="0.25">
      <c r="A9913" t="s">
        <v>15116</v>
      </c>
      <c r="B9913" t="s">
        <v>15117</v>
      </c>
      <c r="C9913">
        <v>4</v>
      </c>
    </row>
    <row r="9914" spans="1:3" x14ac:dyDescent="0.25">
      <c r="A9914" t="s">
        <v>20558</v>
      </c>
      <c r="B9914" t="s">
        <v>20559</v>
      </c>
      <c r="C9914">
        <v>4</v>
      </c>
    </row>
    <row r="9915" spans="1:3" x14ac:dyDescent="0.25">
      <c r="A9915" t="s">
        <v>15118</v>
      </c>
      <c r="B9915" t="s">
        <v>15119</v>
      </c>
      <c r="C9915">
        <v>4</v>
      </c>
    </row>
    <row r="9916" spans="1:3" x14ac:dyDescent="0.25">
      <c r="A9916" t="s">
        <v>15120</v>
      </c>
      <c r="B9916" t="s">
        <v>15121</v>
      </c>
      <c r="C9916">
        <v>4</v>
      </c>
    </row>
    <row r="9917" spans="1:3" x14ac:dyDescent="0.25">
      <c r="A9917" t="s">
        <v>15122</v>
      </c>
      <c r="B9917" t="s">
        <v>15123</v>
      </c>
      <c r="C9917">
        <v>4</v>
      </c>
    </row>
    <row r="9918" spans="1:3" x14ac:dyDescent="0.25">
      <c r="A9918" t="s">
        <v>15124</v>
      </c>
      <c r="B9918" t="s">
        <v>15125</v>
      </c>
      <c r="C9918">
        <v>4</v>
      </c>
    </row>
    <row r="9919" spans="1:3" x14ac:dyDescent="0.25">
      <c r="A9919" t="s">
        <v>15126</v>
      </c>
      <c r="B9919" t="s">
        <v>15127</v>
      </c>
      <c r="C9919">
        <v>4</v>
      </c>
    </row>
    <row r="9920" spans="1:3" x14ac:dyDescent="0.25">
      <c r="A9920" t="s">
        <v>15128</v>
      </c>
      <c r="B9920" t="s">
        <v>15129</v>
      </c>
      <c r="C9920">
        <v>4</v>
      </c>
    </row>
    <row r="9921" spans="1:3" x14ac:dyDescent="0.25">
      <c r="A9921" t="s">
        <v>15130</v>
      </c>
      <c r="B9921" t="s">
        <v>15131</v>
      </c>
      <c r="C9921">
        <v>4</v>
      </c>
    </row>
    <row r="9922" spans="1:3" x14ac:dyDescent="0.25">
      <c r="A9922" t="s">
        <v>18968</v>
      </c>
      <c r="B9922" t="s">
        <v>18678</v>
      </c>
      <c r="C9922">
        <v>4</v>
      </c>
    </row>
    <row r="9923" spans="1:3" x14ac:dyDescent="0.25">
      <c r="A9923" t="s">
        <v>15132</v>
      </c>
      <c r="B9923" t="s">
        <v>15133</v>
      </c>
      <c r="C9923">
        <v>4</v>
      </c>
    </row>
    <row r="9924" spans="1:3" x14ac:dyDescent="0.25">
      <c r="A9924" t="s">
        <v>15134</v>
      </c>
      <c r="B9924" t="s">
        <v>15135</v>
      </c>
      <c r="C9924">
        <v>4</v>
      </c>
    </row>
    <row r="9925" spans="1:3" x14ac:dyDescent="0.25">
      <c r="A9925" t="s">
        <v>15136</v>
      </c>
      <c r="B9925" t="s">
        <v>15137</v>
      </c>
      <c r="C9925">
        <v>4</v>
      </c>
    </row>
    <row r="9926" spans="1:3" x14ac:dyDescent="0.25">
      <c r="A9926" t="s">
        <v>15139</v>
      </c>
      <c r="B9926" t="s">
        <v>15140</v>
      </c>
      <c r="C9926">
        <v>4</v>
      </c>
    </row>
    <row r="9927" spans="1:3" x14ac:dyDescent="0.25">
      <c r="A9927" t="s">
        <v>15141</v>
      </c>
      <c r="B9927" t="s">
        <v>15142</v>
      </c>
      <c r="C9927">
        <v>4</v>
      </c>
    </row>
    <row r="9928" spans="1:3" x14ac:dyDescent="0.25">
      <c r="A9928" t="s">
        <v>15143</v>
      </c>
      <c r="B9928" t="s">
        <v>15144</v>
      </c>
      <c r="C9928">
        <v>4</v>
      </c>
    </row>
    <row r="9929" spans="1:3" x14ac:dyDescent="0.25">
      <c r="A9929" t="s">
        <v>15145</v>
      </c>
      <c r="B9929" t="s">
        <v>15146</v>
      </c>
      <c r="C9929">
        <v>4</v>
      </c>
    </row>
    <row r="9930" spans="1:3" x14ac:dyDescent="0.25">
      <c r="A9930" t="s">
        <v>15147</v>
      </c>
      <c r="B9930" t="s">
        <v>15148</v>
      </c>
      <c r="C9930">
        <v>4</v>
      </c>
    </row>
    <row r="9931" spans="1:3" x14ac:dyDescent="0.25">
      <c r="A9931" t="s">
        <v>15149</v>
      </c>
      <c r="B9931" t="s">
        <v>15150</v>
      </c>
      <c r="C9931">
        <v>4</v>
      </c>
    </row>
    <row r="9932" spans="1:3" x14ac:dyDescent="0.25">
      <c r="A9932" t="s">
        <v>15151</v>
      </c>
      <c r="B9932" t="s">
        <v>15152</v>
      </c>
      <c r="C9932">
        <v>4</v>
      </c>
    </row>
    <row r="9933" spans="1:3" x14ac:dyDescent="0.25">
      <c r="A9933" t="s">
        <v>15153</v>
      </c>
      <c r="B9933" t="s">
        <v>15154</v>
      </c>
      <c r="C9933">
        <v>4</v>
      </c>
    </row>
    <row r="9934" spans="1:3" x14ac:dyDescent="0.25">
      <c r="A9934" t="s">
        <v>15155</v>
      </c>
      <c r="B9934" t="s">
        <v>15156</v>
      </c>
      <c r="C9934">
        <v>4</v>
      </c>
    </row>
    <row r="9935" spans="1:3" x14ac:dyDescent="0.25">
      <c r="A9935" t="s">
        <v>15157</v>
      </c>
      <c r="B9935" t="s">
        <v>15158</v>
      </c>
      <c r="C9935">
        <v>4</v>
      </c>
    </row>
    <row r="9936" spans="1:3" x14ac:dyDescent="0.25">
      <c r="A9936" t="s">
        <v>18969</v>
      </c>
      <c r="B9936" t="s">
        <v>18834</v>
      </c>
      <c r="C9936">
        <v>4</v>
      </c>
    </row>
    <row r="9937" spans="1:3" x14ac:dyDescent="0.25">
      <c r="A9937" t="s">
        <v>15159</v>
      </c>
      <c r="B9937" t="s">
        <v>15160</v>
      </c>
      <c r="C9937">
        <v>4</v>
      </c>
    </row>
    <row r="9938" spans="1:3" x14ac:dyDescent="0.25">
      <c r="A9938" t="s">
        <v>15161</v>
      </c>
      <c r="B9938" t="s">
        <v>15162</v>
      </c>
      <c r="C9938">
        <v>4</v>
      </c>
    </row>
    <row r="9939" spans="1:3" x14ac:dyDescent="0.25">
      <c r="A9939" t="s">
        <v>15163</v>
      </c>
      <c r="B9939" t="s">
        <v>15164</v>
      </c>
      <c r="C9939">
        <v>4</v>
      </c>
    </row>
    <row r="9940" spans="1:3" x14ac:dyDescent="0.25">
      <c r="A9940" t="s">
        <v>15165</v>
      </c>
      <c r="B9940" t="s">
        <v>15166</v>
      </c>
      <c r="C9940">
        <v>4</v>
      </c>
    </row>
    <row r="9941" spans="1:3" x14ac:dyDescent="0.25">
      <c r="A9941" t="s">
        <v>15167</v>
      </c>
      <c r="B9941" t="s">
        <v>15168</v>
      </c>
      <c r="C9941">
        <v>4</v>
      </c>
    </row>
    <row r="9942" spans="1:3" x14ac:dyDescent="0.25">
      <c r="A9942" t="s">
        <v>15169</v>
      </c>
      <c r="B9942" t="s">
        <v>15170</v>
      </c>
      <c r="C9942">
        <v>4</v>
      </c>
    </row>
    <row r="9943" spans="1:3" x14ac:dyDescent="0.25">
      <c r="A9943" t="s">
        <v>15171</v>
      </c>
      <c r="B9943" t="s">
        <v>15172</v>
      </c>
      <c r="C9943">
        <v>4</v>
      </c>
    </row>
    <row r="9944" spans="1:3" x14ac:dyDescent="0.25">
      <c r="A9944" t="s">
        <v>15173</v>
      </c>
      <c r="B9944" t="s">
        <v>15174</v>
      </c>
      <c r="C9944">
        <v>4</v>
      </c>
    </row>
    <row r="9945" spans="1:3" x14ac:dyDescent="0.25">
      <c r="A9945" t="s">
        <v>15175</v>
      </c>
      <c r="B9945" t="s">
        <v>15176</v>
      </c>
      <c r="C9945">
        <v>4</v>
      </c>
    </row>
    <row r="9946" spans="1:3" x14ac:dyDescent="0.25">
      <c r="A9946" t="s">
        <v>15177</v>
      </c>
      <c r="B9946" t="s">
        <v>15178</v>
      </c>
      <c r="C9946">
        <v>4</v>
      </c>
    </row>
    <row r="9947" spans="1:3" x14ac:dyDescent="0.25">
      <c r="A9947" t="s">
        <v>15179</v>
      </c>
      <c r="B9947" t="s">
        <v>15180</v>
      </c>
      <c r="C9947">
        <v>4</v>
      </c>
    </row>
    <row r="9948" spans="1:3" x14ac:dyDescent="0.25">
      <c r="A9948" t="s">
        <v>15181</v>
      </c>
      <c r="B9948" t="s">
        <v>15182</v>
      </c>
      <c r="C9948">
        <v>4</v>
      </c>
    </row>
    <row r="9949" spans="1:3" x14ac:dyDescent="0.25">
      <c r="A9949" t="s">
        <v>15183</v>
      </c>
      <c r="B9949" t="s">
        <v>15184</v>
      </c>
      <c r="C9949">
        <v>4</v>
      </c>
    </row>
    <row r="9950" spans="1:3" x14ac:dyDescent="0.25">
      <c r="A9950" t="s">
        <v>15185</v>
      </c>
      <c r="B9950" t="s">
        <v>15186</v>
      </c>
      <c r="C9950">
        <v>4</v>
      </c>
    </row>
    <row r="9951" spans="1:3" x14ac:dyDescent="0.25">
      <c r="A9951" t="s">
        <v>15187</v>
      </c>
      <c r="B9951" t="s">
        <v>15188</v>
      </c>
      <c r="C9951">
        <v>4</v>
      </c>
    </row>
    <row r="9952" spans="1:3" x14ac:dyDescent="0.25">
      <c r="A9952" t="s">
        <v>15189</v>
      </c>
      <c r="B9952" t="s">
        <v>15190</v>
      </c>
      <c r="C9952">
        <v>4</v>
      </c>
    </row>
    <row r="9953" spans="1:3" x14ac:dyDescent="0.25">
      <c r="A9953" t="s">
        <v>15191</v>
      </c>
      <c r="B9953" t="s">
        <v>15192</v>
      </c>
      <c r="C9953">
        <v>4</v>
      </c>
    </row>
    <row r="9954" spans="1:3" x14ac:dyDescent="0.25">
      <c r="A9954" t="s">
        <v>15193</v>
      </c>
      <c r="B9954" t="s">
        <v>15194</v>
      </c>
      <c r="C9954">
        <v>4</v>
      </c>
    </row>
    <row r="9955" spans="1:3" x14ac:dyDescent="0.25">
      <c r="A9955" t="s">
        <v>15195</v>
      </c>
      <c r="B9955" t="s">
        <v>15196</v>
      </c>
      <c r="C9955">
        <v>4</v>
      </c>
    </row>
    <row r="9956" spans="1:3" x14ac:dyDescent="0.25">
      <c r="A9956" t="s">
        <v>15197</v>
      </c>
      <c r="B9956" t="s">
        <v>15198</v>
      </c>
      <c r="C9956">
        <v>4</v>
      </c>
    </row>
    <row r="9957" spans="1:3" x14ac:dyDescent="0.25">
      <c r="A9957" t="s">
        <v>15199</v>
      </c>
      <c r="B9957" t="s">
        <v>15200</v>
      </c>
      <c r="C9957">
        <v>4</v>
      </c>
    </row>
    <row r="9958" spans="1:3" x14ac:dyDescent="0.25">
      <c r="A9958" t="s">
        <v>19305</v>
      </c>
      <c r="B9958" t="s">
        <v>19306</v>
      </c>
      <c r="C9958">
        <v>4</v>
      </c>
    </row>
    <row r="9959" spans="1:3" x14ac:dyDescent="0.25">
      <c r="A9959" t="s">
        <v>15201</v>
      </c>
      <c r="B9959" t="s">
        <v>15202</v>
      </c>
      <c r="C9959">
        <v>4</v>
      </c>
    </row>
    <row r="9960" spans="1:3" x14ac:dyDescent="0.25">
      <c r="A9960" t="s">
        <v>15203</v>
      </c>
      <c r="B9960" t="s">
        <v>15204</v>
      </c>
      <c r="C9960">
        <v>4</v>
      </c>
    </row>
    <row r="9961" spans="1:3" x14ac:dyDescent="0.25">
      <c r="A9961" t="s">
        <v>15205</v>
      </c>
      <c r="B9961" t="s">
        <v>15206</v>
      </c>
      <c r="C9961">
        <v>4</v>
      </c>
    </row>
    <row r="9962" spans="1:3" x14ac:dyDescent="0.25">
      <c r="A9962" t="s">
        <v>15207</v>
      </c>
      <c r="B9962" t="s">
        <v>15208</v>
      </c>
      <c r="C9962">
        <v>4</v>
      </c>
    </row>
    <row r="9963" spans="1:3" x14ac:dyDescent="0.25">
      <c r="A9963" t="s">
        <v>15209</v>
      </c>
      <c r="B9963" t="s">
        <v>15210</v>
      </c>
      <c r="C9963">
        <v>4</v>
      </c>
    </row>
    <row r="9964" spans="1:3" x14ac:dyDescent="0.25">
      <c r="A9964" t="s">
        <v>15211</v>
      </c>
      <c r="B9964" t="s">
        <v>15212</v>
      </c>
      <c r="C9964">
        <v>4</v>
      </c>
    </row>
    <row r="9965" spans="1:3" x14ac:dyDescent="0.25">
      <c r="A9965" t="s">
        <v>15213</v>
      </c>
      <c r="B9965" t="s">
        <v>15214</v>
      </c>
      <c r="C9965">
        <v>4</v>
      </c>
    </row>
    <row r="9966" spans="1:3" x14ac:dyDescent="0.25">
      <c r="A9966" t="s">
        <v>15215</v>
      </c>
      <c r="B9966" t="s">
        <v>15216</v>
      </c>
      <c r="C9966">
        <v>4</v>
      </c>
    </row>
    <row r="9967" spans="1:3" x14ac:dyDescent="0.25">
      <c r="A9967" t="s">
        <v>15217</v>
      </c>
      <c r="B9967" t="s">
        <v>15218</v>
      </c>
      <c r="C9967">
        <v>4</v>
      </c>
    </row>
    <row r="9968" spans="1:3" x14ac:dyDescent="0.25">
      <c r="A9968" t="s">
        <v>15219</v>
      </c>
      <c r="B9968" t="s">
        <v>15220</v>
      </c>
      <c r="C9968">
        <v>4</v>
      </c>
    </row>
    <row r="9969" spans="1:3" x14ac:dyDescent="0.25">
      <c r="A9969" t="s">
        <v>19307</v>
      </c>
      <c r="B9969" t="s">
        <v>19308</v>
      </c>
      <c r="C9969">
        <v>4</v>
      </c>
    </row>
    <row r="9970" spans="1:3" x14ac:dyDescent="0.25">
      <c r="A9970" t="s">
        <v>15221</v>
      </c>
      <c r="B9970" t="s">
        <v>15222</v>
      </c>
      <c r="C9970">
        <v>4</v>
      </c>
    </row>
    <row r="9971" spans="1:3" x14ac:dyDescent="0.25">
      <c r="A9971" t="s">
        <v>15223</v>
      </c>
      <c r="B9971" t="s">
        <v>15224</v>
      </c>
      <c r="C9971">
        <v>4</v>
      </c>
    </row>
    <row r="9972" spans="1:3" x14ac:dyDescent="0.25">
      <c r="A9972" t="s">
        <v>18970</v>
      </c>
      <c r="B9972" t="s">
        <v>15225</v>
      </c>
      <c r="C9972">
        <v>4</v>
      </c>
    </row>
    <row r="9973" spans="1:3" x14ac:dyDescent="0.25">
      <c r="A9973" t="s">
        <v>15226</v>
      </c>
      <c r="B9973" t="s">
        <v>15227</v>
      </c>
      <c r="C9973">
        <v>4</v>
      </c>
    </row>
    <row r="9974" spans="1:3" x14ac:dyDescent="0.25">
      <c r="A9974" t="s">
        <v>15228</v>
      </c>
      <c r="B9974" t="s">
        <v>15229</v>
      </c>
      <c r="C9974">
        <v>4</v>
      </c>
    </row>
    <row r="9975" spans="1:3" x14ac:dyDescent="0.25">
      <c r="A9975" t="s">
        <v>15230</v>
      </c>
      <c r="B9975" t="s">
        <v>15231</v>
      </c>
      <c r="C9975">
        <v>4</v>
      </c>
    </row>
    <row r="9976" spans="1:3" x14ac:dyDescent="0.25">
      <c r="A9976" t="s">
        <v>15232</v>
      </c>
      <c r="B9976" t="s">
        <v>15233</v>
      </c>
      <c r="C9976">
        <v>4</v>
      </c>
    </row>
    <row r="9977" spans="1:3" x14ac:dyDescent="0.25">
      <c r="A9977" t="s">
        <v>15234</v>
      </c>
      <c r="B9977" t="s">
        <v>15235</v>
      </c>
      <c r="C9977">
        <v>4</v>
      </c>
    </row>
    <row r="9978" spans="1:3" x14ac:dyDescent="0.25">
      <c r="A9978" t="s">
        <v>19309</v>
      </c>
      <c r="B9978" t="s">
        <v>19310</v>
      </c>
      <c r="C9978">
        <v>4</v>
      </c>
    </row>
    <row r="9979" spans="1:3" x14ac:dyDescent="0.25">
      <c r="A9979" t="s">
        <v>15236</v>
      </c>
      <c r="B9979" t="s">
        <v>15237</v>
      </c>
      <c r="C9979">
        <v>4</v>
      </c>
    </row>
    <row r="9980" spans="1:3" x14ac:dyDescent="0.25">
      <c r="A9980" t="s">
        <v>15238</v>
      </c>
      <c r="B9980" t="s">
        <v>15239</v>
      </c>
      <c r="C9980">
        <v>4</v>
      </c>
    </row>
    <row r="9981" spans="1:3" x14ac:dyDescent="0.25">
      <c r="A9981" t="s">
        <v>15241</v>
      </c>
      <c r="B9981" t="s">
        <v>15242</v>
      </c>
      <c r="C9981">
        <v>4</v>
      </c>
    </row>
    <row r="9982" spans="1:3" x14ac:dyDescent="0.25">
      <c r="A9982" t="s">
        <v>15243</v>
      </c>
      <c r="B9982" t="s">
        <v>15244</v>
      </c>
      <c r="C9982">
        <v>4</v>
      </c>
    </row>
    <row r="9983" spans="1:3" x14ac:dyDescent="0.25">
      <c r="A9983" t="s">
        <v>15245</v>
      </c>
      <c r="B9983" t="s">
        <v>15246</v>
      </c>
      <c r="C9983">
        <v>4</v>
      </c>
    </row>
    <row r="9984" spans="1:3" x14ac:dyDescent="0.25">
      <c r="A9984" t="s">
        <v>15247</v>
      </c>
      <c r="B9984" t="s">
        <v>15248</v>
      </c>
      <c r="C9984">
        <v>4</v>
      </c>
    </row>
    <row r="9985" spans="1:3" x14ac:dyDescent="0.25">
      <c r="A9985" t="s">
        <v>15249</v>
      </c>
      <c r="B9985" t="s">
        <v>15250</v>
      </c>
      <c r="C9985">
        <v>4</v>
      </c>
    </row>
    <row r="9986" spans="1:3" x14ac:dyDescent="0.25">
      <c r="A9986" t="s">
        <v>15251</v>
      </c>
      <c r="B9986" t="s">
        <v>15252</v>
      </c>
      <c r="C9986">
        <v>4</v>
      </c>
    </row>
    <row r="9987" spans="1:3" x14ac:dyDescent="0.25">
      <c r="A9987" t="s">
        <v>15253</v>
      </c>
      <c r="B9987" t="s">
        <v>15254</v>
      </c>
      <c r="C9987">
        <v>4</v>
      </c>
    </row>
    <row r="9988" spans="1:3" x14ac:dyDescent="0.25">
      <c r="A9988" t="s">
        <v>15255</v>
      </c>
      <c r="B9988" t="s">
        <v>15256</v>
      </c>
      <c r="C9988">
        <v>4</v>
      </c>
    </row>
    <row r="9989" spans="1:3" x14ac:dyDescent="0.25">
      <c r="A9989" t="s">
        <v>19619</v>
      </c>
      <c r="B9989" t="s">
        <v>19620</v>
      </c>
      <c r="C9989">
        <v>4</v>
      </c>
    </row>
    <row r="9990" spans="1:3" x14ac:dyDescent="0.25">
      <c r="A9990" t="s">
        <v>15257</v>
      </c>
      <c r="B9990" t="s">
        <v>15258</v>
      </c>
      <c r="C9990">
        <v>4</v>
      </c>
    </row>
    <row r="9991" spans="1:3" x14ac:dyDescent="0.25">
      <c r="A9991" t="s">
        <v>15259</v>
      </c>
      <c r="B9991" t="s">
        <v>15260</v>
      </c>
      <c r="C9991">
        <v>4</v>
      </c>
    </row>
    <row r="9992" spans="1:3" x14ac:dyDescent="0.25">
      <c r="A9992" t="s">
        <v>15261</v>
      </c>
      <c r="B9992" t="s">
        <v>15262</v>
      </c>
      <c r="C9992">
        <v>4</v>
      </c>
    </row>
    <row r="9993" spans="1:3" x14ac:dyDescent="0.25">
      <c r="A9993" t="s">
        <v>15263</v>
      </c>
      <c r="B9993" t="s">
        <v>15264</v>
      </c>
      <c r="C9993">
        <v>4</v>
      </c>
    </row>
    <row r="9994" spans="1:3" x14ac:dyDescent="0.25">
      <c r="A9994" t="s">
        <v>15265</v>
      </c>
      <c r="B9994" t="s">
        <v>15266</v>
      </c>
      <c r="C9994">
        <v>4</v>
      </c>
    </row>
    <row r="9995" spans="1:3" x14ac:dyDescent="0.25">
      <c r="A9995" t="s">
        <v>15267</v>
      </c>
      <c r="B9995" t="s">
        <v>15268</v>
      </c>
      <c r="C9995">
        <v>4</v>
      </c>
    </row>
    <row r="9996" spans="1:3" x14ac:dyDescent="0.25">
      <c r="A9996" t="s">
        <v>18971</v>
      </c>
      <c r="B9996" t="s">
        <v>18833</v>
      </c>
      <c r="C9996">
        <v>4</v>
      </c>
    </row>
    <row r="9997" spans="1:3" x14ac:dyDescent="0.25">
      <c r="A9997" t="s">
        <v>15269</v>
      </c>
      <c r="B9997" t="s">
        <v>15270</v>
      </c>
      <c r="C9997">
        <v>4</v>
      </c>
    </row>
    <row r="9998" spans="1:3" x14ac:dyDescent="0.25">
      <c r="A9998" t="s">
        <v>15271</v>
      </c>
      <c r="B9998" t="s">
        <v>15272</v>
      </c>
      <c r="C9998">
        <v>4</v>
      </c>
    </row>
    <row r="9999" spans="1:3" x14ac:dyDescent="0.25">
      <c r="A9999" t="s">
        <v>18668</v>
      </c>
      <c r="B9999" t="s">
        <v>18669</v>
      </c>
      <c r="C9999">
        <v>4</v>
      </c>
    </row>
    <row r="10000" spans="1:3" x14ac:dyDescent="0.25">
      <c r="A10000" t="s">
        <v>15273</v>
      </c>
      <c r="B10000" t="s">
        <v>15274</v>
      </c>
      <c r="C10000">
        <v>4</v>
      </c>
    </row>
    <row r="10001" spans="1:3" x14ac:dyDescent="0.25">
      <c r="A10001" t="s">
        <v>15275</v>
      </c>
      <c r="B10001" t="s">
        <v>15276</v>
      </c>
      <c r="C10001">
        <v>4</v>
      </c>
    </row>
    <row r="10002" spans="1:3" x14ac:dyDescent="0.25">
      <c r="A10002" t="s">
        <v>15277</v>
      </c>
      <c r="B10002" t="s">
        <v>15278</v>
      </c>
      <c r="C10002">
        <v>4</v>
      </c>
    </row>
    <row r="10003" spans="1:3" x14ac:dyDescent="0.25">
      <c r="A10003" t="s">
        <v>15279</v>
      </c>
      <c r="B10003" t="s">
        <v>15280</v>
      </c>
      <c r="C10003">
        <v>4</v>
      </c>
    </row>
    <row r="10004" spans="1:3" x14ac:dyDescent="0.25">
      <c r="A10004" t="s">
        <v>15281</v>
      </c>
      <c r="B10004" t="s">
        <v>15282</v>
      </c>
      <c r="C10004">
        <v>4</v>
      </c>
    </row>
    <row r="10005" spans="1:3" x14ac:dyDescent="0.25">
      <c r="A10005" t="s">
        <v>15283</v>
      </c>
      <c r="B10005" t="s">
        <v>15284</v>
      </c>
      <c r="C10005">
        <v>4</v>
      </c>
    </row>
    <row r="10006" spans="1:3" x14ac:dyDescent="0.25">
      <c r="A10006" t="s">
        <v>15285</v>
      </c>
      <c r="B10006" t="s">
        <v>15286</v>
      </c>
      <c r="C10006">
        <v>4</v>
      </c>
    </row>
    <row r="10007" spans="1:3" x14ac:dyDescent="0.25">
      <c r="A10007" t="s">
        <v>15287</v>
      </c>
      <c r="B10007" t="s">
        <v>15288</v>
      </c>
      <c r="C10007">
        <v>4</v>
      </c>
    </row>
    <row r="10008" spans="1:3" x14ac:dyDescent="0.25">
      <c r="A10008" t="s">
        <v>15289</v>
      </c>
      <c r="B10008" t="s">
        <v>15290</v>
      </c>
      <c r="C10008">
        <v>4</v>
      </c>
    </row>
    <row r="10009" spans="1:3" x14ac:dyDescent="0.25">
      <c r="A10009" t="s">
        <v>15291</v>
      </c>
      <c r="B10009" t="s">
        <v>15292</v>
      </c>
      <c r="C10009">
        <v>4</v>
      </c>
    </row>
    <row r="10010" spans="1:3" x14ac:dyDescent="0.25">
      <c r="A10010" t="s">
        <v>15293</v>
      </c>
      <c r="B10010" t="s">
        <v>15294</v>
      </c>
      <c r="C10010">
        <v>4</v>
      </c>
    </row>
    <row r="10011" spans="1:3" x14ac:dyDescent="0.25">
      <c r="A10011" t="s">
        <v>15295</v>
      </c>
      <c r="B10011" t="s">
        <v>15296</v>
      </c>
      <c r="C10011">
        <v>4</v>
      </c>
    </row>
    <row r="10012" spans="1:3" x14ac:dyDescent="0.25">
      <c r="A10012" t="s">
        <v>15297</v>
      </c>
      <c r="B10012" t="s">
        <v>15298</v>
      </c>
      <c r="C10012">
        <v>4</v>
      </c>
    </row>
    <row r="10013" spans="1:3" x14ac:dyDescent="0.25">
      <c r="A10013" t="s">
        <v>15299</v>
      </c>
      <c r="B10013" t="s">
        <v>15300</v>
      </c>
      <c r="C10013">
        <v>4</v>
      </c>
    </row>
    <row r="10014" spans="1:3" x14ac:dyDescent="0.25">
      <c r="A10014" t="s">
        <v>15301</v>
      </c>
      <c r="B10014" t="s">
        <v>15302</v>
      </c>
      <c r="C10014">
        <v>4</v>
      </c>
    </row>
    <row r="10015" spans="1:3" x14ac:dyDescent="0.25">
      <c r="A10015" t="s">
        <v>15303</v>
      </c>
      <c r="B10015" t="s">
        <v>15304</v>
      </c>
      <c r="C10015">
        <v>4</v>
      </c>
    </row>
    <row r="10016" spans="1:3" x14ac:dyDescent="0.25">
      <c r="A10016" t="s">
        <v>15305</v>
      </c>
      <c r="B10016" t="s">
        <v>15306</v>
      </c>
      <c r="C10016">
        <v>4</v>
      </c>
    </row>
    <row r="10017" spans="1:3" x14ac:dyDescent="0.25">
      <c r="A10017" t="s">
        <v>15307</v>
      </c>
      <c r="B10017" t="s">
        <v>15308</v>
      </c>
      <c r="C10017">
        <v>4</v>
      </c>
    </row>
    <row r="10018" spans="1:3" x14ac:dyDescent="0.25">
      <c r="A10018" t="s">
        <v>15309</v>
      </c>
      <c r="B10018" t="s">
        <v>15310</v>
      </c>
      <c r="C10018">
        <v>4</v>
      </c>
    </row>
    <row r="10019" spans="1:3" x14ac:dyDescent="0.25">
      <c r="A10019" t="s">
        <v>15311</v>
      </c>
      <c r="B10019" t="s">
        <v>15312</v>
      </c>
      <c r="C10019">
        <v>4</v>
      </c>
    </row>
    <row r="10020" spans="1:3" x14ac:dyDescent="0.25">
      <c r="A10020" t="s">
        <v>15313</v>
      </c>
      <c r="B10020" t="s">
        <v>15314</v>
      </c>
      <c r="C10020">
        <v>4</v>
      </c>
    </row>
    <row r="10021" spans="1:3" x14ac:dyDescent="0.25">
      <c r="A10021" t="s">
        <v>20560</v>
      </c>
      <c r="B10021" t="s">
        <v>20561</v>
      </c>
      <c r="C10021">
        <v>4</v>
      </c>
    </row>
    <row r="10022" spans="1:3" x14ac:dyDescent="0.25">
      <c r="A10022" t="s">
        <v>15315</v>
      </c>
      <c r="B10022" t="s">
        <v>15316</v>
      </c>
      <c r="C10022">
        <v>4</v>
      </c>
    </row>
    <row r="10023" spans="1:3" x14ac:dyDescent="0.25">
      <c r="A10023" t="s">
        <v>15317</v>
      </c>
      <c r="B10023" t="s">
        <v>15318</v>
      </c>
      <c r="C10023">
        <v>4</v>
      </c>
    </row>
    <row r="10024" spans="1:3" x14ac:dyDescent="0.25">
      <c r="A10024" t="s">
        <v>15319</v>
      </c>
      <c r="B10024" t="s">
        <v>15320</v>
      </c>
      <c r="C10024">
        <v>4</v>
      </c>
    </row>
    <row r="10025" spans="1:3" x14ac:dyDescent="0.25">
      <c r="A10025" t="s">
        <v>15321</v>
      </c>
      <c r="B10025" t="s">
        <v>15322</v>
      </c>
      <c r="C10025">
        <v>4</v>
      </c>
    </row>
    <row r="10026" spans="1:3" x14ac:dyDescent="0.25">
      <c r="A10026" t="s">
        <v>19311</v>
      </c>
      <c r="B10026" t="s">
        <v>19312</v>
      </c>
      <c r="C10026">
        <v>4</v>
      </c>
    </row>
    <row r="10027" spans="1:3" x14ac:dyDescent="0.25">
      <c r="A10027" t="s">
        <v>15323</v>
      </c>
      <c r="B10027" t="s">
        <v>15324</v>
      </c>
      <c r="C10027">
        <v>4</v>
      </c>
    </row>
    <row r="10028" spans="1:3" x14ac:dyDescent="0.25">
      <c r="A10028" t="s">
        <v>15325</v>
      </c>
      <c r="B10028" t="s">
        <v>15326</v>
      </c>
      <c r="C10028">
        <v>4</v>
      </c>
    </row>
    <row r="10029" spans="1:3" x14ac:dyDescent="0.25">
      <c r="A10029" t="s">
        <v>15327</v>
      </c>
      <c r="B10029" t="s">
        <v>15328</v>
      </c>
      <c r="C10029">
        <v>4</v>
      </c>
    </row>
    <row r="10030" spans="1:3" x14ac:dyDescent="0.25">
      <c r="A10030" t="s">
        <v>15329</v>
      </c>
      <c r="B10030" t="s">
        <v>15330</v>
      </c>
      <c r="C10030">
        <v>4</v>
      </c>
    </row>
    <row r="10031" spans="1:3" x14ac:dyDescent="0.25">
      <c r="A10031" t="s">
        <v>15331</v>
      </c>
      <c r="B10031" t="s">
        <v>15332</v>
      </c>
      <c r="C10031">
        <v>4</v>
      </c>
    </row>
    <row r="10032" spans="1:3" x14ac:dyDescent="0.25">
      <c r="A10032" t="s">
        <v>15333</v>
      </c>
      <c r="B10032" t="s">
        <v>15334</v>
      </c>
      <c r="C10032">
        <v>4</v>
      </c>
    </row>
    <row r="10033" spans="1:3" x14ac:dyDescent="0.25">
      <c r="A10033" t="s">
        <v>15335</v>
      </c>
      <c r="B10033" t="s">
        <v>15336</v>
      </c>
      <c r="C10033">
        <v>4</v>
      </c>
    </row>
    <row r="10034" spans="1:3" x14ac:dyDescent="0.25">
      <c r="A10034" t="s">
        <v>15337</v>
      </c>
      <c r="B10034" t="s">
        <v>15338</v>
      </c>
      <c r="C10034">
        <v>4</v>
      </c>
    </row>
    <row r="10035" spans="1:3" x14ac:dyDescent="0.25">
      <c r="A10035" t="s">
        <v>20562</v>
      </c>
      <c r="B10035" t="s">
        <v>20563</v>
      </c>
      <c r="C10035">
        <v>4</v>
      </c>
    </row>
    <row r="10036" spans="1:3" x14ac:dyDescent="0.25">
      <c r="A10036" t="s">
        <v>15339</v>
      </c>
      <c r="B10036" t="s">
        <v>15340</v>
      </c>
      <c r="C10036">
        <v>4</v>
      </c>
    </row>
    <row r="10037" spans="1:3" x14ac:dyDescent="0.25">
      <c r="A10037" t="s">
        <v>15341</v>
      </c>
      <c r="B10037" t="s">
        <v>15342</v>
      </c>
      <c r="C10037">
        <v>4</v>
      </c>
    </row>
    <row r="10038" spans="1:3" x14ac:dyDescent="0.25">
      <c r="A10038" t="s">
        <v>15343</v>
      </c>
      <c r="B10038" t="s">
        <v>15344</v>
      </c>
      <c r="C10038">
        <v>4</v>
      </c>
    </row>
    <row r="10039" spans="1:3" x14ac:dyDescent="0.25">
      <c r="A10039" t="s">
        <v>15345</v>
      </c>
      <c r="B10039" t="s">
        <v>15346</v>
      </c>
      <c r="C10039">
        <v>4</v>
      </c>
    </row>
    <row r="10040" spans="1:3" x14ac:dyDescent="0.25">
      <c r="A10040" t="s">
        <v>15347</v>
      </c>
      <c r="B10040" t="s">
        <v>15348</v>
      </c>
      <c r="C10040">
        <v>4</v>
      </c>
    </row>
    <row r="10041" spans="1:3" x14ac:dyDescent="0.25">
      <c r="A10041" t="s">
        <v>15349</v>
      </c>
      <c r="B10041" t="s">
        <v>15350</v>
      </c>
      <c r="C10041">
        <v>4</v>
      </c>
    </row>
    <row r="10042" spans="1:3" x14ac:dyDescent="0.25">
      <c r="A10042" t="s">
        <v>15351</v>
      </c>
      <c r="B10042" t="s">
        <v>15352</v>
      </c>
      <c r="C10042">
        <v>4</v>
      </c>
    </row>
    <row r="10043" spans="1:3" x14ac:dyDescent="0.25">
      <c r="A10043" t="s">
        <v>15353</v>
      </c>
      <c r="B10043" t="s">
        <v>15354</v>
      </c>
      <c r="C10043">
        <v>4</v>
      </c>
    </row>
    <row r="10044" spans="1:3" x14ac:dyDescent="0.25">
      <c r="A10044" t="s">
        <v>15355</v>
      </c>
      <c r="B10044" t="s">
        <v>15356</v>
      </c>
      <c r="C10044">
        <v>4</v>
      </c>
    </row>
    <row r="10045" spans="1:3" x14ac:dyDescent="0.25">
      <c r="A10045" t="s">
        <v>15357</v>
      </c>
      <c r="B10045" t="s">
        <v>15358</v>
      </c>
      <c r="C10045">
        <v>4</v>
      </c>
    </row>
    <row r="10046" spans="1:3" x14ac:dyDescent="0.25">
      <c r="A10046" t="s">
        <v>15359</v>
      </c>
      <c r="B10046" t="s">
        <v>15360</v>
      </c>
      <c r="C10046">
        <v>4</v>
      </c>
    </row>
    <row r="10047" spans="1:3" x14ac:dyDescent="0.25">
      <c r="A10047" t="s">
        <v>15361</v>
      </c>
      <c r="B10047" t="s">
        <v>15362</v>
      </c>
      <c r="C10047">
        <v>4</v>
      </c>
    </row>
    <row r="10048" spans="1:3" x14ac:dyDescent="0.25">
      <c r="A10048" t="s">
        <v>15363</v>
      </c>
      <c r="B10048" t="s">
        <v>15364</v>
      </c>
      <c r="C10048">
        <v>4</v>
      </c>
    </row>
    <row r="10049" spans="1:3" x14ac:dyDescent="0.25">
      <c r="A10049" t="s">
        <v>15365</v>
      </c>
      <c r="B10049" t="s">
        <v>15366</v>
      </c>
      <c r="C10049">
        <v>4</v>
      </c>
    </row>
    <row r="10050" spans="1:3" x14ac:dyDescent="0.25">
      <c r="A10050" t="s">
        <v>15367</v>
      </c>
      <c r="B10050" t="s">
        <v>15368</v>
      </c>
      <c r="C10050">
        <v>4</v>
      </c>
    </row>
    <row r="10051" spans="1:3" x14ac:dyDescent="0.25">
      <c r="A10051" t="s">
        <v>15369</v>
      </c>
      <c r="B10051" t="s">
        <v>15370</v>
      </c>
      <c r="C10051">
        <v>4</v>
      </c>
    </row>
    <row r="10052" spans="1:3" x14ac:dyDescent="0.25">
      <c r="A10052" t="s">
        <v>15371</v>
      </c>
      <c r="B10052" t="s">
        <v>15372</v>
      </c>
      <c r="C10052">
        <v>4</v>
      </c>
    </row>
    <row r="10053" spans="1:3" x14ac:dyDescent="0.25">
      <c r="A10053" t="s">
        <v>15373</v>
      </c>
      <c r="B10053" t="s">
        <v>15374</v>
      </c>
      <c r="C10053">
        <v>4</v>
      </c>
    </row>
    <row r="10054" spans="1:3" x14ac:dyDescent="0.25">
      <c r="A10054" t="s">
        <v>15375</v>
      </c>
      <c r="B10054" t="s">
        <v>15376</v>
      </c>
      <c r="C10054">
        <v>4</v>
      </c>
    </row>
    <row r="10055" spans="1:3" x14ac:dyDescent="0.25">
      <c r="A10055" t="s">
        <v>15377</v>
      </c>
      <c r="B10055" t="s">
        <v>15378</v>
      </c>
      <c r="C10055">
        <v>4</v>
      </c>
    </row>
    <row r="10056" spans="1:3" x14ac:dyDescent="0.25">
      <c r="A10056" t="s">
        <v>20564</v>
      </c>
      <c r="B10056" t="s">
        <v>20565</v>
      </c>
      <c r="C10056">
        <v>4</v>
      </c>
    </row>
    <row r="10057" spans="1:3" x14ac:dyDescent="0.25">
      <c r="A10057" t="s">
        <v>15379</v>
      </c>
      <c r="B10057" t="s">
        <v>15380</v>
      </c>
      <c r="C10057">
        <v>4</v>
      </c>
    </row>
    <row r="10058" spans="1:3" x14ac:dyDescent="0.25">
      <c r="A10058" t="s">
        <v>15381</v>
      </c>
      <c r="B10058" t="s">
        <v>15382</v>
      </c>
      <c r="C10058">
        <v>4</v>
      </c>
    </row>
    <row r="10059" spans="1:3" x14ac:dyDescent="0.25">
      <c r="A10059" t="s">
        <v>15383</v>
      </c>
      <c r="B10059" t="s">
        <v>15384</v>
      </c>
      <c r="C10059">
        <v>4</v>
      </c>
    </row>
    <row r="10060" spans="1:3" x14ac:dyDescent="0.25">
      <c r="A10060" t="s">
        <v>15385</v>
      </c>
      <c r="B10060" t="s">
        <v>15386</v>
      </c>
      <c r="C10060">
        <v>4</v>
      </c>
    </row>
    <row r="10061" spans="1:3" x14ac:dyDescent="0.25">
      <c r="A10061" t="s">
        <v>15387</v>
      </c>
      <c r="B10061" t="s">
        <v>15388</v>
      </c>
      <c r="C10061">
        <v>4</v>
      </c>
    </row>
    <row r="10062" spans="1:3" x14ac:dyDescent="0.25">
      <c r="A10062" t="s">
        <v>15389</v>
      </c>
      <c r="B10062" t="s">
        <v>15390</v>
      </c>
      <c r="C10062">
        <v>4</v>
      </c>
    </row>
    <row r="10063" spans="1:3" x14ac:dyDescent="0.25">
      <c r="A10063" t="s">
        <v>15391</v>
      </c>
      <c r="B10063" t="s">
        <v>15392</v>
      </c>
      <c r="C10063">
        <v>4</v>
      </c>
    </row>
    <row r="10064" spans="1:3" x14ac:dyDescent="0.25">
      <c r="A10064" t="s">
        <v>20566</v>
      </c>
      <c r="B10064" t="s">
        <v>20567</v>
      </c>
      <c r="C10064">
        <v>4</v>
      </c>
    </row>
    <row r="10065" spans="1:3" x14ac:dyDescent="0.25">
      <c r="A10065" t="s">
        <v>15393</v>
      </c>
      <c r="B10065" t="s">
        <v>15394</v>
      </c>
      <c r="C10065">
        <v>4</v>
      </c>
    </row>
    <row r="10066" spans="1:3" x14ac:dyDescent="0.25">
      <c r="A10066" t="s">
        <v>15395</v>
      </c>
      <c r="B10066" t="s">
        <v>15396</v>
      </c>
      <c r="C10066">
        <v>4</v>
      </c>
    </row>
    <row r="10067" spans="1:3" x14ac:dyDescent="0.25">
      <c r="A10067" t="s">
        <v>15397</v>
      </c>
      <c r="B10067" t="s">
        <v>15398</v>
      </c>
      <c r="C10067">
        <v>4</v>
      </c>
    </row>
    <row r="10068" spans="1:3" x14ac:dyDescent="0.25">
      <c r="A10068" t="s">
        <v>15399</v>
      </c>
      <c r="B10068" t="s">
        <v>15400</v>
      </c>
      <c r="C10068">
        <v>4</v>
      </c>
    </row>
    <row r="10069" spans="1:3" x14ac:dyDescent="0.25">
      <c r="A10069" t="s">
        <v>15401</v>
      </c>
      <c r="B10069" t="s">
        <v>15402</v>
      </c>
      <c r="C10069">
        <v>4</v>
      </c>
    </row>
    <row r="10070" spans="1:3" x14ac:dyDescent="0.25">
      <c r="A10070" t="s">
        <v>15403</v>
      </c>
      <c r="B10070" t="s">
        <v>15404</v>
      </c>
      <c r="C10070">
        <v>4</v>
      </c>
    </row>
    <row r="10071" spans="1:3" x14ac:dyDescent="0.25">
      <c r="A10071" t="s">
        <v>15405</v>
      </c>
      <c r="B10071" t="s">
        <v>15406</v>
      </c>
      <c r="C10071">
        <v>4</v>
      </c>
    </row>
    <row r="10072" spans="1:3" x14ac:dyDescent="0.25">
      <c r="A10072" t="s">
        <v>15407</v>
      </c>
      <c r="B10072" t="s">
        <v>15408</v>
      </c>
      <c r="C10072">
        <v>4</v>
      </c>
    </row>
    <row r="10073" spans="1:3" x14ac:dyDescent="0.25">
      <c r="A10073" t="s">
        <v>15409</v>
      </c>
      <c r="B10073" t="s">
        <v>15410</v>
      </c>
      <c r="C10073">
        <v>4</v>
      </c>
    </row>
    <row r="10074" spans="1:3" x14ac:dyDescent="0.25">
      <c r="A10074" t="s">
        <v>15411</v>
      </c>
      <c r="B10074" t="s">
        <v>15412</v>
      </c>
      <c r="C10074">
        <v>4</v>
      </c>
    </row>
    <row r="10075" spans="1:3" x14ac:dyDescent="0.25">
      <c r="A10075" t="s">
        <v>15413</v>
      </c>
      <c r="B10075" t="s">
        <v>15414</v>
      </c>
      <c r="C10075">
        <v>4</v>
      </c>
    </row>
    <row r="10076" spans="1:3" x14ac:dyDescent="0.25">
      <c r="A10076" t="s">
        <v>15415</v>
      </c>
      <c r="B10076" t="s">
        <v>15416</v>
      </c>
      <c r="C10076">
        <v>4</v>
      </c>
    </row>
    <row r="10077" spans="1:3" x14ac:dyDescent="0.25">
      <c r="A10077" t="s">
        <v>15417</v>
      </c>
      <c r="B10077" t="s">
        <v>15418</v>
      </c>
      <c r="C10077">
        <v>4</v>
      </c>
    </row>
    <row r="10078" spans="1:3" x14ac:dyDescent="0.25">
      <c r="A10078" t="s">
        <v>15419</v>
      </c>
      <c r="B10078" t="s">
        <v>15420</v>
      </c>
      <c r="C10078">
        <v>4</v>
      </c>
    </row>
    <row r="10079" spans="1:3" x14ac:dyDescent="0.25">
      <c r="A10079" t="s">
        <v>15421</v>
      </c>
      <c r="B10079" t="s">
        <v>15422</v>
      </c>
      <c r="C10079">
        <v>4</v>
      </c>
    </row>
    <row r="10080" spans="1:3" x14ac:dyDescent="0.25">
      <c r="A10080" t="s">
        <v>15423</v>
      </c>
      <c r="B10080" t="s">
        <v>15424</v>
      </c>
      <c r="C10080">
        <v>4</v>
      </c>
    </row>
    <row r="10081" spans="1:3" x14ac:dyDescent="0.25">
      <c r="A10081" t="s">
        <v>15425</v>
      </c>
      <c r="B10081" t="s">
        <v>15426</v>
      </c>
      <c r="C10081">
        <v>4</v>
      </c>
    </row>
    <row r="10082" spans="1:3" x14ac:dyDescent="0.25">
      <c r="A10082" t="s">
        <v>15427</v>
      </c>
      <c r="B10082" t="s">
        <v>15428</v>
      </c>
      <c r="C10082">
        <v>4</v>
      </c>
    </row>
    <row r="10083" spans="1:3" x14ac:dyDescent="0.25">
      <c r="A10083" t="s">
        <v>15429</v>
      </c>
      <c r="B10083" t="s">
        <v>15430</v>
      </c>
      <c r="C10083">
        <v>4</v>
      </c>
    </row>
    <row r="10084" spans="1:3" x14ac:dyDescent="0.25">
      <c r="A10084" t="s">
        <v>15431</v>
      </c>
      <c r="B10084" t="s">
        <v>15432</v>
      </c>
      <c r="C10084">
        <v>4</v>
      </c>
    </row>
    <row r="10085" spans="1:3" x14ac:dyDescent="0.25">
      <c r="A10085" t="s">
        <v>15433</v>
      </c>
      <c r="B10085" t="s">
        <v>15434</v>
      </c>
      <c r="C10085">
        <v>4</v>
      </c>
    </row>
    <row r="10086" spans="1:3" x14ac:dyDescent="0.25">
      <c r="A10086" t="s">
        <v>15435</v>
      </c>
      <c r="B10086" t="s">
        <v>15436</v>
      </c>
      <c r="C10086">
        <v>4</v>
      </c>
    </row>
    <row r="10087" spans="1:3" x14ac:dyDescent="0.25">
      <c r="A10087" t="s">
        <v>15437</v>
      </c>
      <c r="B10087" t="s">
        <v>15438</v>
      </c>
      <c r="C10087">
        <v>4</v>
      </c>
    </row>
    <row r="10088" spans="1:3" x14ac:dyDescent="0.25">
      <c r="A10088" t="s">
        <v>15439</v>
      </c>
      <c r="B10088" t="s">
        <v>15440</v>
      </c>
      <c r="C10088">
        <v>4</v>
      </c>
    </row>
    <row r="10089" spans="1:3" x14ac:dyDescent="0.25">
      <c r="A10089" t="s">
        <v>15441</v>
      </c>
      <c r="B10089" t="s">
        <v>15442</v>
      </c>
      <c r="C10089">
        <v>4</v>
      </c>
    </row>
    <row r="10090" spans="1:3" x14ac:dyDescent="0.25">
      <c r="A10090" t="s">
        <v>20568</v>
      </c>
      <c r="B10090" t="s">
        <v>20569</v>
      </c>
      <c r="C10090">
        <v>4</v>
      </c>
    </row>
    <row r="10091" spans="1:3" x14ac:dyDescent="0.25">
      <c r="A10091" t="s">
        <v>15443</v>
      </c>
      <c r="B10091" t="s">
        <v>15444</v>
      </c>
      <c r="C10091">
        <v>4</v>
      </c>
    </row>
    <row r="10092" spans="1:3" x14ac:dyDescent="0.25">
      <c r="A10092" t="s">
        <v>15445</v>
      </c>
      <c r="B10092" t="s">
        <v>15446</v>
      </c>
      <c r="C10092">
        <v>4</v>
      </c>
    </row>
    <row r="10093" spans="1:3" x14ac:dyDescent="0.25">
      <c r="A10093" t="s">
        <v>15447</v>
      </c>
      <c r="B10093" t="s">
        <v>15448</v>
      </c>
      <c r="C10093">
        <v>4</v>
      </c>
    </row>
    <row r="10094" spans="1:3" x14ac:dyDescent="0.25">
      <c r="A10094" t="s">
        <v>15449</v>
      </c>
      <c r="B10094" t="s">
        <v>15450</v>
      </c>
      <c r="C10094">
        <v>4</v>
      </c>
    </row>
    <row r="10095" spans="1:3" x14ac:dyDescent="0.25">
      <c r="A10095" t="s">
        <v>15451</v>
      </c>
      <c r="B10095" t="s">
        <v>15452</v>
      </c>
      <c r="C10095">
        <v>4</v>
      </c>
    </row>
    <row r="10096" spans="1:3" x14ac:dyDescent="0.25">
      <c r="A10096" t="s">
        <v>15453</v>
      </c>
      <c r="B10096" t="s">
        <v>15454</v>
      </c>
      <c r="C10096">
        <v>4</v>
      </c>
    </row>
    <row r="10097" spans="1:3" x14ac:dyDescent="0.25">
      <c r="A10097" t="s">
        <v>15456</v>
      </c>
      <c r="B10097" t="s">
        <v>15457</v>
      </c>
      <c r="C10097">
        <v>4</v>
      </c>
    </row>
    <row r="10098" spans="1:3" x14ac:dyDescent="0.25">
      <c r="A10098" t="s">
        <v>15458</v>
      </c>
      <c r="B10098" t="s">
        <v>15459</v>
      </c>
      <c r="C10098">
        <v>4</v>
      </c>
    </row>
    <row r="10099" spans="1:3" x14ac:dyDescent="0.25">
      <c r="A10099" t="s">
        <v>18972</v>
      </c>
      <c r="B10099" t="s">
        <v>15455</v>
      </c>
      <c r="C10099">
        <v>4</v>
      </c>
    </row>
    <row r="10100" spans="1:3" x14ac:dyDescent="0.25">
      <c r="A10100" t="s">
        <v>15460</v>
      </c>
      <c r="B10100" t="s">
        <v>15461</v>
      </c>
      <c r="C10100">
        <v>4</v>
      </c>
    </row>
    <row r="10101" spans="1:3" x14ac:dyDescent="0.25">
      <c r="A10101" t="s">
        <v>15462</v>
      </c>
      <c r="B10101" t="s">
        <v>15463</v>
      </c>
      <c r="C10101">
        <v>4</v>
      </c>
    </row>
    <row r="10102" spans="1:3" x14ac:dyDescent="0.25">
      <c r="A10102" t="s">
        <v>15464</v>
      </c>
      <c r="B10102" t="s">
        <v>15465</v>
      </c>
      <c r="C10102">
        <v>4</v>
      </c>
    </row>
    <row r="10103" spans="1:3" x14ac:dyDescent="0.25">
      <c r="A10103" t="s">
        <v>15466</v>
      </c>
      <c r="B10103" t="s">
        <v>15467</v>
      </c>
      <c r="C10103">
        <v>4</v>
      </c>
    </row>
    <row r="10104" spans="1:3" x14ac:dyDescent="0.25">
      <c r="A10104" t="s">
        <v>15468</v>
      </c>
      <c r="B10104" t="s">
        <v>15469</v>
      </c>
      <c r="C10104">
        <v>4</v>
      </c>
    </row>
    <row r="10105" spans="1:3" x14ac:dyDescent="0.25">
      <c r="A10105" t="s">
        <v>15470</v>
      </c>
      <c r="B10105" t="s">
        <v>15471</v>
      </c>
      <c r="C10105">
        <v>4</v>
      </c>
    </row>
    <row r="10106" spans="1:3" x14ac:dyDescent="0.25">
      <c r="A10106" t="s">
        <v>15472</v>
      </c>
      <c r="B10106" t="s">
        <v>15473</v>
      </c>
      <c r="C10106">
        <v>4</v>
      </c>
    </row>
    <row r="10107" spans="1:3" x14ac:dyDescent="0.25">
      <c r="A10107" t="s">
        <v>15474</v>
      </c>
      <c r="B10107" t="s">
        <v>15475</v>
      </c>
      <c r="C10107">
        <v>4</v>
      </c>
    </row>
    <row r="10108" spans="1:3" x14ac:dyDescent="0.25">
      <c r="A10108" t="s">
        <v>15476</v>
      </c>
      <c r="B10108" t="s">
        <v>15477</v>
      </c>
      <c r="C10108">
        <v>4</v>
      </c>
    </row>
    <row r="10109" spans="1:3" x14ac:dyDescent="0.25">
      <c r="A10109" t="s">
        <v>15478</v>
      </c>
      <c r="B10109" t="s">
        <v>15479</v>
      </c>
      <c r="C10109">
        <v>4</v>
      </c>
    </row>
    <row r="10110" spans="1:3" x14ac:dyDescent="0.25">
      <c r="A10110" t="s">
        <v>15480</v>
      </c>
      <c r="B10110" t="s">
        <v>15481</v>
      </c>
      <c r="C10110">
        <v>4</v>
      </c>
    </row>
    <row r="10111" spans="1:3" x14ac:dyDescent="0.25">
      <c r="A10111" t="s">
        <v>15482</v>
      </c>
      <c r="B10111" t="s">
        <v>15483</v>
      </c>
      <c r="C10111">
        <v>4</v>
      </c>
    </row>
    <row r="10112" spans="1:3" x14ac:dyDescent="0.25">
      <c r="A10112" t="s">
        <v>15484</v>
      </c>
      <c r="B10112" t="s">
        <v>15485</v>
      </c>
      <c r="C10112">
        <v>4</v>
      </c>
    </row>
    <row r="10113" spans="1:3" x14ac:dyDescent="0.25">
      <c r="A10113" t="s">
        <v>15486</v>
      </c>
      <c r="B10113" t="s">
        <v>15487</v>
      </c>
      <c r="C10113">
        <v>4</v>
      </c>
    </row>
    <row r="10114" spans="1:3" x14ac:dyDescent="0.25">
      <c r="A10114" t="s">
        <v>15488</v>
      </c>
      <c r="B10114" t="s">
        <v>15489</v>
      </c>
      <c r="C10114">
        <v>4</v>
      </c>
    </row>
    <row r="10115" spans="1:3" x14ac:dyDescent="0.25">
      <c r="A10115" t="s">
        <v>15490</v>
      </c>
      <c r="B10115" t="s">
        <v>15491</v>
      </c>
      <c r="C10115">
        <v>4</v>
      </c>
    </row>
    <row r="10116" spans="1:3" x14ac:dyDescent="0.25">
      <c r="A10116" t="s">
        <v>20139</v>
      </c>
      <c r="B10116" t="s">
        <v>20140</v>
      </c>
      <c r="C10116">
        <v>4</v>
      </c>
    </row>
    <row r="10117" spans="1:3" x14ac:dyDescent="0.25">
      <c r="A10117" t="s">
        <v>15492</v>
      </c>
      <c r="B10117" t="s">
        <v>15493</v>
      </c>
      <c r="C10117">
        <v>4</v>
      </c>
    </row>
    <row r="10118" spans="1:3" x14ac:dyDescent="0.25">
      <c r="A10118" t="s">
        <v>15494</v>
      </c>
      <c r="B10118" t="s">
        <v>15495</v>
      </c>
      <c r="C10118">
        <v>4</v>
      </c>
    </row>
    <row r="10119" spans="1:3" x14ac:dyDescent="0.25">
      <c r="A10119" t="s">
        <v>15496</v>
      </c>
      <c r="B10119" t="s">
        <v>15497</v>
      </c>
      <c r="C10119">
        <v>4</v>
      </c>
    </row>
    <row r="10120" spans="1:3" x14ac:dyDescent="0.25">
      <c r="A10120" t="s">
        <v>15498</v>
      </c>
      <c r="B10120" t="s">
        <v>15499</v>
      </c>
      <c r="C10120">
        <v>4</v>
      </c>
    </row>
    <row r="10121" spans="1:3" x14ac:dyDescent="0.25">
      <c r="A10121" t="s">
        <v>15500</v>
      </c>
      <c r="B10121" t="s">
        <v>15501</v>
      </c>
      <c r="C10121">
        <v>4</v>
      </c>
    </row>
    <row r="10122" spans="1:3" x14ac:dyDescent="0.25">
      <c r="A10122" t="s">
        <v>15502</v>
      </c>
      <c r="B10122" t="s">
        <v>15503</v>
      </c>
      <c r="C10122">
        <v>4</v>
      </c>
    </row>
    <row r="10123" spans="1:3" x14ac:dyDescent="0.25">
      <c r="A10123" t="s">
        <v>15504</v>
      </c>
      <c r="B10123" t="s">
        <v>15505</v>
      </c>
      <c r="C10123">
        <v>4</v>
      </c>
    </row>
    <row r="10124" spans="1:3" x14ac:dyDescent="0.25">
      <c r="A10124" t="s">
        <v>15506</v>
      </c>
      <c r="B10124" t="s">
        <v>15507</v>
      </c>
      <c r="C10124">
        <v>4</v>
      </c>
    </row>
    <row r="10125" spans="1:3" x14ac:dyDescent="0.25">
      <c r="A10125" t="s">
        <v>15508</v>
      </c>
      <c r="B10125" t="s">
        <v>15509</v>
      </c>
      <c r="C10125">
        <v>4</v>
      </c>
    </row>
    <row r="10126" spans="1:3" x14ac:dyDescent="0.25">
      <c r="A10126" t="s">
        <v>15510</v>
      </c>
      <c r="B10126" t="s">
        <v>15511</v>
      </c>
      <c r="C10126">
        <v>4</v>
      </c>
    </row>
    <row r="10127" spans="1:3" x14ac:dyDescent="0.25">
      <c r="A10127" t="s">
        <v>15512</v>
      </c>
      <c r="B10127" t="s">
        <v>15513</v>
      </c>
      <c r="C10127">
        <v>4</v>
      </c>
    </row>
    <row r="10128" spans="1:3" x14ac:dyDescent="0.25">
      <c r="A10128" t="s">
        <v>15514</v>
      </c>
      <c r="B10128" t="s">
        <v>15515</v>
      </c>
      <c r="C10128">
        <v>4</v>
      </c>
    </row>
    <row r="10129" spans="1:3" x14ac:dyDescent="0.25">
      <c r="A10129" t="s">
        <v>20570</v>
      </c>
      <c r="B10129" t="s">
        <v>20571</v>
      </c>
      <c r="C10129">
        <v>4</v>
      </c>
    </row>
    <row r="10130" spans="1:3" x14ac:dyDescent="0.25">
      <c r="A10130" t="s">
        <v>15516</v>
      </c>
      <c r="B10130" t="s">
        <v>15517</v>
      </c>
      <c r="C10130">
        <v>4</v>
      </c>
    </row>
    <row r="10131" spans="1:3" x14ac:dyDescent="0.25">
      <c r="A10131" t="s">
        <v>15518</v>
      </c>
      <c r="B10131" t="s">
        <v>15519</v>
      </c>
      <c r="C10131">
        <v>4</v>
      </c>
    </row>
    <row r="10132" spans="1:3" x14ac:dyDescent="0.25">
      <c r="A10132" t="s">
        <v>15520</v>
      </c>
      <c r="B10132" t="s">
        <v>15521</v>
      </c>
      <c r="C10132">
        <v>4</v>
      </c>
    </row>
    <row r="10133" spans="1:3" x14ac:dyDescent="0.25">
      <c r="A10133" t="s">
        <v>15522</v>
      </c>
      <c r="B10133" t="s">
        <v>15523</v>
      </c>
      <c r="C10133">
        <v>4</v>
      </c>
    </row>
    <row r="10134" spans="1:3" x14ac:dyDescent="0.25">
      <c r="A10134" t="s">
        <v>15524</v>
      </c>
      <c r="B10134" t="s">
        <v>15525</v>
      </c>
      <c r="C10134">
        <v>4</v>
      </c>
    </row>
    <row r="10135" spans="1:3" x14ac:dyDescent="0.25">
      <c r="A10135" t="s">
        <v>15526</v>
      </c>
      <c r="B10135" t="s">
        <v>15527</v>
      </c>
      <c r="C10135">
        <v>4</v>
      </c>
    </row>
    <row r="10136" spans="1:3" x14ac:dyDescent="0.25">
      <c r="A10136" t="s">
        <v>15528</v>
      </c>
      <c r="B10136" t="s">
        <v>15529</v>
      </c>
      <c r="C10136">
        <v>4</v>
      </c>
    </row>
    <row r="10137" spans="1:3" x14ac:dyDescent="0.25">
      <c r="A10137" t="s">
        <v>15530</v>
      </c>
      <c r="B10137" t="s">
        <v>15531</v>
      </c>
      <c r="C10137">
        <v>4</v>
      </c>
    </row>
    <row r="10138" spans="1:3" x14ac:dyDescent="0.25">
      <c r="A10138" t="s">
        <v>15532</v>
      </c>
      <c r="B10138" t="s">
        <v>15533</v>
      </c>
      <c r="C10138">
        <v>4</v>
      </c>
    </row>
    <row r="10139" spans="1:3" x14ac:dyDescent="0.25">
      <c r="A10139" t="s">
        <v>15534</v>
      </c>
      <c r="B10139" t="s">
        <v>15535</v>
      </c>
      <c r="C10139">
        <v>4</v>
      </c>
    </row>
    <row r="10140" spans="1:3" x14ac:dyDescent="0.25">
      <c r="A10140" t="s">
        <v>15536</v>
      </c>
      <c r="B10140" t="s">
        <v>15537</v>
      </c>
      <c r="C10140">
        <v>4</v>
      </c>
    </row>
    <row r="10141" spans="1:3" x14ac:dyDescent="0.25">
      <c r="A10141" t="s">
        <v>15538</v>
      </c>
      <c r="B10141" t="s">
        <v>15539</v>
      </c>
      <c r="C10141">
        <v>4</v>
      </c>
    </row>
    <row r="10142" spans="1:3" x14ac:dyDescent="0.25">
      <c r="A10142" t="s">
        <v>15540</v>
      </c>
      <c r="B10142" t="s">
        <v>15541</v>
      </c>
      <c r="C10142">
        <v>4</v>
      </c>
    </row>
    <row r="10143" spans="1:3" x14ac:dyDescent="0.25">
      <c r="A10143" t="s">
        <v>15542</v>
      </c>
      <c r="B10143" t="s">
        <v>15543</v>
      </c>
      <c r="C10143">
        <v>4</v>
      </c>
    </row>
    <row r="10144" spans="1:3" x14ac:dyDescent="0.25">
      <c r="A10144" t="s">
        <v>15544</v>
      </c>
      <c r="B10144" t="s">
        <v>15545</v>
      </c>
      <c r="C10144">
        <v>4</v>
      </c>
    </row>
    <row r="10145" spans="1:3" x14ac:dyDescent="0.25">
      <c r="A10145" t="s">
        <v>15546</v>
      </c>
      <c r="B10145" t="s">
        <v>15547</v>
      </c>
      <c r="C10145">
        <v>4</v>
      </c>
    </row>
    <row r="10146" spans="1:3" x14ac:dyDescent="0.25">
      <c r="A10146" t="s">
        <v>15548</v>
      </c>
      <c r="B10146" t="s">
        <v>15549</v>
      </c>
      <c r="C10146">
        <v>4</v>
      </c>
    </row>
    <row r="10147" spans="1:3" x14ac:dyDescent="0.25">
      <c r="A10147" t="s">
        <v>15550</v>
      </c>
      <c r="B10147" t="s">
        <v>15551</v>
      </c>
      <c r="C10147">
        <v>4</v>
      </c>
    </row>
    <row r="10148" spans="1:3" x14ac:dyDescent="0.25">
      <c r="A10148" t="s">
        <v>18670</v>
      </c>
      <c r="B10148" t="s">
        <v>18671</v>
      </c>
      <c r="C10148">
        <v>4</v>
      </c>
    </row>
    <row r="10149" spans="1:3" x14ac:dyDescent="0.25">
      <c r="A10149" t="s">
        <v>15552</v>
      </c>
      <c r="B10149" t="s">
        <v>15553</v>
      </c>
      <c r="C10149">
        <v>4</v>
      </c>
    </row>
    <row r="10150" spans="1:3" x14ac:dyDescent="0.25">
      <c r="A10150" t="s">
        <v>15554</v>
      </c>
      <c r="B10150" t="s">
        <v>15555</v>
      </c>
      <c r="C10150">
        <v>4</v>
      </c>
    </row>
    <row r="10151" spans="1:3" x14ac:dyDescent="0.25">
      <c r="A10151" t="s">
        <v>15556</v>
      </c>
      <c r="B10151" t="s">
        <v>15557</v>
      </c>
      <c r="C10151">
        <v>4</v>
      </c>
    </row>
    <row r="10152" spans="1:3" x14ac:dyDescent="0.25">
      <c r="A10152" t="s">
        <v>15558</v>
      </c>
      <c r="B10152" t="s">
        <v>15559</v>
      </c>
      <c r="C10152">
        <v>4</v>
      </c>
    </row>
    <row r="10153" spans="1:3" x14ac:dyDescent="0.25">
      <c r="A10153" t="s">
        <v>15560</v>
      </c>
      <c r="B10153" t="s">
        <v>15561</v>
      </c>
      <c r="C10153">
        <v>4</v>
      </c>
    </row>
    <row r="10154" spans="1:3" x14ac:dyDescent="0.25">
      <c r="A10154" t="s">
        <v>15562</v>
      </c>
      <c r="B10154" t="s">
        <v>15563</v>
      </c>
      <c r="C10154">
        <v>4</v>
      </c>
    </row>
    <row r="10155" spans="1:3" x14ac:dyDescent="0.25">
      <c r="A10155" t="s">
        <v>19313</v>
      </c>
      <c r="B10155" t="s">
        <v>19314</v>
      </c>
      <c r="C10155">
        <v>4</v>
      </c>
    </row>
    <row r="10156" spans="1:3" x14ac:dyDescent="0.25">
      <c r="A10156" t="s">
        <v>15564</v>
      </c>
      <c r="B10156" t="s">
        <v>15565</v>
      </c>
      <c r="C10156">
        <v>4</v>
      </c>
    </row>
    <row r="10157" spans="1:3" x14ac:dyDescent="0.25">
      <c r="A10157" t="s">
        <v>15566</v>
      </c>
      <c r="B10157" t="s">
        <v>15567</v>
      </c>
      <c r="C10157">
        <v>4</v>
      </c>
    </row>
    <row r="10158" spans="1:3" x14ac:dyDescent="0.25">
      <c r="A10158" t="s">
        <v>15568</v>
      </c>
      <c r="B10158" t="s">
        <v>15569</v>
      </c>
      <c r="C10158">
        <v>4</v>
      </c>
    </row>
    <row r="10159" spans="1:3" x14ac:dyDescent="0.25">
      <c r="A10159" t="s">
        <v>15570</v>
      </c>
      <c r="B10159" t="s">
        <v>15571</v>
      </c>
      <c r="C10159">
        <v>4</v>
      </c>
    </row>
    <row r="10160" spans="1:3" x14ac:dyDescent="0.25">
      <c r="A10160" t="s">
        <v>15572</v>
      </c>
      <c r="B10160" t="s">
        <v>15573</v>
      </c>
      <c r="C10160">
        <v>4</v>
      </c>
    </row>
    <row r="10161" spans="1:3" x14ac:dyDescent="0.25">
      <c r="A10161" t="s">
        <v>15574</v>
      </c>
      <c r="B10161" t="s">
        <v>15575</v>
      </c>
      <c r="C10161">
        <v>4</v>
      </c>
    </row>
    <row r="10162" spans="1:3" x14ac:dyDescent="0.25">
      <c r="A10162" t="s">
        <v>15576</v>
      </c>
      <c r="B10162" t="s">
        <v>15577</v>
      </c>
      <c r="C10162">
        <v>4</v>
      </c>
    </row>
    <row r="10163" spans="1:3" x14ac:dyDescent="0.25">
      <c r="A10163" t="s">
        <v>19315</v>
      </c>
      <c r="B10163" t="s">
        <v>19316</v>
      </c>
      <c r="C10163">
        <v>4</v>
      </c>
    </row>
    <row r="10164" spans="1:3" x14ac:dyDescent="0.25">
      <c r="A10164" t="s">
        <v>15578</v>
      </c>
      <c r="B10164" t="s">
        <v>15579</v>
      </c>
      <c r="C10164">
        <v>4</v>
      </c>
    </row>
    <row r="10165" spans="1:3" x14ac:dyDescent="0.25">
      <c r="A10165" t="s">
        <v>15580</v>
      </c>
      <c r="B10165" t="s">
        <v>15581</v>
      </c>
      <c r="C10165">
        <v>4</v>
      </c>
    </row>
    <row r="10166" spans="1:3" x14ac:dyDescent="0.25">
      <c r="A10166" t="s">
        <v>15582</v>
      </c>
      <c r="B10166" t="s">
        <v>15583</v>
      </c>
      <c r="C10166">
        <v>4</v>
      </c>
    </row>
    <row r="10167" spans="1:3" x14ac:dyDescent="0.25">
      <c r="A10167" t="s">
        <v>15584</v>
      </c>
      <c r="B10167" t="s">
        <v>15585</v>
      </c>
      <c r="C10167">
        <v>4</v>
      </c>
    </row>
    <row r="10168" spans="1:3" x14ac:dyDescent="0.25">
      <c r="A10168" t="s">
        <v>15586</v>
      </c>
      <c r="B10168" t="s">
        <v>15587</v>
      </c>
      <c r="C10168">
        <v>4</v>
      </c>
    </row>
    <row r="10169" spans="1:3" x14ac:dyDescent="0.25">
      <c r="A10169" t="s">
        <v>15588</v>
      </c>
      <c r="B10169" t="s">
        <v>15589</v>
      </c>
      <c r="C10169">
        <v>4</v>
      </c>
    </row>
    <row r="10170" spans="1:3" x14ac:dyDescent="0.25">
      <c r="A10170" t="s">
        <v>15590</v>
      </c>
      <c r="B10170" t="s">
        <v>15591</v>
      </c>
      <c r="C10170">
        <v>4</v>
      </c>
    </row>
    <row r="10171" spans="1:3" x14ac:dyDescent="0.25">
      <c r="A10171" t="s">
        <v>15592</v>
      </c>
      <c r="B10171" t="s">
        <v>15593</v>
      </c>
      <c r="C10171">
        <v>4</v>
      </c>
    </row>
    <row r="10172" spans="1:3" x14ac:dyDescent="0.25">
      <c r="A10172" t="s">
        <v>15594</v>
      </c>
      <c r="B10172" t="s">
        <v>15595</v>
      </c>
      <c r="C10172">
        <v>4</v>
      </c>
    </row>
    <row r="10173" spans="1:3" x14ac:dyDescent="0.25">
      <c r="A10173" t="s">
        <v>15596</v>
      </c>
      <c r="B10173" t="s">
        <v>15597</v>
      </c>
      <c r="C10173">
        <v>4</v>
      </c>
    </row>
    <row r="10174" spans="1:3" x14ac:dyDescent="0.25">
      <c r="A10174" t="s">
        <v>15598</v>
      </c>
      <c r="B10174" t="s">
        <v>15599</v>
      </c>
      <c r="C10174">
        <v>4</v>
      </c>
    </row>
    <row r="10175" spans="1:3" x14ac:dyDescent="0.25">
      <c r="A10175" t="s">
        <v>15600</v>
      </c>
      <c r="B10175" t="s">
        <v>15601</v>
      </c>
      <c r="C10175">
        <v>4</v>
      </c>
    </row>
    <row r="10176" spans="1:3" x14ac:dyDescent="0.25">
      <c r="A10176" t="s">
        <v>15602</v>
      </c>
      <c r="B10176" t="s">
        <v>15603</v>
      </c>
      <c r="C10176">
        <v>4</v>
      </c>
    </row>
    <row r="10177" spans="1:3" x14ac:dyDescent="0.25">
      <c r="A10177" t="s">
        <v>15604</v>
      </c>
      <c r="B10177" t="s">
        <v>15605</v>
      </c>
      <c r="C10177">
        <v>4</v>
      </c>
    </row>
    <row r="10178" spans="1:3" x14ac:dyDescent="0.25">
      <c r="A10178" t="s">
        <v>15606</v>
      </c>
      <c r="B10178" t="s">
        <v>15607</v>
      </c>
      <c r="C10178">
        <v>4</v>
      </c>
    </row>
    <row r="10179" spans="1:3" x14ac:dyDescent="0.25">
      <c r="A10179" t="s">
        <v>15608</v>
      </c>
      <c r="B10179" t="s">
        <v>15609</v>
      </c>
      <c r="C10179">
        <v>4</v>
      </c>
    </row>
    <row r="10180" spans="1:3" x14ac:dyDescent="0.25">
      <c r="A10180" t="s">
        <v>15610</v>
      </c>
      <c r="B10180" t="s">
        <v>15611</v>
      </c>
      <c r="C10180">
        <v>4</v>
      </c>
    </row>
    <row r="10181" spans="1:3" x14ac:dyDescent="0.25">
      <c r="A10181" t="s">
        <v>15612</v>
      </c>
      <c r="B10181" t="s">
        <v>15613</v>
      </c>
      <c r="C10181">
        <v>4</v>
      </c>
    </row>
    <row r="10182" spans="1:3" x14ac:dyDescent="0.25">
      <c r="A10182" t="s">
        <v>15614</v>
      </c>
      <c r="B10182" t="s">
        <v>15615</v>
      </c>
      <c r="C10182">
        <v>4</v>
      </c>
    </row>
    <row r="10183" spans="1:3" x14ac:dyDescent="0.25">
      <c r="A10183" t="s">
        <v>15616</v>
      </c>
      <c r="B10183" t="s">
        <v>15617</v>
      </c>
      <c r="C10183">
        <v>4</v>
      </c>
    </row>
    <row r="10184" spans="1:3" x14ac:dyDescent="0.25">
      <c r="A10184" t="s">
        <v>20141</v>
      </c>
      <c r="B10184" t="s">
        <v>20142</v>
      </c>
      <c r="C10184">
        <v>4</v>
      </c>
    </row>
    <row r="10185" spans="1:3" x14ac:dyDescent="0.25">
      <c r="A10185" t="s">
        <v>15618</v>
      </c>
      <c r="B10185" t="s">
        <v>15619</v>
      </c>
      <c r="C10185">
        <v>4</v>
      </c>
    </row>
    <row r="10186" spans="1:3" x14ac:dyDescent="0.25">
      <c r="A10186" t="s">
        <v>15620</v>
      </c>
      <c r="B10186" t="s">
        <v>15621</v>
      </c>
      <c r="C10186">
        <v>4</v>
      </c>
    </row>
    <row r="10187" spans="1:3" x14ac:dyDescent="0.25">
      <c r="A10187" t="s">
        <v>15622</v>
      </c>
      <c r="B10187" t="s">
        <v>15623</v>
      </c>
      <c r="C10187">
        <v>4</v>
      </c>
    </row>
    <row r="10188" spans="1:3" x14ac:dyDescent="0.25">
      <c r="A10188" t="s">
        <v>15624</v>
      </c>
      <c r="B10188" t="s">
        <v>15625</v>
      </c>
      <c r="C10188">
        <v>4</v>
      </c>
    </row>
    <row r="10189" spans="1:3" x14ac:dyDescent="0.25">
      <c r="A10189" t="s">
        <v>15626</v>
      </c>
      <c r="B10189" t="s">
        <v>15627</v>
      </c>
      <c r="C10189">
        <v>4</v>
      </c>
    </row>
    <row r="10190" spans="1:3" x14ac:dyDescent="0.25">
      <c r="A10190" t="s">
        <v>15628</v>
      </c>
      <c r="B10190" t="s">
        <v>15629</v>
      </c>
      <c r="C10190">
        <v>4</v>
      </c>
    </row>
    <row r="10191" spans="1:3" x14ac:dyDescent="0.25">
      <c r="A10191" t="s">
        <v>15630</v>
      </c>
      <c r="B10191" t="s">
        <v>15631</v>
      </c>
      <c r="C10191">
        <v>4</v>
      </c>
    </row>
    <row r="10192" spans="1:3" x14ac:dyDescent="0.25">
      <c r="A10192" t="s">
        <v>15632</v>
      </c>
      <c r="B10192" t="s">
        <v>15633</v>
      </c>
      <c r="C10192">
        <v>4</v>
      </c>
    </row>
    <row r="10193" spans="1:3" x14ac:dyDescent="0.25">
      <c r="A10193" t="s">
        <v>15634</v>
      </c>
      <c r="B10193" t="s">
        <v>15635</v>
      </c>
      <c r="C10193">
        <v>4</v>
      </c>
    </row>
    <row r="10194" spans="1:3" x14ac:dyDescent="0.25">
      <c r="A10194" t="s">
        <v>15636</v>
      </c>
      <c r="B10194" t="s">
        <v>15637</v>
      </c>
      <c r="C10194">
        <v>4</v>
      </c>
    </row>
    <row r="10195" spans="1:3" x14ac:dyDescent="0.25">
      <c r="A10195" t="s">
        <v>15638</v>
      </c>
      <c r="B10195" t="s">
        <v>15639</v>
      </c>
      <c r="C10195">
        <v>4</v>
      </c>
    </row>
    <row r="10196" spans="1:3" x14ac:dyDescent="0.25">
      <c r="A10196" t="s">
        <v>15640</v>
      </c>
      <c r="B10196" t="s">
        <v>15641</v>
      </c>
      <c r="C10196">
        <v>4</v>
      </c>
    </row>
    <row r="10197" spans="1:3" x14ac:dyDescent="0.25">
      <c r="A10197" t="s">
        <v>15642</v>
      </c>
      <c r="B10197" t="s">
        <v>15643</v>
      </c>
      <c r="C10197">
        <v>4</v>
      </c>
    </row>
    <row r="10198" spans="1:3" x14ac:dyDescent="0.25">
      <c r="A10198" t="s">
        <v>15644</v>
      </c>
      <c r="B10198" t="s">
        <v>15645</v>
      </c>
      <c r="C10198">
        <v>4</v>
      </c>
    </row>
    <row r="10199" spans="1:3" x14ac:dyDescent="0.25">
      <c r="A10199" t="s">
        <v>15646</v>
      </c>
      <c r="B10199" t="s">
        <v>15647</v>
      </c>
      <c r="C10199">
        <v>4</v>
      </c>
    </row>
    <row r="10200" spans="1:3" x14ac:dyDescent="0.25">
      <c r="A10200" t="s">
        <v>15648</v>
      </c>
      <c r="B10200" t="s">
        <v>15649</v>
      </c>
      <c r="C10200">
        <v>4</v>
      </c>
    </row>
    <row r="10201" spans="1:3" x14ac:dyDescent="0.25">
      <c r="A10201" t="s">
        <v>15650</v>
      </c>
      <c r="B10201" t="s">
        <v>15651</v>
      </c>
      <c r="C10201">
        <v>4</v>
      </c>
    </row>
    <row r="10202" spans="1:3" x14ac:dyDescent="0.25">
      <c r="A10202" t="s">
        <v>15652</v>
      </c>
      <c r="B10202" t="s">
        <v>15653</v>
      </c>
      <c r="C10202">
        <v>4</v>
      </c>
    </row>
    <row r="10203" spans="1:3" x14ac:dyDescent="0.25">
      <c r="A10203" t="s">
        <v>15654</v>
      </c>
      <c r="B10203" t="s">
        <v>15655</v>
      </c>
      <c r="C10203">
        <v>4</v>
      </c>
    </row>
    <row r="10204" spans="1:3" x14ac:dyDescent="0.25">
      <c r="A10204" t="s">
        <v>15656</v>
      </c>
      <c r="B10204" t="s">
        <v>15657</v>
      </c>
      <c r="C10204">
        <v>4</v>
      </c>
    </row>
    <row r="10205" spans="1:3" x14ac:dyDescent="0.25">
      <c r="A10205" t="s">
        <v>15658</v>
      </c>
      <c r="B10205" t="s">
        <v>15659</v>
      </c>
      <c r="C10205">
        <v>4</v>
      </c>
    </row>
    <row r="10206" spans="1:3" x14ac:dyDescent="0.25">
      <c r="A10206" t="s">
        <v>15660</v>
      </c>
      <c r="B10206" t="s">
        <v>15661</v>
      </c>
      <c r="C10206">
        <v>4</v>
      </c>
    </row>
    <row r="10207" spans="1:3" x14ac:dyDescent="0.25">
      <c r="A10207" t="s">
        <v>19317</v>
      </c>
      <c r="B10207" t="s">
        <v>19318</v>
      </c>
      <c r="C10207">
        <v>4</v>
      </c>
    </row>
    <row r="10208" spans="1:3" x14ac:dyDescent="0.25">
      <c r="A10208" t="s">
        <v>15662</v>
      </c>
      <c r="B10208" t="s">
        <v>15663</v>
      </c>
      <c r="C10208">
        <v>4</v>
      </c>
    </row>
    <row r="10209" spans="1:3" x14ac:dyDescent="0.25">
      <c r="A10209" t="s">
        <v>15664</v>
      </c>
      <c r="B10209" t="s">
        <v>15665</v>
      </c>
      <c r="C10209">
        <v>4</v>
      </c>
    </row>
    <row r="10210" spans="1:3" x14ac:dyDescent="0.25">
      <c r="A10210" t="s">
        <v>15666</v>
      </c>
      <c r="B10210" t="s">
        <v>15667</v>
      </c>
      <c r="C10210">
        <v>4</v>
      </c>
    </row>
    <row r="10211" spans="1:3" x14ac:dyDescent="0.25">
      <c r="A10211" t="s">
        <v>15668</v>
      </c>
      <c r="B10211" t="s">
        <v>15669</v>
      </c>
      <c r="C10211">
        <v>4</v>
      </c>
    </row>
    <row r="10212" spans="1:3" x14ac:dyDescent="0.25">
      <c r="A10212" t="s">
        <v>15670</v>
      </c>
      <c r="B10212" t="s">
        <v>15671</v>
      </c>
      <c r="C10212">
        <v>4</v>
      </c>
    </row>
    <row r="10213" spans="1:3" x14ac:dyDescent="0.25">
      <c r="A10213" t="s">
        <v>18973</v>
      </c>
      <c r="B10213" t="s">
        <v>15672</v>
      </c>
      <c r="C10213">
        <v>4</v>
      </c>
    </row>
    <row r="10214" spans="1:3" x14ac:dyDescent="0.25">
      <c r="A10214" t="s">
        <v>15673</v>
      </c>
      <c r="B10214" t="s">
        <v>15674</v>
      </c>
      <c r="C10214">
        <v>4</v>
      </c>
    </row>
    <row r="10215" spans="1:3" x14ac:dyDescent="0.25">
      <c r="A10215" t="s">
        <v>15675</v>
      </c>
      <c r="B10215" t="s">
        <v>15676</v>
      </c>
      <c r="C10215">
        <v>4</v>
      </c>
    </row>
    <row r="10216" spans="1:3" x14ac:dyDescent="0.25">
      <c r="A10216" t="s">
        <v>15677</v>
      </c>
      <c r="B10216" t="s">
        <v>15678</v>
      </c>
      <c r="C10216">
        <v>4</v>
      </c>
    </row>
    <row r="10217" spans="1:3" x14ac:dyDescent="0.25">
      <c r="A10217" t="s">
        <v>15679</v>
      </c>
      <c r="B10217" t="s">
        <v>15680</v>
      </c>
      <c r="C10217">
        <v>4</v>
      </c>
    </row>
    <row r="10218" spans="1:3" x14ac:dyDescent="0.25">
      <c r="A10218" t="s">
        <v>15681</v>
      </c>
      <c r="B10218" t="s">
        <v>15682</v>
      </c>
      <c r="C10218">
        <v>4</v>
      </c>
    </row>
    <row r="10219" spans="1:3" x14ac:dyDescent="0.25">
      <c r="A10219" t="s">
        <v>15683</v>
      </c>
      <c r="B10219" t="s">
        <v>15684</v>
      </c>
      <c r="C10219">
        <v>4</v>
      </c>
    </row>
    <row r="10220" spans="1:3" x14ac:dyDescent="0.25">
      <c r="A10220" t="s">
        <v>15685</v>
      </c>
      <c r="B10220" t="s">
        <v>15686</v>
      </c>
      <c r="C10220">
        <v>4</v>
      </c>
    </row>
    <row r="10221" spans="1:3" x14ac:dyDescent="0.25">
      <c r="A10221" t="s">
        <v>15687</v>
      </c>
      <c r="B10221" t="s">
        <v>15688</v>
      </c>
      <c r="C10221">
        <v>4</v>
      </c>
    </row>
    <row r="10222" spans="1:3" x14ac:dyDescent="0.25">
      <c r="A10222" t="s">
        <v>15689</v>
      </c>
      <c r="B10222" t="s">
        <v>15690</v>
      </c>
      <c r="C10222">
        <v>4</v>
      </c>
    </row>
    <row r="10223" spans="1:3" x14ac:dyDescent="0.25">
      <c r="A10223" t="s">
        <v>15691</v>
      </c>
      <c r="B10223" t="s">
        <v>15692</v>
      </c>
      <c r="C10223">
        <v>4</v>
      </c>
    </row>
    <row r="10224" spans="1:3" x14ac:dyDescent="0.25">
      <c r="A10224" t="s">
        <v>15693</v>
      </c>
      <c r="B10224" t="s">
        <v>15694</v>
      </c>
      <c r="C10224">
        <v>4</v>
      </c>
    </row>
    <row r="10225" spans="1:3" x14ac:dyDescent="0.25">
      <c r="A10225" t="s">
        <v>15695</v>
      </c>
      <c r="B10225" t="s">
        <v>15696</v>
      </c>
      <c r="C10225">
        <v>4</v>
      </c>
    </row>
    <row r="10226" spans="1:3" x14ac:dyDescent="0.25">
      <c r="A10226" t="s">
        <v>15697</v>
      </c>
      <c r="B10226" t="s">
        <v>15698</v>
      </c>
      <c r="C10226">
        <v>4</v>
      </c>
    </row>
    <row r="10227" spans="1:3" x14ac:dyDescent="0.25">
      <c r="A10227" t="s">
        <v>15699</v>
      </c>
      <c r="B10227" t="s">
        <v>15700</v>
      </c>
      <c r="C10227">
        <v>4</v>
      </c>
    </row>
    <row r="10228" spans="1:3" x14ac:dyDescent="0.25">
      <c r="A10228" t="s">
        <v>15701</v>
      </c>
      <c r="B10228" t="s">
        <v>15702</v>
      </c>
      <c r="C10228">
        <v>4</v>
      </c>
    </row>
    <row r="10229" spans="1:3" x14ac:dyDescent="0.25">
      <c r="A10229" t="s">
        <v>20572</v>
      </c>
      <c r="B10229" t="s">
        <v>20573</v>
      </c>
      <c r="C10229">
        <v>4</v>
      </c>
    </row>
    <row r="10230" spans="1:3" x14ac:dyDescent="0.25">
      <c r="A10230" t="s">
        <v>15703</v>
      </c>
      <c r="B10230" t="s">
        <v>15704</v>
      </c>
      <c r="C10230">
        <v>4</v>
      </c>
    </row>
    <row r="10231" spans="1:3" x14ac:dyDescent="0.25">
      <c r="A10231" t="s">
        <v>18672</v>
      </c>
      <c r="B10231" t="s">
        <v>18673</v>
      </c>
      <c r="C10231">
        <v>4</v>
      </c>
    </row>
    <row r="10232" spans="1:3" x14ac:dyDescent="0.25">
      <c r="A10232" t="s">
        <v>15705</v>
      </c>
      <c r="B10232" t="s">
        <v>15706</v>
      </c>
      <c r="C10232">
        <v>4</v>
      </c>
    </row>
    <row r="10233" spans="1:3" x14ac:dyDescent="0.25">
      <c r="A10233" t="s">
        <v>15707</v>
      </c>
      <c r="B10233" t="s">
        <v>15708</v>
      </c>
      <c r="C10233">
        <v>4</v>
      </c>
    </row>
    <row r="10234" spans="1:3" x14ac:dyDescent="0.25">
      <c r="A10234" t="s">
        <v>15709</v>
      </c>
      <c r="B10234" t="s">
        <v>15710</v>
      </c>
      <c r="C10234">
        <v>4</v>
      </c>
    </row>
    <row r="10235" spans="1:3" x14ac:dyDescent="0.25">
      <c r="A10235" t="s">
        <v>15711</v>
      </c>
      <c r="B10235" t="s">
        <v>15712</v>
      </c>
      <c r="C10235">
        <v>4</v>
      </c>
    </row>
    <row r="10236" spans="1:3" x14ac:dyDescent="0.25">
      <c r="A10236" t="s">
        <v>15713</v>
      </c>
      <c r="B10236" t="s">
        <v>15714</v>
      </c>
      <c r="C10236">
        <v>4</v>
      </c>
    </row>
    <row r="10237" spans="1:3" x14ac:dyDescent="0.25">
      <c r="A10237" t="s">
        <v>15715</v>
      </c>
      <c r="B10237" t="s">
        <v>15716</v>
      </c>
      <c r="C10237">
        <v>4</v>
      </c>
    </row>
    <row r="10238" spans="1:3" x14ac:dyDescent="0.25">
      <c r="A10238" t="s">
        <v>15717</v>
      </c>
      <c r="B10238" t="s">
        <v>15718</v>
      </c>
      <c r="C10238">
        <v>4</v>
      </c>
    </row>
    <row r="10239" spans="1:3" x14ac:dyDescent="0.25">
      <c r="A10239" t="s">
        <v>15719</v>
      </c>
      <c r="B10239" t="s">
        <v>15720</v>
      </c>
      <c r="C10239">
        <v>4</v>
      </c>
    </row>
    <row r="10240" spans="1:3" x14ac:dyDescent="0.25">
      <c r="A10240" t="s">
        <v>15721</v>
      </c>
      <c r="B10240" t="s">
        <v>15722</v>
      </c>
      <c r="C10240">
        <v>4</v>
      </c>
    </row>
    <row r="10241" spans="1:3" x14ac:dyDescent="0.25">
      <c r="A10241" t="s">
        <v>15723</v>
      </c>
      <c r="B10241" t="s">
        <v>15724</v>
      </c>
      <c r="C10241">
        <v>4</v>
      </c>
    </row>
    <row r="10242" spans="1:3" x14ac:dyDescent="0.25">
      <c r="A10242" t="s">
        <v>15725</v>
      </c>
      <c r="B10242" t="s">
        <v>15726</v>
      </c>
      <c r="C10242">
        <v>4</v>
      </c>
    </row>
    <row r="10243" spans="1:3" x14ac:dyDescent="0.25">
      <c r="A10243" t="s">
        <v>15727</v>
      </c>
      <c r="B10243" t="s">
        <v>15728</v>
      </c>
      <c r="C10243">
        <v>4</v>
      </c>
    </row>
    <row r="10244" spans="1:3" x14ac:dyDescent="0.25">
      <c r="A10244" t="s">
        <v>15729</v>
      </c>
      <c r="B10244" t="s">
        <v>15730</v>
      </c>
      <c r="C10244">
        <v>4</v>
      </c>
    </row>
    <row r="10245" spans="1:3" x14ac:dyDescent="0.25">
      <c r="A10245" t="s">
        <v>15731</v>
      </c>
      <c r="B10245" t="s">
        <v>15732</v>
      </c>
      <c r="C10245">
        <v>4</v>
      </c>
    </row>
    <row r="10246" spans="1:3" x14ac:dyDescent="0.25">
      <c r="A10246" t="s">
        <v>15733</v>
      </c>
      <c r="B10246" t="s">
        <v>15734</v>
      </c>
      <c r="C10246">
        <v>4</v>
      </c>
    </row>
    <row r="10247" spans="1:3" x14ac:dyDescent="0.25">
      <c r="A10247" t="s">
        <v>15735</v>
      </c>
      <c r="B10247" t="s">
        <v>15736</v>
      </c>
      <c r="C10247">
        <v>4</v>
      </c>
    </row>
    <row r="10248" spans="1:3" x14ac:dyDescent="0.25">
      <c r="A10248" t="s">
        <v>15737</v>
      </c>
      <c r="B10248" t="s">
        <v>15738</v>
      </c>
      <c r="C10248">
        <v>4</v>
      </c>
    </row>
    <row r="10249" spans="1:3" x14ac:dyDescent="0.25">
      <c r="A10249" t="s">
        <v>15739</v>
      </c>
      <c r="B10249" t="s">
        <v>15740</v>
      </c>
      <c r="C10249">
        <v>4</v>
      </c>
    </row>
    <row r="10250" spans="1:3" x14ac:dyDescent="0.25">
      <c r="A10250" t="s">
        <v>15741</v>
      </c>
      <c r="B10250" t="s">
        <v>15742</v>
      </c>
      <c r="C10250">
        <v>4</v>
      </c>
    </row>
    <row r="10251" spans="1:3" x14ac:dyDescent="0.25">
      <c r="A10251" t="s">
        <v>15743</v>
      </c>
      <c r="B10251" t="s">
        <v>15744</v>
      </c>
      <c r="C10251">
        <v>4</v>
      </c>
    </row>
    <row r="10252" spans="1:3" x14ac:dyDescent="0.25">
      <c r="A10252" t="s">
        <v>15745</v>
      </c>
      <c r="B10252" t="s">
        <v>15746</v>
      </c>
      <c r="C10252">
        <v>4</v>
      </c>
    </row>
    <row r="10253" spans="1:3" x14ac:dyDescent="0.25">
      <c r="A10253" t="s">
        <v>15747</v>
      </c>
      <c r="B10253" t="s">
        <v>15748</v>
      </c>
      <c r="C10253">
        <v>4</v>
      </c>
    </row>
    <row r="10254" spans="1:3" x14ac:dyDescent="0.25">
      <c r="A10254" t="s">
        <v>15749</v>
      </c>
      <c r="B10254" t="s">
        <v>15750</v>
      </c>
      <c r="C10254">
        <v>4</v>
      </c>
    </row>
    <row r="10255" spans="1:3" x14ac:dyDescent="0.25">
      <c r="A10255" t="s">
        <v>18825</v>
      </c>
      <c r="B10255" t="s">
        <v>18826</v>
      </c>
      <c r="C10255">
        <v>4</v>
      </c>
    </row>
    <row r="10256" spans="1:3" x14ac:dyDescent="0.25">
      <c r="A10256" t="s">
        <v>15751</v>
      </c>
      <c r="B10256" t="s">
        <v>15752</v>
      </c>
      <c r="C10256">
        <v>4</v>
      </c>
    </row>
    <row r="10257" spans="1:3" x14ac:dyDescent="0.25">
      <c r="A10257" t="s">
        <v>15753</v>
      </c>
      <c r="B10257" t="s">
        <v>15754</v>
      </c>
      <c r="C10257">
        <v>4</v>
      </c>
    </row>
    <row r="10258" spans="1:3" x14ac:dyDescent="0.25">
      <c r="A10258" t="s">
        <v>15755</v>
      </c>
      <c r="B10258" t="s">
        <v>15756</v>
      </c>
      <c r="C10258">
        <v>4</v>
      </c>
    </row>
    <row r="10259" spans="1:3" x14ac:dyDescent="0.25">
      <c r="A10259" t="s">
        <v>15757</v>
      </c>
      <c r="B10259" t="s">
        <v>15758</v>
      </c>
      <c r="C10259">
        <v>4</v>
      </c>
    </row>
    <row r="10260" spans="1:3" x14ac:dyDescent="0.25">
      <c r="A10260" t="s">
        <v>15759</v>
      </c>
      <c r="B10260" t="s">
        <v>15760</v>
      </c>
      <c r="C10260">
        <v>4</v>
      </c>
    </row>
    <row r="10261" spans="1:3" x14ac:dyDescent="0.25">
      <c r="A10261" t="s">
        <v>15761</v>
      </c>
      <c r="B10261" t="s">
        <v>15762</v>
      </c>
      <c r="C10261">
        <v>4</v>
      </c>
    </row>
    <row r="10262" spans="1:3" x14ac:dyDescent="0.25">
      <c r="A10262" t="s">
        <v>15763</v>
      </c>
      <c r="B10262" t="s">
        <v>15764</v>
      </c>
      <c r="C10262">
        <v>4</v>
      </c>
    </row>
    <row r="10263" spans="1:3" x14ac:dyDescent="0.25">
      <c r="A10263" t="s">
        <v>15765</v>
      </c>
      <c r="B10263" t="s">
        <v>15766</v>
      </c>
      <c r="C10263">
        <v>4</v>
      </c>
    </row>
    <row r="10264" spans="1:3" x14ac:dyDescent="0.25">
      <c r="A10264" t="s">
        <v>15767</v>
      </c>
      <c r="B10264" t="s">
        <v>15768</v>
      </c>
      <c r="C10264">
        <v>4</v>
      </c>
    </row>
    <row r="10265" spans="1:3" x14ac:dyDescent="0.25">
      <c r="A10265" t="s">
        <v>15769</v>
      </c>
      <c r="B10265" t="s">
        <v>15770</v>
      </c>
      <c r="C10265">
        <v>4</v>
      </c>
    </row>
    <row r="10266" spans="1:3" x14ac:dyDescent="0.25">
      <c r="A10266" t="s">
        <v>15771</v>
      </c>
      <c r="B10266" t="s">
        <v>15772</v>
      </c>
      <c r="C10266">
        <v>4</v>
      </c>
    </row>
    <row r="10267" spans="1:3" x14ac:dyDescent="0.25">
      <c r="A10267" t="s">
        <v>15773</v>
      </c>
      <c r="B10267" t="s">
        <v>15774</v>
      </c>
      <c r="C10267">
        <v>4</v>
      </c>
    </row>
    <row r="10268" spans="1:3" x14ac:dyDescent="0.25">
      <c r="A10268" t="s">
        <v>15775</v>
      </c>
      <c r="B10268" t="s">
        <v>15776</v>
      </c>
      <c r="C10268">
        <v>4</v>
      </c>
    </row>
    <row r="10269" spans="1:3" x14ac:dyDescent="0.25">
      <c r="A10269" t="s">
        <v>15777</v>
      </c>
      <c r="B10269" t="s">
        <v>15778</v>
      </c>
      <c r="C10269">
        <v>4</v>
      </c>
    </row>
    <row r="10270" spans="1:3" x14ac:dyDescent="0.25">
      <c r="A10270" t="s">
        <v>15779</v>
      </c>
      <c r="B10270" t="s">
        <v>15780</v>
      </c>
      <c r="C10270">
        <v>4</v>
      </c>
    </row>
    <row r="10271" spans="1:3" x14ac:dyDescent="0.25">
      <c r="A10271" t="s">
        <v>15781</v>
      </c>
      <c r="B10271" t="s">
        <v>15782</v>
      </c>
      <c r="C10271">
        <v>4</v>
      </c>
    </row>
    <row r="10272" spans="1:3" x14ac:dyDescent="0.25">
      <c r="A10272" t="s">
        <v>15783</v>
      </c>
      <c r="B10272" t="s">
        <v>15784</v>
      </c>
      <c r="C10272">
        <v>4</v>
      </c>
    </row>
    <row r="10273" spans="1:3" x14ac:dyDescent="0.25">
      <c r="A10273" t="s">
        <v>15785</v>
      </c>
      <c r="B10273" t="s">
        <v>15786</v>
      </c>
      <c r="C10273">
        <v>4</v>
      </c>
    </row>
    <row r="10274" spans="1:3" x14ac:dyDescent="0.25">
      <c r="A10274" t="s">
        <v>15787</v>
      </c>
      <c r="B10274" t="s">
        <v>15788</v>
      </c>
      <c r="C10274">
        <v>4</v>
      </c>
    </row>
    <row r="10275" spans="1:3" x14ac:dyDescent="0.25">
      <c r="A10275" t="s">
        <v>15789</v>
      </c>
      <c r="B10275" t="s">
        <v>15790</v>
      </c>
      <c r="C10275">
        <v>4</v>
      </c>
    </row>
    <row r="10276" spans="1:3" x14ac:dyDescent="0.25">
      <c r="A10276" t="s">
        <v>15791</v>
      </c>
      <c r="B10276" t="s">
        <v>15792</v>
      </c>
      <c r="C10276">
        <v>4</v>
      </c>
    </row>
    <row r="10277" spans="1:3" x14ac:dyDescent="0.25">
      <c r="A10277" t="s">
        <v>15793</v>
      </c>
      <c r="B10277" t="s">
        <v>15794</v>
      </c>
      <c r="C10277">
        <v>4</v>
      </c>
    </row>
    <row r="10278" spans="1:3" x14ac:dyDescent="0.25">
      <c r="A10278" t="s">
        <v>15795</v>
      </c>
      <c r="B10278" t="s">
        <v>15796</v>
      </c>
      <c r="C10278">
        <v>4</v>
      </c>
    </row>
    <row r="10279" spans="1:3" x14ac:dyDescent="0.25">
      <c r="A10279" t="s">
        <v>15797</v>
      </c>
      <c r="B10279" t="s">
        <v>15798</v>
      </c>
      <c r="C10279">
        <v>4</v>
      </c>
    </row>
    <row r="10280" spans="1:3" x14ac:dyDescent="0.25">
      <c r="A10280" t="s">
        <v>15799</v>
      </c>
      <c r="B10280" t="s">
        <v>15800</v>
      </c>
      <c r="C10280">
        <v>4</v>
      </c>
    </row>
    <row r="10281" spans="1:3" x14ac:dyDescent="0.25">
      <c r="A10281" t="s">
        <v>15801</v>
      </c>
      <c r="B10281" t="s">
        <v>15802</v>
      </c>
      <c r="C10281">
        <v>4</v>
      </c>
    </row>
    <row r="10282" spans="1:3" x14ac:dyDescent="0.25">
      <c r="A10282" t="s">
        <v>15803</v>
      </c>
      <c r="B10282" t="s">
        <v>15804</v>
      </c>
      <c r="C10282">
        <v>4</v>
      </c>
    </row>
    <row r="10283" spans="1:3" x14ac:dyDescent="0.25">
      <c r="A10283" t="s">
        <v>15805</v>
      </c>
      <c r="B10283" t="s">
        <v>15806</v>
      </c>
      <c r="C10283">
        <v>4</v>
      </c>
    </row>
    <row r="10284" spans="1:3" x14ac:dyDescent="0.25">
      <c r="A10284" t="s">
        <v>15807</v>
      </c>
      <c r="B10284" t="s">
        <v>15808</v>
      </c>
      <c r="C10284">
        <v>4</v>
      </c>
    </row>
    <row r="10285" spans="1:3" x14ac:dyDescent="0.25">
      <c r="A10285" t="s">
        <v>15809</v>
      </c>
      <c r="B10285" t="s">
        <v>15810</v>
      </c>
      <c r="C10285">
        <v>4</v>
      </c>
    </row>
    <row r="10286" spans="1:3" x14ac:dyDescent="0.25">
      <c r="A10286" t="s">
        <v>15811</v>
      </c>
      <c r="B10286" t="s">
        <v>15812</v>
      </c>
      <c r="C10286">
        <v>4</v>
      </c>
    </row>
    <row r="10287" spans="1:3" x14ac:dyDescent="0.25">
      <c r="A10287" t="s">
        <v>19319</v>
      </c>
      <c r="B10287" t="s">
        <v>19320</v>
      </c>
      <c r="C10287">
        <v>4</v>
      </c>
    </row>
    <row r="10288" spans="1:3" x14ac:dyDescent="0.25">
      <c r="A10288" t="s">
        <v>15813</v>
      </c>
      <c r="B10288" t="s">
        <v>15814</v>
      </c>
      <c r="C10288">
        <v>4</v>
      </c>
    </row>
    <row r="10289" spans="1:3" x14ac:dyDescent="0.25">
      <c r="A10289" t="s">
        <v>15815</v>
      </c>
      <c r="B10289" t="s">
        <v>15816</v>
      </c>
      <c r="C10289">
        <v>4</v>
      </c>
    </row>
    <row r="10290" spans="1:3" x14ac:dyDescent="0.25">
      <c r="A10290" t="s">
        <v>15817</v>
      </c>
      <c r="B10290" t="s">
        <v>15818</v>
      </c>
      <c r="C10290">
        <v>4</v>
      </c>
    </row>
    <row r="10291" spans="1:3" x14ac:dyDescent="0.25">
      <c r="A10291" t="s">
        <v>15819</v>
      </c>
      <c r="B10291" t="s">
        <v>15820</v>
      </c>
      <c r="C10291">
        <v>4</v>
      </c>
    </row>
    <row r="10292" spans="1:3" x14ac:dyDescent="0.25">
      <c r="A10292" t="s">
        <v>15821</v>
      </c>
      <c r="B10292" t="s">
        <v>15822</v>
      </c>
      <c r="C10292">
        <v>4</v>
      </c>
    </row>
    <row r="10293" spans="1:3" x14ac:dyDescent="0.25">
      <c r="A10293" t="s">
        <v>15823</v>
      </c>
      <c r="B10293" t="s">
        <v>15824</v>
      </c>
      <c r="C10293">
        <v>4</v>
      </c>
    </row>
    <row r="10294" spans="1:3" x14ac:dyDescent="0.25">
      <c r="A10294" t="s">
        <v>15825</v>
      </c>
      <c r="B10294" t="s">
        <v>15826</v>
      </c>
      <c r="C10294">
        <v>4</v>
      </c>
    </row>
    <row r="10295" spans="1:3" x14ac:dyDescent="0.25">
      <c r="A10295" t="s">
        <v>15827</v>
      </c>
      <c r="B10295" t="s">
        <v>15828</v>
      </c>
      <c r="C10295">
        <v>4</v>
      </c>
    </row>
    <row r="10296" spans="1:3" x14ac:dyDescent="0.25">
      <c r="A10296" t="s">
        <v>15829</v>
      </c>
      <c r="B10296" t="s">
        <v>15830</v>
      </c>
      <c r="C10296">
        <v>4</v>
      </c>
    </row>
    <row r="10297" spans="1:3" x14ac:dyDescent="0.25">
      <c r="A10297" t="s">
        <v>15831</v>
      </c>
      <c r="B10297" t="s">
        <v>15832</v>
      </c>
      <c r="C10297">
        <v>4</v>
      </c>
    </row>
    <row r="10298" spans="1:3" x14ac:dyDescent="0.25">
      <c r="A10298" t="s">
        <v>18974</v>
      </c>
      <c r="B10298" t="s">
        <v>16323</v>
      </c>
      <c r="C10298">
        <v>4</v>
      </c>
    </row>
    <row r="10299" spans="1:3" x14ac:dyDescent="0.25">
      <c r="A10299" t="s">
        <v>15833</v>
      </c>
      <c r="B10299" t="s">
        <v>15834</v>
      </c>
      <c r="C10299">
        <v>4</v>
      </c>
    </row>
    <row r="10300" spans="1:3" x14ac:dyDescent="0.25">
      <c r="A10300" t="s">
        <v>15835</v>
      </c>
      <c r="B10300" t="s">
        <v>15836</v>
      </c>
      <c r="C10300">
        <v>4</v>
      </c>
    </row>
    <row r="10301" spans="1:3" x14ac:dyDescent="0.25">
      <c r="A10301" t="s">
        <v>15837</v>
      </c>
      <c r="B10301" t="s">
        <v>15838</v>
      </c>
      <c r="C10301">
        <v>4</v>
      </c>
    </row>
    <row r="10302" spans="1:3" x14ac:dyDescent="0.25">
      <c r="A10302" t="s">
        <v>15839</v>
      </c>
      <c r="B10302" t="s">
        <v>15840</v>
      </c>
      <c r="C10302">
        <v>4</v>
      </c>
    </row>
    <row r="10303" spans="1:3" x14ac:dyDescent="0.25">
      <c r="A10303" t="s">
        <v>15841</v>
      </c>
      <c r="B10303" t="s">
        <v>15842</v>
      </c>
      <c r="C10303">
        <v>4</v>
      </c>
    </row>
    <row r="10304" spans="1:3" x14ac:dyDescent="0.25">
      <c r="A10304" t="s">
        <v>15843</v>
      </c>
      <c r="B10304" t="s">
        <v>15844</v>
      </c>
      <c r="C10304">
        <v>4</v>
      </c>
    </row>
    <row r="10305" spans="1:3" x14ac:dyDescent="0.25">
      <c r="A10305" t="s">
        <v>15845</v>
      </c>
      <c r="B10305" t="s">
        <v>15846</v>
      </c>
      <c r="C10305">
        <v>4</v>
      </c>
    </row>
    <row r="10306" spans="1:3" x14ac:dyDescent="0.25">
      <c r="A10306" t="s">
        <v>20574</v>
      </c>
      <c r="B10306" t="s">
        <v>20575</v>
      </c>
      <c r="C10306">
        <v>4</v>
      </c>
    </row>
    <row r="10307" spans="1:3" x14ac:dyDescent="0.25">
      <c r="A10307" t="s">
        <v>15847</v>
      </c>
      <c r="B10307" t="s">
        <v>15848</v>
      </c>
      <c r="C10307">
        <v>4</v>
      </c>
    </row>
    <row r="10308" spans="1:3" x14ac:dyDescent="0.25">
      <c r="A10308" t="s">
        <v>15849</v>
      </c>
      <c r="B10308" t="s">
        <v>15850</v>
      </c>
      <c r="C10308">
        <v>4</v>
      </c>
    </row>
    <row r="10309" spans="1:3" x14ac:dyDescent="0.25">
      <c r="A10309" t="s">
        <v>15851</v>
      </c>
      <c r="B10309" t="s">
        <v>15852</v>
      </c>
      <c r="C10309">
        <v>4</v>
      </c>
    </row>
    <row r="10310" spans="1:3" x14ac:dyDescent="0.25">
      <c r="A10310" t="s">
        <v>15853</v>
      </c>
      <c r="B10310" t="s">
        <v>15854</v>
      </c>
      <c r="C10310">
        <v>4</v>
      </c>
    </row>
    <row r="10311" spans="1:3" x14ac:dyDescent="0.25">
      <c r="A10311" t="s">
        <v>15855</v>
      </c>
      <c r="B10311" t="s">
        <v>15856</v>
      </c>
      <c r="C10311">
        <v>4</v>
      </c>
    </row>
    <row r="10312" spans="1:3" x14ac:dyDescent="0.25">
      <c r="A10312" t="s">
        <v>15857</v>
      </c>
      <c r="B10312" t="s">
        <v>15858</v>
      </c>
      <c r="C10312">
        <v>4</v>
      </c>
    </row>
    <row r="10313" spans="1:3" x14ac:dyDescent="0.25">
      <c r="A10313" t="s">
        <v>15859</v>
      </c>
      <c r="B10313" t="s">
        <v>15860</v>
      </c>
      <c r="C10313">
        <v>4</v>
      </c>
    </row>
    <row r="10314" spans="1:3" x14ac:dyDescent="0.25">
      <c r="A10314" t="s">
        <v>15861</v>
      </c>
      <c r="B10314" t="s">
        <v>15862</v>
      </c>
      <c r="C10314">
        <v>4</v>
      </c>
    </row>
    <row r="10315" spans="1:3" x14ac:dyDescent="0.25">
      <c r="A10315" t="s">
        <v>15863</v>
      </c>
      <c r="B10315" t="s">
        <v>15864</v>
      </c>
      <c r="C10315">
        <v>4</v>
      </c>
    </row>
    <row r="10316" spans="1:3" x14ac:dyDescent="0.25">
      <c r="A10316" t="s">
        <v>15865</v>
      </c>
      <c r="B10316" t="s">
        <v>15866</v>
      </c>
      <c r="C10316">
        <v>4</v>
      </c>
    </row>
    <row r="10317" spans="1:3" x14ac:dyDescent="0.25">
      <c r="A10317" t="s">
        <v>15867</v>
      </c>
      <c r="B10317" t="s">
        <v>15868</v>
      </c>
      <c r="C10317">
        <v>4</v>
      </c>
    </row>
    <row r="10318" spans="1:3" x14ac:dyDescent="0.25">
      <c r="A10318" t="s">
        <v>15869</v>
      </c>
      <c r="B10318" t="s">
        <v>15870</v>
      </c>
      <c r="C10318">
        <v>4</v>
      </c>
    </row>
    <row r="10319" spans="1:3" x14ac:dyDescent="0.25">
      <c r="A10319" t="s">
        <v>15871</v>
      </c>
      <c r="B10319" t="s">
        <v>15872</v>
      </c>
      <c r="C10319">
        <v>4</v>
      </c>
    </row>
    <row r="10320" spans="1:3" x14ac:dyDescent="0.25">
      <c r="A10320" t="s">
        <v>15873</v>
      </c>
      <c r="B10320" t="s">
        <v>15874</v>
      </c>
      <c r="C10320">
        <v>4</v>
      </c>
    </row>
    <row r="10321" spans="1:3" x14ac:dyDescent="0.25">
      <c r="A10321" t="s">
        <v>19321</v>
      </c>
      <c r="B10321" t="s">
        <v>19322</v>
      </c>
      <c r="C10321">
        <v>4</v>
      </c>
    </row>
    <row r="10322" spans="1:3" x14ac:dyDescent="0.25">
      <c r="A10322" t="s">
        <v>15875</v>
      </c>
      <c r="B10322" t="s">
        <v>15876</v>
      </c>
      <c r="C10322">
        <v>4</v>
      </c>
    </row>
    <row r="10323" spans="1:3" x14ac:dyDescent="0.25">
      <c r="A10323" t="s">
        <v>15877</v>
      </c>
      <c r="B10323" t="s">
        <v>15878</v>
      </c>
      <c r="C10323">
        <v>4</v>
      </c>
    </row>
    <row r="10324" spans="1:3" x14ac:dyDescent="0.25">
      <c r="A10324" t="s">
        <v>15879</v>
      </c>
      <c r="B10324" t="s">
        <v>15880</v>
      </c>
      <c r="C10324">
        <v>4</v>
      </c>
    </row>
    <row r="10325" spans="1:3" x14ac:dyDescent="0.25">
      <c r="A10325" t="s">
        <v>15881</v>
      </c>
      <c r="B10325" t="s">
        <v>15882</v>
      </c>
      <c r="C10325">
        <v>4</v>
      </c>
    </row>
    <row r="10326" spans="1:3" x14ac:dyDescent="0.25">
      <c r="A10326" t="s">
        <v>15883</v>
      </c>
      <c r="B10326" t="s">
        <v>15884</v>
      </c>
      <c r="C10326">
        <v>4</v>
      </c>
    </row>
    <row r="10327" spans="1:3" x14ac:dyDescent="0.25">
      <c r="A10327" t="s">
        <v>15885</v>
      </c>
      <c r="B10327" t="s">
        <v>15886</v>
      </c>
      <c r="C10327">
        <v>4</v>
      </c>
    </row>
    <row r="10328" spans="1:3" x14ac:dyDescent="0.25">
      <c r="A10328" t="s">
        <v>15887</v>
      </c>
      <c r="B10328" t="s">
        <v>15888</v>
      </c>
      <c r="C10328">
        <v>4</v>
      </c>
    </row>
    <row r="10329" spans="1:3" x14ac:dyDescent="0.25">
      <c r="A10329" t="s">
        <v>15889</v>
      </c>
      <c r="B10329" t="s">
        <v>15890</v>
      </c>
      <c r="C10329">
        <v>4</v>
      </c>
    </row>
    <row r="10330" spans="1:3" x14ac:dyDescent="0.25">
      <c r="A10330" t="s">
        <v>15891</v>
      </c>
      <c r="B10330" t="s">
        <v>15892</v>
      </c>
      <c r="C10330">
        <v>4</v>
      </c>
    </row>
    <row r="10331" spans="1:3" x14ac:dyDescent="0.25">
      <c r="A10331" t="s">
        <v>15893</v>
      </c>
      <c r="B10331" t="s">
        <v>15894</v>
      </c>
      <c r="C10331">
        <v>4</v>
      </c>
    </row>
    <row r="10332" spans="1:3" x14ac:dyDescent="0.25">
      <c r="A10332" t="s">
        <v>15895</v>
      </c>
      <c r="B10332" t="s">
        <v>15896</v>
      </c>
      <c r="C10332">
        <v>4</v>
      </c>
    </row>
    <row r="10333" spans="1:3" x14ac:dyDescent="0.25">
      <c r="A10333" t="s">
        <v>15897</v>
      </c>
      <c r="B10333" t="s">
        <v>15898</v>
      </c>
      <c r="C10333">
        <v>4</v>
      </c>
    </row>
    <row r="10334" spans="1:3" x14ac:dyDescent="0.25">
      <c r="A10334" t="s">
        <v>15899</v>
      </c>
      <c r="B10334" t="s">
        <v>15900</v>
      </c>
      <c r="C10334">
        <v>4</v>
      </c>
    </row>
    <row r="10335" spans="1:3" x14ac:dyDescent="0.25">
      <c r="A10335" t="s">
        <v>15901</v>
      </c>
      <c r="B10335" t="s">
        <v>15902</v>
      </c>
      <c r="C10335">
        <v>4</v>
      </c>
    </row>
    <row r="10336" spans="1:3" x14ac:dyDescent="0.25">
      <c r="A10336" t="s">
        <v>15903</v>
      </c>
      <c r="B10336" t="s">
        <v>15904</v>
      </c>
      <c r="C10336">
        <v>4</v>
      </c>
    </row>
    <row r="10337" spans="1:3" x14ac:dyDescent="0.25">
      <c r="A10337" t="s">
        <v>15905</v>
      </c>
      <c r="B10337" t="s">
        <v>15906</v>
      </c>
      <c r="C10337">
        <v>4</v>
      </c>
    </row>
    <row r="10338" spans="1:3" x14ac:dyDescent="0.25">
      <c r="A10338" t="s">
        <v>15907</v>
      </c>
      <c r="B10338" t="s">
        <v>15908</v>
      </c>
      <c r="C10338">
        <v>4</v>
      </c>
    </row>
    <row r="10339" spans="1:3" x14ac:dyDescent="0.25">
      <c r="A10339" t="s">
        <v>15909</v>
      </c>
      <c r="B10339" t="s">
        <v>15910</v>
      </c>
      <c r="C10339">
        <v>4</v>
      </c>
    </row>
    <row r="10340" spans="1:3" x14ac:dyDescent="0.25">
      <c r="A10340" t="s">
        <v>15911</v>
      </c>
      <c r="B10340" t="s">
        <v>15912</v>
      </c>
      <c r="C10340">
        <v>4</v>
      </c>
    </row>
    <row r="10341" spans="1:3" x14ac:dyDescent="0.25">
      <c r="A10341" t="s">
        <v>15913</v>
      </c>
      <c r="B10341" t="s">
        <v>15914</v>
      </c>
      <c r="C10341">
        <v>4</v>
      </c>
    </row>
    <row r="10342" spans="1:3" x14ac:dyDescent="0.25">
      <c r="A10342" t="s">
        <v>15915</v>
      </c>
      <c r="B10342" t="s">
        <v>15916</v>
      </c>
      <c r="C10342">
        <v>4</v>
      </c>
    </row>
    <row r="10343" spans="1:3" x14ac:dyDescent="0.25">
      <c r="A10343" t="s">
        <v>15917</v>
      </c>
      <c r="B10343" t="s">
        <v>15918</v>
      </c>
      <c r="C10343">
        <v>4</v>
      </c>
    </row>
    <row r="10344" spans="1:3" x14ac:dyDescent="0.25">
      <c r="A10344" t="s">
        <v>15919</v>
      </c>
      <c r="B10344" t="s">
        <v>15920</v>
      </c>
      <c r="C10344">
        <v>4</v>
      </c>
    </row>
    <row r="10345" spans="1:3" x14ac:dyDescent="0.25">
      <c r="A10345" t="s">
        <v>20576</v>
      </c>
      <c r="B10345" t="s">
        <v>20577</v>
      </c>
      <c r="C10345">
        <v>4</v>
      </c>
    </row>
    <row r="10346" spans="1:3" x14ac:dyDescent="0.25">
      <c r="A10346" t="s">
        <v>15921</v>
      </c>
      <c r="B10346" t="s">
        <v>15922</v>
      </c>
      <c r="C10346">
        <v>4</v>
      </c>
    </row>
    <row r="10347" spans="1:3" x14ac:dyDescent="0.25">
      <c r="A10347" t="s">
        <v>15923</v>
      </c>
      <c r="B10347" t="s">
        <v>15924</v>
      </c>
      <c r="C10347">
        <v>4</v>
      </c>
    </row>
    <row r="10348" spans="1:3" x14ac:dyDescent="0.25">
      <c r="A10348" t="s">
        <v>15925</v>
      </c>
      <c r="B10348" t="s">
        <v>15926</v>
      </c>
      <c r="C10348">
        <v>4</v>
      </c>
    </row>
    <row r="10349" spans="1:3" x14ac:dyDescent="0.25">
      <c r="A10349" t="s">
        <v>15927</v>
      </c>
      <c r="B10349" t="s">
        <v>15928</v>
      </c>
      <c r="C10349">
        <v>4</v>
      </c>
    </row>
    <row r="10350" spans="1:3" x14ac:dyDescent="0.25">
      <c r="A10350" t="s">
        <v>15929</v>
      </c>
      <c r="B10350" t="s">
        <v>15930</v>
      </c>
      <c r="C10350">
        <v>4</v>
      </c>
    </row>
    <row r="10351" spans="1:3" x14ac:dyDescent="0.25">
      <c r="A10351" t="s">
        <v>20578</v>
      </c>
      <c r="B10351" t="s">
        <v>20579</v>
      </c>
      <c r="C10351">
        <v>4</v>
      </c>
    </row>
    <row r="10352" spans="1:3" x14ac:dyDescent="0.25">
      <c r="A10352" t="s">
        <v>15931</v>
      </c>
      <c r="B10352" t="s">
        <v>15932</v>
      </c>
      <c r="C10352">
        <v>4</v>
      </c>
    </row>
    <row r="10353" spans="1:3" x14ac:dyDescent="0.25">
      <c r="A10353" t="s">
        <v>15933</v>
      </c>
      <c r="B10353" t="s">
        <v>15934</v>
      </c>
      <c r="C10353">
        <v>4</v>
      </c>
    </row>
    <row r="10354" spans="1:3" x14ac:dyDescent="0.25">
      <c r="A10354" t="s">
        <v>15935</v>
      </c>
      <c r="B10354" t="s">
        <v>15936</v>
      </c>
      <c r="C10354">
        <v>4</v>
      </c>
    </row>
    <row r="10355" spans="1:3" x14ac:dyDescent="0.25">
      <c r="A10355" t="s">
        <v>15937</v>
      </c>
      <c r="B10355" t="s">
        <v>15938</v>
      </c>
      <c r="C10355">
        <v>4</v>
      </c>
    </row>
    <row r="10356" spans="1:3" x14ac:dyDescent="0.25">
      <c r="A10356" t="s">
        <v>15939</v>
      </c>
      <c r="B10356" t="s">
        <v>15940</v>
      </c>
      <c r="C10356">
        <v>4</v>
      </c>
    </row>
    <row r="10357" spans="1:3" x14ac:dyDescent="0.25">
      <c r="A10357" t="s">
        <v>15941</v>
      </c>
      <c r="B10357" t="s">
        <v>15942</v>
      </c>
      <c r="C10357">
        <v>4</v>
      </c>
    </row>
    <row r="10358" spans="1:3" x14ac:dyDescent="0.25">
      <c r="A10358" t="s">
        <v>15943</v>
      </c>
      <c r="B10358" t="s">
        <v>15944</v>
      </c>
      <c r="C10358">
        <v>4</v>
      </c>
    </row>
    <row r="10359" spans="1:3" x14ac:dyDescent="0.25">
      <c r="A10359" t="s">
        <v>15945</v>
      </c>
      <c r="B10359" t="s">
        <v>15946</v>
      </c>
      <c r="C10359">
        <v>4</v>
      </c>
    </row>
    <row r="10360" spans="1:3" x14ac:dyDescent="0.25">
      <c r="A10360" t="s">
        <v>15947</v>
      </c>
      <c r="B10360" t="s">
        <v>15948</v>
      </c>
      <c r="C10360">
        <v>4</v>
      </c>
    </row>
    <row r="10361" spans="1:3" x14ac:dyDescent="0.25">
      <c r="A10361" t="s">
        <v>15949</v>
      </c>
      <c r="B10361" t="s">
        <v>15950</v>
      </c>
      <c r="C10361">
        <v>4</v>
      </c>
    </row>
    <row r="10362" spans="1:3" x14ac:dyDescent="0.25">
      <c r="A10362" t="s">
        <v>15951</v>
      </c>
      <c r="B10362" t="s">
        <v>15952</v>
      </c>
      <c r="C10362">
        <v>4</v>
      </c>
    </row>
    <row r="10363" spans="1:3" x14ac:dyDescent="0.25">
      <c r="A10363" t="s">
        <v>20143</v>
      </c>
      <c r="B10363" t="s">
        <v>20144</v>
      </c>
      <c r="C10363">
        <v>4</v>
      </c>
    </row>
    <row r="10364" spans="1:3" x14ac:dyDescent="0.25">
      <c r="A10364" t="s">
        <v>15953</v>
      </c>
      <c r="B10364" t="s">
        <v>15954</v>
      </c>
      <c r="C10364">
        <v>4</v>
      </c>
    </row>
    <row r="10365" spans="1:3" x14ac:dyDescent="0.25">
      <c r="A10365" t="s">
        <v>15955</v>
      </c>
      <c r="B10365" t="s">
        <v>15956</v>
      </c>
      <c r="C10365">
        <v>4</v>
      </c>
    </row>
    <row r="10366" spans="1:3" x14ac:dyDescent="0.25">
      <c r="A10366" t="s">
        <v>15957</v>
      </c>
      <c r="B10366" t="s">
        <v>15958</v>
      </c>
      <c r="C10366">
        <v>4</v>
      </c>
    </row>
    <row r="10367" spans="1:3" x14ac:dyDescent="0.25">
      <c r="A10367" t="s">
        <v>15959</v>
      </c>
      <c r="B10367" t="s">
        <v>15960</v>
      </c>
      <c r="C10367">
        <v>4</v>
      </c>
    </row>
    <row r="10368" spans="1:3" x14ac:dyDescent="0.25">
      <c r="A10368" t="s">
        <v>15961</v>
      </c>
      <c r="B10368" t="s">
        <v>15962</v>
      </c>
      <c r="C10368">
        <v>4</v>
      </c>
    </row>
    <row r="10369" spans="1:3" x14ac:dyDescent="0.25">
      <c r="A10369" t="s">
        <v>15963</v>
      </c>
      <c r="B10369" t="s">
        <v>15964</v>
      </c>
      <c r="C10369">
        <v>4</v>
      </c>
    </row>
    <row r="10370" spans="1:3" x14ac:dyDescent="0.25">
      <c r="A10370" t="s">
        <v>15965</v>
      </c>
      <c r="B10370" t="s">
        <v>15966</v>
      </c>
      <c r="C10370">
        <v>4</v>
      </c>
    </row>
    <row r="10371" spans="1:3" x14ac:dyDescent="0.25">
      <c r="A10371" t="s">
        <v>15967</v>
      </c>
      <c r="B10371" t="s">
        <v>15968</v>
      </c>
      <c r="C10371">
        <v>4</v>
      </c>
    </row>
    <row r="10372" spans="1:3" x14ac:dyDescent="0.25">
      <c r="A10372" t="s">
        <v>15969</v>
      </c>
      <c r="B10372" t="s">
        <v>15970</v>
      </c>
      <c r="C10372">
        <v>4</v>
      </c>
    </row>
    <row r="10373" spans="1:3" x14ac:dyDescent="0.25">
      <c r="A10373" t="s">
        <v>15971</v>
      </c>
      <c r="B10373" t="s">
        <v>15972</v>
      </c>
      <c r="C10373">
        <v>4</v>
      </c>
    </row>
    <row r="10374" spans="1:3" x14ac:dyDescent="0.25">
      <c r="A10374" t="s">
        <v>15973</v>
      </c>
      <c r="B10374" t="s">
        <v>15974</v>
      </c>
      <c r="C10374">
        <v>4</v>
      </c>
    </row>
    <row r="10375" spans="1:3" x14ac:dyDescent="0.25">
      <c r="A10375" t="s">
        <v>15975</v>
      </c>
      <c r="B10375" t="s">
        <v>15976</v>
      </c>
      <c r="C10375">
        <v>4</v>
      </c>
    </row>
    <row r="10376" spans="1:3" x14ac:dyDescent="0.25">
      <c r="A10376" t="s">
        <v>15977</v>
      </c>
      <c r="B10376" t="s">
        <v>15978</v>
      </c>
      <c r="C10376">
        <v>4</v>
      </c>
    </row>
    <row r="10377" spans="1:3" x14ac:dyDescent="0.25">
      <c r="A10377" t="s">
        <v>20145</v>
      </c>
      <c r="B10377" t="s">
        <v>20146</v>
      </c>
      <c r="C10377">
        <v>4</v>
      </c>
    </row>
    <row r="10378" spans="1:3" x14ac:dyDescent="0.25">
      <c r="A10378" t="s">
        <v>15979</v>
      </c>
      <c r="B10378" t="s">
        <v>15980</v>
      </c>
      <c r="C10378">
        <v>4</v>
      </c>
    </row>
    <row r="10379" spans="1:3" x14ac:dyDescent="0.25">
      <c r="A10379" t="s">
        <v>15981</v>
      </c>
      <c r="B10379" t="s">
        <v>15982</v>
      </c>
      <c r="C10379">
        <v>4</v>
      </c>
    </row>
    <row r="10380" spans="1:3" x14ac:dyDescent="0.25">
      <c r="A10380" t="s">
        <v>15983</v>
      </c>
      <c r="B10380" t="s">
        <v>15984</v>
      </c>
      <c r="C10380">
        <v>4</v>
      </c>
    </row>
    <row r="10381" spans="1:3" x14ac:dyDescent="0.25">
      <c r="A10381" t="s">
        <v>15985</v>
      </c>
      <c r="B10381" t="s">
        <v>15986</v>
      </c>
      <c r="C10381">
        <v>4</v>
      </c>
    </row>
    <row r="10382" spans="1:3" x14ac:dyDescent="0.25">
      <c r="A10382" t="s">
        <v>15987</v>
      </c>
      <c r="B10382" t="s">
        <v>15988</v>
      </c>
      <c r="C10382">
        <v>4</v>
      </c>
    </row>
    <row r="10383" spans="1:3" x14ac:dyDescent="0.25">
      <c r="A10383" t="s">
        <v>15989</v>
      </c>
      <c r="B10383" t="s">
        <v>15990</v>
      </c>
      <c r="C10383">
        <v>4</v>
      </c>
    </row>
    <row r="10384" spans="1:3" x14ac:dyDescent="0.25">
      <c r="A10384" t="s">
        <v>15991</v>
      </c>
      <c r="B10384" t="s">
        <v>15992</v>
      </c>
      <c r="C10384">
        <v>4</v>
      </c>
    </row>
    <row r="10385" spans="1:3" x14ac:dyDescent="0.25">
      <c r="A10385" t="s">
        <v>15993</v>
      </c>
      <c r="B10385" t="s">
        <v>15994</v>
      </c>
      <c r="C10385">
        <v>4</v>
      </c>
    </row>
    <row r="10386" spans="1:3" x14ac:dyDescent="0.25">
      <c r="A10386" t="s">
        <v>15995</v>
      </c>
      <c r="B10386" t="s">
        <v>15996</v>
      </c>
      <c r="C10386">
        <v>4</v>
      </c>
    </row>
    <row r="10387" spans="1:3" x14ac:dyDescent="0.25">
      <c r="A10387" t="s">
        <v>15997</v>
      </c>
      <c r="B10387" t="s">
        <v>15998</v>
      </c>
      <c r="C10387">
        <v>4</v>
      </c>
    </row>
    <row r="10388" spans="1:3" x14ac:dyDescent="0.25">
      <c r="A10388" t="s">
        <v>19890</v>
      </c>
      <c r="B10388" t="s">
        <v>19891</v>
      </c>
      <c r="C10388">
        <v>4</v>
      </c>
    </row>
    <row r="10389" spans="1:3" x14ac:dyDescent="0.25">
      <c r="A10389" t="s">
        <v>15999</v>
      </c>
      <c r="B10389" t="s">
        <v>16000</v>
      </c>
      <c r="C10389">
        <v>4</v>
      </c>
    </row>
    <row r="10390" spans="1:3" x14ac:dyDescent="0.25">
      <c r="A10390" t="s">
        <v>16001</v>
      </c>
      <c r="B10390" t="s">
        <v>16002</v>
      </c>
      <c r="C10390">
        <v>4</v>
      </c>
    </row>
    <row r="10391" spans="1:3" x14ac:dyDescent="0.25">
      <c r="A10391" t="s">
        <v>16003</v>
      </c>
      <c r="B10391" t="s">
        <v>16004</v>
      </c>
      <c r="C10391">
        <v>4</v>
      </c>
    </row>
    <row r="10392" spans="1:3" x14ac:dyDescent="0.25">
      <c r="A10392" t="s">
        <v>16005</v>
      </c>
      <c r="B10392" t="s">
        <v>16006</v>
      </c>
      <c r="C10392">
        <v>4</v>
      </c>
    </row>
    <row r="10393" spans="1:3" x14ac:dyDescent="0.25">
      <c r="A10393" t="s">
        <v>16007</v>
      </c>
      <c r="B10393" t="s">
        <v>16008</v>
      </c>
      <c r="C10393">
        <v>4</v>
      </c>
    </row>
    <row r="10394" spans="1:3" x14ac:dyDescent="0.25">
      <c r="A10394" t="s">
        <v>16009</v>
      </c>
      <c r="B10394" t="s">
        <v>16010</v>
      </c>
      <c r="C10394">
        <v>4</v>
      </c>
    </row>
    <row r="10395" spans="1:3" x14ac:dyDescent="0.25">
      <c r="A10395" t="s">
        <v>16011</v>
      </c>
      <c r="B10395" t="s">
        <v>16012</v>
      </c>
      <c r="C10395">
        <v>4</v>
      </c>
    </row>
    <row r="10396" spans="1:3" x14ac:dyDescent="0.25">
      <c r="A10396" t="s">
        <v>16013</v>
      </c>
      <c r="B10396" t="s">
        <v>16014</v>
      </c>
      <c r="C10396">
        <v>4</v>
      </c>
    </row>
    <row r="10397" spans="1:3" x14ac:dyDescent="0.25">
      <c r="A10397" t="s">
        <v>16015</v>
      </c>
      <c r="B10397" t="s">
        <v>16016</v>
      </c>
      <c r="C10397">
        <v>4</v>
      </c>
    </row>
    <row r="10398" spans="1:3" x14ac:dyDescent="0.25">
      <c r="A10398" t="s">
        <v>16017</v>
      </c>
      <c r="B10398" t="s">
        <v>16018</v>
      </c>
      <c r="C10398">
        <v>4</v>
      </c>
    </row>
    <row r="10399" spans="1:3" x14ac:dyDescent="0.25">
      <c r="A10399" t="s">
        <v>16019</v>
      </c>
      <c r="B10399" t="s">
        <v>16020</v>
      </c>
      <c r="C10399">
        <v>4</v>
      </c>
    </row>
    <row r="10400" spans="1:3" x14ac:dyDescent="0.25">
      <c r="A10400" t="s">
        <v>16021</v>
      </c>
      <c r="B10400" t="s">
        <v>16022</v>
      </c>
      <c r="C10400">
        <v>4</v>
      </c>
    </row>
    <row r="10401" spans="1:3" x14ac:dyDescent="0.25">
      <c r="A10401" t="s">
        <v>16023</v>
      </c>
      <c r="B10401" t="s">
        <v>16024</v>
      </c>
      <c r="C10401">
        <v>4</v>
      </c>
    </row>
    <row r="10402" spans="1:3" x14ac:dyDescent="0.25">
      <c r="A10402" t="s">
        <v>16025</v>
      </c>
      <c r="B10402" t="s">
        <v>16026</v>
      </c>
      <c r="C10402">
        <v>4</v>
      </c>
    </row>
    <row r="10403" spans="1:3" x14ac:dyDescent="0.25">
      <c r="A10403" t="s">
        <v>16027</v>
      </c>
      <c r="B10403" t="s">
        <v>16028</v>
      </c>
      <c r="C10403">
        <v>4</v>
      </c>
    </row>
    <row r="10404" spans="1:3" x14ac:dyDescent="0.25">
      <c r="A10404" t="s">
        <v>16029</v>
      </c>
      <c r="B10404" t="s">
        <v>16030</v>
      </c>
      <c r="C10404">
        <v>4</v>
      </c>
    </row>
    <row r="10405" spans="1:3" x14ac:dyDescent="0.25">
      <c r="A10405" t="s">
        <v>16031</v>
      </c>
      <c r="B10405" t="s">
        <v>16032</v>
      </c>
      <c r="C10405">
        <v>4</v>
      </c>
    </row>
    <row r="10406" spans="1:3" x14ac:dyDescent="0.25">
      <c r="A10406" t="s">
        <v>16033</v>
      </c>
      <c r="B10406" t="s">
        <v>16034</v>
      </c>
      <c r="C10406">
        <v>4</v>
      </c>
    </row>
    <row r="10407" spans="1:3" x14ac:dyDescent="0.25">
      <c r="A10407" t="s">
        <v>20580</v>
      </c>
      <c r="B10407" t="s">
        <v>20581</v>
      </c>
      <c r="C10407">
        <v>4</v>
      </c>
    </row>
    <row r="10408" spans="1:3" x14ac:dyDescent="0.25">
      <c r="A10408" t="s">
        <v>16035</v>
      </c>
      <c r="B10408" t="s">
        <v>16036</v>
      </c>
      <c r="C10408">
        <v>4</v>
      </c>
    </row>
    <row r="10409" spans="1:3" x14ac:dyDescent="0.25">
      <c r="A10409" t="s">
        <v>16037</v>
      </c>
      <c r="B10409" t="s">
        <v>16038</v>
      </c>
      <c r="C10409">
        <v>4</v>
      </c>
    </row>
    <row r="10410" spans="1:3" x14ac:dyDescent="0.25">
      <c r="A10410" t="s">
        <v>16039</v>
      </c>
      <c r="B10410" t="s">
        <v>16040</v>
      </c>
      <c r="C10410">
        <v>4</v>
      </c>
    </row>
    <row r="10411" spans="1:3" x14ac:dyDescent="0.25">
      <c r="A10411" t="s">
        <v>16041</v>
      </c>
      <c r="B10411" t="s">
        <v>16042</v>
      </c>
      <c r="C10411">
        <v>4</v>
      </c>
    </row>
    <row r="10412" spans="1:3" x14ac:dyDescent="0.25">
      <c r="A10412" t="s">
        <v>16043</v>
      </c>
      <c r="B10412" t="s">
        <v>16044</v>
      </c>
      <c r="C10412">
        <v>4</v>
      </c>
    </row>
    <row r="10413" spans="1:3" x14ac:dyDescent="0.25">
      <c r="A10413" t="s">
        <v>16045</v>
      </c>
      <c r="B10413" t="s">
        <v>16046</v>
      </c>
      <c r="C10413">
        <v>4</v>
      </c>
    </row>
    <row r="10414" spans="1:3" x14ac:dyDescent="0.25">
      <c r="A10414" t="s">
        <v>16047</v>
      </c>
      <c r="B10414" t="s">
        <v>16048</v>
      </c>
      <c r="C10414">
        <v>4</v>
      </c>
    </row>
    <row r="10415" spans="1:3" x14ac:dyDescent="0.25">
      <c r="A10415" t="s">
        <v>16049</v>
      </c>
      <c r="B10415" t="s">
        <v>16050</v>
      </c>
      <c r="C10415">
        <v>4</v>
      </c>
    </row>
    <row r="10416" spans="1:3" x14ac:dyDescent="0.25">
      <c r="A10416" t="s">
        <v>16051</v>
      </c>
      <c r="B10416" t="s">
        <v>16052</v>
      </c>
      <c r="C10416">
        <v>4</v>
      </c>
    </row>
    <row r="10417" spans="1:3" x14ac:dyDescent="0.25">
      <c r="A10417" t="s">
        <v>16053</v>
      </c>
      <c r="B10417" t="s">
        <v>16054</v>
      </c>
      <c r="C10417">
        <v>4</v>
      </c>
    </row>
    <row r="10418" spans="1:3" x14ac:dyDescent="0.25">
      <c r="A10418" t="s">
        <v>16055</v>
      </c>
      <c r="B10418" t="s">
        <v>16056</v>
      </c>
      <c r="C10418">
        <v>4</v>
      </c>
    </row>
    <row r="10419" spans="1:3" x14ac:dyDescent="0.25">
      <c r="A10419" t="s">
        <v>16057</v>
      </c>
      <c r="B10419" t="s">
        <v>16058</v>
      </c>
      <c r="C10419">
        <v>4</v>
      </c>
    </row>
    <row r="10420" spans="1:3" x14ac:dyDescent="0.25">
      <c r="A10420" t="s">
        <v>20582</v>
      </c>
      <c r="B10420" t="s">
        <v>20583</v>
      </c>
      <c r="C10420">
        <v>4</v>
      </c>
    </row>
    <row r="10421" spans="1:3" x14ac:dyDescent="0.25">
      <c r="A10421" t="s">
        <v>20147</v>
      </c>
      <c r="B10421" t="s">
        <v>20148</v>
      </c>
      <c r="C10421">
        <v>4</v>
      </c>
    </row>
    <row r="10422" spans="1:3" x14ac:dyDescent="0.25">
      <c r="A10422" t="s">
        <v>16059</v>
      </c>
      <c r="B10422" t="s">
        <v>16060</v>
      </c>
      <c r="C10422">
        <v>4</v>
      </c>
    </row>
    <row r="10423" spans="1:3" x14ac:dyDescent="0.25">
      <c r="A10423" t="s">
        <v>16061</v>
      </c>
      <c r="B10423" t="s">
        <v>16062</v>
      </c>
      <c r="C10423">
        <v>4</v>
      </c>
    </row>
    <row r="10424" spans="1:3" x14ac:dyDescent="0.25">
      <c r="A10424" t="s">
        <v>16063</v>
      </c>
      <c r="B10424" t="s">
        <v>16064</v>
      </c>
      <c r="C10424">
        <v>4</v>
      </c>
    </row>
    <row r="10425" spans="1:3" x14ac:dyDescent="0.25">
      <c r="A10425" t="s">
        <v>16065</v>
      </c>
      <c r="B10425" t="s">
        <v>16066</v>
      </c>
      <c r="C10425">
        <v>4</v>
      </c>
    </row>
    <row r="10426" spans="1:3" x14ac:dyDescent="0.25">
      <c r="A10426" t="s">
        <v>20584</v>
      </c>
      <c r="B10426" t="s">
        <v>20585</v>
      </c>
      <c r="C10426">
        <v>4</v>
      </c>
    </row>
    <row r="10427" spans="1:3" x14ac:dyDescent="0.25">
      <c r="A10427" t="s">
        <v>16067</v>
      </c>
      <c r="B10427" t="s">
        <v>16068</v>
      </c>
      <c r="C10427">
        <v>4</v>
      </c>
    </row>
    <row r="10428" spans="1:3" x14ac:dyDescent="0.25">
      <c r="A10428" t="s">
        <v>16069</v>
      </c>
      <c r="B10428" t="s">
        <v>16070</v>
      </c>
      <c r="C10428">
        <v>4</v>
      </c>
    </row>
    <row r="10429" spans="1:3" x14ac:dyDescent="0.25">
      <c r="A10429" t="s">
        <v>19323</v>
      </c>
      <c r="B10429" t="s">
        <v>19324</v>
      </c>
      <c r="C10429">
        <v>4</v>
      </c>
    </row>
    <row r="10430" spans="1:3" x14ac:dyDescent="0.25">
      <c r="A10430" t="s">
        <v>16071</v>
      </c>
      <c r="B10430" t="s">
        <v>16072</v>
      </c>
      <c r="C10430">
        <v>4</v>
      </c>
    </row>
    <row r="10431" spans="1:3" x14ac:dyDescent="0.25">
      <c r="A10431" t="s">
        <v>16073</v>
      </c>
      <c r="B10431" t="s">
        <v>16074</v>
      </c>
      <c r="C10431">
        <v>4</v>
      </c>
    </row>
    <row r="10432" spans="1:3" x14ac:dyDescent="0.25">
      <c r="A10432" t="s">
        <v>16075</v>
      </c>
      <c r="B10432" t="s">
        <v>16076</v>
      </c>
      <c r="C10432">
        <v>4</v>
      </c>
    </row>
    <row r="10433" spans="1:3" x14ac:dyDescent="0.25">
      <c r="A10433" t="s">
        <v>16077</v>
      </c>
      <c r="B10433" t="s">
        <v>16078</v>
      </c>
      <c r="C10433">
        <v>4</v>
      </c>
    </row>
    <row r="10434" spans="1:3" x14ac:dyDescent="0.25">
      <c r="A10434" t="s">
        <v>16079</v>
      </c>
      <c r="B10434" t="s">
        <v>16080</v>
      </c>
      <c r="C10434">
        <v>4</v>
      </c>
    </row>
    <row r="10435" spans="1:3" x14ac:dyDescent="0.25">
      <c r="A10435" t="s">
        <v>16081</v>
      </c>
      <c r="B10435" t="s">
        <v>16082</v>
      </c>
      <c r="C10435">
        <v>4</v>
      </c>
    </row>
    <row r="10436" spans="1:3" x14ac:dyDescent="0.25">
      <c r="A10436" t="s">
        <v>16083</v>
      </c>
      <c r="B10436" t="s">
        <v>16084</v>
      </c>
      <c r="C10436">
        <v>4</v>
      </c>
    </row>
    <row r="10437" spans="1:3" x14ac:dyDescent="0.25">
      <c r="A10437" t="s">
        <v>16085</v>
      </c>
      <c r="B10437" t="s">
        <v>16086</v>
      </c>
      <c r="C10437">
        <v>4</v>
      </c>
    </row>
    <row r="10438" spans="1:3" x14ac:dyDescent="0.25">
      <c r="A10438" t="s">
        <v>16087</v>
      </c>
      <c r="B10438" t="s">
        <v>16088</v>
      </c>
      <c r="C10438">
        <v>4</v>
      </c>
    </row>
    <row r="10439" spans="1:3" x14ac:dyDescent="0.25">
      <c r="A10439" t="s">
        <v>16089</v>
      </c>
      <c r="B10439" t="s">
        <v>16090</v>
      </c>
      <c r="C10439">
        <v>4</v>
      </c>
    </row>
    <row r="10440" spans="1:3" x14ac:dyDescent="0.25">
      <c r="A10440" t="s">
        <v>16091</v>
      </c>
      <c r="B10440" t="s">
        <v>16092</v>
      </c>
      <c r="C10440">
        <v>4</v>
      </c>
    </row>
    <row r="10441" spans="1:3" x14ac:dyDescent="0.25">
      <c r="A10441" t="s">
        <v>16093</v>
      </c>
      <c r="B10441" t="s">
        <v>16094</v>
      </c>
      <c r="C10441">
        <v>4</v>
      </c>
    </row>
    <row r="10442" spans="1:3" x14ac:dyDescent="0.25">
      <c r="A10442" t="s">
        <v>16095</v>
      </c>
      <c r="B10442" t="s">
        <v>16096</v>
      </c>
      <c r="C10442">
        <v>4</v>
      </c>
    </row>
    <row r="10443" spans="1:3" x14ac:dyDescent="0.25">
      <c r="A10443" t="s">
        <v>16097</v>
      </c>
      <c r="B10443" t="s">
        <v>16098</v>
      </c>
      <c r="C10443">
        <v>4</v>
      </c>
    </row>
    <row r="10444" spans="1:3" x14ac:dyDescent="0.25">
      <c r="A10444" t="s">
        <v>16099</v>
      </c>
      <c r="B10444" t="s">
        <v>16100</v>
      </c>
      <c r="C10444">
        <v>4</v>
      </c>
    </row>
    <row r="10445" spans="1:3" x14ac:dyDescent="0.25">
      <c r="A10445" t="s">
        <v>16101</v>
      </c>
      <c r="B10445" t="s">
        <v>16102</v>
      </c>
      <c r="C10445">
        <v>4</v>
      </c>
    </row>
    <row r="10446" spans="1:3" x14ac:dyDescent="0.25">
      <c r="A10446" t="s">
        <v>16103</v>
      </c>
      <c r="B10446" t="s">
        <v>16104</v>
      </c>
      <c r="C10446">
        <v>4</v>
      </c>
    </row>
    <row r="10447" spans="1:3" x14ac:dyDescent="0.25">
      <c r="A10447" t="s">
        <v>16105</v>
      </c>
      <c r="B10447" t="s">
        <v>16106</v>
      </c>
      <c r="C10447">
        <v>4</v>
      </c>
    </row>
    <row r="10448" spans="1:3" x14ac:dyDescent="0.25">
      <c r="A10448" t="s">
        <v>16107</v>
      </c>
      <c r="B10448" t="s">
        <v>16108</v>
      </c>
      <c r="C10448">
        <v>4</v>
      </c>
    </row>
    <row r="10449" spans="1:3" x14ac:dyDescent="0.25">
      <c r="A10449" t="s">
        <v>16109</v>
      </c>
      <c r="B10449" t="s">
        <v>16110</v>
      </c>
      <c r="C10449">
        <v>4</v>
      </c>
    </row>
    <row r="10450" spans="1:3" x14ac:dyDescent="0.25">
      <c r="A10450" t="s">
        <v>16111</v>
      </c>
      <c r="B10450" t="s">
        <v>16112</v>
      </c>
      <c r="C10450">
        <v>4</v>
      </c>
    </row>
    <row r="10451" spans="1:3" x14ac:dyDescent="0.25">
      <c r="A10451" t="s">
        <v>16113</v>
      </c>
      <c r="B10451" t="s">
        <v>16114</v>
      </c>
      <c r="C10451">
        <v>4</v>
      </c>
    </row>
    <row r="10452" spans="1:3" x14ac:dyDescent="0.25">
      <c r="A10452" t="s">
        <v>16115</v>
      </c>
      <c r="B10452" t="s">
        <v>16116</v>
      </c>
      <c r="C10452">
        <v>4</v>
      </c>
    </row>
    <row r="10453" spans="1:3" x14ac:dyDescent="0.25">
      <c r="A10453" t="s">
        <v>16117</v>
      </c>
      <c r="B10453" t="s">
        <v>16118</v>
      </c>
      <c r="C10453">
        <v>4</v>
      </c>
    </row>
    <row r="10454" spans="1:3" x14ac:dyDescent="0.25">
      <c r="A10454" t="s">
        <v>16119</v>
      </c>
      <c r="B10454" t="s">
        <v>16120</v>
      </c>
      <c r="C10454">
        <v>4</v>
      </c>
    </row>
    <row r="10455" spans="1:3" x14ac:dyDescent="0.25">
      <c r="A10455" t="s">
        <v>18827</v>
      </c>
      <c r="B10455" t="s">
        <v>18828</v>
      </c>
      <c r="C10455">
        <v>4</v>
      </c>
    </row>
    <row r="10456" spans="1:3" x14ac:dyDescent="0.25">
      <c r="A10456" t="s">
        <v>16121</v>
      </c>
      <c r="B10456" t="s">
        <v>16122</v>
      </c>
      <c r="C10456">
        <v>4</v>
      </c>
    </row>
    <row r="10457" spans="1:3" x14ac:dyDescent="0.25">
      <c r="A10457" t="s">
        <v>16123</v>
      </c>
      <c r="B10457" t="s">
        <v>16124</v>
      </c>
      <c r="C10457">
        <v>4</v>
      </c>
    </row>
    <row r="10458" spans="1:3" x14ac:dyDescent="0.25">
      <c r="A10458" t="s">
        <v>16125</v>
      </c>
      <c r="B10458" t="s">
        <v>16126</v>
      </c>
      <c r="C10458">
        <v>4</v>
      </c>
    </row>
    <row r="10459" spans="1:3" x14ac:dyDescent="0.25">
      <c r="A10459" t="s">
        <v>16127</v>
      </c>
      <c r="B10459" t="s">
        <v>16128</v>
      </c>
      <c r="C10459">
        <v>4</v>
      </c>
    </row>
    <row r="10460" spans="1:3" x14ac:dyDescent="0.25">
      <c r="A10460" t="s">
        <v>16129</v>
      </c>
      <c r="B10460" t="s">
        <v>16130</v>
      </c>
      <c r="C10460">
        <v>4</v>
      </c>
    </row>
    <row r="10461" spans="1:3" x14ac:dyDescent="0.25">
      <c r="A10461" t="s">
        <v>16131</v>
      </c>
      <c r="B10461" t="s">
        <v>16132</v>
      </c>
      <c r="C10461">
        <v>4</v>
      </c>
    </row>
    <row r="10462" spans="1:3" x14ac:dyDescent="0.25">
      <c r="A10462" t="s">
        <v>16133</v>
      </c>
      <c r="B10462" t="s">
        <v>16134</v>
      </c>
      <c r="C10462">
        <v>4</v>
      </c>
    </row>
    <row r="10463" spans="1:3" x14ac:dyDescent="0.25">
      <c r="A10463" t="s">
        <v>16135</v>
      </c>
      <c r="B10463" t="s">
        <v>16136</v>
      </c>
      <c r="C10463">
        <v>4</v>
      </c>
    </row>
    <row r="10464" spans="1:3" x14ac:dyDescent="0.25">
      <c r="A10464" t="s">
        <v>16137</v>
      </c>
      <c r="B10464" t="s">
        <v>16138</v>
      </c>
      <c r="C10464">
        <v>4</v>
      </c>
    </row>
    <row r="10465" spans="1:3" x14ac:dyDescent="0.25">
      <c r="A10465" t="s">
        <v>16139</v>
      </c>
      <c r="B10465" t="s">
        <v>16140</v>
      </c>
      <c r="C10465">
        <v>4</v>
      </c>
    </row>
    <row r="10466" spans="1:3" x14ac:dyDescent="0.25">
      <c r="A10466" t="s">
        <v>16141</v>
      </c>
      <c r="B10466" t="s">
        <v>16142</v>
      </c>
      <c r="C10466">
        <v>4</v>
      </c>
    </row>
    <row r="10467" spans="1:3" x14ac:dyDescent="0.25">
      <c r="A10467" t="s">
        <v>16143</v>
      </c>
      <c r="B10467" t="s">
        <v>16144</v>
      </c>
      <c r="C10467">
        <v>4</v>
      </c>
    </row>
    <row r="10468" spans="1:3" x14ac:dyDescent="0.25">
      <c r="A10468" t="s">
        <v>16145</v>
      </c>
      <c r="B10468" t="s">
        <v>16146</v>
      </c>
      <c r="C10468">
        <v>4</v>
      </c>
    </row>
    <row r="10469" spans="1:3" x14ac:dyDescent="0.25">
      <c r="A10469" t="s">
        <v>16147</v>
      </c>
      <c r="B10469" t="s">
        <v>16148</v>
      </c>
      <c r="C10469">
        <v>4</v>
      </c>
    </row>
    <row r="10470" spans="1:3" x14ac:dyDescent="0.25">
      <c r="A10470" t="s">
        <v>16149</v>
      </c>
      <c r="B10470" t="s">
        <v>16150</v>
      </c>
      <c r="C10470">
        <v>4</v>
      </c>
    </row>
    <row r="10471" spans="1:3" x14ac:dyDescent="0.25">
      <c r="A10471" t="s">
        <v>16151</v>
      </c>
      <c r="B10471" t="s">
        <v>16152</v>
      </c>
      <c r="C10471">
        <v>4</v>
      </c>
    </row>
    <row r="10472" spans="1:3" x14ac:dyDescent="0.25">
      <c r="A10472" t="s">
        <v>16153</v>
      </c>
      <c r="B10472" t="s">
        <v>16154</v>
      </c>
      <c r="C10472">
        <v>4</v>
      </c>
    </row>
    <row r="10473" spans="1:3" x14ac:dyDescent="0.25">
      <c r="A10473" t="s">
        <v>16155</v>
      </c>
      <c r="B10473" t="s">
        <v>16156</v>
      </c>
      <c r="C10473">
        <v>4</v>
      </c>
    </row>
    <row r="10474" spans="1:3" x14ac:dyDescent="0.25">
      <c r="A10474" t="s">
        <v>19325</v>
      </c>
      <c r="B10474" t="s">
        <v>19326</v>
      </c>
      <c r="C10474">
        <v>4</v>
      </c>
    </row>
    <row r="10475" spans="1:3" x14ac:dyDescent="0.25">
      <c r="A10475" t="s">
        <v>16157</v>
      </c>
      <c r="B10475" t="s">
        <v>16158</v>
      </c>
      <c r="C10475">
        <v>4</v>
      </c>
    </row>
    <row r="10476" spans="1:3" x14ac:dyDescent="0.25">
      <c r="A10476" t="s">
        <v>16159</v>
      </c>
      <c r="B10476" t="s">
        <v>16160</v>
      </c>
      <c r="C10476">
        <v>4</v>
      </c>
    </row>
    <row r="10477" spans="1:3" x14ac:dyDescent="0.25">
      <c r="A10477" t="s">
        <v>16161</v>
      </c>
      <c r="B10477" t="s">
        <v>16162</v>
      </c>
      <c r="C10477">
        <v>4</v>
      </c>
    </row>
    <row r="10478" spans="1:3" x14ac:dyDescent="0.25">
      <c r="A10478" t="s">
        <v>16163</v>
      </c>
      <c r="B10478" t="s">
        <v>16164</v>
      </c>
      <c r="C10478">
        <v>4</v>
      </c>
    </row>
    <row r="10479" spans="1:3" x14ac:dyDescent="0.25">
      <c r="A10479" t="s">
        <v>16165</v>
      </c>
      <c r="B10479" t="s">
        <v>16166</v>
      </c>
      <c r="C10479">
        <v>4</v>
      </c>
    </row>
    <row r="10480" spans="1:3" x14ac:dyDescent="0.25">
      <c r="A10480" t="s">
        <v>16167</v>
      </c>
      <c r="B10480" t="s">
        <v>16168</v>
      </c>
      <c r="C10480">
        <v>4</v>
      </c>
    </row>
    <row r="10481" spans="1:3" x14ac:dyDescent="0.25">
      <c r="A10481" t="s">
        <v>16169</v>
      </c>
      <c r="B10481" t="s">
        <v>16170</v>
      </c>
      <c r="C10481">
        <v>4</v>
      </c>
    </row>
    <row r="10482" spans="1:3" x14ac:dyDescent="0.25">
      <c r="A10482" t="s">
        <v>16171</v>
      </c>
      <c r="B10482" t="s">
        <v>16172</v>
      </c>
      <c r="C10482">
        <v>4</v>
      </c>
    </row>
    <row r="10483" spans="1:3" x14ac:dyDescent="0.25">
      <c r="A10483" t="s">
        <v>16173</v>
      </c>
      <c r="B10483" t="s">
        <v>16174</v>
      </c>
      <c r="C10483">
        <v>4</v>
      </c>
    </row>
    <row r="10484" spans="1:3" x14ac:dyDescent="0.25">
      <c r="A10484" t="s">
        <v>16175</v>
      </c>
      <c r="B10484" t="s">
        <v>16176</v>
      </c>
      <c r="C10484">
        <v>4</v>
      </c>
    </row>
    <row r="10485" spans="1:3" x14ac:dyDescent="0.25">
      <c r="A10485" t="s">
        <v>16177</v>
      </c>
      <c r="B10485" t="s">
        <v>16178</v>
      </c>
      <c r="C10485">
        <v>4</v>
      </c>
    </row>
    <row r="10486" spans="1:3" x14ac:dyDescent="0.25">
      <c r="A10486" t="s">
        <v>20586</v>
      </c>
      <c r="B10486" t="s">
        <v>20587</v>
      </c>
      <c r="C10486">
        <v>4</v>
      </c>
    </row>
    <row r="10487" spans="1:3" x14ac:dyDescent="0.25">
      <c r="A10487" t="s">
        <v>16179</v>
      </c>
      <c r="B10487" t="s">
        <v>16180</v>
      </c>
      <c r="C10487">
        <v>4</v>
      </c>
    </row>
    <row r="10488" spans="1:3" x14ac:dyDescent="0.25">
      <c r="A10488" t="s">
        <v>16181</v>
      </c>
      <c r="B10488" t="s">
        <v>16182</v>
      </c>
      <c r="C10488">
        <v>4</v>
      </c>
    </row>
    <row r="10489" spans="1:3" x14ac:dyDescent="0.25">
      <c r="A10489" t="s">
        <v>16183</v>
      </c>
      <c r="B10489" t="s">
        <v>16184</v>
      </c>
      <c r="C10489">
        <v>4</v>
      </c>
    </row>
    <row r="10490" spans="1:3" x14ac:dyDescent="0.25">
      <c r="A10490" t="s">
        <v>16185</v>
      </c>
      <c r="B10490" t="s">
        <v>16186</v>
      </c>
      <c r="C10490">
        <v>4</v>
      </c>
    </row>
    <row r="10491" spans="1:3" x14ac:dyDescent="0.25">
      <c r="A10491" t="s">
        <v>16187</v>
      </c>
      <c r="B10491" t="s">
        <v>16188</v>
      </c>
      <c r="C10491">
        <v>4</v>
      </c>
    </row>
    <row r="10492" spans="1:3" x14ac:dyDescent="0.25">
      <c r="A10492" t="s">
        <v>16189</v>
      </c>
      <c r="B10492" t="s">
        <v>16190</v>
      </c>
      <c r="C10492">
        <v>4</v>
      </c>
    </row>
    <row r="10493" spans="1:3" x14ac:dyDescent="0.25">
      <c r="A10493" t="s">
        <v>16191</v>
      </c>
      <c r="B10493" t="s">
        <v>16192</v>
      </c>
      <c r="C10493">
        <v>4</v>
      </c>
    </row>
    <row r="10494" spans="1:3" x14ac:dyDescent="0.25">
      <c r="A10494" t="s">
        <v>16193</v>
      </c>
      <c r="B10494" t="s">
        <v>16194</v>
      </c>
      <c r="C10494">
        <v>4</v>
      </c>
    </row>
    <row r="10495" spans="1:3" x14ac:dyDescent="0.25">
      <c r="A10495" t="s">
        <v>16195</v>
      </c>
      <c r="B10495" t="s">
        <v>16196</v>
      </c>
      <c r="C10495">
        <v>4</v>
      </c>
    </row>
    <row r="10496" spans="1:3" x14ac:dyDescent="0.25">
      <c r="A10496" t="s">
        <v>16197</v>
      </c>
      <c r="B10496" t="s">
        <v>16198</v>
      </c>
      <c r="C10496">
        <v>4</v>
      </c>
    </row>
    <row r="10497" spans="1:3" x14ac:dyDescent="0.25">
      <c r="A10497" t="s">
        <v>16199</v>
      </c>
      <c r="B10497" t="s">
        <v>16200</v>
      </c>
      <c r="C10497">
        <v>4</v>
      </c>
    </row>
    <row r="10498" spans="1:3" x14ac:dyDescent="0.25">
      <c r="A10498" t="s">
        <v>16201</v>
      </c>
      <c r="B10498" t="s">
        <v>16202</v>
      </c>
      <c r="C10498">
        <v>4</v>
      </c>
    </row>
    <row r="10499" spans="1:3" x14ac:dyDescent="0.25">
      <c r="A10499" t="s">
        <v>16203</v>
      </c>
      <c r="B10499" t="s">
        <v>16204</v>
      </c>
      <c r="C10499">
        <v>4</v>
      </c>
    </row>
    <row r="10500" spans="1:3" x14ac:dyDescent="0.25">
      <c r="A10500" t="s">
        <v>16205</v>
      </c>
      <c r="B10500" t="s">
        <v>16206</v>
      </c>
      <c r="C10500">
        <v>4</v>
      </c>
    </row>
    <row r="10501" spans="1:3" x14ac:dyDescent="0.25">
      <c r="A10501" t="s">
        <v>16207</v>
      </c>
      <c r="B10501" t="s">
        <v>16208</v>
      </c>
      <c r="C10501">
        <v>4</v>
      </c>
    </row>
    <row r="10502" spans="1:3" x14ac:dyDescent="0.25">
      <c r="A10502" t="s">
        <v>16209</v>
      </c>
      <c r="B10502" t="s">
        <v>16210</v>
      </c>
      <c r="C10502">
        <v>4</v>
      </c>
    </row>
    <row r="10503" spans="1:3" x14ac:dyDescent="0.25">
      <c r="A10503" t="s">
        <v>16211</v>
      </c>
      <c r="B10503" t="s">
        <v>16212</v>
      </c>
      <c r="C10503">
        <v>4</v>
      </c>
    </row>
    <row r="10504" spans="1:3" x14ac:dyDescent="0.25">
      <c r="A10504" t="s">
        <v>16213</v>
      </c>
      <c r="B10504" t="s">
        <v>16214</v>
      </c>
      <c r="C10504">
        <v>4</v>
      </c>
    </row>
    <row r="10505" spans="1:3" x14ac:dyDescent="0.25">
      <c r="A10505" t="s">
        <v>16215</v>
      </c>
      <c r="B10505" t="s">
        <v>16216</v>
      </c>
      <c r="C10505">
        <v>4</v>
      </c>
    </row>
    <row r="10506" spans="1:3" x14ac:dyDescent="0.25">
      <c r="A10506" t="s">
        <v>16217</v>
      </c>
      <c r="B10506" t="s">
        <v>16218</v>
      </c>
      <c r="C10506">
        <v>4</v>
      </c>
    </row>
    <row r="10507" spans="1:3" x14ac:dyDescent="0.25">
      <c r="A10507" t="s">
        <v>16219</v>
      </c>
      <c r="B10507" t="s">
        <v>16220</v>
      </c>
      <c r="C10507">
        <v>4</v>
      </c>
    </row>
    <row r="10508" spans="1:3" x14ac:dyDescent="0.25">
      <c r="A10508" t="s">
        <v>16221</v>
      </c>
      <c r="B10508" t="s">
        <v>16222</v>
      </c>
      <c r="C10508">
        <v>4</v>
      </c>
    </row>
    <row r="10509" spans="1:3" x14ac:dyDescent="0.25">
      <c r="A10509" t="s">
        <v>16223</v>
      </c>
      <c r="B10509" t="s">
        <v>16224</v>
      </c>
      <c r="C10509">
        <v>4</v>
      </c>
    </row>
    <row r="10510" spans="1:3" x14ac:dyDescent="0.25">
      <c r="A10510" t="s">
        <v>16225</v>
      </c>
      <c r="B10510" t="s">
        <v>16226</v>
      </c>
      <c r="C10510">
        <v>4</v>
      </c>
    </row>
    <row r="10511" spans="1:3" x14ac:dyDescent="0.25">
      <c r="A10511" t="s">
        <v>19327</v>
      </c>
      <c r="B10511" t="s">
        <v>19328</v>
      </c>
      <c r="C10511">
        <v>4</v>
      </c>
    </row>
    <row r="10512" spans="1:3" x14ac:dyDescent="0.25">
      <c r="A10512" t="s">
        <v>16227</v>
      </c>
      <c r="B10512" t="s">
        <v>16228</v>
      </c>
      <c r="C10512">
        <v>4</v>
      </c>
    </row>
    <row r="10513" spans="1:3" x14ac:dyDescent="0.25">
      <c r="A10513" t="s">
        <v>16229</v>
      </c>
      <c r="B10513" t="s">
        <v>16230</v>
      </c>
      <c r="C10513">
        <v>4</v>
      </c>
    </row>
    <row r="10514" spans="1:3" x14ac:dyDescent="0.25">
      <c r="A10514" t="s">
        <v>20588</v>
      </c>
      <c r="B10514" t="s">
        <v>20589</v>
      </c>
      <c r="C10514">
        <v>4</v>
      </c>
    </row>
    <row r="10515" spans="1:3" x14ac:dyDescent="0.25">
      <c r="A10515" t="s">
        <v>16231</v>
      </c>
      <c r="B10515" t="s">
        <v>16232</v>
      </c>
      <c r="C10515">
        <v>4</v>
      </c>
    </row>
    <row r="10516" spans="1:3" x14ac:dyDescent="0.25">
      <c r="A10516" t="s">
        <v>16233</v>
      </c>
      <c r="B10516" t="s">
        <v>16234</v>
      </c>
      <c r="C10516">
        <v>4</v>
      </c>
    </row>
    <row r="10517" spans="1:3" x14ac:dyDescent="0.25">
      <c r="A10517" t="s">
        <v>19329</v>
      </c>
      <c r="B10517" t="s">
        <v>19330</v>
      </c>
      <c r="C10517">
        <v>4</v>
      </c>
    </row>
    <row r="10518" spans="1:3" x14ac:dyDescent="0.25">
      <c r="A10518" t="s">
        <v>20590</v>
      </c>
      <c r="B10518" t="s">
        <v>20591</v>
      </c>
      <c r="C10518">
        <v>4</v>
      </c>
    </row>
    <row r="10519" spans="1:3" x14ac:dyDescent="0.25">
      <c r="A10519" t="s">
        <v>16235</v>
      </c>
      <c r="B10519" t="s">
        <v>16236</v>
      </c>
      <c r="C10519">
        <v>4</v>
      </c>
    </row>
    <row r="10520" spans="1:3" x14ac:dyDescent="0.25">
      <c r="A10520" t="s">
        <v>16237</v>
      </c>
      <c r="B10520" t="s">
        <v>16238</v>
      </c>
      <c r="C10520">
        <v>4</v>
      </c>
    </row>
    <row r="10521" spans="1:3" x14ac:dyDescent="0.25">
      <c r="A10521" t="s">
        <v>16239</v>
      </c>
      <c r="B10521" t="s">
        <v>16240</v>
      </c>
      <c r="C10521">
        <v>4</v>
      </c>
    </row>
    <row r="10522" spans="1:3" x14ac:dyDescent="0.25">
      <c r="A10522" t="s">
        <v>16241</v>
      </c>
      <c r="B10522" t="s">
        <v>16242</v>
      </c>
      <c r="C10522">
        <v>4</v>
      </c>
    </row>
    <row r="10523" spans="1:3" x14ac:dyDescent="0.25">
      <c r="A10523" t="s">
        <v>16243</v>
      </c>
      <c r="B10523" t="s">
        <v>16244</v>
      </c>
      <c r="C10523">
        <v>4</v>
      </c>
    </row>
    <row r="10524" spans="1:3" x14ac:dyDescent="0.25">
      <c r="A10524" t="s">
        <v>16245</v>
      </c>
      <c r="B10524" t="s">
        <v>16246</v>
      </c>
      <c r="C10524">
        <v>4</v>
      </c>
    </row>
    <row r="10525" spans="1:3" x14ac:dyDescent="0.25">
      <c r="A10525" t="s">
        <v>16247</v>
      </c>
      <c r="B10525" t="s">
        <v>16248</v>
      </c>
      <c r="C10525">
        <v>4</v>
      </c>
    </row>
    <row r="10526" spans="1:3" x14ac:dyDescent="0.25">
      <c r="A10526" t="s">
        <v>20149</v>
      </c>
      <c r="B10526" t="s">
        <v>20150</v>
      </c>
      <c r="C10526">
        <v>4</v>
      </c>
    </row>
    <row r="10527" spans="1:3" x14ac:dyDescent="0.25">
      <c r="A10527" t="s">
        <v>16249</v>
      </c>
      <c r="B10527" t="s">
        <v>16250</v>
      </c>
      <c r="C10527">
        <v>4</v>
      </c>
    </row>
    <row r="10528" spans="1:3" x14ac:dyDescent="0.25">
      <c r="A10528" t="s">
        <v>16251</v>
      </c>
      <c r="B10528" t="s">
        <v>16252</v>
      </c>
      <c r="C10528">
        <v>4</v>
      </c>
    </row>
    <row r="10529" spans="1:3" x14ac:dyDescent="0.25">
      <c r="A10529" t="s">
        <v>16253</v>
      </c>
      <c r="B10529" t="s">
        <v>16254</v>
      </c>
      <c r="C10529">
        <v>4</v>
      </c>
    </row>
    <row r="10530" spans="1:3" x14ac:dyDescent="0.25">
      <c r="A10530" t="s">
        <v>16255</v>
      </c>
      <c r="B10530" t="s">
        <v>16256</v>
      </c>
      <c r="C10530">
        <v>4</v>
      </c>
    </row>
    <row r="10531" spans="1:3" x14ac:dyDescent="0.25">
      <c r="A10531" t="s">
        <v>16257</v>
      </c>
      <c r="B10531" t="s">
        <v>16258</v>
      </c>
      <c r="C10531">
        <v>4</v>
      </c>
    </row>
    <row r="10532" spans="1:3" x14ac:dyDescent="0.25">
      <c r="A10532" t="s">
        <v>16259</v>
      </c>
      <c r="B10532" t="s">
        <v>16260</v>
      </c>
      <c r="C10532">
        <v>4</v>
      </c>
    </row>
    <row r="10533" spans="1:3" x14ac:dyDescent="0.25">
      <c r="A10533" t="s">
        <v>16261</v>
      </c>
      <c r="B10533" t="s">
        <v>16262</v>
      </c>
      <c r="C10533">
        <v>4</v>
      </c>
    </row>
    <row r="10534" spans="1:3" x14ac:dyDescent="0.25">
      <c r="A10534" t="s">
        <v>16263</v>
      </c>
      <c r="B10534" t="s">
        <v>16264</v>
      </c>
      <c r="C10534">
        <v>4</v>
      </c>
    </row>
    <row r="10535" spans="1:3" x14ac:dyDescent="0.25">
      <c r="A10535" t="s">
        <v>16265</v>
      </c>
      <c r="B10535" t="s">
        <v>16266</v>
      </c>
      <c r="C10535">
        <v>4</v>
      </c>
    </row>
    <row r="10536" spans="1:3" x14ac:dyDescent="0.25">
      <c r="A10536" t="s">
        <v>16267</v>
      </c>
      <c r="B10536" t="s">
        <v>16268</v>
      </c>
      <c r="C10536">
        <v>4</v>
      </c>
    </row>
    <row r="10537" spans="1:3" x14ac:dyDescent="0.25">
      <c r="A10537" t="s">
        <v>16269</v>
      </c>
      <c r="B10537" t="s">
        <v>16270</v>
      </c>
      <c r="C10537">
        <v>4</v>
      </c>
    </row>
    <row r="10538" spans="1:3" x14ac:dyDescent="0.25">
      <c r="A10538" t="s">
        <v>16271</v>
      </c>
      <c r="B10538" t="s">
        <v>16272</v>
      </c>
      <c r="C10538">
        <v>4</v>
      </c>
    </row>
    <row r="10539" spans="1:3" x14ac:dyDescent="0.25">
      <c r="A10539" t="s">
        <v>16273</v>
      </c>
      <c r="B10539" t="s">
        <v>16274</v>
      </c>
      <c r="C10539">
        <v>4</v>
      </c>
    </row>
    <row r="10540" spans="1:3" x14ac:dyDescent="0.25">
      <c r="A10540" t="s">
        <v>16275</v>
      </c>
      <c r="B10540" t="s">
        <v>16276</v>
      </c>
      <c r="C10540">
        <v>4</v>
      </c>
    </row>
    <row r="10541" spans="1:3" x14ac:dyDescent="0.25">
      <c r="A10541" t="s">
        <v>16277</v>
      </c>
      <c r="B10541" t="s">
        <v>16278</v>
      </c>
      <c r="C10541">
        <v>4</v>
      </c>
    </row>
    <row r="10542" spans="1:3" x14ac:dyDescent="0.25">
      <c r="A10542" t="s">
        <v>16279</v>
      </c>
      <c r="B10542" t="s">
        <v>16280</v>
      </c>
      <c r="C10542">
        <v>4</v>
      </c>
    </row>
    <row r="10543" spans="1:3" x14ac:dyDescent="0.25">
      <c r="A10543" t="s">
        <v>16281</v>
      </c>
      <c r="B10543" t="s">
        <v>16282</v>
      </c>
      <c r="C10543">
        <v>4</v>
      </c>
    </row>
    <row r="10544" spans="1:3" x14ac:dyDescent="0.25">
      <c r="A10544" t="s">
        <v>16283</v>
      </c>
      <c r="B10544" t="s">
        <v>16284</v>
      </c>
      <c r="C10544">
        <v>4</v>
      </c>
    </row>
    <row r="10545" spans="1:3" x14ac:dyDescent="0.25">
      <c r="A10545" t="s">
        <v>16285</v>
      </c>
      <c r="B10545" t="s">
        <v>16286</v>
      </c>
      <c r="C10545">
        <v>4</v>
      </c>
    </row>
    <row r="10546" spans="1:3" x14ac:dyDescent="0.25">
      <c r="A10546" t="s">
        <v>16287</v>
      </c>
      <c r="B10546" t="s">
        <v>16288</v>
      </c>
      <c r="C10546">
        <v>4</v>
      </c>
    </row>
    <row r="10547" spans="1:3" x14ac:dyDescent="0.25">
      <c r="A10547" t="s">
        <v>16289</v>
      </c>
      <c r="B10547" t="s">
        <v>16290</v>
      </c>
      <c r="C10547">
        <v>4</v>
      </c>
    </row>
    <row r="10548" spans="1:3" x14ac:dyDescent="0.25">
      <c r="A10548" t="s">
        <v>16291</v>
      </c>
      <c r="B10548" t="s">
        <v>16292</v>
      </c>
      <c r="C10548">
        <v>4</v>
      </c>
    </row>
    <row r="10549" spans="1:3" x14ac:dyDescent="0.25">
      <c r="A10549" t="s">
        <v>16293</v>
      </c>
      <c r="B10549" t="s">
        <v>16294</v>
      </c>
      <c r="C10549">
        <v>4</v>
      </c>
    </row>
    <row r="10550" spans="1:3" x14ac:dyDescent="0.25">
      <c r="A10550" t="s">
        <v>16295</v>
      </c>
      <c r="B10550" t="s">
        <v>16296</v>
      </c>
      <c r="C10550">
        <v>4</v>
      </c>
    </row>
    <row r="10551" spans="1:3" x14ac:dyDescent="0.25">
      <c r="A10551" t="s">
        <v>16297</v>
      </c>
      <c r="B10551" t="s">
        <v>16298</v>
      </c>
      <c r="C10551">
        <v>4</v>
      </c>
    </row>
    <row r="10552" spans="1:3" x14ac:dyDescent="0.25">
      <c r="A10552" t="s">
        <v>16299</v>
      </c>
      <c r="B10552" t="s">
        <v>16300</v>
      </c>
      <c r="C10552">
        <v>4</v>
      </c>
    </row>
    <row r="10553" spans="1:3" x14ac:dyDescent="0.25">
      <c r="A10553" t="s">
        <v>16301</v>
      </c>
      <c r="B10553" t="s">
        <v>16302</v>
      </c>
      <c r="C10553">
        <v>4</v>
      </c>
    </row>
    <row r="10554" spans="1:3" x14ac:dyDescent="0.25">
      <c r="A10554" t="s">
        <v>16303</v>
      </c>
      <c r="B10554" t="s">
        <v>16304</v>
      </c>
      <c r="C10554">
        <v>4</v>
      </c>
    </row>
    <row r="10555" spans="1:3" x14ac:dyDescent="0.25">
      <c r="A10555" t="s">
        <v>16305</v>
      </c>
      <c r="B10555" t="s">
        <v>16306</v>
      </c>
      <c r="C10555">
        <v>4</v>
      </c>
    </row>
    <row r="10556" spans="1:3" x14ac:dyDescent="0.25">
      <c r="A10556" t="s">
        <v>16307</v>
      </c>
      <c r="B10556" t="s">
        <v>16308</v>
      </c>
      <c r="C10556">
        <v>4</v>
      </c>
    </row>
    <row r="10557" spans="1:3" x14ac:dyDescent="0.25">
      <c r="A10557" t="s">
        <v>16309</v>
      </c>
      <c r="B10557" t="s">
        <v>16310</v>
      </c>
      <c r="C10557">
        <v>4</v>
      </c>
    </row>
    <row r="10558" spans="1:3" x14ac:dyDescent="0.25">
      <c r="A10558" t="s">
        <v>16311</v>
      </c>
      <c r="B10558" t="s">
        <v>16312</v>
      </c>
      <c r="C10558">
        <v>4</v>
      </c>
    </row>
    <row r="10559" spans="1:3" x14ac:dyDescent="0.25">
      <c r="A10559" t="s">
        <v>16313</v>
      </c>
      <c r="B10559" t="s">
        <v>16314</v>
      </c>
      <c r="C10559">
        <v>4</v>
      </c>
    </row>
    <row r="10560" spans="1:3" x14ac:dyDescent="0.25">
      <c r="A10560" t="s">
        <v>16315</v>
      </c>
      <c r="B10560" t="s">
        <v>16316</v>
      </c>
      <c r="C10560">
        <v>4</v>
      </c>
    </row>
    <row r="10561" spans="1:3" x14ac:dyDescent="0.25">
      <c r="A10561" t="s">
        <v>16317</v>
      </c>
      <c r="B10561" t="s">
        <v>16318</v>
      </c>
      <c r="C10561">
        <v>4</v>
      </c>
    </row>
    <row r="10562" spans="1:3" x14ac:dyDescent="0.25">
      <c r="A10562" t="s">
        <v>16319</v>
      </c>
      <c r="B10562" t="s">
        <v>16320</v>
      </c>
      <c r="C10562">
        <v>4</v>
      </c>
    </row>
    <row r="10563" spans="1:3" x14ac:dyDescent="0.25">
      <c r="A10563" t="s">
        <v>16321</v>
      </c>
      <c r="B10563" t="s">
        <v>16322</v>
      </c>
      <c r="C10563">
        <v>4</v>
      </c>
    </row>
    <row r="10564" spans="1:3" x14ac:dyDescent="0.25">
      <c r="A10564" t="s">
        <v>16324</v>
      </c>
      <c r="B10564" t="s">
        <v>16325</v>
      </c>
      <c r="C10564">
        <v>4</v>
      </c>
    </row>
    <row r="10565" spans="1:3" x14ac:dyDescent="0.25">
      <c r="A10565" t="s">
        <v>16326</v>
      </c>
      <c r="B10565" t="s">
        <v>16327</v>
      </c>
      <c r="C10565">
        <v>4</v>
      </c>
    </row>
    <row r="10566" spans="1:3" x14ac:dyDescent="0.25">
      <c r="A10566" t="s">
        <v>16328</v>
      </c>
      <c r="B10566" t="s">
        <v>16329</v>
      </c>
      <c r="C10566">
        <v>4</v>
      </c>
    </row>
    <row r="10567" spans="1:3" x14ac:dyDescent="0.25">
      <c r="A10567" t="s">
        <v>16330</v>
      </c>
      <c r="B10567" t="s">
        <v>16331</v>
      </c>
      <c r="C10567">
        <v>4</v>
      </c>
    </row>
    <row r="10568" spans="1:3" x14ac:dyDescent="0.25">
      <c r="A10568" t="s">
        <v>16332</v>
      </c>
      <c r="B10568" t="s">
        <v>16333</v>
      </c>
      <c r="C10568">
        <v>4</v>
      </c>
    </row>
    <row r="10569" spans="1:3" x14ac:dyDescent="0.25">
      <c r="A10569" t="s">
        <v>16334</v>
      </c>
      <c r="B10569" t="s">
        <v>16335</v>
      </c>
      <c r="C10569">
        <v>4</v>
      </c>
    </row>
    <row r="10570" spans="1:3" x14ac:dyDescent="0.25">
      <c r="A10570" t="s">
        <v>16336</v>
      </c>
      <c r="B10570" t="s">
        <v>16337</v>
      </c>
      <c r="C10570">
        <v>4</v>
      </c>
    </row>
    <row r="10571" spans="1:3" x14ac:dyDescent="0.25">
      <c r="A10571" t="s">
        <v>16338</v>
      </c>
      <c r="B10571" t="s">
        <v>16339</v>
      </c>
      <c r="C10571">
        <v>4</v>
      </c>
    </row>
    <row r="10572" spans="1:3" x14ac:dyDescent="0.25">
      <c r="A10572" t="s">
        <v>16340</v>
      </c>
      <c r="B10572" t="s">
        <v>16341</v>
      </c>
      <c r="C10572">
        <v>4</v>
      </c>
    </row>
    <row r="10573" spans="1:3" x14ac:dyDescent="0.25">
      <c r="A10573" t="s">
        <v>16342</v>
      </c>
      <c r="B10573" t="s">
        <v>16343</v>
      </c>
      <c r="C10573">
        <v>4</v>
      </c>
    </row>
    <row r="10574" spans="1:3" x14ac:dyDescent="0.25">
      <c r="A10574" t="s">
        <v>16344</v>
      </c>
      <c r="B10574" t="s">
        <v>16345</v>
      </c>
      <c r="C10574">
        <v>4</v>
      </c>
    </row>
    <row r="10575" spans="1:3" x14ac:dyDescent="0.25">
      <c r="A10575" t="s">
        <v>16346</v>
      </c>
      <c r="B10575" t="s">
        <v>16347</v>
      </c>
      <c r="C10575">
        <v>4</v>
      </c>
    </row>
    <row r="10576" spans="1:3" x14ac:dyDescent="0.25">
      <c r="A10576" t="s">
        <v>16348</v>
      </c>
      <c r="B10576" t="s">
        <v>16349</v>
      </c>
      <c r="C10576">
        <v>4</v>
      </c>
    </row>
    <row r="10577" spans="1:3" x14ac:dyDescent="0.25">
      <c r="A10577" t="s">
        <v>16350</v>
      </c>
      <c r="B10577" t="s">
        <v>16351</v>
      </c>
      <c r="C10577">
        <v>4</v>
      </c>
    </row>
    <row r="10578" spans="1:3" x14ac:dyDescent="0.25">
      <c r="A10578" t="s">
        <v>16352</v>
      </c>
      <c r="B10578" t="s">
        <v>16353</v>
      </c>
      <c r="C10578">
        <v>4</v>
      </c>
    </row>
    <row r="10579" spans="1:3" x14ac:dyDescent="0.25">
      <c r="A10579" t="s">
        <v>16354</v>
      </c>
      <c r="B10579" t="s">
        <v>16355</v>
      </c>
      <c r="C10579">
        <v>4</v>
      </c>
    </row>
    <row r="10580" spans="1:3" x14ac:dyDescent="0.25">
      <c r="A10580" t="s">
        <v>16356</v>
      </c>
      <c r="B10580" t="s">
        <v>16357</v>
      </c>
      <c r="C10580">
        <v>4</v>
      </c>
    </row>
    <row r="10581" spans="1:3" x14ac:dyDescent="0.25">
      <c r="A10581" t="s">
        <v>16358</v>
      </c>
      <c r="B10581" t="s">
        <v>16359</v>
      </c>
      <c r="C10581">
        <v>4</v>
      </c>
    </row>
    <row r="10582" spans="1:3" x14ac:dyDescent="0.25">
      <c r="A10582" t="s">
        <v>16360</v>
      </c>
      <c r="B10582" t="s">
        <v>16361</v>
      </c>
      <c r="C10582">
        <v>4</v>
      </c>
    </row>
    <row r="10583" spans="1:3" x14ac:dyDescent="0.25">
      <c r="A10583" t="s">
        <v>16362</v>
      </c>
      <c r="B10583" t="s">
        <v>16363</v>
      </c>
      <c r="C10583">
        <v>4</v>
      </c>
    </row>
    <row r="10584" spans="1:3" x14ac:dyDescent="0.25">
      <c r="A10584" t="s">
        <v>16364</v>
      </c>
      <c r="B10584" t="s">
        <v>16365</v>
      </c>
      <c r="C10584">
        <v>4</v>
      </c>
    </row>
    <row r="10585" spans="1:3" x14ac:dyDescent="0.25">
      <c r="A10585" t="s">
        <v>16366</v>
      </c>
      <c r="B10585" t="s">
        <v>16367</v>
      </c>
      <c r="C10585">
        <v>4</v>
      </c>
    </row>
    <row r="10586" spans="1:3" x14ac:dyDescent="0.25">
      <c r="A10586" t="s">
        <v>16368</v>
      </c>
      <c r="B10586" t="s">
        <v>16369</v>
      </c>
      <c r="C10586">
        <v>4</v>
      </c>
    </row>
    <row r="10587" spans="1:3" x14ac:dyDescent="0.25">
      <c r="A10587" t="s">
        <v>16370</v>
      </c>
      <c r="B10587" t="s">
        <v>16371</v>
      </c>
      <c r="C10587">
        <v>4</v>
      </c>
    </row>
    <row r="10588" spans="1:3" x14ac:dyDescent="0.25">
      <c r="A10588" t="s">
        <v>16372</v>
      </c>
      <c r="B10588" t="s">
        <v>16373</v>
      </c>
      <c r="C10588">
        <v>4</v>
      </c>
    </row>
    <row r="10589" spans="1:3" x14ac:dyDescent="0.25">
      <c r="A10589" t="s">
        <v>16374</v>
      </c>
      <c r="B10589" t="s">
        <v>16375</v>
      </c>
      <c r="C10589">
        <v>4</v>
      </c>
    </row>
    <row r="10590" spans="1:3" x14ac:dyDescent="0.25">
      <c r="A10590" t="s">
        <v>16376</v>
      </c>
      <c r="B10590" t="s">
        <v>16377</v>
      </c>
      <c r="C10590">
        <v>4</v>
      </c>
    </row>
    <row r="10591" spans="1:3" x14ac:dyDescent="0.25">
      <c r="A10591" t="s">
        <v>16378</v>
      </c>
      <c r="B10591" t="s">
        <v>16379</v>
      </c>
      <c r="C10591">
        <v>4</v>
      </c>
    </row>
    <row r="10592" spans="1:3" x14ac:dyDescent="0.25">
      <c r="A10592" t="s">
        <v>16380</v>
      </c>
      <c r="B10592" t="s">
        <v>16381</v>
      </c>
      <c r="C10592">
        <v>4</v>
      </c>
    </row>
    <row r="10593" spans="1:3" x14ac:dyDescent="0.25">
      <c r="A10593" t="s">
        <v>16382</v>
      </c>
      <c r="B10593" t="s">
        <v>16383</v>
      </c>
      <c r="C10593">
        <v>4</v>
      </c>
    </row>
    <row r="10594" spans="1:3" x14ac:dyDescent="0.25">
      <c r="A10594" t="s">
        <v>16384</v>
      </c>
      <c r="B10594" t="s">
        <v>16385</v>
      </c>
      <c r="C10594">
        <v>4</v>
      </c>
    </row>
    <row r="10595" spans="1:3" x14ac:dyDescent="0.25">
      <c r="A10595" t="s">
        <v>16386</v>
      </c>
      <c r="B10595" t="s">
        <v>16387</v>
      </c>
      <c r="C10595">
        <v>4</v>
      </c>
    </row>
    <row r="10596" spans="1:3" x14ac:dyDescent="0.25">
      <c r="A10596" t="s">
        <v>16388</v>
      </c>
      <c r="B10596" t="s">
        <v>16389</v>
      </c>
      <c r="C10596">
        <v>4</v>
      </c>
    </row>
    <row r="10597" spans="1:3" x14ac:dyDescent="0.25">
      <c r="A10597" t="s">
        <v>16390</v>
      </c>
      <c r="B10597" t="s">
        <v>16391</v>
      </c>
      <c r="C10597">
        <v>4</v>
      </c>
    </row>
    <row r="10598" spans="1:3" x14ac:dyDescent="0.25">
      <c r="A10598" t="s">
        <v>16392</v>
      </c>
      <c r="B10598" t="s">
        <v>16393</v>
      </c>
      <c r="C10598">
        <v>4</v>
      </c>
    </row>
    <row r="10599" spans="1:3" x14ac:dyDescent="0.25">
      <c r="A10599" t="s">
        <v>16394</v>
      </c>
      <c r="B10599" t="s">
        <v>16395</v>
      </c>
      <c r="C10599">
        <v>4</v>
      </c>
    </row>
    <row r="10600" spans="1:3" x14ac:dyDescent="0.25">
      <c r="A10600" t="s">
        <v>16396</v>
      </c>
      <c r="B10600" t="s">
        <v>16397</v>
      </c>
      <c r="C10600">
        <v>4</v>
      </c>
    </row>
    <row r="10601" spans="1:3" x14ac:dyDescent="0.25">
      <c r="A10601" t="s">
        <v>16398</v>
      </c>
      <c r="B10601" t="s">
        <v>16399</v>
      </c>
      <c r="C10601">
        <v>4</v>
      </c>
    </row>
    <row r="10602" spans="1:3" x14ac:dyDescent="0.25">
      <c r="A10602" t="s">
        <v>16400</v>
      </c>
      <c r="B10602" t="s">
        <v>16401</v>
      </c>
      <c r="C10602">
        <v>4</v>
      </c>
    </row>
    <row r="10603" spans="1:3" x14ac:dyDescent="0.25">
      <c r="A10603" t="s">
        <v>18975</v>
      </c>
      <c r="B10603" t="s">
        <v>15240</v>
      </c>
      <c r="C10603">
        <v>4</v>
      </c>
    </row>
    <row r="10604" spans="1:3" x14ac:dyDescent="0.25">
      <c r="A10604" t="s">
        <v>16402</v>
      </c>
      <c r="B10604" t="s">
        <v>16403</v>
      </c>
      <c r="C10604">
        <v>4</v>
      </c>
    </row>
    <row r="10605" spans="1:3" x14ac:dyDescent="0.25">
      <c r="A10605" t="s">
        <v>16404</v>
      </c>
      <c r="B10605" t="s">
        <v>16405</v>
      </c>
      <c r="C10605">
        <v>4</v>
      </c>
    </row>
    <row r="10606" spans="1:3" x14ac:dyDescent="0.25">
      <c r="A10606" t="s">
        <v>16406</v>
      </c>
      <c r="B10606" t="s">
        <v>16407</v>
      </c>
      <c r="C10606">
        <v>4</v>
      </c>
    </row>
    <row r="10607" spans="1:3" x14ac:dyDescent="0.25">
      <c r="A10607" t="s">
        <v>16408</v>
      </c>
      <c r="B10607" t="s">
        <v>16409</v>
      </c>
      <c r="C10607">
        <v>4</v>
      </c>
    </row>
    <row r="10608" spans="1:3" x14ac:dyDescent="0.25">
      <c r="A10608" t="s">
        <v>16410</v>
      </c>
      <c r="B10608" t="s">
        <v>16411</v>
      </c>
      <c r="C10608">
        <v>4</v>
      </c>
    </row>
    <row r="10609" spans="1:3" x14ac:dyDescent="0.25">
      <c r="A10609" t="s">
        <v>20592</v>
      </c>
      <c r="B10609" t="s">
        <v>20593</v>
      </c>
      <c r="C10609">
        <v>4</v>
      </c>
    </row>
    <row r="10610" spans="1:3" x14ac:dyDescent="0.25">
      <c r="A10610" t="s">
        <v>16412</v>
      </c>
      <c r="B10610" t="s">
        <v>16413</v>
      </c>
      <c r="C10610">
        <v>4</v>
      </c>
    </row>
    <row r="10611" spans="1:3" x14ac:dyDescent="0.25">
      <c r="A10611" t="s">
        <v>16414</v>
      </c>
      <c r="B10611" t="s">
        <v>16415</v>
      </c>
      <c r="C10611">
        <v>4</v>
      </c>
    </row>
    <row r="10612" spans="1:3" x14ac:dyDescent="0.25">
      <c r="A10612" t="s">
        <v>16416</v>
      </c>
      <c r="B10612" t="s">
        <v>16417</v>
      </c>
      <c r="C10612">
        <v>4</v>
      </c>
    </row>
    <row r="10613" spans="1:3" x14ac:dyDescent="0.25">
      <c r="A10613" t="s">
        <v>16418</v>
      </c>
      <c r="B10613" t="s">
        <v>16419</v>
      </c>
      <c r="C10613">
        <v>4</v>
      </c>
    </row>
    <row r="10614" spans="1:3" x14ac:dyDescent="0.25">
      <c r="A10614" t="s">
        <v>16420</v>
      </c>
      <c r="B10614" t="s">
        <v>16421</v>
      </c>
      <c r="C10614">
        <v>4</v>
      </c>
    </row>
    <row r="10615" spans="1:3" x14ac:dyDescent="0.25">
      <c r="A10615" t="s">
        <v>16422</v>
      </c>
      <c r="B10615" t="s">
        <v>16423</v>
      </c>
      <c r="C10615">
        <v>4</v>
      </c>
    </row>
    <row r="10616" spans="1:3" x14ac:dyDescent="0.25">
      <c r="A10616" t="s">
        <v>16424</v>
      </c>
      <c r="B10616" t="s">
        <v>16425</v>
      </c>
      <c r="C10616">
        <v>4</v>
      </c>
    </row>
    <row r="10617" spans="1:3" x14ac:dyDescent="0.25">
      <c r="A10617" t="s">
        <v>16426</v>
      </c>
      <c r="B10617" t="s">
        <v>16427</v>
      </c>
      <c r="C10617">
        <v>4</v>
      </c>
    </row>
    <row r="10618" spans="1:3" x14ac:dyDescent="0.25">
      <c r="A10618" t="s">
        <v>16428</v>
      </c>
      <c r="B10618" t="s">
        <v>16429</v>
      </c>
      <c r="C10618">
        <v>4</v>
      </c>
    </row>
    <row r="10619" spans="1:3" x14ac:dyDescent="0.25">
      <c r="A10619" t="s">
        <v>19892</v>
      </c>
      <c r="B10619" t="s">
        <v>19893</v>
      </c>
      <c r="C10619">
        <v>4</v>
      </c>
    </row>
    <row r="10620" spans="1:3" x14ac:dyDescent="0.25">
      <c r="A10620" t="s">
        <v>16430</v>
      </c>
      <c r="B10620" t="s">
        <v>16431</v>
      </c>
      <c r="C10620">
        <v>4</v>
      </c>
    </row>
    <row r="10621" spans="1:3" x14ac:dyDescent="0.25">
      <c r="A10621" t="s">
        <v>16432</v>
      </c>
      <c r="B10621" t="s">
        <v>16433</v>
      </c>
      <c r="C10621">
        <v>4</v>
      </c>
    </row>
    <row r="10622" spans="1:3" x14ac:dyDescent="0.25">
      <c r="A10622" t="s">
        <v>16434</v>
      </c>
      <c r="B10622" t="s">
        <v>16435</v>
      </c>
      <c r="C10622">
        <v>4</v>
      </c>
    </row>
    <row r="10623" spans="1:3" x14ac:dyDescent="0.25">
      <c r="A10623" t="s">
        <v>16436</v>
      </c>
      <c r="B10623" t="s">
        <v>16437</v>
      </c>
      <c r="C10623">
        <v>4</v>
      </c>
    </row>
    <row r="10624" spans="1:3" x14ac:dyDescent="0.25">
      <c r="A10624" t="s">
        <v>16438</v>
      </c>
      <c r="B10624" t="s">
        <v>16439</v>
      </c>
      <c r="C10624">
        <v>4</v>
      </c>
    </row>
    <row r="10625" spans="1:3" x14ac:dyDescent="0.25">
      <c r="A10625" t="s">
        <v>16440</v>
      </c>
      <c r="B10625" t="s">
        <v>16441</v>
      </c>
      <c r="C10625">
        <v>4</v>
      </c>
    </row>
    <row r="10626" spans="1:3" x14ac:dyDescent="0.25">
      <c r="A10626" t="s">
        <v>16442</v>
      </c>
      <c r="B10626" t="s">
        <v>16443</v>
      </c>
      <c r="C10626">
        <v>4</v>
      </c>
    </row>
    <row r="10627" spans="1:3" x14ac:dyDescent="0.25">
      <c r="A10627" t="s">
        <v>16444</v>
      </c>
      <c r="B10627" t="s">
        <v>16445</v>
      </c>
      <c r="C10627">
        <v>4</v>
      </c>
    </row>
    <row r="10628" spans="1:3" x14ac:dyDescent="0.25">
      <c r="A10628" t="s">
        <v>16446</v>
      </c>
      <c r="B10628" t="s">
        <v>16447</v>
      </c>
      <c r="C10628">
        <v>4</v>
      </c>
    </row>
    <row r="10629" spans="1:3" x14ac:dyDescent="0.25">
      <c r="A10629" t="s">
        <v>16448</v>
      </c>
      <c r="B10629" t="s">
        <v>16449</v>
      </c>
      <c r="C10629">
        <v>4</v>
      </c>
    </row>
    <row r="10630" spans="1:3" x14ac:dyDescent="0.25">
      <c r="A10630" t="s">
        <v>16450</v>
      </c>
      <c r="B10630" t="s">
        <v>16451</v>
      </c>
      <c r="C10630">
        <v>4</v>
      </c>
    </row>
    <row r="10631" spans="1:3" x14ac:dyDescent="0.25">
      <c r="A10631" t="s">
        <v>16452</v>
      </c>
      <c r="B10631" t="s">
        <v>16453</v>
      </c>
      <c r="C10631">
        <v>4</v>
      </c>
    </row>
    <row r="10632" spans="1:3" x14ac:dyDescent="0.25">
      <c r="A10632" t="s">
        <v>16454</v>
      </c>
      <c r="B10632" t="s">
        <v>16455</v>
      </c>
      <c r="C10632">
        <v>4</v>
      </c>
    </row>
    <row r="10633" spans="1:3" x14ac:dyDescent="0.25">
      <c r="A10633" t="s">
        <v>16456</v>
      </c>
      <c r="B10633" t="s">
        <v>16457</v>
      </c>
      <c r="C10633">
        <v>4</v>
      </c>
    </row>
    <row r="10634" spans="1:3" x14ac:dyDescent="0.25">
      <c r="A10634" t="s">
        <v>16458</v>
      </c>
      <c r="B10634" t="s">
        <v>16459</v>
      </c>
      <c r="C10634">
        <v>4</v>
      </c>
    </row>
    <row r="10635" spans="1:3" x14ac:dyDescent="0.25">
      <c r="A10635" t="s">
        <v>20594</v>
      </c>
      <c r="B10635" t="s">
        <v>20595</v>
      </c>
      <c r="C10635">
        <v>4</v>
      </c>
    </row>
    <row r="10636" spans="1:3" x14ac:dyDescent="0.25">
      <c r="A10636" t="s">
        <v>16460</v>
      </c>
      <c r="B10636" t="s">
        <v>16461</v>
      </c>
      <c r="C10636">
        <v>4</v>
      </c>
    </row>
    <row r="10637" spans="1:3" x14ac:dyDescent="0.25">
      <c r="A10637" t="s">
        <v>16462</v>
      </c>
      <c r="B10637" t="s">
        <v>16463</v>
      </c>
      <c r="C10637">
        <v>4</v>
      </c>
    </row>
    <row r="10638" spans="1:3" x14ac:dyDescent="0.25">
      <c r="A10638" t="s">
        <v>16464</v>
      </c>
      <c r="B10638" t="s">
        <v>16465</v>
      </c>
      <c r="C10638">
        <v>4</v>
      </c>
    </row>
    <row r="10639" spans="1:3" x14ac:dyDescent="0.25">
      <c r="A10639" t="s">
        <v>16466</v>
      </c>
      <c r="B10639" t="s">
        <v>16467</v>
      </c>
      <c r="C10639">
        <v>4</v>
      </c>
    </row>
    <row r="10640" spans="1:3" x14ac:dyDescent="0.25">
      <c r="A10640" t="s">
        <v>16468</v>
      </c>
      <c r="B10640" t="s">
        <v>16469</v>
      </c>
      <c r="C10640">
        <v>4</v>
      </c>
    </row>
    <row r="10641" spans="1:3" x14ac:dyDescent="0.25">
      <c r="A10641" t="s">
        <v>16470</v>
      </c>
      <c r="B10641" t="s">
        <v>16471</v>
      </c>
      <c r="C10641">
        <v>4</v>
      </c>
    </row>
    <row r="10642" spans="1:3" x14ac:dyDescent="0.25">
      <c r="A10642" t="s">
        <v>16472</v>
      </c>
      <c r="B10642" t="s">
        <v>16473</v>
      </c>
      <c r="C10642">
        <v>4</v>
      </c>
    </row>
    <row r="10643" spans="1:3" x14ac:dyDescent="0.25">
      <c r="A10643" t="s">
        <v>16474</v>
      </c>
      <c r="B10643" t="s">
        <v>16475</v>
      </c>
      <c r="C10643">
        <v>4</v>
      </c>
    </row>
    <row r="10644" spans="1:3" x14ac:dyDescent="0.25">
      <c r="A10644" t="s">
        <v>16476</v>
      </c>
      <c r="B10644" t="s">
        <v>16477</v>
      </c>
      <c r="C10644">
        <v>4</v>
      </c>
    </row>
    <row r="10645" spans="1:3" x14ac:dyDescent="0.25">
      <c r="A10645" t="s">
        <v>16478</v>
      </c>
      <c r="B10645" t="s">
        <v>16479</v>
      </c>
      <c r="C10645">
        <v>4</v>
      </c>
    </row>
    <row r="10646" spans="1:3" x14ac:dyDescent="0.25">
      <c r="A10646" t="s">
        <v>16480</v>
      </c>
      <c r="B10646" t="s">
        <v>16481</v>
      </c>
      <c r="C10646">
        <v>4</v>
      </c>
    </row>
    <row r="10647" spans="1:3" x14ac:dyDescent="0.25">
      <c r="A10647" t="s">
        <v>16482</v>
      </c>
      <c r="B10647" t="s">
        <v>16483</v>
      </c>
      <c r="C10647">
        <v>4</v>
      </c>
    </row>
    <row r="10648" spans="1:3" x14ac:dyDescent="0.25">
      <c r="A10648" t="s">
        <v>16484</v>
      </c>
      <c r="B10648" t="s">
        <v>16485</v>
      </c>
      <c r="C10648">
        <v>4</v>
      </c>
    </row>
    <row r="10649" spans="1:3" x14ac:dyDescent="0.25">
      <c r="A10649" t="s">
        <v>16486</v>
      </c>
      <c r="B10649" t="s">
        <v>16487</v>
      </c>
      <c r="C10649">
        <v>4</v>
      </c>
    </row>
    <row r="10650" spans="1:3" x14ac:dyDescent="0.25">
      <c r="A10650" t="s">
        <v>19894</v>
      </c>
      <c r="B10650" t="s">
        <v>19895</v>
      </c>
      <c r="C10650">
        <v>4</v>
      </c>
    </row>
    <row r="10651" spans="1:3" x14ac:dyDescent="0.25">
      <c r="A10651" t="s">
        <v>16488</v>
      </c>
      <c r="B10651" t="s">
        <v>16489</v>
      </c>
      <c r="C10651">
        <v>4</v>
      </c>
    </row>
    <row r="10652" spans="1:3" x14ac:dyDescent="0.25">
      <c r="A10652" t="s">
        <v>16490</v>
      </c>
      <c r="B10652" t="s">
        <v>16491</v>
      </c>
      <c r="C10652">
        <v>4</v>
      </c>
    </row>
    <row r="10653" spans="1:3" x14ac:dyDescent="0.25">
      <c r="A10653" t="s">
        <v>16492</v>
      </c>
      <c r="B10653" t="s">
        <v>16493</v>
      </c>
      <c r="C10653">
        <v>4</v>
      </c>
    </row>
    <row r="10654" spans="1:3" x14ac:dyDescent="0.25">
      <c r="A10654" t="s">
        <v>16494</v>
      </c>
      <c r="B10654" t="s">
        <v>16495</v>
      </c>
      <c r="C10654">
        <v>4</v>
      </c>
    </row>
    <row r="10655" spans="1:3" x14ac:dyDescent="0.25">
      <c r="A10655" t="s">
        <v>16496</v>
      </c>
      <c r="B10655" t="s">
        <v>16497</v>
      </c>
      <c r="C10655">
        <v>4</v>
      </c>
    </row>
    <row r="10656" spans="1:3" x14ac:dyDescent="0.25">
      <c r="A10656" t="s">
        <v>16498</v>
      </c>
      <c r="B10656" t="s">
        <v>16499</v>
      </c>
      <c r="C10656">
        <v>4</v>
      </c>
    </row>
    <row r="10657" spans="1:3" x14ac:dyDescent="0.25">
      <c r="A10657" t="s">
        <v>16500</v>
      </c>
      <c r="B10657" t="s">
        <v>16501</v>
      </c>
      <c r="C10657">
        <v>4</v>
      </c>
    </row>
    <row r="10658" spans="1:3" x14ac:dyDescent="0.25">
      <c r="A10658" t="s">
        <v>16502</v>
      </c>
      <c r="B10658" t="s">
        <v>16503</v>
      </c>
      <c r="C10658">
        <v>4</v>
      </c>
    </row>
    <row r="10659" spans="1:3" x14ac:dyDescent="0.25">
      <c r="A10659" t="s">
        <v>16504</v>
      </c>
      <c r="B10659" t="s">
        <v>16505</v>
      </c>
      <c r="C10659">
        <v>4</v>
      </c>
    </row>
    <row r="10660" spans="1:3" x14ac:dyDescent="0.25">
      <c r="A10660" t="s">
        <v>16506</v>
      </c>
      <c r="B10660" t="s">
        <v>16507</v>
      </c>
      <c r="C10660">
        <v>4</v>
      </c>
    </row>
    <row r="10661" spans="1:3" x14ac:dyDescent="0.25">
      <c r="A10661" t="s">
        <v>16508</v>
      </c>
      <c r="B10661" t="s">
        <v>16509</v>
      </c>
      <c r="C10661">
        <v>4</v>
      </c>
    </row>
    <row r="10662" spans="1:3" x14ac:dyDescent="0.25">
      <c r="A10662" t="s">
        <v>20596</v>
      </c>
      <c r="B10662" t="s">
        <v>20597</v>
      </c>
      <c r="C10662">
        <v>4</v>
      </c>
    </row>
    <row r="10663" spans="1:3" x14ac:dyDescent="0.25">
      <c r="A10663" t="s">
        <v>20598</v>
      </c>
      <c r="B10663" t="s">
        <v>20599</v>
      </c>
      <c r="C10663">
        <v>4</v>
      </c>
    </row>
    <row r="10664" spans="1:3" x14ac:dyDescent="0.25">
      <c r="A10664" t="s">
        <v>16510</v>
      </c>
      <c r="B10664" t="s">
        <v>16511</v>
      </c>
      <c r="C10664">
        <v>4</v>
      </c>
    </row>
    <row r="10665" spans="1:3" x14ac:dyDescent="0.25">
      <c r="A10665" t="s">
        <v>16512</v>
      </c>
      <c r="B10665" t="s">
        <v>16513</v>
      </c>
      <c r="C10665">
        <v>4</v>
      </c>
    </row>
    <row r="10666" spans="1:3" x14ac:dyDescent="0.25">
      <c r="A10666" t="s">
        <v>16514</v>
      </c>
      <c r="B10666" t="s">
        <v>16515</v>
      </c>
      <c r="C10666">
        <v>4</v>
      </c>
    </row>
    <row r="10667" spans="1:3" x14ac:dyDescent="0.25">
      <c r="A10667" t="s">
        <v>16516</v>
      </c>
      <c r="B10667" t="s">
        <v>16517</v>
      </c>
      <c r="C10667">
        <v>4</v>
      </c>
    </row>
    <row r="10668" spans="1:3" x14ac:dyDescent="0.25">
      <c r="A10668" t="s">
        <v>16518</v>
      </c>
      <c r="B10668" t="s">
        <v>16519</v>
      </c>
      <c r="C10668">
        <v>4</v>
      </c>
    </row>
    <row r="10669" spans="1:3" x14ac:dyDescent="0.25">
      <c r="A10669" t="s">
        <v>16520</v>
      </c>
      <c r="B10669" t="s">
        <v>16521</v>
      </c>
      <c r="C10669">
        <v>4</v>
      </c>
    </row>
    <row r="10670" spans="1:3" x14ac:dyDescent="0.25">
      <c r="A10670" t="s">
        <v>16522</v>
      </c>
      <c r="B10670" t="s">
        <v>16523</v>
      </c>
      <c r="C10670">
        <v>4</v>
      </c>
    </row>
    <row r="10671" spans="1:3" x14ac:dyDescent="0.25">
      <c r="A10671" t="s">
        <v>16524</v>
      </c>
      <c r="B10671" t="s">
        <v>16525</v>
      </c>
      <c r="C10671">
        <v>4</v>
      </c>
    </row>
    <row r="10672" spans="1:3" x14ac:dyDescent="0.25">
      <c r="A10672" t="s">
        <v>16526</v>
      </c>
      <c r="B10672" t="s">
        <v>16527</v>
      </c>
      <c r="C10672">
        <v>4</v>
      </c>
    </row>
    <row r="10673" spans="1:3" x14ac:dyDescent="0.25">
      <c r="A10673" t="s">
        <v>16528</v>
      </c>
      <c r="B10673" t="s">
        <v>16529</v>
      </c>
      <c r="C10673">
        <v>4</v>
      </c>
    </row>
    <row r="10674" spans="1:3" x14ac:dyDescent="0.25">
      <c r="A10674" t="s">
        <v>16530</v>
      </c>
      <c r="B10674" t="s">
        <v>16531</v>
      </c>
      <c r="C10674">
        <v>4</v>
      </c>
    </row>
    <row r="10675" spans="1:3" x14ac:dyDescent="0.25">
      <c r="A10675" t="s">
        <v>16532</v>
      </c>
      <c r="B10675" t="s">
        <v>16533</v>
      </c>
      <c r="C10675">
        <v>4</v>
      </c>
    </row>
    <row r="10676" spans="1:3" x14ac:dyDescent="0.25">
      <c r="A10676" t="s">
        <v>16534</v>
      </c>
      <c r="B10676" t="s">
        <v>16535</v>
      </c>
      <c r="C10676">
        <v>4</v>
      </c>
    </row>
    <row r="10677" spans="1:3" x14ac:dyDescent="0.25">
      <c r="A10677" t="s">
        <v>16537</v>
      </c>
      <c r="B10677" t="s">
        <v>16538</v>
      </c>
      <c r="C10677">
        <v>4</v>
      </c>
    </row>
    <row r="10678" spans="1:3" x14ac:dyDescent="0.25">
      <c r="A10678" t="s">
        <v>16539</v>
      </c>
      <c r="B10678" t="s">
        <v>16540</v>
      </c>
      <c r="C10678">
        <v>4</v>
      </c>
    </row>
    <row r="10679" spans="1:3" x14ac:dyDescent="0.25">
      <c r="A10679" t="s">
        <v>16541</v>
      </c>
      <c r="B10679" t="s">
        <v>16542</v>
      </c>
      <c r="C10679">
        <v>4</v>
      </c>
    </row>
    <row r="10680" spans="1:3" x14ac:dyDescent="0.25">
      <c r="A10680" t="s">
        <v>16543</v>
      </c>
      <c r="B10680" t="s">
        <v>16544</v>
      </c>
      <c r="C10680">
        <v>4</v>
      </c>
    </row>
    <row r="10681" spans="1:3" x14ac:dyDescent="0.25">
      <c r="A10681" t="s">
        <v>16545</v>
      </c>
      <c r="B10681" t="s">
        <v>16546</v>
      </c>
      <c r="C10681">
        <v>4</v>
      </c>
    </row>
    <row r="10682" spans="1:3" x14ac:dyDescent="0.25">
      <c r="A10682" t="s">
        <v>16547</v>
      </c>
      <c r="B10682" t="s">
        <v>16548</v>
      </c>
      <c r="C10682">
        <v>4</v>
      </c>
    </row>
    <row r="10683" spans="1:3" x14ac:dyDescent="0.25">
      <c r="A10683" t="s">
        <v>16549</v>
      </c>
      <c r="B10683" t="s">
        <v>16550</v>
      </c>
      <c r="C10683">
        <v>4</v>
      </c>
    </row>
    <row r="10684" spans="1:3" x14ac:dyDescent="0.25">
      <c r="A10684" t="s">
        <v>16551</v>
      </c>
      <c r="B10684" t="s">
        <v>16552</v>
      </c>
      <c r="C10684">
        <v>4</v>
      </c>
    </row>
    <row r="10685" spans="1:3" x14ac:dyDescent="0.25">
      <c r="A10685" t="s">
        <v>16553</v>
      </c>
      <c r="B10685" t="s">
        <v>16554</v>
      </c>
      <c r="C10685">
        <v>4</v>
      </c>
    </row>
    <row r="10686" spans="1:3" x14ac:dyDescent="0.25">
      <c r="A10686" t="s">
        <v>16555</v>
      </c>
      <c r="B10686" t="s">
        <v>16556</v>
      </c>
      <c r="C10686">
        <v>4</v>
      </c>
    </row>
    <row r="10687" spans="1:3" x14ac:dyDescent="0.25">
      <c r="A10687" t="s">
        <v>16557</v>
      </c>
      <c r="B10687" t="s">
        <v>16558</v>
      </c>
      <c r="C10687">
        <v>4</v>
      </c>
    </row>
    <row r="10688" spans="1:3" x14ac:dyDescent="0.25">
      <c r="A10688" t="s">
        <v>16559</v>
      </c>
      <c r="B10688" t="s">
        <v>16560</v>
      </c>
      <c r="C10688">
        <v>4</v>
      </c>
    </row>
    <row r="10689" spans="1:3" x14ac:dyDescent="0.25">
      <c r="A10689" t="s">
        <v>16561</v>
      </c>
      <c r="B10689" t="s">
        <v>16562</v>
      </c>
      <c r="C10689">
        <v>4</v>
      </c>
    </row>
    <row r="10690" spans="1:3" x14ac:dyDescent="0.25">
      <c r="A10690" t="s">
        <v>16563</v>
      </c>
      <c r="B10690" t="s">
        <v>16564</v>
      </c>
      <c r="C10690">
        <v>4</v>
      </c>
    </row>
    <row r="10691" spans="1:3" x14ac:dyDescent="0.25">
      <c r="A10691" t="s">
        <v>16565</v>
      </c>
      <c r="B10691" t="s">
        <v>16566</v>
      </c>
      <c r="C10691">
        <v>4</v>
      </c>
    </row>
    <row r="10692" spans="1:3" x14ac:dyDescent="0.25">
      <c r="A10692" t="s">
        <v>16567</v>
      </c>
      <c r="B10692" t="s">
        <v>16568</v>
      </c>
      <c r="C10692">
        <v>4</v>
      </c>
    </row>
    <row r="10693" spans="1:3" x14ac:dyDescent="0.25">
      <c r="A10693" t="s">
        <v>18829</v>
      </c>
      <c r="B10693" t="s">
        <v>18830</v>
      </c>
      <c r="C10693">
        <v>4</v>
      </c>
    </row>
    <row r="10694" spans="1:3" x14ac:dyDescent="0.25">
      <c r="A10694" t="s">
        <v>16569</v>
      </c>
      <c r="B10694" t="s">
        <v>16570</v>
      </c>
      <c r="C10694">
        <v>4</v>
      </c>
    </row>
    <row r="10695" spans="1:3" x14ac:dyDescent="0.25">
      <c r="A10695" t="s">
        <v>16571</v>
      </c>
      <c r="B10695" t="s">
        <v>16572</v>
      </c>
      <c r="C10695">
        <v>4</v>
      </c>
    </row>
    <row r="10696" spans="1:3" x14ac:dyDescent="0.25">
      <c r="A10696" t="s">
        <v>16573</v>
      </c>
      <c r="B10696" t="s">
        <v>16574</v>
      </c>
      <c r="C10696">
        <v>4</v>
      </c>
    </row>
    <row r="10697" spans="1:3" x14ac:dyDescent="0.25">
      <c r="A10697" t="s">
        <v>16575</v>
      </c>
      <c r="B10697" t="s">
        <v>16576</v>
      </c>
      <c r="C10697">
        <v>4</v>
      </c>
    </row>
    <row r="10698" spans="1:3" x14ac:dyDescent="0.25">
      <c r="A10698" t="s">
        <v>20151</v>
      </c>
      <c r="B10698" t="s">
        <v>20152</v>
      </c>
      <c r="C10698">
        <v>4</v>
      </c>
    </row>
    <row r="10699" spans="1:3" x14ac:dyDescent="0.25">
      <c r="A10699" t="s">
        <v>16577</v>
      </c>
      <c r="B10699" t="s">
        <v>16578</v>
      </c>
      <c r="C10699">
        <v>4</v>
      </c>
    </row>
    <row r="10700" spans="1:3" x14ac:dyDescent="0.25">
      <c r="A10700" t="s">
        <v>16579</v>
      </c>
      <c r="B10700" t="s">
        <v>16580</v>
      </c>
      <c r="C10700">
        <v>4</v>
      </c>
    </row>
    <row r="10701" spans="1:3" x14ac:dyDescent="0.25">
      <c r="A10701" t="s">
        <v>16581</v>
      </c>
      <c r="B10701" t="s">
        <v>16582</v>
      </c>
      <c r="C10701">
        <v>4</v>
      </c>
    </row>
    <row r="10702" spans="1:3" x14ac:dyDescent="0.25">
      <c r="A10702" t="s">
        <v>16583</v>
      </c>
      <c r="B10702" t="s">
        <v>16584</v>
      </c>
      <c r="C10702">
        <v>4</v>
      </c>
    </row>
    <row r="10703" spans="1:3" x14ac:dyDescent="0.25">
      <c r="A10703" t="s">
        <v>16585</v>
      </c>
      <c r="B10703" t="s">
        <v>16586</v>
      </c>
      <c r="C10703">
        <v>4</v>
      </c>
    </row>
    <row r="10704" spans="1:3" x14ac:dyDescent="0.25">
      <c r="A10704" t="s">
        <v>16587</v>
      </c>
      <c r="B10704" t="s">
        <v>16588</v>
      </c>
      <c r="C10704">
        <v>4</v>
      </c>
    </row>
    <row r="10705" spans="1:3" x14ac:dyDescent="0.25">
      <c r="A10705" t="s">
        <v>16589</v>
      </c>
      <c r="B10705" t="s">
        <v>16590</v>
      </c>
      <c r="C10705">
        <v>4</v>
      </c>
    </row>
    <row r="10706" spans="1:3" x14ac:dyDescent="0.25">
      <c r="A10706" t="s">
        <v>16591</v>
      </c>
      <c r="B10706" t="s">
        <v>16592</v>
      </c>
      <c r="C10706">
        <v>4</v>
      </c>
    </row>
    <row r="10707" spans="1:3" x14ac:dyDescent="0.25">
      <c r="A10707" t="s">
        <v>16593</v>
      </c>
      <c r="B10707" t="s">
        <v>16594</v>
      </c>
      <c r="C10707">
        <v>4</v>
      </c>
    </row>
    <row r="10708" spans="1:3" x14ac:dyDescent="0.25">
      <c r="A10708" t="s">
        <v>16595</v>
      </c>
      <c r="B10708" t="s">
        <v>16596</v>
      </c>
      <c r="C10708">
        <v>4</v>
      </c>
    </row>
    <row r="10709" spans="1:3" x14ac:dyDescent="0.25">
      <c r="A10709" t="s">
        <v>16597</v>
      </c>
      <c r="B10709" t="s">
        <v>16598</v>
      </c>
      <c r="C10709">
        <v>4</v>
      </c>
    </row>
    <row r="10710" spans="1:3" x14ac:dyDescent="0.25">
      <c r="A10710" t="s">
        <v>16599</v>
      </c>
      <c r="B10710" t="s">
        <v>16600</v>
      </c>
      <c r="C10710">
        <v>4</v>
      </c>
    </row>
    <row r="10711" spans="1:3" x14ac:dyDescent="0.25">
      <c r="A10711" t="s">
        <v>16601</v>
      </c>
      <c r="B10711" t="s">
        <v>16602</v>
      </c>
      <c r="C10711">
        <v>4</v>
      </c>
    </row>
    <row r="10712" spans="1:3" x14ac:dyDescent="0.25">
      <c r="A10712" t="s">
        <v>16603</v>
      </c>
      <c r="B10712" t="s">
        <v>16604</v>
      </c>
      <c r="C10712">
        <v>4</v>
      </c>
    </row>
    <row r="10713" spans="1:3" x14ac:dyDescent="0.25">
      <c r="A10713" t="s">
        <v>16605</v>
      </c>
      <c r="B10713" t="s">
        <v>16606</v>
      </c>
      <c r="C10713">
        <v>4</v>
      </c>
    </row>
    <row r="10714" spans="1:3" x14ac:dyDescent="0.25">
      <c r="A10714" t="s">
        <v>16607</v>
      </c>
      <c r="B10714" t="s">
        <v>16608</v>
      </c>
      <c r="C10714">
        <v>4</v>
      </c>
    </row>
    <row r="10715" spans="1:3" x14ac:dyDescent="0.25">
      <c r="A10715" t="s">
        <v>16609</v>
      </c>
      <c r="B10715" t="s">
        <v>16610</v>
      </c>
      <c r="C10715">
        <v>4</v>
      </c>
    </row>
    <row r="10716" spans="1:3" x14ac:dyDescent="0.25">
      <c r="A10716" t="s">
        <v>16611</v>
      </c>
      <c r="B10716" t="s">
        <v>16612</v>
      </c>
      <c r="C10716">
        <v>4</v>
      </c>
    </row>
    <row r="10717" spans="1:3" x14ac:dyDescent="0.25">
      <c r="A10717" t="s">
        <v>19896</v>
      </c>
      <c r="B10717" t="s">
        <v>19897</v>
      </c>
      <c r="C10717">
        <v>4</v>
      </c>
    </row>
    <row r="10718" spans="1:3" x14ac:dyDescent="0.25">
      <c r="A10718" t="s">
        <v>16613</v>
      </c>
      <c r="B10718" t="s">
        <v>16614</v>
      </c>
      <c r="C10718">
        <v>4</v>
      </c>
    </row>
    <row r="10719" spans="1:3" x14ac:dyDescent="0.25">
      <c r="A10719" t="s">
        <v>16615</v>
      </c>
      <c r="B10719" t="s">
        <v>16616</v>
      </c>
      <c r="C10719">
        <v>4</v>
      </c>
    </row>
    <row r="10720" spans="1:3" x14ac:dyDescent="0.25">
      <c r="A10720" t="s">
        <v>16617</v>
      </c>
      <c r="B10720" t="s">
        <v>16618</v>
      </c>
      <c r="C10720">
        <v>4</v>
      </c>
    </row>
    <row r="10721" spans="1:3" x14ac:dyDescent="0.25">
      <c r="A10721" t="s">
        <v>16619</v>
      </c>
      <c r="B10721" t="s">
        <v>16620</v>
      </c>
      <c r="C10721">
        <v>4</v>
      </c>
    </row>
    <row r="10722" spans="1:3" x14ac:dyDescent="0.25">
      <c r="A10722" t="s">
        <v>16621</v>
      </c>
      <c r="B10722" t="s">
        <v>16622</v>
      </c>
      <c r="C10722">
        <v>4</v>
      </c>
    </row>
    <row r="10723" spans="1:3" x14ac:dyDescent="0.25">
      <c r="A10723" t="s">
        <v>16623</v>
      </c>
      <c r="B10723" t="s">
        <v>16624</v>
      </c>
      <c r="C10723">
        <v>4</v>
      </c>
    </row>
    <row r="10724" spans="1:3" x14ac:dyDescent="0.25">
      <c r="A10724" t="s">
        <v>16625</v>
      </c>
      <c r="B10724" t="s">
        <v>16626</v>
      </c>
      <c r="C10724">
        <v>4</v>
      </c>
    </row>
    <row r="10725" spans="1:3" x14ac:dyDescent="0.25">
      <c r="A10725" t="s">
        <v>18831</v>
      </c>
      <c r="B10725" t="s">
        <v>18832</v>
      </c>
      <c r="C10725">
        <v>4</v>
      </c>
    </row>
    <row r="10726" spans="1:3" x14ac:dyDescent="0.25">
      <c r="A10726" t="s">
        <v>16627</v>
      </c>
      <c r="B10726" t="s">
        <v>16628</v>
      </c>
      <c r="C10726">
        <v>4</v>
      </c>
    </row>
    <row r="10727" spans="1:3" x14ac:dyDescent="0.25">
      <c r="A10727" t="s">
        <v>16629</v>
      </c>
      <c r="B10727" t="s">
        <v>16630</v>
      </c>
      <c r="C10727">
        <v>4</v>
      </c>
    </row>
    <row r="10728" spans="1:3" x14ac:dyDescent="0.25">
      <c r="A10728" t="s">
        <v>16631</v>
      </c>
      <c r="B10728" t="s">
        <v>16632</v>
      </c>
      <c r="C10728">
        <v>4</v>
      </c>
    </row>
    <row r="10729" spans="1:3" x14ac:dyDescent="0.25">
      <c r="A10729" t="s">
        <v>19621</v>
      </c>
      <c r="B10729" t="s">
        <v>19622</v>
      </c>
      <c r="C10729">
        <v>4</v>
      </c>
    </row>
    <row r="10730" spans="1:3" x14ac:dyDescent="0.25">
      <c r="A10730" t="s">
        <v>16633</v>
      </c>
      <c r="B10730" t="s">
        <v>16634</v>
      </c>
      <c r="C10730">
        <v>4</v>
      </c>
    </row>
    <row r="10731" spans="1:3" x14ac:dyDescent="0.25">
      <c r="A10731" t="s">
        <v>16635</v>
      </c>
      <c r="B10731" t="s">
        <v>16636</v>
      </c>
      <c r="C10731">
        <v>4</v>
      </c>
    </row>
    <row r="10732" spans="1:3" x14ac:dyDescent="0.25">
      <c r="A10732" t="s">
        <v>16637</v>
      </c>
      <c r="B10732" t="s">
        <v>16638</v>
      </c>
      <c r="C10732">
        <v>4</v>
      </c>
    </row>
    <row r="10733" spans="1:3" x14ac:dyDescent="0.25">
      <c r="A10733" t="s">
        <v>16639</v>
      </c>
      <c r="B10733" t="s">
        <v>16640</v>
      </c>
      <c r="C10733">
        <v>4</v>
      </c>
    </row>
    <row r="10734" spans="1:3" x14ac:dyDescent="0.25">
      <c r="A10734" t="s">
        <v>16641</v>
      </c>
      <c r="B10734" t="s">
        <v>16642</v>
      </c>
      <c r="C10734">
        <v>4</v>
      </c>
    </row>
    <row r="10735" spans="1:3" x14ac:dyDescent="0.25">
      <c r="A10735" t="s">
        <v>16643</v>
      </c>
      <c r="B10735" t="s">
        <v>16644</v>
      </c>
      <c r="C10735">
        <v>4</v>
      </c>
    </row>
    <row r="10736" spans="1:3" x14ac:dyDescent="0.25">
      <c r="A10736" t="s">
        <v>16645</v>
      </c>
      <c r="B10736" t="s">
        <v>16646</v>
      </c>
      <c r="C10736">
        <v>4</v>
      </c>
    </row>
    <row r="10737" spans="1:3" x14ac:dyDescent="0.25">
      <c r="A10737" t="s">
        <v>16647</v>
      </c>
      <c r="B10737" t="s">
        <v>16648</v>
      </c>
      <c r="C10737">
        <v>4</v>
      </c>
    </row>
    <row r="10738" spans="1:3" x14ac:dyDescent="0.25">
      <c r="A10738" t="s">
        <v>16649</v>
      </c>
      <c r="B10738" t="s">
        <v>16650</v>
      </c>
      <c r="C10738">
        <v>4</v>
      </c>
    </row>
    <row r="10739" spans="1:3" x14ac:dyDescent="0.25">
      <c r="A10739" t="s">
        <v>16651</v>
      </c>
      <c r="B10739" t="s">
        <v>16652</v>
      </c>
      <c r="C10739">
        <v>4</v>
      </c>
    </row>
    <row r="10740" spans="1:3" x14ac:dyDescent="0.25">
      <c r="A10740" t="s">
        <v>16653</v>
      </c>
      <c r="B10740" t="s">
        <v>16654</v>
      </c>
      <c r="C10740">
        <v>4</v>
      </c>
    </row>
    <row r="10741" spans="1:3" x14ac:dyDescent="0.25">
      <c r="A10741" t="s">
        <v>16655</v>
      </c>
      <c r="B10741" t="s">
        <v>16656</v>
      </c>
      <c r="C10741">
        <v>4</v>
      </c>
    </row>
    <row r="10742" spans="1:3" x14ac:dyDescent="0.25">
      <c r="A10742" t="s">
        <v>16657</v>
      </c>
      <c r="B10742" t="s">
        <v>16658</v>
      </c>
      <c r="C10742">
        <v>4</v>
      </c>
    </row>
    <row r="10743" spans="1:3" x14ac:dyDescent="0.25">
      <c r="A10743" t="s">
        <v>16659</v>
      </c>
      <c r="B10743" t="s">
        <v>16660</v>
      </c>
      <c r="C10743">
        <v>4</v>
      </c>
    </row>
    <row r="10744" spans="1:3" x14ac:dyDescent="0.25">
      <c r="A10744" t="s">
        <v>16661</v>
      </c>
      <c r="B10744" t="s">
        <v>16662</v>
      </c>
      <c r="C10744">
        <v>4</v>
      </c>
    </row>
    <row r="10745" spans="1:3" x14ac:dyDescent="0.25">
      <c r="A10745" t="s">
        <v>16663</v>
      </c>
      <c r="B10745" t="s">
        <v>16664</v>
      </c>
      <c r="C10745">
        <v>4</v>
      </c>
    </row>
    <row r="10746" spans="1:3" x14ac:dyDescent="0.25">
      <c r="A10746" t="s">
        <v>16665</v>
      </c>
      <c r="B10746" t="s">
        <v>16666</v>
      </c>
      <c r="C10746">
        <v>4</v>
      </c>
    </row>
    <row r="10747" spans="1:3" x14ac:dyDescent="0.25">
      <c r="A10747" t="s">
        <v>16667</v>
      </c>
      <c r="B10747" t="s">
        <v>16668</v>
      </c>
      <c r="C10747">
        <v>4</v>
      </c>
    </row>
    <row r="10748" spans="1:3" x14ac:dyDescent="0.25">
      <c r="A10748" t="s">
        <v>16669</v>
      </c>
      <c r="B10748" t="s">
        <v>16670</v>
      </c>
      <c r="C10748">
        <v>4</v>
      </c>
    </row>
    <row r="10749" spans="1:3" x14ac:dyDescent="0.25">
      <c r="A10749" t="s">
        <v>16671</v>
      </c>
      <c r="B10749" t="s">
        <v>16672</v>
      </c>
      <c r="C10749">
        <v>4</v>
      </c>
    </row>
    <row r="10750" spans="1:3" x14ac:dyDescent="0.25">
      <c r="A10750" t="s">
        <v>16673</v>
      </c>
      <c r="B10750" t="s">
        <v>16674</v>
      </c>
      <c r="C10750">
        <v>4</v>
      </c>
    </row>
    <row r="10751" spans="1:3" x14ac:dyDescent="0.25">
      <c r="A10751" t="s">
        <v>16675</v>
      </c>
      <c r="B10751" t="s">
        <v>16676</v>
      </c>
      <c r="C10751">
        <v>4</v>
      </c>
    </row>
    <row r="10752" spans="1:3" x14ac:dyDescent="0.25">
      <c r="A10752" t="s">
        <v>16677</v>
      </c>
      <c r="B10752" t="s">
        <v>16678</v>
      </c>
      <c r="C10752">
        <v>4</v>
      </c>
    </row>
    <row r="10753" spans="1:3" x14ac:dyDescent="0.25">
      <c r="A10753" t="s">
        <v>16679</v>
      </c>
      <c r="B10753" t="s">
        <v>16680</v>
      </c>
      <c r="C10753">
        <v>4</v>
      </c>
    </row>
    <row r="10754" spans="1:3" x14ac:dyDescent="0.25">
      <c r="A10754" t="s">
        <v>16681</v>
      </c>
      <c r="B10754" t="s">
        <v>16682</v>
      </c>
      <c r="C10754">
        <v>4</v>
      </c>
    </row>
    <row r="10755" spans="1:3" x14ac:dyDescent="0.25">
      <c r="A10755" t="s">
        <v>16683</v>
      </c>
      <c r="B10755" t="s">
        <v>16684</v>
      </c>
      <c r="C10755">
        <v>4</v>
      </c>
    </row>
    <row r="10756" spans="1:3" x14ac:dyDescent="0.25">
      <c r="A10756" t="s">
        <v>16685</v>
      </c>
      <c r="B10756" t="s">
        <v>16686</v>
      </c>
      <c r="C10756">
        <v>4</v>
      </c>
    </row>
    <row r="10757" spans="1:3" x14ac:dyDescent="0.25">
      <c r="A10757" t="s">
        <v>20600</v>
      </c>
      <c r="B10757" t="s">
        <v>20601</v>
      </c>
      <c r="C10757">
        <v>4</v>
      </c>
    </row>
    <row r="10758" spans="1:3" x14ac:dyDescent="0.25">
      <c r="A10758" t="s">
        <v>16687</v>
      </c>
      <c r="B10758" t="s">
        <v>16688</v>
      </c>
      <c r="C10758">
        <v>4</v>
      </c>
    </row>
    <row r="10759" spans="1:3" x14ac:dyDescent="0.25">
      <c r="A10759" t="s">
        <v>16689</v>
      </c>
      <c r="B10759" t="s">
        <v>16690</v>
      </c>
      <c r="C10759">
        <v>4</v>
      </c>
    </row>
    <row r="10760" spans="1:3" x14ac:dyDescent="0.25">
      <c r="A10760" t="s">
        <v>16691</v>
      </c>
      <c r="B10760" t="s">
        <v>16692</v>
      </c>
      <c r="C10760">
        <v>4</v>
      </c>
    </row>
    <row r="10761" spans="1:3" x14ac:dyDescent="0.25">
      <c r="A10761" t="s">
        <v>16693</v>
      </c>
      <c r="B10761" t="s">
        <v>16694</v>
      </c>
      <c r="C10761">
        <v>4</v>
      </c>
    </row>
    <row r="10762" spans="1:3" x14ac:dyDescent="0.25">
      <c r="A10762" t="s">
        <v>16695</v>
      </c>
      <c r="B10762" t="s">
        <v>16696</v>
      </c>
      <c r="C10762">
        <v>4</v>
      </c>
    </row>
    <row r="10763" spans="1:3" x14ac:dyDescent="0.25">
      <c r="A10763" t="s">
        <v>16697</v>
      </c>
      <c r="B10763" t="s">
        <v>16698</v>
      </c>
      <c r="C10763">
        <v>4</v>
      </c>
    </row>
    <row r="10764" spans="1:3" x14ac:dyDescent="0.25">
      <c r="A10764" t="s">
        <v>16699</v>
      </c>
      <c r="B10764" t="s">
        <v>16700</v>
      </c>
      <c r="C10764">
        <v>4</v>
      </c>
    </row>
    <row r="10765" spans="1:3" x14ac:dyDescent="0.25">
      <c r="A10765" t="s">
        <v>16701</v>
      </c>
      <c r="B10765" t="s">
        <v>16702</v>
      </c>
      <c r="C10765">
        <v>4</v>
      </c>
    </row>
    <row r="10766" spans="1:3" x14ac:dyDescent="0.25">
      <c r="A10766" t="s">
        <v>16703</v>
      </c>
      <c r="B10766" t="s">
        <v>16704</v>
      </c>
      <c r="C10766">
        <v>4</v>
      </c>
    </row>
    <row r="10767" spans="1:3" x14ac:dyDescent="0.25">
      <c r="A10767" t="s">
        <v>16705</v>
      </c>
      <c r="B10767" t="s">
        <v>16706</v>
      </c>
      <c r="C10767">
        <v>4</v>
      </c>
    </row>
    <row r="10768" spans="1:3" x14ac:dyDescent="0.25">
      <c r="A10768" t="s">
        <v>16707</v>
      </c>
      <c r="B10768" t="s">
        <v>16708</v>
      </c>
      <c r="C10768">
        <v>4</v>
      </c>
    </row>
    <row r="10769" spans="1:3" x14ac:dyDescent="0.25">
      <c r="A10769" t="s">
        <v>16709</v>
      </c>
      <c r="B10769" t="s">
        <v>16710</v>
      </c>
      <c r="C10769">
        <v>4</v>
      </c>
    </row>
    <row r="10770" spans="1:3" x14ac:dyDescent="0.25">
      <c r="A10770" t="s">
        <v>16711</v>
      </c>
      <c r="B10770" t="s">
        <v>16712</v>
      </c>
      <c r="C10770">
        <v>4</v>
      </c>
    </row>
    <row r="10771" spans="1:3" x14ac:dyDescent="0.25">
      <c r="A10771" t="s">
        <v>16713</v>
      </c>
      <c r="B10771" t="s">
        <v>16714</v>
      </c>
      <c r="C10771">
        <v>4</v>
      </c>
    </row>
    <row r="10772" spans="1:3" x14ac:dyDescent="0.25">
      <c r="A10772" t="s">
        <v>16715</v>
      </c>
      <c r="B10772" t="s">
        <v>16716</v>
      </c>
      <c r="C10772">
        <v>4</v>
      </c>
    </row>
    <row r="10773" spans="1:3" x14ac:dyDescent="0.25">
      <c r="A10773" t="s">
        <v>16717</v>
      </c>
      <c r="B10773" t="s">
        <v>16718</v>
      </c>
      <c r="C10773">
        <v>4</v>
      </c>
    </row>
    <row r="10774" spans="1:3" x14ac:dyDescent="0.25">
      <c r="A10774" t="s">
        <v>16719</v>
      </c>
      <c r="B10774" t="s">
        <v>16720</v>
      </c>
      <c r="C10774">
        <v>4</v>
      </c>
    </row>
    <row r="10775" spans="1:3" x14ac:dyDescent="0.25">
      <c r="A10775" t="s">
        <v>16721</v>
      </c>
      <c r="B10775" t="s">
        <v>16722</v>
      </c>
      <c r="C10775">
        <v>4</v>
      </c>
    </row>
    <row r="10776" spans="1:3" x14ac:dyDescent="0.25">
      <c r="A10776" t="s">
        <v>16723</v>
      </c>
      <c r="B10776" t="s">
        <v>16724</v>
      </c>
      <c r="C10776">
        <v>4</v>
      </c>
    </row>
    <row r="10777" spans="1:3" x14ac:dyDescent="0.25">
      <c r="A10777" t="s">
        <v>16725</v>
      </c>
      <c r="B10777" t="s">
        <v>16726</v>
      </c>
      <c r="C10777">
        <v>4</v>
      </c>
    </row>
    <row r="10778" spans="1:3" x14ac:dyDescent="0.25">
      <c r="A10778" t="s">
        <v>16727</v>
      </c>
      <c r="B10778" t="s">
        <v>16728</v>
      </c>
      <c r="C10778">
        <v>4</v>
      </c>
    </row>
    <row r="10779" spans="1:3" x14ac:dyDescent="0.25">
      <c r="A10779" t="s">
        <v>16729</v>
      </c>
      <c r="B10779" t="s">
        <v>16730</v>
      </c>
      <c r="C10779">
        <v>4</v>
      </c>
    </row>
    <row r="10780" spans="1:3" x14ac:dyDescent="0.25">
      <c r="A10780" t="s">
        <v>16731</v>
      </c>
      <c r="B10780" t="s">
        <v>16732</v>
      </c>
      <c r="C10780">
        <v>4</v>
      </c>
    </row>
    <row r="10781" spans="1:3" x14ac:dyDescent="0.25">
      <c r="A10781" t="s">
        <v>16733</v>
      </c>
      <c r="B10781" t="s">
        <v>16734</v>
      </c>
      <c r="C10781">
        <v>4</v>
      </c>
    </row>
    <row r="10782" spans="1:3" x14ac:dyDescent="0.25">
      <c r="A10782" t="s">
        <v>16735</v>
      </c>
      <c r="B10782" t="s">
        <v>16736</v>
      </c>
      <c r="C10782">
        <v>4</v>
      </c>
    </row>
    <row r="10783" spans="1:3" x14ac:dyDescent="0.25">
      <c r="A10783" t="s">
        <v>16737</v>
      </c>
      <c r="B10783" t="s">
        <v>16738</v>
      </c>
      <c r="C10783">
        <v>4</v>
      </c>
    </row>
    <row r="10784" spans="1:3" x14ac:dyDescent="0.25">
      <c r="A10784" t="s">
        <v>16739</v>
      </c>
      <c r="B10784" t="s">
        <v>16740</v>
      </c>
      <c r="C10784">
        <v>4</v>
      </c>
    </row>
    <row r="10785" spans="1:3" x14ac:dyDescent="0.25">
      <c r="A10785" t="s">
        <v>16741</v>
      </c>
      <c r="B10785" t="s">
        <v>16742</v>
      </c>
      <c r="C10785">
        <v>4</v>
      </c>
    </row>
    <row r="10786" spans="1:3" x14ac:dyDescent="0.25">
      <c r="A10786" t="s">
        <v>16743</v>
      </c>
      <c r="B10786" t="s">
        <v>16744</v>
      </c>
      <c r="C10786">
        <v>4</v>
      </c>
    </row>
    <row r="10787" spans="1:3" x14ac:dyDescent="0.25">
      <c r="A10787" t="s">
        <v>16745</v>
      </c>
      <c r="B10787" t="s">
        <v>16746</v>
      </c>
      <c r="C10787">
        <v>4</v>
      </c>
    </row>
    <row r="10788" spans="1:3" x14ac:dyDescent="0.25">
      <c r="A10788" t="s">
        <v>16747</v>
      </c>
      <c r="B10788" t="s">
        <v>16748</v>
      </c>
      <c r="C10788">
        <v>4</v>
      </c>
    </row>
    <row r="10789" spans="1:3" x14ac:dyDescent="0.25">
      <c r="A10789" t="s">
        <v>16749</v>
      </c>
      <c r="B10789" t="s">
        <v>16750</v>
      </c>
      <c r="C10789">
        <v>4</v>
      </c>
    </row>
    <row r="10790" spans="1:3" x14ac:dyDescent="0.25">
      <c r="A10790" t="s">
        <v>16751</v>
      </c>
      <c r="B10790" t="s">
        <v>16752</v>
      </c>
      <c r="C10790">
        <v>4</v>
      </c>
    </row>
    <row r="10791" spans="1:3" x14ac:dyDescent="0.25">
      <c r="A10791" t="s">
        <v>16753</v>
      </c>
      <c r="B10791" t="s">
        <v>16754</v>
      </c>
      <c r="C10791">
        <v>4</v>
      </c>
    </row>
    <row r="10792" spans="1:3" x14ac:dyDescent="0.25">
      <c r="A10792" t="s">
        <v>16755</v>
      </c>
      <c r="B10792" t="s">
        <v>16756</v>
      </c>
      <c r="C10792">
        <v>4</v>
      </c>
    </row>
    <row r="10793" spans="1:3" x14ac:dyDescent="0.25">
      <c r="A10793" t="s">
        <v>16757</v>
      </c>
      <c r="B10793" t="s">
        <v>16758</v>
      </c>
      <c r="C10793">
        <v>4</v>
      </c>
    </row>
    <row r="10794" spans="1:3" x14ac:dyDescent="0.25">
      <c r="A10794" t="s">
        <v>16759</v>
      </c>
      <c r="B10794" t="s">
        <v>16760</v>
      </c>
      <c r="C10794">
        <v>4</v>
      </c>
    </row>
    <row r="10795" spans="1:3" x14ac:dyDescent="0.25">
      <c r="A10795" t="s">
        <v>16761</v>
      </c>
      <c r="B10795" t="s">
        <v>16762</v>
      </c>
      <c r="C10795">
        <v>4</v>
      </c>
    </row>
    <row r="10796" spans="1:3" x14ac:dyDescent="0.25">
      <c r="A10796" t="s">
        <v>16763</v>
      </c>
      <c r="B10796" t="s">
        <v>16764</v>
      </c>
      <c r="C10796">
        <v>4</v>
      </c>
    </row>
    <row r="10797" spans="1:3" x14ac:dyDescent="0.25">
      <c r="A10797" t="s">
        <v>16765</v>
      </c>
      <c r="B10797" t="s">
        <v>16766</v>
      </c>
      <c r="C10797">
        <v>4</v>
      </c>
    </row>
    <row r="10798" spans="1:3" x14ac:dyDescent="0.25">
      <c r="A10798" t="s">
        <v>16767</v>
      </c>
      <c r="B10798" t="s">
        <v>16768</v>
      </c>
      <c r="C10798">
        <v>4</v>
      </c>
    </row>
    <row r="10799" spans="1:3" x14ac:dyDescent="0.25">
      <c r="A10799" t="s">
        <v>16769</v>
      </c>
      <c r="B10799" t="s">
        <v>16770</v>
      </c>
      <c r="C10799">
        <v>4</v>
      </c>
    </row>
    <row r="10800" spans="1:3" x14ac:dyDescent="0.25">
      <c r="A10800" t="s">
        <v>16771</v>
      </c>
      <c r="B10800" t="s">
        <v>16772</v>
      </c>
      <c r="C10800">
        <v>4</v>
      </c>
    </row>
    <row r="10801" spans="1:3" x14ac:dyDescent="0.25">
      <c r="A10801" t="s">
        <v>16773</v>
      </c>
      <c r="B10801" t="s">
        <v>16774</v>
      </c>
      <c r="C10801">
        <v>4</v>
      </c>
    </row>
    <row r="10802" spans="1:3" x14ac:dyDescent="0.25">
      <c r="A10802" t="s">
        <v>16775</v>
      </c>
      <c r="B10802" t="s">
        <v>16776</v>
      </c>
      <c r="C10802">
        <v>4</v>
      </c>
    </row>
    <row r="10803" spans="1:3" x14ac:dyDescent="0.25">
      <c r="A10803" t="s">
        <v>16777</v>
      </c>
      <c r="B10803" t="s">
        <v>16778</v>
      </c>
      <c r="C10803">
        <v>4</v>
      </c>
    </row>
    <row r="10804" spans="1:3" x14ac:dyDescent="0.25">
      <c r="A10804" t="s">
        <v>16779</v>
      </c>
      <c r="B10804" t="s">
        <v>16780</v>
      </c>
      <c r="C10804">
        <v>4</v>
      </c>
    </row>
    <row r="10805" spans="1:3" x14ac:dyDescent="0.25">
      <c r="A10805" t="s">
        <v>16781</v>
      </c>
      <c r="B10805" t="s">
        <v>16782</v>
      </c>
      <c r="C10805">
        <v>4</v>
      </c>
    </row>
    <row r="10806" spans="1:3" x14ac:dyDescent="0.25">
      <c r="A10806" t="s">
        <v>16783</v>
      </c>
      <c r="B10806" t="s">
        <v>16784</v>
      </c>
      <c r="C10806">
        <v>4</v>
      </c>
    </row>
    <row r="10807" spans="1:3" x14ac:dyDescent="0.25">
      <c r="A10807" t="s">
        <v>16785</v>
      </c>
      <c r="B10807" t="s">
        <v>16786</v>
      </c>
      <c r="C10807">
        <v>4</v>
      </c>
    </row>
    <row r="10808" spans="1:3" x14ac:dyDescent="0.25">
      <c r="A10808" t="s">
        <v>16787</v>
      </c>
      <c r="B10808" t="s">
        <v>16788</v>
      </c>
      <c r="C10808">
        <v>4</v>
      </c>
    </row>
    <row r="10809" spans="1:3" x14ac:dyDescent="0.25">
      <c r="A10809" t="s">
        <v>19331</v>
      </c>
      <c r="B10809" t="s">
        <v>19332</v>
      </c>
      <c r="C10809">
        <v>4</v>
      </c>
    </row>
    <row r="10810" spans="1:3" x14ac:dyDescent="0.25">
      <c r="A10810" t="s">
        <v>16789</v>
      </c>
      <c r="B10810" t="s">
        <v>16790</v>
      </c>
      <c r="C10810">
        <v>4</v>
      </c>
    </row>
    <row r="10811" spans="1:3" x14ac:dyDescent="0.25">
      <c r="A10811" t="s">
        <v>16791</v>
      </c>
      <c r="B10811" t="s">
        <v>16792</v>
      </c>
      <c r="C10811">
        <v>4</v>
      </c>
    </row>
    <row r="10812" spans="1:3" x14ac:dyDescent="0.25">
      <c r="A10812" t="s">
        <v>16793</v>
      </c>
      <c r="B10812" t="s">
        <v>16794</v>
      </c>
      <c r="C10812">
        <v>4</v>
      </c>
    </row>
    <row r="10813" spans="1:3" x14ac:dyDescent="0.25">
      <c r="A10813" t="s">
        <v>16795</v>
      </c>
      <c r="B10813" t="s">
        <v>16796</v>
      </c>
      <c r="C10813">
        <v>4</v>
      </c>
    </row>
    <row r="10814" spans="1:3" x14ac:dyDescent="0.25">
      <c r="A10814" t="s">
        <v>16797</v>
      </c>
      <c r="B10814" t="s">
        <v>16798</v>
      </c>
      <c r="C10814">
        <v>4</v>
      </c>
    </row>
    <row r="10815" spans="1:3" x14ac:dyDescent="0.25">
      <c r="A10815" t="s">
        <v>20602</v>
      </c>
      <c r="B10815" t="s">
        <v>20603</v>
      </c>
      <c r="C10815">
        <v>4</v>
      </c>
    </row>
    <row r="10816" spans="1:3" x14ac:dyDescent="0.25">
      <c r="A10816" t="s">
        <v>16799</v>
      </c>
      <c r="B10816" t="s">
        <v>16800</v>
      </c>
      <c r="C10816">
        <v>4</v>
      </c>
    </row>
    <row r="10817" spans="1:3" x14ac:dyDescent="0.25">
      <c r="A10817" t="s">
        <v>16801</v>
      </c>
      <c r="B10817" t="s">
        <v>16802</v>
      </c>
      <c r="C10817">
        <v>4</v>
      </c>
    </row>
    <row r="10818" spans="1:3" x14ac:dyDescent="0.25">
      <c r="A10818" t="s">
        <v>16803</v>
      </c>
      <c r="B10818" t="s">
        <v>16804</v>
      </c>
      <c r="C10818">
        <v>4</v>
      </c>
    </row>
    <row r="10819" spans="1:3" x14ac:dyDescent="0.25">
      <c r="A10819" t="s">
        <v>19898</v>
      </c>
      <c r="B10819" t="s">
        <v>19899</v>
      </c>
      <c r="C10819">
        <v>4</v>
      </c>
    </row>
    <row r="10820" spans="1:3" x14ac:dyDescent="0.25">
      <c r="A10820" t="s">
        <v>16805</v>
      </c>
      <c r="B10820" t="s">
        <v>16806</v>
      </c>
      <c r="C10820">
        <v>4</v>
      </c>
    </row>
    <row r="10821" spans="1:3" x14ac:dyDescent="0.25">
      <c r="A10821" t="s">
        <v>16807</v>
      </c>
      <c r="B10821" t="s">
        <v>16808</v>
      </c>
      <c r="C10821">
        <v>4</v>
      </c>
    </row>
    <row r="10822" spans="1:3" x14ac:dyDescent="0.25">
      <c r="A10822" t="s">
        <v>16809</v>
      </c>
      <c r="B10822" t="s">
        <v>16810</v>
      </c>
      <c r="C10822">
        <v>4</v>
      </c>
    </row>
    <row r="10823" spans="1:3" x14ac:dyDescent="0.25">
      <c r="A10823" t="s">
        <v>16811</v>
      </c>
      <c r="B10823" t="s">
        <v>16812</v>
      </c>
      <c r="C10823">
        <v>4</v>
      </c>
    </row>
    <row r="10824" spans="1:3" x14ac:dyDescent="0.25">
      <c r="A10824" t="s">
        <v>16813</v>
      </c>
      <c r="B10824" t="s">
        <v>16814</v>
      </c>
      <c r="C10824">
        <v>4</v>
      </c>
    </row>
    <row r="10825" spans="1:3" x14ac:dyDescent="0.25">
      <c r="A10825" t="s">
        <v>16815</v>
      </c>
      <c r="B10825" t="s">
        <v>16816</v>
      </c>
      <c r="C10825">
        <v>4</v>
      </c>
    </row>
    <row r="10826" spans="1:3" x14ac:dyDescent="0.25">
      <c r="A10826" t="s">
        <v>16817</v>
      </c>
      <c r="B10826" t="s">
        <v>16818</v>
      </c>
      <c r="C10826">
        <v>4</v>
      </c>
    </row>
    <row r="10827" spans="1:3" x14ac:dyDescent="0.25">
      <c r="A10827" t="s">
        <v>16819</v>
      </c>
      <c r="B10827" t="s">
        <v>16820</v>
      </c>
      <c r="C10827">
        <v>4</v>
      </c>
    </row>
    <row r="10828" spans="1:3" x14ac:dyDescent="0.25">
      <c r="A10828" t="s">
        <v>16821</v>
      </c>
      <c r="B10828" t="s">
        <v>16822</v>
      </c>
      <c r="C10828">
        <v>4</v>
      </c>
    </row>
    <row r="10829" spans="1:3" x14ac:dyDescent="0.25">
      <c r="A10829" t="s">
        <v>16823</v>
      </c>
      <c r="B10829" t="s">
        <v>16824</v>
      </c>
      <c r="C10829">
        <v>4</v>
      </c>
    </row>
    <row r="10830" spans="1:3" x14ac:dyDescent="0.25">
      <c r="A10830" t="s">
        <v>19900</v>
      </c>
      <c r="B10830" t="s">
        <v>19901</v>
      </c>
      <c r="C10830">
        <v>4</v>
      </c>
    </row>
    <row r="10831" spans="1:3" x14ac:dyDescent="0.25">
      <c r="A10831" t="s">
        <v>16825</v>
      </c>
      <c r="B10831" t="s">
        <v>16826</v>
      </c>
      <c r="C10831">
        <v>4</v>
      </c>
    </row>
    <row r="10832" spans="1:3" x14ac:dyDescent="0.25">
      <c r="A10832" t="s">
        <v>16827</v>
      </c>
      <c r="B10832" t="s">
        <v>16828</v>
      </c>
      <c r="C10832">
        <v>4</v>
      </c>
    </row>
    <row r="10833" spans="1:3" x14ac:dyDescent="0.25">
      <c r="A10833" t="s">
        <v>16829</v>
      </c>
      <c r="B10833" t="s">
        <v>16830</v>
      </c>
      <c r="C10833">
        <v>4</v>
      </c>
    </row>
    <row r="10834" spans="1:3" x14ac:dyDescent="0.25">
      <c r="A10834" t="s">
        <v>16831</v>
      </c>
      <c r="B10834" t="s">
        <v>16832</v>
      </c>
      <c r="C10834">
        <v>4</v>
      </c>
    </row>
    <row r="10835" spans="1:3" x14ac:dyDescent="0.25">
      <c r="A10835" t="s">
        <v>16833</v>
      </c>
      <c r="B10835" t="s">
        <v>16834</v>
      </c>
      <c r="C10835">
        <v>4</v>
      </c>
    </row>
    <row r="10836" spans="1:3" x14ac:dyDescent="0.25">
      <c r="A10836" t="s">
        <v>16835</v>
      </c>
      <c r="B10836" t="s">
        <v>16836</v>
      </c>
      <c r="C10836">
        <v>4</v>
      </c>
    </row>
    <row r="10837" spans="1:3" x14ac:dyDescent="0.25">
      <c r="A10837" t="s">
        <v>16837</v>
      </c>
      <c r="B10837" t="s">
        <v>16838</v>
      </c>
      <c r="C10837">
        <v>4</v>
      </c>
    </row>
    <row r="10838" spans="1:3" x14ac:dyDescent="0.25">
      <c r="A10838" t="s">
        <v>16839</v>
      </c>
      <c r="B10838" t="s">
        <v>16840</v>
      </c>
      <c r="C10838">
        <v>4</v>
      </c>
    </row>
    <row r="10839" spans="1:3" x14ac:dyDescent="0.25">
      <c r="A10839" t="s">
        <v>16841</v>
      </c>
      <c r="B10839" t="s">
        <v>16842</v>
      </c>
      <c r="C10839">
        <v>4</v>
      </c>
    </row>
    <row r="10840" spans="1:3" x14ac:dyDescent="0.25">
      <c r="A10840" t="s">
        <v>16843</v>
      </c>
      <c r="B10840" t="s">
        <v>16844</v>
      </c>
      <c r="C10840">
        <v>4</v>
      </c>
    </row>
    <row r="10841" spans="1:3" x14ac:dyDescent="0.25">
      <c r="A10841" t="s">
        <v>16845</v>
      </c>
      <c r="B10841" t="s">
        <v>16846</v>
      </c>
      <c r="C10841">
        <v>4</v>
      </c>
    </row>
    <row r="10842" spans="1:3" x14ac:dyDescent="0.25">
      <c r="A10842" t="s">
        <v>16847</v>
      </c>
      <c r="B10842" t="s">
        <v>16848</v>
      </c>
      <c r="C10842">
        <v>4</v>
      </c>
    </row>
    <row r="10843" spans="1:3" x14ac:dyDescent="0.25">
      <c r="A10843" t="s">
        <v>16849</v>
      </c>
      <c r="B10843" t="s">
        <v>16850</v>
      </c>
      <c r="C10843">
        <v>4</v>
      </c>
    </row>
    <row r="10844" spans="1:3" x14ac:dyDescent="0.25">
      <c r="A10844" t="s">
        <v>16851</v>
      </c>
      <c r="B10844" t="s">
        <v>16852</v>
      </c>
      <c r="C10844">
        <v>4</v>
      </c>
    </row>
    <row r="10845" spans="1:3" x14ac:dyDescent="0.25">
      <c r="A10845" t="s">
        <v>16853</v>
      </c>
      <c r="B10845" t="s">
        <v>16854</v>
      </c>
      <c r="C10845">
        <v>4</v>
      </c>
    </row>
    <row r="10846" spans="1:3" x14ac:dyDescent="0.25">
      <c r="A10846" t="s">
        <v>16855</v>
      </c>
      <c r="B10846" t="s">
        <v>16856</v>
      </c>
      <c r="C10846">
        <v>4</v>
      </c>
    </row>
    <row r="10847" spans="1:3" x14ac:dyDescent="0.25">
      <c r="A10847" t="s">
        <v>16857</v>
      </c>
      <c r="B10847" t="s">
        <v>16858</v>
      </c>
      <c r="C10847">
        <v>4</v>
      </c>
    </row>
    <row r="10848" spans="1:3" x14ac:dyDescent="0.25">
      <c r="A10848" t="s">
        <v>16859</v>
      </c>
      <c r="B10848" t="s">
        <v>16860</v>
      </c>
      <c r="C10848">
        <v>4</v>
      </c>
    </row>
    <row r="10849" spans="1:3" x14ac:dyDescent="0.25">
      <c r="A10849" t="s">
        <v>16861</v>
      </c>
      <c r="B10849" t="s">
        <v>16862</v>
      </c>
      <c r="C10849">
        <v>4</v>
      </c>
    </row>
    <row r="10850" spans="1:3" x14ac:dyDescent="0.25">
      <c r="A10850" t="s">
        <v>16863</v>
      </c>
      <c r="B10850" t="s">
        <v>16864</v>
      </c>
      <c r="C10850">
        <v>4</v>
      </c>
    </row>
    <row r="10851" spans="1:3" x14ac:dyDescent="0.25">
      <c r="A10851" t="s">
        <v>16865</v>
      </c>
      <c r="B10851" t="s">
        <v>16866</v>
      </c>
      <c r="C10851">
        <v>4</v>
      </c>
    </row>
    <row r="10852" spans="1:3" x14ac:dyDescent="0.25">
      <c r="A10852" t="s">
        <v>16867</v>
      </c>
      <c r="B10852" t="s">
        <v>16868</v>
      </c>
      <c r="C10852">
        <v>4</v>
      </c>
    </row>
    <row r="10853" spans="1:3" x14ac:dyDescent="0.25">
      <c r="A10853" t="s">
        <v>16869</v>
      </c>
      <c r="B10853" t="s">
        <v>16870</v>
      </c>
      <c r="C10853">
        <v>4</v>
      </c>
    </row>
    <row r="10854" spans="1:3" x14ac:dyDescent="0.25">
      <c r="A10854" t="s">
        <v>16871</v>
      </c>
      <c r="B10854" t="s">
        <v>16872</v>
      </c>
      <c r="C10854">
        <v>4</v>
      </c>
    </row>
    <row r="10855" spans="1:3" x14ac:dyDescent="0.25">
      <c r="A10855" t="s">
        <v>16873</v>
      </c>
      <c r="B10855" t="s">
        <v>16874</v>
      </c>
      <c r="C10855">
        <v>4</v>
      </c>
    </row>
    <row r="10856" spans="1:3" x14ac:dyDescent="0.25">
      <c r="A10856" t="s">
        <v>16875</v>
      </c>
      <c r="B10856" t="s">
        <v>16876</v>
      </c>
      <c r="C10856">
        <v>4</v>
      </c>
    </row>
    <row r="10857" spans="1:3" x14ac:dyDescent="0.25">
      <c r="A10857" t="s">
        <v>16877</v>
      </c>
      <c r="B10857" t="s">
        <v>16878</v>
      </c>
      <c r="C10857">
        <v>4</v>
      </c>
    </row>
    <row r="10858" spans="1:3" x14ac:dyDescent="0.25">
      <c r="A10858" t="s">
        <v>16879</v>
      </c>
      <c r="B10858" t="s">
        <v>16880</v>
      </c>
      <c r="C10858">
        <v>4</v>
      </c>
    </row>
    <row r="10859" spans="1:3" x14ac:dyDescent="0.25">
      <c r="A10859" t="s">
        <v>16881</v>
      </c>
      <c r="B10859" t="s">
        <v>16882</v>
      </c>
      <c r="C10859">
        <v>4</v>
      </c>
    </row>
    <row r="10860" spans="1:3" x14ac:dyDescent="0.25">
      <c r="A10860" t="s">
        <v>16883</v>
      </c>
      <c r="B10860" t="s">
        <v>16884</v>
      </c>
      <c r="C10860">
        <v>4</v>
      </c>
    </row>
    <row r="10861" spans="1:3" x14ac:dyDescent="0.25">
      <c r="A10861" t="s">
        <v>16885</v>
      </c>
      <c r="B10861" t="s">
        <v>16886</v>
      </c>
      <c r="C10861">
        <v>4</v>
      </c>
    </row>
    <row r="10862" spans="1:3" x14ac:dyDescent="0.25">
      <c r="A10862" t="s">
        <v>16887</v>
      </c>
      <c r="B10862" t="s">
        <v>16888</v>
      </c>
      <c r="C10862">
        <v>4</v>
      </c>
    </row>
    <row r="10863" spans="1:3" x14ac:dyDescent="0.25">
      <c r="A10863" t="s">
        <v>20604</v>
      </c>
      <c r="B10863" t="s">
        <v>20605</v>
      </c>
      <c r="C10863">
        <v>4</v>
      </c>
    </row>
    <row r="10864" spans="1:3" x14ac:dyDescent="0.25">
      <c r="A10864" t="s">
        <v>16889</v>
      </c>
      <c r="B10864" t="s">
        <v>16890</v>
      </c>
      <c r="C10864">
        <v>4</v>
      </c>
    </row>
    <row r="10865" spans="1:3" x14ac:dyDescent="0.25">
      <c r="A10865" t="s">
        <v>16891</v>
      </c>
      <c r="B10865" t="s">
        <v>16892</v>
      </c>
      <c r="C10865">
        <v>4</v>
      </c>
    </row>
    <row r="10866" spans="1:3" x14ac:dyDescent="0.25">
      <c r="A10866" t="s">
        <v>16893</v>
      </c>
      <c r="B10866" t="s">
        <v>16894</v>
      </c>
      <c r="C10866">
        <v>4</v>
      </c>
    </row>
    <row r="10867" spans="1:3" x14ac:dyDescent="0.25">
      <c r="A10867" t="s">
        <v>16895</v>
      </c>
      <c r="B10867" t="s">
        <v>16896</v>
      </c>
      <c r="C10867">
        <v>4</v>
      </c>
    </row>
    <row r="10868" spans="1:3" x14ac:dyDescent="0.25">
      <c r="A10868" t="s">
        <v>16897</v>
      </c>
      <c r="B10868" t="s">
        <v>16898</v>
      </c>
      <c r="C10868">
        <v>4</v>
      </c>
    </row>
    <row r="10869" spans="1:3" x14ac:dyDescent="0.25">
      <c r="A10869" t="s">
        <v>16899</v>
      </c>
      <c r="B10869" t="s">
        <v>16900</v>
      </c>
      <c r="C10869">
        <v>4</v>
      </c>
    </row>
    <row r="10870" spans="1:3" x14ac:dyDescent="0.25">
      <c r="A10870" t="s">
        <v>16901</v>
      </c>
      <c r="B10870" t="s">
        <v>16902</v>
      </c>
      <c r="C10870">
        <v>4</v>
      </c>
    </row>
    <row r="10871" spans="1:3" x14ac:dyDescent="0.25">
      <c r="A10871" t="s">
        <v>16903</v>
      </c>
      <c r="B10871" t="s">
        <v>16904</v>
      </c>
      <c r="C10871">
        <v>4</v>
      </c>
    </row>
    <row r="10872" spans="1:3" x14ac:dyDescent="0.25">
      <c r="A10872" t="s">
        <v>16905</v>
      </c>
      <c r="B10872" t="s">
        <v>16906</v>
      </c>
      <c r="C10872">
        <v>4</v>
      </c>
    </row>
    <row r="10873" spans="1:3" x14ac:dyDescent="0.25">
      <c r="A10873" t="s">
        <v>16907</v>
      </c>
      <c r="B10873" t="s">
        <v>16908</v>
      </c>
      <c r="C10873">
        <v>4</v>
      </c>
    </row>
    <row r="10874" spans="1:3" x14ac:dyDescent="0.25">
      <c r="A10874" t="s">
        <v>16909</v>
      </c>
      <c r="B10874" t="s">
        <v>16910</v>
      </c>
      <c r="C10874">
        <v>4</v>
      </c>
    </row>
    <row r="10875" spans="1:3" x14ac:dyDescent="0.25">
      <c r="A10875" t="s">
        <v>16911</v>
      </c>
      <c r="B10875" t="s">
        <v>16912</v>
      </c>
      <c r="C10875">
        <v>4</v>
      </c>
    </row>
    <row r="10876" spans="1:3" x14ac:dyDescent="0.25">
      <c r="A10876" t="s">
        <v>16913</v>
      </c>
      <c r="B10876" t="s">
        <v>16914</v>
      </c>
      <c r="C10876">
        <v>4</v>
      </c>
    </row>
    <row r="10877" spans="1:3" x14ac:dyDescent="0.25">
      <c r="A10877" t="s">
        <v>16915</v>
      </c>
      <c r="B10877" t="s">
        <v>16916</v>
      </c>
      <c r="C10877">
        <v>4</v>
      </c>
    </row>
    <row r="10878" spans="1:3" x14ac:dyDescent="0.25">
      <c r="A10878" t="s">
        <v>16917</v>
      </c>
      <c r="B10878" t="s">
        <v>16918</v>
      </c>
      <c r="C10878">
        <v>4</v>
      </c>
    </row>
    <row r="10879" spans="1:3" x14ac:dyDescent="0.25">
      <c r="A10879" t="s">
        <v>16919</v>
      </c>
      <c r="B10879" t="s">
        <v>16920</v>
      </c>
      <c r="C10879">
        <v>4</v>
      </c>
    </row>
    <row r="10880" spans="1:3" x14ac:dyDescent="0.25">
      <c r="A10880" t="s">
        <v>16921</v>
      </c>
      <c r="B10880" t="s">
        <v>16922</v>
      </c>
      <c r="C10880">
        <v>4</v>
      </c>
    </row>
    <row r="10881" spans="1:3" x14ac:dyDescent="0.25">
      <c r="A10881" t="s">
        <v>16923</v>
      </c>
      <c r="B10881" t="s">
        <v>16924</v>
      </c>
      <c r="C10881">
        <v>4</v>
      </c>
    </row>
    <row r="10882" spans="1:3" x14ac:dyDescent="0.25">
      <c r="A10882" t="s">
        <v>16925</v>
      </c>
      <c r="B10882" t="s">
        <v>16926</v>
      </c>
      <c r="C10882">
        <v>4</v>
      </c>
    </row>
    <row r="10883" spans="1:3" x14ac:dyDescent="0.25">
      <c r="A10883" t="s">
        <v>19333</v>
      </c>
      <c r="B10883" t="s">
        <v>19334</v>
      </c>
      <c r="C10883">
        <v>4</v>
      </c>
    </row>
    <row r="10884" spans="1:3" x14ac:dyDescent="0.25">
      <c r="A10884" t="s">
        <v>16927</v>
      </c>
      <c r="B10884" t="s">
        <v>16928</v>
      </c>
      <c r="C10884">
        <v>4</v>
      </c>
    </row>
    <row r="10885" spans="1:3" x14ac:dyDescent="0.25">
      <c r="A10885" t="s">
        <v>16929</v>
      </c>
      <c r="B10885" t="s">
        <v>16930</v>
      </c>
      <c r="C10885">
        <v>4</v>
      </c>
    </row>
    <row r="10886" spans="1:3" x14ac:dyDescent="0.25">
      <c r="A10886" t="s">
        <v>16931</v>
      </c>
      <c r="B10886" t="s">
        <v>16932</v>
      </c>
      <c r="C10886">
        <v>4</v>
      </c>
    </row>
    <row r="10887" spans="1:3" x14ac:dyDescent="0.25">
      <c r="A10887" t="s">
        <v>16933</v>
      </c>
      <c r="B10887" t="s">
        <v>16934</v>
      </c>
      <c r="C10887">
        <v>4</v>
      </c>
    </row>
    <row r="10888" spans="1:3" x14ac:dyDescent="0.25">
      <c r="A10888" t="s">
        <v>16935</v>
      </c>
      <c r="B10888" t="s">
        <v>16936</v>
      </c>
      <c r="C10888">
        <v>4</v>
      </c>
    </row>
    <row r="10889" spans="1:3" x14ac:dyDescent="0.25">
      <c r="A10889" t="s">
        <v>19335</v>
      </c>
      <c r="B10889" t="s">
        <v>19336</v>
      </c>
      <c r="C10889">
        <v>4</v>
      </c>
    </row>
    <row r="10890" spans="1:3" x14ac:dyDescent="0.25">
      <c r="A10890" t="s">
        <v>16937</v>
      </c>
      <c r="B10890" t="s">
        <v>16938</v>
      </c>
      <c r="C10890">
        <v>4</v>
      </c>
    </row>
    <row r="10891" spans="1:3" x14ac:dyDescent="0.25">
      <c r="A10891" t="s">
        <v>16939</v>
      </c>
      <c r="B10891" t="s">
        <v>16940</v>
      </c>
      <c r="C10891">
        <v>4</v>
      </c>
    </row>
    <row r="10892" spans="1:3" x14ac:dyDescent="0.25">
      <c r="A10892" t="s">
        <v>16941</v>
      </c>
      <c r="B10892" t="s">
        <v>16942</v>
      </c>
      <c r="C10892">
        <v>4</v>
      </c>
    </row>
    <row r="10893" spans="1:3" x14ac:dyDescent="0.25">
      <c r="A10893" t="s">
        <v>16943</v>
      </c>
      <c r="B10893" t="s">
        <v>16944</v>
      </c>
      <c r="C10893">
        <v>4</v>
      </c>
    </row>
    <row r="10894" spans="1:3" x14ac:dyDescent="0.25">
      <c r="A10894" t="s">
        <v>16945</v>
      </c>
      <c r="B10894" t="s">
        <v>16946</v>
      </c>
      <c r="C10894">
        <v>4</v>
      </c>
    </row>
    <row r="10895" spans="1:3" x14ac:dyDescent="0.25">
      <c r="A10895" t="s">
        <v>16947</v>
      </c>
      <c r="B10895" t="s">
        <v>16948</v>
      </c>
      <c r="C10895">
        <v>4</v>
      </c>
    </row>
    <row r="10896" spans="1:3" x14ac:dyDescent="0.25">
      <c r="A10896" t="s">
        <v>16949</v>
      </c>
      <c r="B10896" t="s">
        <v>16950</v>
      </c>
      <c r="C10896">
        <v>4</v>
      </c>
    </row>
    <row r="10897" spans="1:3" x14ac:dyDescent="0.25">
      <c r="A10897" t="s">
        <v>16951</v>
      </c>
      <c r="B10897" t="s">
        <v>16952</v>
      </c>
      <c r="C10897">
        <v>4</v>
      </c>
    </row>
    <row r="10898" spans="1:3" x14ac:dyDescent="0.25">
      <c r="A10898" t="s">
        <v>16953</v>
      </c>
      <c r="B10898" t="s">
        <v>16954</v>
      </c>
      <c r="C10898">
        <v>4</v>
      </c>
    </row>
    <row r="10899" spans="1:3" x14ac:dyDescent="0.25">
      <c r="A10899" t="s">
        <v>16955</v>
      </c>
      <c r="B10899" t="s">
        <v>16956</v>
      </c>
      <c r="C10899">
        <v>4</v>
      </c>
    </row>
    <row r="10900" spans="1:3" x14ac:dyDescent="0.25">
      <c r="A10900" t="s">
        <v>16957</v>
      </c>
      <c r="B10900" t="s">
        <v>16958</v>
      </c>
      <c r="C10900">
        <v>4</v>
      </c>
    </row>
    <row r="10901" spans="1:3" x14ac:dyDescent="0.25">
      <c r="A10901" t="s">
        <v>16959</v>
      </c>
      <c r="B10901" t="s">
        <v>16960</v>
      </c>
      <c r="C10901">
        <v>4</v>
      </c>
    </row>
    <row r="10902" spans="1:3" x14ac:dyDescent="0.25">
      <c r="A10902" t="s">
        <v>16961</v>
      </c>
      <c r="B10902" t="s">
        <v>16962</v>
      </c>
      <c r="C10902">
        <v>4</v>
      </c>
    </row>
    <row r="10903" spans="1:3" x14ac:dyDescent="0.25">
      <c r="A10903" t="s">
        <v>16963</v>
      </c>
      <c r="B10903" t="s">
        <v>16964</v>
      </c>
      <c r="C10903">
        <v>4</v>
      </c>
    </row>
    <row r="10904" spans="1:3" x14ac:dyDescent="0.25">
      <c r="A10904" t="s">
        <v>16965</v>
      </c>
      <c r="B10904" t="s">
        <v>16966</v>
      </c>
      <c r="C10904">
        <v>4</v>
      </c>
    </row>
    <row r="10905" spans="1:3" x14ac:dyDescent="0.25">
      <c r="A10905" t="s">
        <v>16967</v>
      </c>
      <c r="B10905" t="s">
        <v>16968</v>
      </c>
      <c r="C10905">
        <v>4</v>
      </c>
    </row>
    <row r="10906" spans="1:3" x14ac:dyDescent="0.25">
      <c r="A10906" t="s">
        <v>16969</v>
      </c>
      <c r="B10906" t="s">
        <v>16970</v>
      </c>
      <c r="C10906">
        <v>4</v>
      </c>
    </row>
    <row r="10907" spans="1:3" x14ac:dyDescent="0.25">
      <c r="A10907" t="s">
        <v>16971</v>
      </c>
      <c r="B10907" t="s">
        <v>16972</v>
      </c>
      <c r="C10907">
        <v>4</v>
      </c>
    </row>
    <row r="10908" spans="1:3" x14ac:dyDescent="0.25">
      <c r="A10908" t="s">
        <v>16973</v>
      </c>
      <c r="B10908" t="s">
        <v>16974</v>
      </c>
      <c r="C10908">
        <v>4</v>
      </c>
    </row>
    <row r="10909" spans="1:3" x14ac:dyDescent="0.25">
      <c r="A10909" t="s">
        <v>16975</v>
      </c>
      <c r="B10909" t="s">
        <v>16976</v>
      </c>
      <c r="C10909">
        <v>4</v>
      </c>
    </row>
    <row r="10910" spans="1:3" x14ac:dyDescent="0.25">
      <c r="A10910" t="s">
        <v>20606</v>
      </c>
      <c r="B10910" t="s">
        <v>20607</v>
      </c>
      <c r="C10910">
        <v>4</v>
      </c>
    </row>
    <row r="10911" spans="1:3" x14ac:dyDescent="0.25">
      <c r="A10911" t="s">
        <v>18976</v>
      </c>
      <c r="B10911" t="s">
        <v>18835</v>
      </c>
      <c r="C10911">
        <v>4</v>
      </c>
    </row>
    <row r="10912" spans="1:3" x14ac:dyDescent="0.25">
      <c r="A10912" t="s">
        <v>16977</v>
      </c>
      <c r="B10912" t="s">
        <v>16978</v>
      </c>
      <c r="C10912">
        <v>4</v>
      </c>
    </row>
    <row r="10913" spans="1:3" x14ac:dyDescent="0.25">
      <c r="A10913" t="s">
        <v>16979</v>
      </c>
      <c r="B10913" t="s">
        <v>16980</v>
      </c>
      <c r="C10913">
        <v>4</v>
      </c>
    </row>
    <row r="10914" spans="1:3" x14ac:dyDescent="0.25">
      <c r="A10914" t="s">
        <v>16981</v>
      </c>
      <c r="B10914" t="s">
        <v>16982</v>
      </c>
      <c r="C10914">
        <v>4</v>
      </c>
    </row>
    <row r="10915" spans="1:3" x14ac:dyDescent="0.25">
      <c r="A10915" t="s">
        <v>16983</v>
      </c>
      <c r="B10915" t="s">
        <v>16984</v>
      </c>
      <c r="C10915">
        <v>4</v>
      </c>
    </row>
    <row r="10916" spans="1:3" x14ac:dyDescent="0.25">
      <c r="A10916" t="s">
        <v>16985</v>
      </c>
      <c r="B10916" t="s">
        <v>16986</v>
      </c>
      <c r="C10916">
        <v>4</v>
      </c>
    </row>
    <row r="10917" spans="1:3" x14ac:dyDescent="0.25">
      <c r="A10917" t="s">
        <v>16987</v>
      </c>
      <c r="B10917" t="s">
        <v>16988</v>
      </c>
      <c r="C10917">
        <v>4</v>
      </c>
    </row>
    <row r="10918" spans="1:3" x14ac:dyDescent="0.25">
      <c r="A10918" t="s">
        <v>16989</v>
      </c>
      <c r="B10918" t="s">
        <v>16990</v>
      </c>
      <c r="C10918">
        <v>4</v>
      </c>
    </row>
    <row r="10919" spans="1:3" x14ac:dyDescent="0.25">
      <c r="A10919" t="s">
        <v>16991</v>
      </c>
      <c r="B10919" t="s">
        <v>16992</v>
      </c>
      <c r="C10919">
        <v>4</v>
      </c>
    </row>
    <row r="10920" spans="1:3" x14ac:dyDescent="0.25">
      <c r="A10920" t="s">
        <v>16993</v>
      </c>
      <c r="B10920" t="s">
        <v>16994</v>
      </c>
      <c r="C10920">
        <v>4</v>
      </c>
    </row>
    <row r="10921" spans="1:3" x14ac:dyDescent="0.25">
      <c r="A10921" t="s">
        <v>16995</v>
      </c>
      <c r="B10921" t="s">
        <v>16996</v>
      </c>
      <c r="C10921">
        <v>4</v>
      </c>
    </row>
    <row r="10922" spans="1:3" x14ac:dyDescent="0.25">
      <c r="A10922" t="s">
        <v>16997</v>
      </c>
      <c r="B10922" t="s">
        <v>16998</v>
      </c>
      <c r="C10922">
        <v>4</v>
      </c>
    </row>
    <row r="10923" spans="1:3" x14ac:dyDescent="0.25">
      <c r="A10923" t="s">
        <v>16999</v>
      </c>
      <c r="B10923" t="s">
        <v>17000</v>
      </c>
      <c r="C10923">
        <v>4</v>
      </c>
    </row>
    <row r="10924" spans="1:3" x14ac:dyDescent="0.25">
      <c r="A10924" t="s">
        <v>17001</v>
      </c>
      <c r="B10924" t="s">
        <v>17002</v>
      </c>
      <c r="C10924">
        <v>4</v>
      </c>
    </row>
    <row r="10925" spans="1:3" x14ac:dyDescent="0.25">
      <c r="A10925" t="s">
        <v>17003</v>
      </c>
      <c r="B10925" t="s">
        <v>17004</v>
      </c>
      <c r="C10925">
        <v>4</v>
      </c>
    </row>
    <row r="10926" spans="1:3" x14ac:dyDescent="0.25">
      <c r="A10926" t="s">
        <v>17005</v>
      </c>
      <c r="B10926" t="s">
        <v>17006</v>
      </c>
      <c r="C10926">
        <v>4</v>
      </c>
    </row>
    <row r="10927" spans="1:3" x14ac:dyDescent="0.25">
      <c r="A10927" t="s">
        <v>17007</v>
      </c>
      <c r="B10927" t="s">
        <v>17008</v>
      </c>
      <c r="C10927">
        <v>4</v>
      </c>
    </row>
    <row r="10928" spans="1:3" x14ac:dyDescent="0.25">
      <c r="A10928" t="s">
        <v>17009</v>
      </c>
      <c r="B10928" t="s">
        <v>17010</v>
      </c>
      <c r="C10928">
        <v>4</v>
      </c>
    </row>
    <row r="10929" spans="1:3" x14ac:dyDescent="0.25">
      <c r="A10929" t="s">
        <v>17011</v>
      </c>
      <c r="B10929" t="s">
        <v>17012</v>
      </c>
      <c r="C10929">
        <v>4</v>
      </c>
    </row>
    <row r="10930" spans="1:3" x14ac:dyDescent="0.25">
      <c r="A10930" t="s">
        <v>17013</v>
      </c>
      <c r="B10930" t="s">
        <v>17014</v>
      </c>
      <c r="C10930">
        <v>4</v>
      </c>
    </row>
    <row r="10931" spans="1:3" x14ac:dyDescent="0.25">
      <c r="A10931" t="s">
        <v>20608</v>
      </c>
      <c r="B10931" t="s">
        <v>20609</v>
      </c>
      <c r="C10931">
        <v>4</v>
      </c>
    </row>
    <row r="10932" spans="1:3" x14ac:dyDescent="0.25">
      <c r="A10932" t="s">
        <v>17015</v>
      </c>
      <c r="B10932" t="s">
        <v>17016</v>
      </c>
      <c r="C10932">
        <v>4</v>
      </c>
    </row>
    <row r="10933" spans="1:3" x14ac:dyDescent="0.25">
      <c r="A10933" t="s">
        <v>17017</v>
      </c>
      <c r="B10933" t="s">
        <v>17018</v>
      </c>
      <c r="C10933">
        <v>4</v>
      </c>
    </row>
    <row r="10934" spans="1:3" x14ac:dyDescent="0.25">
      <c r="A10934" t="s">
        <v>17019</v>
      </c>
      <c r="B10934" t="s">
        <v>17020</v>
      </c>
      <c r="C10934">
        <v>4</v>
      </c>
    </row>
    <row r="10935" spans="1:3" x14ac:dyDescent="0.25">
      <c r="A10935" t="s">
        <v>17021</v>
      </c>
      <c r="B10935" t="s">
        <v>17022</v>
      </c>
      <c r="C10935">
        <v>4</v>
      </c>
    </row>
    <row r="10936" spans="1:3" x14ac:dyDescent="0.25">
      <c r="A10936" t="s">
        <v>17023</v>
      </c>
      <c r="B10936" t="s">
        <v>17024</v>
      </c>
      <c r="C10936">
        <v>4</v>
      </c>
    </row>
    <row r="10937" spans="1:3" x14ac:dyDescent="0.25">
      <c r="A10937" t="s">
        <v>17025</v>
      </c>
      <c r="B10937" t="s">
        <v>17026</v>
      </c>
      <c r="C10937">
        <v>4</v>
      </c>
    </row>
    <row r="10938" spans="1:3" x14ac:dyDescent="0.25">
      <c r="A10938" t="s">
        <v>17027</v>
      </c>
      <c r="B10938" t="s">
        <v>17028</v>
      </c>
      <c r="C10938">
        <v>4</v>
      </c>
    </row>
    <row r="10939" spans="1:3" x14ac:dyDescent="0.25">
      <c r="A10939" t="s">
        <v>17029</v>
      </c>
      <c r="B10939" t="s">
        <v>17030</v>
      </c>
      <c r="C10939">
        <v>4</v>
      </c>
    </row>
    <row r="10940" spans="1:3" x14ac:dyDescent="0.25">
      <c r="A10940" t="s">
        <v>17031</v>
      </c>
      <c r="B10940" t="s">
        <v>17032</v>
      </c>
      <c r="C10940">
        <v>4</v>
      </c>
    </row>
    <row r="10941" spans="1:3" x14ac:dyDescent="0.25">
      <c r="A10941" t="s">
        <v>17033</v>
      </c>
      <c r="B10941" t="s">
        <v>17034</v>
      </c>
      <c r="C10941">
        <v>4</v>
      </c>
    </row>
    <row r="10942" spans="1:3" x14ac:dyDescent="0.25">
      <c r="A10942" t="s">
        <v>17035</v>
      </c>
      <c r="B10942" t="s">
        <v>17036</v>
      </c>
      <c r="C10942">
        <v>4</v>
      </c>
    </row>
    <row r="10943" spans="1:3" x14ac:dyDescent="0.25">
      <c r="A10943" t="s">
        <v>19623</v>
      </c>
      <c r="B10943" t="s">
        <v>19624</v>
      </c>
      <c r="C10943">
        <v>4</v>
      </c>
    </row>
    <row r="10944" spans="1:3" x14ac:dyDescent="0.25">
      <c r="A10944" t="s">
        <v>17037</v>
      </c>
      <c r="B10944" t="s">
        <v>17038</v>
      </c>
      <c r="C10944">
        <v>4</v>
      </c>
    </row>
    <row r="10945" spans="1:3" x14ac:dyDescent="0.25">
      <c r="A10945" t="s">
        <v>17039</v>
      </c>
      <c r="B10945" t="s">
        <v>17040</v>
      </c>
      <c r="C10945">
        <v>4</v>
      </c>
    </row>
    <row r="10946" spans="1:3" x14ac:dyDescent="0.25">
      <c r="A10946" t="s">
        <v>17041</v>
      </c>
      <c r="B10946" t="s">
        <v>17042</v>
      </c>
      <c r="C10946">
        <v>4</v>
      </c>
    </row>
    <row r="10947" spans="1:3" x14ac:dyDescent="0.25">
      <c r="A10947" t="s">
        <v>17043</v>
      </c>
      <c r="B10947" t="s">
        <v>17044</v>
      </c>
      <c r="C10947">
        <v>4</v>
      </c>
    </row>
    <row r="10948" spans="1:3" x14ac:dyDescent="0.25">
      <c r="A10948" t="s">
        <v>17045</v>
      </c>
      <c r="B10948" t="s">
        <v>17046</v>
      </c>
      <c r="C10948">
        <v>4</v>
      </c>
    </row>
    <row r="10949" spans="1:3" x14ac:dyDescent="0.25">
      <c r="A10949" t="s">
        <v>17047</v>
      </c>
      <c r="B10949" t="s">
        <v>17048</v>
      </c>
      <c r="C10949">
        <v>4</v>
      </c>
    </row>
    <row r="10950" spans="1:3" x14ac:dyDescent="0.25">
      <c r="A10950" t="s">
        <v>17049</v>
      </c>
      <c r="B10950" t="s">
        <v>17050</v>
      </c>
      <c r="C10950">
        <v>4</v>
      </c>
    </row>
    <row r="10951" spans="1:3" x14ac:dyDescent="0.25">
      <c r="A10951" t="s">
        <v>17051</v>
      </c>
      <c r="B10951" t="s">
        <v>17052</v>
      </c>
      <c r="C10951">
        <v>4</v>
      </c>
    </row>
    <row r="10952" spans="1:3" x14ac:dyDescent="0.25">
      <c r="A10952" t="s">
        <v>17053</v>
      </c>
      <c r="B10952" t="s">
        <v>17054</v>
      </c>
      <c r="C10952">
        <v>4</v>
      </c>
    </row>
    <row r="10953" spans="1:3" x14ac:dyDescent="0.25">
      <c r="A10953" t="s">
        <v>17055</v>
      </c>
      <c r="B10953" t="s">
        <v>17056</v>
      </c>
      <c r="C10953">
        <v>4</v>
      </c>
    </row>
    <row r="10954" spans="1:3" x14ac:dyDescent="0.25">
      <c r="A10954" t="s">
        <v>17057</v>
      </c>
      <c r="B10954" t="s">
        <v>17058</v>
      </c>
      <c r="C10954">
        <v>4</v>
      </c>
    </row>
    <row r="10955" spans="1:3" x14ac:dyDescent="0.25">
      <c r="A10955" t="s">
        <v>17059</v>
      </c>
      <c r="B10955" t="s">
        <v>17060</v>
      </c>
      <c r="C10955">
        <v>4</v>
      </c>
    </row>
    <row r="10956" spans="1:3" x14ac:dyDescent="0.25">
      <c r="A10956" t="s">
        <v>17061</v>
      </c>
      <c r="B10956" t="s">
        <v>17062</v>
      </c>
      <c r="C10956">
        <v>4</v>
      </c>
    </row>
    <row r="10957" spans="1:3" x14ac:dyDescent="0.25">
      <c r="A10957" t="s">
        <v>17063</v>
      </c>
      <c r="B10957" t="s">
        <v>17064</v>
      </c>
      <c r="C10957">
        <v>4</v>
      </c>
    </row>
    <row r="10958" spans="1:3" x14ac:dyDescent="0.25">
      <c r="A10958" t="s">
        <v>17065</v>
      </c>
      <c r="B10958" t="s">
        <v>17066</v>
      </c>
      <c r="C10958">
        <v>4</v>
      </c>
    </row>
    <row r="10959" spans="1:3" x14ac:dyDescent="0.25">
      <c r="A10959" t="s">
        <v>17067</v>
      </c>
      <c r="B10959" t="s">
        <v>17068</v>
      </c>
      <c r="C10959">
        <v>4</v>
      </c>
    </row>
    <row r="10960" spans="1:3" x14ac:dyDescent="0.25">
      <c r="A10960" t="s">
        <v>17069</v>
      </c>
      <c r="B10960" t="s">
        <v>17070</v>
      </c>
      <c r="C10960">
        <v>4</v>
      </c>
    </row>
    <row r="10961" spans="1:3" x14ac:dyDescent="0.25">
      <c r="A10961" t="s">
        <v>17071</v>
      </c>
      <c r="B10961" t="s">
        <v>17072</v>
      </c>
      <c r="C10961">
        <v>4</v>
      </c>
    </row>
    <row r="10962" spans="1:3" x14ac:dyDescent="0.25">
      <c r="A10962" t="s">
        <v>17073</v>
      </c>
      <c r="B10962" t="s">
        <v>17074</v>
      </c>
      <c r="C10962">
        <v>4</v>
      </c>
    </row>
    <row r="10963" spans="1:3" x14ac:dyDescent="0.25">
      <c r="A10963" t="s">
        <v>17075</v>
      </c>
      <c r="B10963" t="s">
        <v>17076</v>
      </c>
      <c r="C10963">
        <v>4</v>
      </c>
    </row>
    <row r="10964" spans="1:3" x14ac:dyDescent="0.25">
      <c r="A10964" t="s">
        <v>17077</v>
      </c>
      <c r="B10964" t="s">
        <v>17078</v>
      </c>
      <c r="C10964">
        <v>4</v>
      </c>
    </row>
    <row r="10965" spans="1:3" x14ac:dyDescent="0.25">
      <c r="A10965" t="s">
        <v>17079</v>
      </c>
      <c r="B10965" t="s">
        <v>17080</v>
      </c>
      <c r="C10965">
        <v>4</v>
      </c>
    </row>
    <row r="10966" spans="1:3" x14ac:dyDescent="0.25">
      <c r="A10966" t="s">
        <v>17081</v>
      </c>
      <c r="B10966" t="s">
        <v>17082</v>
      </c>
      <c r="C10966">
        <v>4</v>
      </c>
    </row>
    <row r="10967" spans="1:3" x14ac:dyDescent="0.25">
      <c r="A10967" t="s">
        <v>17083</v>
      </c>
      <c r="B10967" t="s">
        <v>17084</v>
      </c>
      <c r="C10967">
        <v>4</v>
      </c>
    </row>
    <row r="10968" spans="1:3" x14ac:dyDescent="0.25">
      <c r="A10968" t="s">
        <v>20610</v>
      </c>
      <c r="B10968" t="s">
        <v>20611</v>
      </c>
      <c r="C10968">
        <v>4</v>
      </c>
    </row>
    <row r="10969" spans="1:3" x14ac:dyDescent="0.25">
      <c r="A10969" t="s">
        <v>17085</v>
      </c>
      <c r="B10969" t="s">
        <v>17086</v>
      </c>
      <c r="C10969">
        <v>4</v>
      </c>
    </row>
    <row r="10970" spans="1:3" x14ac:dyDescent="0.25">
      <c r="A10970" t="s">
        <v>18977</v>
      </c>
      <c r="B10970" t="s">
        <v>15138</v>
      </c>
      <c r="C10970">
        <v>4</v>
      </c>
    </row>
    <row r="10971" spans="1:3" x14ac:dyDescent="0.25">
      <c r="A10971" t="s">
        <v>17087</v>
      </c>
      <c r="B10971" t="s">
        <v>17088</v>
      </c>
      <c r="C10971">
        <v>4</v>
      </c>
    </row>
    <row r="10972" spans="1:3" x14ac:dyDescent="0.25">
      <c r="A10972" t="s">
        <v>17089</v>
      </c>
      <c r="B10972" t="s">
        <v>17090</v>
      </c>
      <c r="C10972">
        <v>4</v>
      </c>
    </row>
    <row r="10973" spans="1:3" x14ac:dyDescent="0.25">
      <c r="A10973" t="s">
        <v>17091</v>
      </c>
      <c r="B10973" t="s">
        <v>17092</v>
      </c>
      <c r="C10973">
        <v>4</v>
      </c>
    </row>
    <row r="10974" spans="1:3" x14ac:dyDescent="0.25">
      <c r="A10974" t="s">
        <v>17093</v>
      </c>
      <c r="B10974" t="s">
        <v>17094</v>
      </c>
      <c r="C10974">
        <v>4</v>
      </c>
    </row>
    <row r="10975" spans="1:3" x14ac:dyDescent="0.25">
      <c r="A10975" t="s">
        <v>17095</v>
      </c>
      <c r="B10975" t="s">
        <v>17096</v>
      </c>
      <c r="C10975">
        <v>4</v>
      </c>
    </row>
    <row r="10976" spans="1:3" x14ac:dyDescent="0.25">
      <c r="A10976" t="s">
        <v>17097</v>
      </c>
      <c r="B10976" t="s">
        <v>17098</v>
      </c>
      <c r="C10976">
        <v>4</v>
      </c>
    </row>
    <row r="10977" spans="1:3" x14ac:dyDescent="0.25">
      <c r="A10977" t="s">
        <v>17099</v>
      </c>
      <c r="B10977" t="s">
        <v>17100</v>
      </c>
      <c r="C10977">
        <v>4</v>
      </c>
    </row>
    <row r="10978" spans="1:3" x14ac:dyDescent="0.25">
      <c r="A10978" t="s">
        <v>17101</v>
      </c>
      <c r="B10978" t="s">
        <v>17102</v>
      </c>
      <c r="C10978">
        <v>4</v>
      </c>
    </row>
    <row r="10979" spans="1:3" x14ac:dyDescent="0.25">
      <c r="A10979" t="s">
        <v>17103</v>
      </c>
      <c r="B10979" t="s">
        <v>17104</v>
      </c>
      <c r="C10979">
        <v>4</v>
      </c>
    </row>
    <row r="10980" spans="1:3" x14ac:dyDescent="0.25">
      <c r="A10980" t="s">
        <v>17105</v>
      </c>
      <c r="B10980" t="s">
        <v>17106</v>
      </c>
      <c r="C10980">
        <v>4</v>
      </c>
    </row>
    <row r="10981" spans="1:3" x14ac:dyDescent="0.25">
      <c r="A10981" t="s">
        <v>17107</v>
      </c>
      <c r="B10981" t="s">
        <v>17108</v>
      </c>
      <c r="C10981">
        <v>4</v>
      </c>
    </row>
    <row r="10982" spans="1:3" x14ac:dyDescent="0.25">
      <c r="A10982" t="s">
        <v>17109</v>
      </c>
      <c r="B10982" t="s">
        <v>17110</v>
      </c>
      <c r="C10982">
        <v>4</v>
      </c>
    </row>
    <row r="10983" spans="1:3" x14ac:dyDescent="0.25">
      <c r="A10983" t="s">
        <v>17111</v>
      </c>
      <c r="B10983" t="s">
        <v>17112</v>
      </c>
      <c r="C10983">
        <v>4</v>
      </c>
    </row>
    <row r="10984" spans="1:3" x14ac:dyDescent="0.25">
      <c r="A10984" t="s">
        <v>17113</v>
      </c>
      <c r="B10984" t="s">
        <v>17114</v>
      </c>
      <c r="C10984">
        <v>4</v>
      </c>
    </row>
    <row r="10985" spans="1:3" x14ac:dyDescent="0.25">
      <c r="A10985" t="s">
        <v>17115</v>
      </c>
      <c r="B10985" t="s">
        <v>17116</v>
      </c>
      <c r="C10985">
        <v>4</v>
      </c>
    </row>
    <row r="10986" spans="1:3" x14ac:dyDescent="0.25">
      <c r="A10986" t="s">
        <v>17117</v>
      </c>
      <c r="B10986" t="s">
        <v>17118</v>
      </c>
      <c r="C10986">
        <v>4</v>
      </c>
    </row>
    <row r="10987" spans="1:3" x14ac:dyDescent="0.25">
      <c r="A10987" t="s">
        <v>17119</v>
      </c>
      <c r="B10987" t="s">
        <v>17120</v>
      </c>
      <c r="C10987">
        <v>4</v>
      </c>
    </row>
    <row r="10988" spans="1:3" x14ac:dyDescent="0.25">
      <c r="A10988" t="s">
        <v>17121</v>
      </c>
      <c r="B10988" t="s">
        <v>17122</v>
      </c>
      <c r="C10988">
        <v>4</v>
      </c>
    </row>
    <row r="10989" spans="1:3" x14ac:dyDescent="0.25">
      <c r="A10989" t="s">
        <v>17123</v>
      </c>
      <c r="B10989" t="s">
        <v>17124</v>
      </c>
      <c r="C10989">
        <v>4</v>
      </c>
    </row>
    <row r="10990" spans="1:3" x14ac:dyDescent="0.25">
      <c r="A10990" t="s">
        <v>17125</v>
      </c>
      <c r="B10990" t="s">
        <v>17126</v>
      </c>
      <c r="C10990">
        <v>4</v>
      </c>
    </row>
    <row r="10991" spans="1:3" x14ac:dyDescent="0.25">
      <c r="A10991" t="s">
        <v>17127</v>
      </c>
      <c r="B10991" t="s">
        <v>17128</v>
      </c>
      <c r="C10991">
        <v>4</v>
      </c>
    </row>
    <row r="10992" spans="1:3" x14ac:dyDescent="0.25">
      <c r="A10992" t="s">
        <v>17129</v>
      </c>
      <c r="B10992" t="s">
        <v>17130</v>
      </c>
      <c r="C10992">
        <v>4</v>
      </c>
    </row>
    <row r="10993" spans="1:3" x14ac:dyDescent="0.25">
      <c r="A10993" t="s">
        <v>17131</v>
      </c>
      <c r="B10993" t="s">
        <v>17132</v>
      </c>
      <c r="C10993">
        <v>4</v>
      </c>
    </row>
    <row r="10994" spans="1:3" x14ac:dyDescent="0.25">
      <c r="A10994" t="s">
        <v>17133</v>
      </c>
      <c r="B10994" t="s">
        <v>17134</v>
      </c>
      <c r="C10994">
        <v>4</v>
      </c>
    </row>
    <row r="10995" spans="1:3" x14ac:dyDescent="0.25">
      <c r="A10995" t="s">
        <v>17135</v>
      </c>
      <c r="B10995" t="s">
        <v>17136</v>
      </c>
      <c r="C10995">
        <v>4</v>
      </c>
    </row>
    <row r="10996" spans="1:3" x14ac:dyDescent="0.25">
      <c r="A10996" t="s">
        <v>17137</v>
      </c>
      <c r="B10996" t="s">
        <v>17138</v>
      </c>
      <c r="C10996">
        <v>4</v>
      </c>
    </row>
    <row r="10997" spans="1:3" x14ac:dyDescent="0.25">
      <c r="A10997" t="s">
        <v>17139</v>
      </c>
      <c r="B10997" t="s">
        <v>17140</v>
      </c>
      <c r="C10997">
        <v>4</v>
      </c>
    </row>
    <row r="10998" spans="1:3" x14ac:dyDescent="0.25">
      <c r="A10998" t="s">
        <v>17141</v>
      </c>
      <c r="B10998" t="s">
        <v>17142</v>
      </c>
      <c r="C10998">
        <v>4</v>
      </c>
    </row>
    <row r="10999" spans="1:3" x14ac:dyDescent="0.25">
      <c r="A10999" t="s">
        <v>17143</v>
      </c>
      <c r="B10999" t="s">
        <v>17144</v>
      </c>
      <c r="C10999">
        <v>4</v>
      </c>
    </row>
    <row r="11000" spans="1:3" x14ac:dyDescent="0.25">
      <c r="A11000" t="s">
        <v>17145</v>
      </c>
      <c r="B11000" t="s">
        <v>17146</v>
      </c>
      <c r="C11000">
        <v>4</v>
      </c>
    </row>
    <row r="11001" spans="1:3" x14ac:dyDescent="0.25">
      <c r="A11001" t="s">
        <v>17147</v>
      </c>
      <c r="B11001" t="s">
        <v>17148</v>
      </c>
      <c r="C11001">
        <v>4</v>
      </c>
    </row>
    <row r="11002" spans="1:3" x14ac:dyDescent="0.25">
      <c r="A11002" t="s">
        <v>17149</v>
      </c>
      <c r="B11002" t="s">
        <v>17150</v>
      </c>
      <c r="C11002">
        <v>4</v>
      </c>
    </row>
    <row r="11003" spans="1:3" x14ac:dyDescent="0.25">
      <c r="A11003" t="s">
        <v>17151</v>
      </c>
      <c r="B11003" t="s">
        <v>17152</v>
      </c>
      <c r="C11003">
        <v>4</v>
      </c>
    </row>
    <row r="11004" spans="1:3" x14ac:dyDescent="0.25">
      <c r="A11004" t="s">
        <v>17153</v>
      </c>
      <c r="B11004" t="s">
        <v>17154</v>
      </c>
      <c r="C11004">
        <v>4</v>
      </c>
    </row>
    <row r="11005" spans="1:3" x14ac:dyDescent="0.25">
      <c r="A11005" t="s">
        <v>17155</v>
      </c>
      <c r="B11005" t="s">
        <v>17156</v>
      </c>
      <c r="C11005">
        <v>4</v>
      </c>
    </row>
    <row r="11006" spans="1:3" x14ac:dyDescent="0.25">
      <c r="A11006" t="s">
        <v>17157</v>
      </c>
      <c r="B11006" t="s">
        <v>17158</v>
      </c>
      <c r="C11006">
        <v>4</v>
      </c>
    </row>
    <row r="11007" spans="1:3" x14ac:dyDescent="0.25">
      <c r="A11007" t="s">
        <v>17159</v>
      </c>
      <c r="B11007" t="s">
        <v>17160</v>
      </c>
      <c r="C11007">
        <v>4</v>
      </c>
    </row>
    <row r="11008" spans="1:3" x14ac:dyDescent="0.25">
      <c r="A11008" t="s">
        <v>17161</v>
      </c>
      <c r="B11008" t="s">
        <v>17162</v>
      </c>
      <c r="C11008">
        <v>4</v>
      </c>
    </row>
    <row r="11009" spans="1:3" x14ac:dyDescent="0.25">
      <c r="A11009" t="s">
        <v>17163</v>
      </c>
      <c r="B11009" t="s">
        <v>17164</v>
      </c>
      <c r="C11009">
        <v>4</v>
      </c>
    </row>
    <row r="11010" spans="1:3" x14ac:dyDescent="0.25">
      <c r="A11010" t="s">
        <v>17165</v>
      </c>
      <c r="B11010" t="s">
        <v>17166</v>
      </c>
      <c r="C11010">
        <v>4</v>
      </c>
    </row>
    <row r="11011" spans="1:3" x14ac:dyDescent="0.25">
      <c r="A11011" t="s">
        <v>17167</v>
      </c>
      <c r="B11011" t="s">
        <v>17168</v>
      </c>
      <c r="C11011">
        <v>4</v>
      </c>
    </row>
    <row r="11012" spans="1:3" x14ac:dyDescent="0.25">
      <c r="A11012" t="s">
        <v>17169</v>
      </c>
      <c r="B11012" t="s">
        <v>17170</v>
      </c>
      <c r="C11012">
        <v>4</v>
      </c>
    </row>
    <row r="11013" spans="1:3" x14ac:dyDescent="0.25">
      <c r="A11013" t="s">
        <v>17171</v>
      </c>
      <c r="B11013" t="s">
        <v>17172</v>
      </c>
      <c r="C11013">
        <v>4</v>
      </c>
    </row>
    <row r="11014" spans="1:3" x14ac:dyDescent="0.25">
      <c r="A11014" t="s">
        <v>18978</v>
      </c>
      <c r="B11014" t="s">
        <v>16536</v>
      </c>
      <c r="C11014">
        <v>4</v>
      </c>
    </row>
    <row r="11015" spans="1:3" x14ac:dyDescent="0.25">
      <c r="A11015" t="s">
        <v>17173</v>
      </c>
      <c r="B11015" t="s">
        <v>17174</v>
      </c>
      <c r="C11015">
        <v>4</v>
      </c>
    </row>
    <row r="11016" spans="1:3" x14ac:dyDescent="0.25">
      <c r="A11016" t="s">
        <v>17175</v>
      </c>
      <c r="B11016" t="s">
        <v>17176</v>
      </c>
      <c r="C11016">
        <v>4</v>
      </c>
    </row>
    <row r="11017" spans="1:3" x14ac:dyDescent="0.25">
      <c r="A11017" t="s">
        <v>18674</v>
      </c>
      <c r="B11017" t="s">
        <v>18675</v>
      </c>
      <c r="C11017">
        <v>4</v>
      </c>
    </row>
    <row r="11018" spans="1:3" x14ac:dyDescent="0.25">
      <c r="A11018" t="s">
        <v>17177</v>
      </c>
      <c r="B11018" t="s">
        <v>17178</v>
      </c>
      <c r="C11018">
        <v>4</v>
      </c>
    </row>
    <row r="11019" spans="1:3" x14ac:dyDescent="0.25">
      <c r="A11019" t="s">
        <v>17179</v>
      </c>
      <c r="B11019" t="s">
        <v>17180</v>
      </c>
      <c r="C11019">
        <v>4</v>
      </c>
    </row>
    <row r="11020" spans="1:3" x14ac:dyDescent="0.25">
      <c r="A11020" t="s">
        <v>17181</v>
      </c>
      <c r="B11020" t="s">
        <v>17182</v>
      </c>
      <c r="C11020">
        <v>4</v>
      </c>
    </row>
    <row r="11021" spans="1:3" x14ac:dyDescent="0.25">
      <c r="A11021" t="s">
        <v>17183</v>
      </c>
      <c r="B11021" t="s">
        <v>17184</v>
      </c>
      <c r="C11021">
        <v>4</v>
      </c>
    </row>
    <row r="11022" spans="1:3" x14ac:dyDescent="0.25">
      <c r="A11022" t="s">
        <v>19625</v>
      </c>
      <c r="B11022" t="s">
        <v>19626</v>
      </c>
      <c r="C11022">
        <v>4</v>
      </c>
    </row>
    <row r="11023" spans="1:3" x14ac:dyDescent="0.25">
      <c r="A11023" t="s">
        <v>17185</v>
      </c>
      <c r="B11023" t="s">
        <v>17186</v>
      </c>
      <c r="C11023">
        <v>4</v>
      </c>
    </row>
    <row r="11024" spans="1:3" x14ac:dyDescent="0.25">
      <c r="A11024" t="s">
        <v>17187</v>
      </c>
      <c r="B11024" t="s">
        <v>17188</v>
      </c>
      <c r="C11024">
        <v>4</v>
      </c>
    </row>
    <row r="11025" spans="1:3" x14ac:dyDescent="0.25">
      <c r="A11025" t="s">
        <v>17189</v>
      </c>
      <c r="B11025" t="s">
        <v>17190</v>
      </c>
      <c r="C11025">
        <v>4</v>
      </c>
    </row>
    <row r="11026" spans="1:3" x14ac:dyDescent="0.25">
      <c r="A11026" t="s">
        <v>17191</v>
      </c>
      <c r="B11026" t="s">
        <v>17192</v>
      </c>
      <c r="C11026">
        <v>4</v>
      </c>
    </row>
    <row r="11027" spans="1:3" x14ac:dyDescent="0.25">
      <c r="A11027" t="s">
        <v>17193</v>
      </c>
      <c r="B11027" t="s">
        <v>17194</v>
      </c>
      <c r="C11027">
        <v>4</v>
      </c>
    </row>
    <row r="11028" spans="1:3" x14ac:dyDescent="0.25">
      <c r="A11028" t="s">
        <v>17195</v>
      </c>
      <c r="B11028" t="s">
        <v>17196</v>
      </c>
      <c r="C11028">
        <v>4</v>
      </c>
    </row>
    <row r="11029" spans="1:3" x14ac:dyDescent="0.25">
      <c r="A11029" t="s">
        <v>19337</v>
      </c>
      <c r="B11029" t="s">
        <v>19338</v>
      </c>
      <c r="C11029">
        <v>4</v>
      </c>
    </row>
    <row r="11030" spans="1:3" x14ac:dyDescent="0.25">
      <c r="A11030" t="s">
        <v>17197</v>
      </c>
      <c r="B11030" t="s">
        <v>17198</v>
      </c>
      <c r="C11030">
        <v>4</v>
      </c>
    </row>
    <row r="11031" spans="1:3" x14ac:dyDescent="0.25">
      <c r="A11031" t="s">
        <v>17199</v>
      </c>
      <c r="B11031" t="s">
        <v>17200</v>
      </c>
      <c r="C11031">
        <v>4</v>
      </c>
    </row>
    <row r="11032" spans="1:3" x14ac:dyDescent="0.25">
      <c r="A11032" t="s">
        <v>17201</v>
      </c>
      <c r="B11032" t="s">
        <v>17202</v>
      </c>
      <c r="C11032">
        <v>4</v>
      </c>
    </row>
    <row r="11033" spans="1:3" x14ac:dyDescent="0.25">
      <c r="A11033" t="s">
        <v>18676</v>
      </c>
      <c r="B11033" t="s">
        <v>18677</v>
      </c>
      <c r="C11033">
        <v>4</v>
      </c>
    </row>
    <row r="11034" spans="1:3" x14ac:dyDescent="0.25">
      <c r="A11034" t="s">
        <v>17203</v>
      </c>
      <c r="B11034" t="s">
        <v>17204</v>
      </c>
      <c r="C11034">
        <v>4</v>
      </c>
    </row>
    <row r="11035" spans="1:3" x14ac:dyDescent="0.25">
      <c r="A11035" t="s">
        <v>17205</v>
      </c>
      <c r="B11035" t="s">
        <v>17206</v>
      </c>
      <c r="C11035">
        <v>4</v>
      </c>
    </row>
    <row r="11036" spans="1:3" x14ac:dyDescent="0.25">
      <c r="A11036" t="s">
        <v>17207</v>
      </c>
      <c r="B11036" t="s">
        <v>17208</v>
      </c>
      <c r="C11036">
        <v>4</v>
      </c>
    </row>
    <row r="11037" spans="1:3" x14ac:dyDescent="0.25">
      <c r="A11037" t="s">
        <v>17209</v>
      </c>
      <c r="B11037" t="s">
        <v>17210</v>
      </c>
      <c r="C11037">
        <v>4</v>
      </c>
    </row>
    <row r="11038" spans="1:3" x14ac:dyDescent="0.25">
      <c r="A11038" t="s">
        <v>17211</v>
      </c>
      <c r="B11038" t="s">
        <v>17212</v>
      </c>
      <c r="C11038">
        <v>4</v>
      </c>
    </row>
    <row r="11039" spans="1:3" x14ac:dyDescent="0.25">
      <c r="A11039" t="s">
        <v>17213</v>
      </c>
      <c r="B11039" t="s">
        <v>17214</v>
      </c>
      <c r="C11039">
        <v>4</v>
      </c>
    </row>
    <row r="11040" spans="1:3" x14ac:dyDescent="0.25">
      <c r="A11040" t="s">
        <v>17215</v>
      </c>
      <c r="B11040" t="s">
        <v>17216</v>
      </c>
      <c r="C11040">
        <v>4</v>
      </c>
    </row>
    <row r="11041" spans="1:3" x14ac:dyDescent="0.25">
      <c r="A11041" t="s">
        <v>17217</v>
      </c>
      <c r="B11041" t="s">
        <v>17218</v>
      </c>
      <c r="C11041">
        <v>4</v>
      </c>
    </row>
    <row r="11042" spans="1:3" x14ac:dyDescent="0.25">
      <c r="A11042" t="s">
        <v>17219</v>
      </c>
      <c r="B11042" t="s">
        <v>17220</v>
      </c>
      <c r="C11042">
        <v>4</v>
      </c>
    </row>
    <row r="11043" spans="1:3" x14ac:dyDescent="0.25">
      <c r="A11043" t="s">
        <v>17221</v>
      </c>
      <c r="B11043" t="s">
        <v>17222</v>
      </c>
      <c r="C11043">
        <v>4</v>
      </c>
    </row>
    <row r="11044" spans="1:3" x14ac:dyDescent="0.25">
      <c r="A11044" t="s">
        <v>17223</v>
      </c>
      <c r="B11044" t="s">
        <v>17224</v>
      </c>
      <c r="C11044">
        <v>4</v>
      </c>
    </row>
    <row r="11045" spans="1:3" x14ac:dyDescent="0.25">
      <c r="A11045" t="s">
        <v>17225</v>
      </c>
      <c r="B11045" t="s">
        <v>17226</v>
      </c>
      <c r="C11045">
        <v>4</v>
      </c>
    </row>
    <row r="11046" spans="1:3" x14ac:dyDescent="0.25">
      <c r="A11046" t="s">
        <v>17227</v>
      </c>
      <c r="B11046" t="s">
        <v>17228</v>
      </c>
      <c r="C11046">
        <v>4</v>
      </c>
    </row>
    <row r="11047" spans="1:3" x14ac:dyDescent="0.25">
      <c r="A11047" t="s">
        <v>17229</v>
      </c>
      <c r="B11047" t="s">
        <v>17230</v>
      </c>
      <c r="C11047">
        <v>4</v>
      </c>
    </row>
    <row r="11048" spans="1:3" x14ac:dyDescent="0.25">
      <c r="A11048" t="s">
        <v>17231</v>
      </c>
      <c r="B11048" t="s">
        <v>17232</v>
      </c>
      <c r="C11048">
        <v>4</v>
      </c>
    </row>
    <row r="11049" spans="1:3" x14ac:dyDescent="0.25">
      <c r="A11049" t="s">
        <v>18979</v>
      </c>
      <c r="B11049" t="s">
        <v>18836</v>
      </c>
      <c r="C11049">
        <v>4</v>
      </c>
    </row>
    <row r="11050" spans="1:3" x14ac:dyDescent="0.25">
      <c r="A11050" t="s">
        <v>17233</v>
      </c>
      <c r="B11050" t="s">
        <v>17234</v>
      </c>
      <c r="C11050">
        <v>4</v>
      </c>
    </row>
    <row r="11051" spans="1:3" x14ac:dyDescent="0.25">
      <c r="A11051" t="s">
        <v>19339</v>
      </c>
      <c r="B11051" t="s">
        <v>19340</v>
      </c>
      <c r="C11051">
        <v>4</v>
      </c>
    </row>
    <row r="11052" spans="1:3" x14ac:dyDescent="0.25">
      <c r="A11052" t="s">
        <v>17235</v>
      </c>
      <c r="B11052" t="s">
        <v>17236</v>
      </c>
      <c r="C11052">
        <v>4</v>
      </c>
    </row>
    <row r="11053" spans="1:3" x14ac:dyDescent="0.25">
      <c r="A11053" t="s">
        <v>17237</v>
      </c>
      <c r="B11053" t="s">
        <v>17238</v>
      </c>
      <c r="C11053">
        <v>4</v>
      </c>
    </row>
    <row r="11054" spans="1:3" x14ac:dyDescent="0.25">
      <c r="A11054" t="s">
        <v>17239</v>
      </c>
      <c r="B11054" t="s">
        <v>17240</v>
      </c>
      <c r="C11054">
        <v>4</v>
      </c>
    </row>
    <row r="11055" spans="1:3" x14ac:dyDescent="0.25">
      <c r="A11055" t="s">
        <v>17241</v>
      </c>
      <c r="B11055" t="s">
        <v>17242</v>
      </c>
      <c r="C11055">
        <v>4</v>
      </c>
    </row>
    <row r="11056" spans="1:3" x14ac:dyDescent="0.25">
      <c r="A11056" t="s">
        <v>17243</v>
      </c>
      <c r="B11056" t="s">
        <v>17244</v>
      </c>
      <c r="C11056">
        <v>4</v>
      </c>
    </row>
    <row r="11057" spans="1:3" x14ac:dyDescent="0.25">
      <c r="A11057" t="s">
        <v>17245</v>
      </c>
      <c r="B11057" t="s">
        <v>17246</v>
      </c>
      <c r="C11057">
        <v>4</v>
      </c>
    </row>
    <row r="11058" spans="1:3" x14ac:dyDescent="0.25">
      <c r="A11058" t="s">
        <v>17247</v>
      </c>
      <c r="B11058" t="s">
        <v>17248</v>
      </c>
      <c r="C11058">
        <v>4</v>
      </c>
    </row>
    <row r="11059" spans="1:3" x14ac:dyDescent="0.25">
      <c r="A11059" t="s">
        <v>17249</v>
      </c>
      <c r="B11059" t="s">
        <v>17250</v>
      </c>
      <c r="C11059">
        <v>4</v>
      </c>
    </row>
    <row r="11060" spans="1:3" x14ac:dyDescent="0.25">
      <c r="A11060" t="s">
        <v>19627</v>
      </c>
      <c r="B11060" t="s">
        <v>19628</v>
      </c>
      <c r="C11060">
        <v>4</v>
      </c>
    </row>
    <row r="11061" spans="1:3" x14ac:dyDescent="0.25">
      <c r="A11061" t="s">
        <v>19902</v>
      </c>
      <c r="B11061" t="s">
        <v>19903</v>
      </c>
      <c r="C11061">
        <v>4</v>
      </c>
    </row>
    <row r="11062" spans="1:3" x14ac:dyDescent="0.25">
      <c r="A11062" t="s">
        <v>20153</v>
      </c>
      <c r="B11062" t="s">
        <v>20154</v>
      </c>
      <c r="C11062">
        <v>4</v>
      </c>
    </row>
    <row r="11063" spans="1:3" x14ac:dyDescent="0.25">
      <c r="A11063" t="s">
        <v>19904</v>
      </c>
      <c r="B11063" t="s">
        <v>19905</v>
      </c>
      <c r="C11063">
        <v>4</v>
      </c>
    </row>
    <row r="11064" spans="1:3" x14ac:dyDescent="0.25">
      <c r="A11064" t="s">
        <v>20155</v>
      </c>
      <c r="B11064" t="s">
        <v>20156</v>
      </c>
      <c r="C11064">
        <v>4</v>
      </c>
    </row>
    <row r="11065" spans="1:3" x14ac:dyDescent="0.25">
      <c r="A11065" t="s">
        <v>19906</v>
      </c>
      <c r="B11065" t="s">
        <v>19907</v>
      </c>
      <c r="C11065">
        <v>4</v>
      </c>
    </row>
    <row r="11066" spans="1:3" x14ac:dyDescent="0.25">
      <c r="A11066" t="s">
        <v>19629</v>
      </c>
      <c r="B11066" t="s">
        <v>19630</v>
      </c>
      <c r="C11066">
        <v>4</v>
      </c>
    </row>
    <row r="11067" spans="1:3" x14ac:dyDescent="0.25">
      <c r="A11067" t="s">
        <v>19631</v>
      </c>
      <c r="B11067" t="s">
        <v>19632</v>
      </c>
      <c r="C11067">
        <v>4</v>
      </c>
    </row>
    <row r="11068" spans="1:3" x14ac:dyDescent="0.25">
      <c r="A11068" t="s">
        <v>20612</v>
      </c>
      <c r="B11068" t="s">
        <v>20613</v>
      </c>
      <c r="C11068">
        <v>4</v>
      </c>
    </row>
    <row r="11069" spans="1:3" x14ac:dyDescent="0.25">
      <c r="A11069" t="s">
        <v>20614</v>
      </c>
      <c r="B11069" t="s">
        <v>20615</v>
      </c>
      <c r="C11069">
        <v>4</v>
      </c>
    </row>
    <row r="11070" spans="1:3" x14ac:dyDescent="0.25">
      <c r="A11070" t="s">
        <v>19633</v>
      </c>
      <c r="B11070" t="s">
        <v>19634</v>
      </c>
      <c r="C11070">
        <v>4</v>
      </c>
    </row>
    <row r="11071" spans="1:3" x14ac:dyDescent="0.25">
      <c r="A11071" t="s">
        <v>19635</v>
      </c>
      <c r="B11071" t="s">
        <v>19636</v>
      </c>
      <c r="C11071">
        <v>4</v>
      </c>
    </row>
    <row r="11072" spans="1:3" x14ac:dyDescent="0.25">
      <c r="A11072" t="s">
        <v>20157</v>
      </c>
      <c r="B11072" t="s">
        <v>20158</v>
      </c>
      <c r="C11072">
        <v>4</v>
      </c>
    </row>
    <row r="11073" spans="1:3" x14ac:dyDescent="0.25">
      <c r="A11073" t="s">
        <v>20616</v>
      </c>
      <c r="B11073" t="s">
        <v>20617</v>
      </c>
      <c r="C11073">
        <v>4</v>
      </c>
    </row>
    <row r="11074" spans="1:3" x14ac:dyDescent="0.25">
      <c r="A11074" t="s">
        <v>20159</v>
      </c>
      <c r="B11074" t="s">
        <v>20160</v>
      </c>
      <c r="C11074">
        <v>4</v>
      </c>
    </row>
    <row r="11075" spans="1:3" x14ac:dyDescent="0.25">
      <c r="A11075" t="s">
        <v>20618</v>
      </c>
      <c r="B11075" t="s">
        <v>20619</v>
      </c>
      <c r="C11075">
        <v>4</v>
      </c>
    </row>
    <row r="11076" spans="1:3" x14ac:dyDescent="0.25">
      <c r="A11076" t="s">
        <v>17251</v>
      </c>
      <c r="B11076" t="s">
        <v>17252</v>
      </c>
      <c r="C11076">
        <v>4</v>
      </c>
    </row>
    <row r="11077" spans="1:3" x14ac:dyDescent="0.25">
      <c r="A11077" t="s">
        <v>17253</v>
      </c>
      <c r="B11077" t="s">
        <v>17254</v>
      </c>
      <c r="C11077">
        <v>4</v>
      </c>
    </row>
    <row r="11078" spans="1:3" x14ac:dyDescent="0.25">
      <c r="A11078" t="s">
        <v>17255</v>
      </c>
      <c r="B11078" t="s">
        <v>17256</v>
      </c>
      <c r="C11078">
        <v>4</v>
      </c>
    </row>
    <row r="11079" spans="1:3" x14ac:dyDescent="0.25">
      <c r="A11079" t="s">
        <v>17257</v>
      </c>
      <c r="B11079" t="s">
        <v>17258</v>
      </c>
      <c r="C11079">
        <v>4</v>
      </c>
    </row>
    <row r="11080" spans="1:3" x14ac:dyDescent="0.25">
      <c r="A11080" t="s">
        <v>17259</v>
      </c>
      <c r="B11080" t="s">
        <v>17260</v>
      </c>
      <c r="C11080">
        <v>4</v>
      </c>
    </row>
    <row r="11081" spans="1:3" x14ac:dyDescent="0.25">
      <c r="A11081" t="s">
        <v>17261</v>
      </c>
      <c r="B11081" t="s">
        <v>17262</v>
      </c>
      <c r="C11081">
        <v>4</v>
      </c>
    </row>
    <row r="11082" spans="1:3" x14ac:dyDescent="0.25">
      <c r="A11082" t="s">
        <v>17263</v>
      </c>
      <c r="B11082" t="s">
        <v>17264</v>
      </c>
      <c r="C11082">
        <v>4</v>
      </c>
    </row>
    <row r="11083" spans="1:3" x14ac:dyDescent="0.25">
      <c r="A11083" t="s">
        <v>17265</v>
      </c>
      <c r="B11083" t="s">
        <v>17266</v>
      </c>
      <c r="C11083">
        <v>4</v>
      </c>
    </row>
    <row r="11084" spans="1:3" x14ac:dyDescent="0.25">
      <c r="A11084" t="s">
        <v>17267</v>
      </c>
      <c r="B11084" t="s">
        <v>17268</v>
      </c>
      <c r="C11084">
        <v>4</v>
      </c>
    </row>
    <row r="11085" spans="1:3" x14ac:dyDescent="0.25">
      <c r="A11085" t="s">
        <v>17269</v>
      </c>
      <c r="B11085" t="s">
        <v>17270</v>
      </c>
      <c r="C11085">
        <v>4</v>
      </c>
    </row>
    <row r="11086" spans="1:3" x14ac:dyDescent="0.25">
      <c r="A11086" t="s">
        <v>17271</v>
      </c>
      <c r="B11086" t="s">
        <v>17272</v>
      </c>
      <c r="C11086">
        <v>4</v>
      </c>
    </row>
    <row r="11087" spans="1:3" x14ac:dyDescent="0.25">
      <c r="A11087" t="s">
        <v>17273</v>
      </c>
      <c r="B11087" t="s">
        <v>17274</v>
      </c>
      <c r="C11087">
        <v>4</v>
      </c>
    </row>
    <row r="11088" spans="1:3" x14ac:dyDescent="0.25">
      <c r="A11088" t="s">
        <v>17275</v>
      </c>
      <c r="B11088" t="s">
        <v>17276</v>
      </c>
      <c r="C11088">
        <v>4</v>
      </c>
    </row>
    <row r="11089" spans="1:3" x14ac:dyDescent="0.25">
      <c r="A11089" t="s">
        <v>17277</v>
      </c>
      <c r="B11089" t="s">
        <v>17278</v>
      </c>
      <c r="C11089">
        <v>4</v>
      </c>
    </row>
    <row r="11090" spans="1:3" x14ac:dyDescent="0.25">
      <c r="A11090" t="s">
        <v>17279</v>
      </c>
      <c r="B11090" t="s">
        <v>17280</v>
      </c>
      <c r="C11090">
        <v>4</v>
      </c>
    </row>
    <row r="11091" spans="1:3" x14ac:dyDescent="0.25">
      <c r="A11091" t="s">
        <v>17281</v>
      </c>
      <c r="B11091" t="s">
        <v>17282</v>
      </c>
      <c r="C11091">
        <v>4</v>
      </c>
    </row>
    <row r="11092" spans="1:3" x14ac:dyDescent="0.25">
      <c r="A11092" t="s">
        <v>17283</v>
      </c>
      <c r="B11092" t="s">
        <v>17284</v>
      </c>
      <c r="C11092">
        <v>4</v>
      </c>
    </row>
    <row r="11093" spans="1:3" x14ac:dyDescent="0.25">
      <c r="A11093" t="s">
        <v>20620</v>
      </c>
      <c r="B11093" t="s">
        <v>20621</v>
      </c>
      <c r="C11093">
        <v>4</v>
      </c>
    </row>
    <row r="11094" spans="1:3" x14ac:dyDescent="0.25">
      <c r="A11094" t="s">
        <v>17285</v>
      </c>
      <c r="B11094" t="s">
        <v>17286</v>
      </c>
      <c r="C11094">
        <v>4</v>
      </c>
    </row>
    <row r="11095" spans="1:3" x14ac:dyDescent="0.25">
      <c r="A11095" t="s">
        <v>17287</v>
      </c>
      <c r="B11095" t="s">
        <v>17288</v>
      </c>
      <c r="C11095">
        <v>4</v>
      </c>
    </row>
    <row r="11096" spans="1:3" x14ac:dyDescent="0.25">
      <c r="A11096" t="s">
        <v>17289</v>
      </c>
      <c r="B11096" t="s">
        <v>17290</v>
      </c>
      <c r="C11096">
        <v>4</v>
      </c>
    </row>
    <row r="11097" spans="1:3" x14ac:dyDescent="0.25">
      <c r="A11097" t="s">
        <v>17291</v>
      </c>
      <c r="B11097" t="s">
        <v>17292</v>
      </c>
      <c r="C11097">
        <v>4</v>
      </c>
    </row>
    <row r="11098" spans="1:3" x14ac:dyDescent="0.25">
      <c r="A11098" t="s">
        <v>17293</v>
      </c>
      <c r="B11098" t="s">
        <v>17294</v>
      </c>
      <c r="C11098">
        <v>4</v>
      </c>
    </row>
    <row r="11099" spans="1:3" x14ac:dyDescent="0.25">
      <c r="A11099" t="s">
        <v>17295</v>
      </c>
      <c r="B11099" t="s">
        <v>17296</v>
      </c>
      <c r="C11099">
        <v>4</v>
      </c>
    </row>
    <row r="11100" spans="1:3" x14ac:dyDescent="0.25">
      <c r="A11100" t="s">
        <v>17297</v>
      </c>
      <c r="B11100" t="s">
        <v>17298</v>
      </c>
      <c r="C11100">
        <v>4</v>
      </c>
    </row>
    <row r="11101" spans="1:3" x14ac:dyDescent="0.25">
      <c r="A11101" t="s">
        <v>19341</v>
      </c>
      <c r="B11101" t="s">
        <v>19342</v>
      </c>
      <c r="C11101">
        <v>4</v>
      </c>
    </row>
    <row r="11102" spans="1:3" x14ac:dyDescent="0.25">
      <c r="A11102" t="s">
        <v>20622</v>
      </c>
      <c r="B11102" t="s">
        <v>20623</v>
      </c>
      <c r="C11102">
        <v>4</v>
      </c>
    </row>
    <row r="11103" spans="1:3" x14ac:dyDescent="0.25">
      <c r="A11103" t="s">
        <v>17299</v>
      </c>
      <c r="B11103" t="s">
        <v>17300</v>
      </c>
      <c r="C11103">
        <v>4</v>
      </c>
    </row>
    <row r="11104" spans="1:3" x14ac:dyDescent="0.25">
      <c r="A11104" t="s">
        <v>17301</v>
      </c>
      <c r="B11104" t="s">
        <v>17302</v>
      </c>
      <c r="C11104">
        <v>4</v>
      </c>
    </row>
    <row r="11105" spans="1:3" x14ac:dyDescent="0.25">
      <c r="A11105" t="s">
        <v>20624</v>
      </c>
      <c r="B11105" t="s">
        <v>20625</v>
      </c>
      <c r="C11105">
        <v>4</v>
      </c>
    </row>
    <row r="11106" spans="1:3" x14ac:dyDescent="0.25">
      <c r="A11106" t="s">
        <v>17303</v>
      </c>
      <c r="B11106" t="s">
        <v>17304</v>
      </c>
      <c r="C11106">
        <v>4</v>
      </c>
    </row>
    <row r="11107" spans="1:3" x14ac:dyDescent="0.25">
      <c r="A11107" t="s">
        <v>17305</v>
      </c>
      <c r="B11107" t="s">
        <v>17306</v>
      </c>
      <c r="C11107">
        <v>4</v>
      </c>
    </row>
    <row r="11108" spans="1:3" x14ac:dyDescent="0.25">
      <c r="A11108" t="s">
        <v>17307</v>
      </c>
      <c r="B11108" t="s">
        <v>17308</v>
      </c>
      <c r="C11108">
        <v>4</v>
      </c>
    </row>
    <row r="11109" spans="1:3" x14ac:dyDescent="0.25">
      <c r="A11109" t="s">
        <v>17309</v>
      </c>
      <c r="B11109" t="s">
        <v>17310</v>
      </c>
      <c r="C11109">
        <v>4</v>
      </c>
    </row>
    <row r="11110" spans="1:3" x14ac:dyDescent="0.25">
      <c r="A11110" t="s">
        <v>17311</v>
      </c>
      <c r="B11110" t="s">
        <v>17312</v>
      </c>
      <c r="C11110">
        <v>4</v>
      </c>
    </row>
    <row r="11111" spans="1:3" x14ac:dyDescent="0.25">
      <c r="A11111" t="s">
        <v>17313</v>
      </c>
      <c r="B11111" t="s">
        <v>17314</v>
      </c>
      <c r="C11111">
        <v>4</v>
      </c>
    </row>
    <row r="11112" spans="1:3" x14ac:dyDescent="0.25">
      <c r="A11112" t="s">
        <v>17315</v>
      </c>
      <c r="B11112" t="s">
        <v>17316</v>
      </c>
      <c r="C11112">
        <v>4</v>
      </c>
    </row>
    <row r="11113" spans="1:3" x14ac:dyDescent="0.25">
      <c r="A11113" t="s">
        <v>17317</v>
      </c>
      <c r="B11113" t="s">
        <v>17318</v>
      </c>
      <c r="C11113">
        <v>4</v>
      </c>
    </row>
    <row r="11114" spans="1:3" x14ac:dyDescent="0.25">
      <c r="A11114" t="s">
        <v>17319</v>
      </c>
      <c r="B11114" t="s">
        <v>17320</v>
      </c>
      <c r="C11114">
        <v>4</v>
      </c>
    </row>
    <row r="11115" spans="1:3" x14ac:dyDescent="0.25">
      <c r="A11115" t="s">
        <v>17321</v>
      </c>
      <c r="B11115" t="s">
        <v>17322</v>
      </c>
      <c r="C11115">
        <v>4</v>
      </c>
    </row>
    <row r="11116" spans="1:3" x14ac:dyDescent="0.25">
      <c r="A11116" t="s">
        <v>17323</v>
      </c>
      <c r="B11116" t="s">
        <v>17324</v>
      </c>
      <c r="C11116">
        <v>4</v>
      </c>
    </row>
    <row r="11117" spans="1:3" x14ac:dyDescent="0.25">
      <c r="A11117" t="s">
        <v>17325</v>
      </c>
      <c r="B11117" t="s">
        <v>17326</v>
      </c>
      <c r="C11117">
        <v>4</v>
      </c>
    </row>
    <row r="11118" spans="1:3" x14ac:dyDescent="0.25">
      <c r="A11118" t="s">
        <v>17327</v>
      </c>
      <c r="B11118" t="s">
        <v>17328</v>
      </c>
      <c r="C11118">
        <v>4</v>
      </c>
    </row>
    <row r="11119" spans="1:3" x14ac:dyDescent="0.25">
      <c r="A11119" t="s">
        <v>17329</v>
      </c>
      <c r="B11119" t="s">
        <v>17330</v>
      </c>
      <c r="C11119">
        <v>4</v>
      </c>
    </row>
    <row r="11120" spans="1:3" x14ac:dyDescent="0.25">
      <c r="A11120" t="s">
        <v>17331</v>
      </c>
      <c r="B11120" t="s">
        <v>17332</v>
      </c>
      <c r="C11120">
        <v>4</v>
      </c>
    </row>
    <row r="11121" spans="1:3" x14ac:dyDescent="0.25">
      <c r="A11121" t="s">
        <v>17333</v>
      </c>
      <c r="B11121" t="s">
        <v>17334</v>
      </c>
      <c r="C11121">
        <v>4</v>
      </c>
    </row>
    <row r="11122" spans="1:3" x14ac:dyDescent="0.25">
      <c r="A11122" t="s">
        <v>17335</v>
      </c>
      <c r="B11122" t="s">
        <v>17336</v>
      </c>
      <c r="C11122">
        <v>4</v>
      </c>
    </row>
    <row r="11123" spans="1:3" x14ac:dyDescent="0.25">
      <c r="A11123" t="s">
        <v>17337</v>
      </c>
      <c r="B11123" t="s">
        <v>17338</v>
      </c>
      <c r="C11123">
        <v>4</v>
      </c>
    </row>
    <row r="11124" spans="1:3" x14ac:dyDescent="0.25">
      <c r="A11124" t="s">
        <v>17339</v>
      </c>
      <c r="B11124" t="s">
        <v>17340</v>
      </c>
      <c r="C11124">
        <v>4</v>
      </c>
    </row>
    <row r="11125" spans="1:3" x14ac:dyDescent="0.25">
      <c r="A11125" t="s">
        <v>19343</v>
      </c>
      <c r="B11125" t="s">
        <v>19344</v>
      </c>
      <c r="C11125">
        <v>4</v>
      </c>
    </row>
    <row r="11126" spans="1:3" x14ac:dyDescent="0.25">
      <c r="A11126" t="s">
        <v>17341</v>
      </c>
      <c r="B11126" t="s">
        <v>17342</v>
      </c>
      <c r="C11126">
        <v>4</v>
      </c>
    </row>
    <row r="11127" spans="1:3" x14ac:dyDescent="0.25">
      <c r="A11127" t="s">
        <v>17343</v>
      </c>
      <c r="B11127" t="s">
        <v>17344</v>
      </c>
      <c r="C11127">
        <v>4</v>
      </c>
    </row>
    <row r="11128" spans="1:3" x14ac:dyDescent="0.25">
      <c r="A11128" t="s">
        <v>17345</v>
      </c>
      <c r="B11128" t="s">
        <v>17346</v>
      </c>
      <c r="C11128">
        <v>4</v>
      </c>
    </row>
    <row r="11129" spans="1:3" x14ac:dyDescent="0.25">
      <c r="A11129" t="s">
        <v>17347</v>
      </c>
      <c r="B11129" t="s">
        <v>17348</v>
      </c>
      <c r="C11129">
        <v>4</v>
      </c>
    </row>
    <row r="11130" spans="1:3" x14ac:dyDescent="0.25">
      <c r="A11130" t="s">
        <v>17349</v>
      </c>
      <c r="B11130" t="s">
        <v>17350</v>
      </c>
      <c r="C11130">
        <v>4</v>
      </c>
    </row>
    <row r="11131" spans="1:3" x14ac:dyDescent="0.25">
      <c r="A11131" t="s">
        <v>17351</v>
      </c>
      <c r="B11131" t="s">
        <v>17352</v>
      </c>
      <c r="C11131">
        <v>4</v>
      </c>
    </row>
    <row r="11132" spans="1:3" x14ac:dyDescent="0.25">
      <c r="A11132" t="s">
        <v>17353</v>
      </c>
      <c r="B11132" t="s">
        <v>17354</v>
      </c>
      <c r="C11132">
        <v>4</v>
      </c>
    </row>
    <row r="11133" spans="1:3" x14ac:dyDescent="0.25">
      <c r="A11133" t="s">
        <v>17355</v>
      </c>
      <c r="B11133" t="s">
        <v>17356</v>
      </c>
      <c r="C11133">
        <v>4</v>
      </c>
    </row>
    <row r="11134" spans="1:3" x14ac:dyDescent="0.25">
      <c r="A11134" t="s">
        <v>17357</v>
      </c>
      <c r="B11134" t="s">
        <v>17358</v>
      </c>
      <c r="C11134">
        <v>4</v>
      </c>
    </row>
    <row r="11135" spans="1:3" x14ac:dyDescent="0.25">
      <c r="A11135" t="s">
        <v>17359</v>
      </c>
      <c r="B11135" t="s">
        <v>17360</v>
      </c>
      <c r="C11135">
        <v>4</v>
      </c>
    </row>
    <row r="11136" spans="1:3" x14ac:dyDescent="0.25">
      <c r="A11136" t="s">
        <v>18980</v>
      </c>
      <c r="B11136" t="s">
        <v>17433</v>
      </c>
      <c r="C11136">
        <v>4</v>
      </c>
    </row>
    <row r="11137" spans="1:3" x14ac:dyDescent="0.25">
      <c r="A11137" t="s">
        <v>18837</v>
      </c>
      <c r="B11137" t="s">
        <v>18838</v>
      </c>
      <c r="C11137">
        <v>4</v>
      </c>
    </row>
    <row r="11138" spans="1:3" x14ac:dyDescent="0.25">
      <c r="A11138" t="s">
        <v>17361</v>
      </c>
      <c r="B11138" t="s">
        <v>17362</v>
      </c>
      <c r="C11138">
        <v>4</v>
      </c>
    </row>
    <row r="11139" spans="1:3" x14ac:dyDescent="0.25">
      <c r="A11139" t="s">
        <v>20626</v>
      </c>
      <c r="B11139" t="s">
        <v>20627</v>
      </c>
      <c r="C11139">
        <v>4</v>
      </c>
    </row>
    <row r="11140" spans="1:3" x14ac:dyDescent="0.25">
      <c r="A11140" t="s">
        <v>18679</v>
      </c>
      <c r="B11140" t="s">
        <v>18680</v>
      </c>
      <c r="C11140">
        <v>4</v>
      </c>
    </row>
    <row r="11141" spans="1:3" x14ac:dyDescent="0.25">
      <c r="A11141" t="s">
        <v>17363</v>
      </c>
      <c r="B11141" t="s">
        <v>17364</v>
      </c>
      <c r="C11141">
        <v>4</v>
      </c>
    </row>
    <row r="11142" spans="1:3" x14ac:dyDescent="0.25">
      <c r="A11142" t="s">
        <v>17365</v>
      </c>
      <c r="B11142" t="s">
        <v>17366</v>
      </c>
      <c r="C11142">
        <v>4</v>
      </c>
    </row>
    <row r="11143" spans="1:3" x14ac:dyDescent="0.25">
      <c r="A11143" t="s">
        <v>17367</v>
      </c>
      <c r="B11143" t="s">
        <v>17368</v>
      </c>
      <c r="C11143">
        <v>4</v>
      </c>
    </row>
    <row r="11144" spans="1:3" x14ac:dyDescent="0.25">
      <c r="A11144" t="s">
        <v>17369</v>
      </c>
      <c r="B11144" t="s">
        <v>17370</v>
      </c>
      <c r="C11144">
        <v>4</v>
      </c>
    </row>
    <row r="11145" spans="1:3" x14ac:dyDescent="0.25">
      <c r="A11145" t="s">
        <v>17371</v>
      </c>
      <c r="B11145" t="s">
        <v>17372</v>
      </c>
      <c r="C11145">
        <v>4</v>
      </c>
    </row>
    <row r="11146" spans="1:3" x14ac:dyDescent="0.25">
      <c r="A11146" t="s">
        <v>17373</v>
      </c>
      <c r="B11146" t="s">
        <v>17374</v>
      </c>
      <c r="C11146">
        <v>4</v>
      </c>
    </row>
    <row r="11147" spans="1:3" x14ac:dyDescent="0.25">
      <c r="A11147" t="s">
        <v>17375</v>
      </c>
      <c r="B11147" t="s">
        <v>17376</v>
      </c>
      <c r="C11147">
        <v>4</v>
      </c>
    </row>
    <row r="11148" spans="1:3" x14ac:dyDescent="0.25">
      <c r="A11148" t="s">
        <v>17377</v>
      </c>
      <c r="B11148" t="s">
        <v>17378</v>
      </c>
      <c r="C11148">
        <v>4</v>
      </c>
    </row>
    <row r="11149" spans="1:3" x14ac:dyDescent="0.25">
      <c r="A11149" t="s">
        <v>17379</v>
      </c>
      <c r="B11149" t="s">
        <v>17380</v>
      </c>
      <c r="C11149">
        <v>4</v>
      </c>
    </row>
    <row r="11150" spans="1:3" x14ac:dyDescent="0.25">
      <c r="A11150" t="s">
        <v>17381</v>
      </c>
      <c r="B11150" t="s">
        <v>17382</v>
      </c>
      <c r="C11150">
        <v>4</v>
      </c>
    </row>
    <row r="11151" spans="1:3" x14ac:dyDescent="0.25">
      <c r="A11151" t="s">
        <v>17383</v>
      </c>
      <c r="B11151" t="s">
        <v>17384</v>
      </c>
      <c r="C11151">
        <v>4</v>
      </c>
    </row>
    <row r="11152" spans="1:3" x14ac:dyDescent="0.25">
      <c r="A11152" t="s">
        <v>17385</v>
      </c>
      <c r="B11152" t="s">
        <v>17386</v>
      </c>
      <c r="C11152">
        <v>4</v>
      </c>
    </row>
    <row r="11153" spans="1:3" x14ac:dyDescent="0.25">
      <c r="A11153" t="s">
        <v>17387</v>
      </c>
      <c r="B11153" t="s">
        <v>17388</v>
      </c>
      <c r="C11153">
        <v>4</v>
      </c>
    </row>
    <row r="11154" spans="1:3" x14ac:dyDescent="0.25">
      <c r="A11154" t="s">
        <v>17389</v>
      </c>
      <c r="B11154" t="s">
        <v>17390</v>
      </c>
      <c r="C11154">
        <v>4</v>
      </c>
    </row>
    <row r="11155" spans="1:3" x14ac:dyDescent="0.25">
      <c r="A11155" t="s">
        <v>17391</v>
      </c>
      <c r="B11155" t="s">
        <v>17392</v>
      </c>
      <c r="C11155">
        <v>4</v>
      </c>
    </row>
    <row r="11156" spans="1:3" x14ac:dyDescent="0.25">
      <c r="A11156" t="s">
        <v>17393</v>
      </c>
      <c r="B11156" t="s">
        <v>17394</v>
      </c>
      <c r="C11156">
        <v>4</v>
      </c>
    </row>
    <row r="11157" spans="1:3" x14ac:dyDescent="0.25">
      <c r="A11157" t="s">
        <v>17395</v>
      </c>
      <c r="B11157" t="s">
        <v>17396</v>
      </c>
      <c r="C11157">
        <v>4</v>
      </c>
    </row>
    <row r="11158" spans="1:3" x14ac:dyDescent="0.25">
      <c r="A11158" t="s">
        <v>17397</v>
      </c>
      <c r="B11158" t="s">
        <v>17398</v>
      </c>
      <c r="C11158">
        <v>4</v>
      </c>
    </row>
    <row r="11159" spans="1:3" x14ac:dyDescent="0.25">
      <c r="A11159" t="s">
        <v>17399</v>
      </c>
      <c r="B11159" t="s">
        <v>17400</v>
      </c>
      <c r="C11159">
        <v>4</v>
      </c>
    </row>
    <row r="11160" spans="1:3" x14ac:dyDescent="0.25">
      <c r="A11160" t="s">
        <v>17401</v>
      </c>
      <c r="B11160" t="s">
        <v>17402</v>
      </c>
      <c r="C11160">
        <v>4</v>
      </c>
    </row>
    <row r="11161" spans="1:3" x14ac:dyDescent="0.25">
      <c r="A11161" t="s">
        <v>17403</v>
      </c>
      <c r="B11161" t="s">
        <v>17404</v>
      </c>
      <c r="C11161">
        <v>4</v>
      </c>
    </row>
    <row r="11162" spans="1:3" x14ac:dyDescent="0.25">
      <c r="A11162" t="s">
        <v>17405</v>
      </c>
      <c r="B11162" t="s">
        <v>17406</v>
      </c>
      <c r="C11162">
        <v>4</v>
      </c>
    </row>
    <row r="11163" spans="1:3" x14ac:dyDescent="0.25">
      <c r="A11163" t="s">
        <v>17407</v>
      </c>
      <c r="B11163" t="s">
        <v>17408</v>
      </c>
      <c r="C11163">
        <v>4</v>
      </c>
    </row>
    <row r="11164" spans="1:3" x14ac:dyDescent="0.25">
      <c r="A11164" t="s">
        <v>17409</v>
      </c>
      <c r="B11164" t="s">
        <v>17410</v>
      </c>
      <c r="C11164">
        <v>4</v>
      </c>
    </row>
    <row r="11165" spans="1:3" x14ac:dyDescent="0.25">
      <c r="A11165" t="s">
        <v>17411</v>
      </c>
      <c r="B11165" t="s">
        <v>17412</v>
      </c>
      <c r="C11165">
        <v>4</v>
      </c>
    </row>
    <row r="11166" spans="1:3" x14ac:dyDescent="0.25">
      <c r="A11166" t="s">
        <v>17413</v>
      </c>
      <c r="B11166" t="s">
        <v>17414</v>
      </c>
      <c r="C11166">
        <v>4</v>
      </c>
    </row>
    <row r="11167" spans="1:3" x14ac:dyDescent="0.25">
      <c r="A11167" t="s">
        <v>17415</v>
      </c>
      <c r="B11167" t="s">
        <v>17416</v>
      </c>
      <c r="C11167">
        <v>4</v>
      </c>
    </row>
    <row r="11168" spans="1:3" x14ac:dyDescent="0.25">
      <c r="A11168" t="s">
        <v>17417</v>
      </c>
      <c r="B11168" t="s">
        <v>17418</v>
      </c>
      <c r="C11168">
        <v>4</v>
      </c>
    </row>
    <row r="11169" spans="1:3" x14ac:dyDescent="0.25">
      <c r="A11169" t="s">
        <v>17419</v>
      </c>
      <c r="B11169" t="s">
        <v>17420</v>
      </c>
      <c r="C11169">
        <v>4</v>
      </c>
    </row>
    <row r="11170" spans="1:3" x14ac:dyDescent="0.25">
      <c r="A11170" t="s">
        <v>17421</v>
      </c>
      <c r="B11170" t="s">
        <v>17422</v>
      </c>
      <c r="C11170">
        <v>4</v>
      </c>
    </row>
    <row r="11171" spans="1:3" x14ac:dyDescent="0.25">
      <c r="A11171" t="s">
        <v>17423</v>
      </c>
      <c r="B11171" t="s">
        <v>17424</v>
      </c>
      <c r="C11171">
        <v>4</v>
      </c>
    </row>
    <row r="11172" spans="1:3" x14ac:dyDescent="0.25">
      <c r="A11172" t="s">
        <v>17425</v>
      </c>
      <c r="B11172" t="s">
        <v>17426</v>
      </c>
      <c r="C11172">
        <v>4</v>
      </c>
    </row>
    <row r="11173" spans="1:3" x14ac:dyDescent="0.25">
      <c r="A11173" t="s">
        <v>17427</v>
      </c>
      <c r="B11173" t="s">
        <v>17428</v>
      </c>
      <c r="C11173">
        <v>4</v>
      </c>
    </row>
    <row r="11174" spans="1:3" x14ac:dyDescent="0.25">
      <c r="A11174" t="s">
        <v>17429</v>
      </c>
      <c r="B11174" t="s">
        <v>17430</v>
      </c>
      <c r="C11174">
        <v>4</v>
      </c>
    </row>
    <row r="11175" spans="1:3" x14ac:dyDescent="0.25">
      <c r="A11175" t="s">
        <v>20628</v>
      </c>
      <c r="B11175" t="s">
        <v>20629</v>
      </c>
      <c r="C11175">
        <v>4</v>
      </c>
    </row>
    <row r="11176" spans="1:3" x14ac:dyDescent="0.25">
      <c r="A11176" t="s">
        <v>17431</v>
      </c>
      <c r="B11176" t="s">
        <v>17432</v>
      </c>
      <c r="C11176">
        <v>4</v>
      </c>
    </row>
    <row r="11177" spans="1:3" x14ac:dyDescent="0.25">
      <c r="A11177" t="s">
        <v>17434</v>
      </c>
      <c r="B11177" t="s">
        <v>17435</v>
      </c>
      <c r="C11177">
        <v>4</v>
      </c>
    </row>
    <row r="11178" spans="1:3" x14ac:dyDescent="0.25">
      <c r="A11178" t="s">
        <v>17436</v>
      </c>
      <c r="B11178" t="s">
        <v>17437</v>
      </c>
      <c r="C11178">
        <v>4</v>
      </c>
    </row>
    <row r="11179" spans="1:3" x14ac:dyDescent="0.25">
      <c r="A11179" t="s">
        <v>17438</v>
      </c>
      <c r="B11179" t="s">
        <v>17439</v>
      </c>
      <c r="C11179">
        <v>4</v>
      </c>
    </row>
    <row r="11180" spans="1:3" x14ac:dyDescent="0.25">
      <c r="A11180" t="s">
        <v>17440</v>
      </c>
      <c r="B11180" t="s">
        <v>17441</v>
      </c>
      <c r="C11180">
        <v>4</v>
      </c>
    </row>
    <row r="11181" spans="1:3" x14ac:dyDescent="0.25">
      <c r="A11181" t="s">
        <v>17442</v>
      </c>
      <c r="B11181" t="s">
        <v>17443</v>
      </c>
      <c r="C11181">
        <v>4</v>
      </c>
    </row>
    <row r="11182" spans="1:3" x14ac:dyDescent="0.25">
      <c r="A11182" t="s">
        <v>17444</v>
      </c>
      <c r="B11182" t="s">
        <v>17445</v>
      </c>
      <c r="C11182">
        <v>4</v>
      </c>
    </row>
    <row r="11183" spans="1:3" x14ac:dyDescent="0.25">
      <c r="A11183" t="s">
        <v>17446</v>
      </c>
      <c r="B11183" t="s">
        <v>17447</v>
      </c>
      <c r="C11183">
        <v>4</v>
      </c>
    </row>
    <row r="11184" spans="1:3" x14ac:dyDescent="0.25">
      <c r="A11184" t="s">
        <v>17448</v>
      </c>
      <c r="B11184" t="s">
        <v>17449</v>
      </c>
      <c r="C11184">
        <v>4</v>
      </c>
    </row>
    <row r="11185" spans="1:3" x14ac:dyDescent="0.25">
      <c r="A11185" t="s">
        <v>17450</v>
      </c>
      <c r="B11185" t="s">
        <v>17451</v>
      </c>
      <c r="C11185">
        <v>4</v>
      </c>
    </row>
    <row r="11186" spans="1:3" x14ac:dyDescent="0.25">
      <c r="A11186" t="s">
        <v>17452</v>
      </c>
      <c r="B11186" t="s">
        <v>17453</v>
      </c>
      <c r="C11186">
        <v>4</v>
      </c>
    </row>
    <row r="11187" spans="1:3" x14ac:dyDescent="0.25">
      <c r="A11187" t="s">
        <v>17454</v>
      </c>
      <c r="B11187" t="s">
        <v>17455</v>
      </c>
      <c r="C11187">
        <v>4</v>
      </c>
    </row>
    <row r="11188" spans="1:3" x14ac:dyDescent="0.25">
      <c r="A11188" t="s">
        <v>17456</v>
      </c>
      <c r="B11188" t="s">
        <v>17457</v>
      </c>
      <c r="C11188">
        <v>4</v>
      </c>
    </row>
    <row r="11189" spans="1:3" x14ac:dyDescent="0.25">
      <c r="A11189" t="s">
        <v>17458</v>
      </c>
      <c r="B11189" t="s">
        <v>17459</v>
      </c>
      <c r="C11189">
        <v>4</v>
      </c>
    </row>
    <row r="11190" spans="1:3" x14ac:dyDescent="0.25">
      <c r="A11190" t="s">
        <v>20630</v>
      </c>
      <c r="B11190" t="s">
        <v>20631</v>
      </c>
      <c r="C11190">
        <v>4</v>
      </c>
    </row>
    <row r="11191" spans="1:3" x14ac:dyDescent="0.25">
      <c r="A11191" t="s">
        <v>17460</v>
      </c>
      <c r="B11191" t="s">
        <v>17461</v>
      </c>
      <c r="C11191">
        <v>4</v>
      </c>
    </row>
    <row r="11192" spans="1:3" x14ac:dyDescent="0.25">
      <c r="A11192" t="s">
        <v>17462</v>
      </c>
      <c r="B11192" t="s">
        <v>17463</v>
      </c>
      <c r="C11192">
        <v>4</v>
      </c>
    </row>
    <row r="11193" spans="1:3" x14ac:dyDescent="0.25">
      <c r="A11193" t="s">
        <v>17464</v>
      </c>
      <c r="B11193" t="s">
        <v>17465</v>
      </c>
      <c r="C11193">
        <v>4</v>
      </c>
    </row>
    <row r="11194" spans="1:3" x14ac:dyDescent="0.25">
      <c r="A11194" t="s">
        <v>18681</v>
      </c>
      <c r="B11194" t="s">
        <v>18682</v>
      </c>
      <c r="C11194">
        <v>4</v>
      </c>
    </row>
    <row r="11195" spans="1:3" x14ac:dyDescent="0.25">
      <c r="A11195" t="s">
        <v>17466</v>
      </c>
      <c r="B11195" t="s">
        <v>17467</v>
      </c>
      <c r="C11195">
        <v>4</v>
      </c>
    </row>
    <row r="11196" spans="1:3" x14ac:dyDescent="0.25">
      <c r="A11196" t="s">
        <v>17468</v>
      </c>
      <c r="B11196" t="s">
        <v>17469</v>
      </c>
      <c r="C11196">
        <v>4</v>
      </c>
    </row>
    <row r="11197" spans="1:3" x14ac:dyDescent="0.25">
      <c r="A11197" t="s">
        <v>17470</v>
      </c>
      <c r="B11197" t="s">
        <v>17471</v>
      </c>
      <c r="C11197">
        <v>4</v>
      </c>
    </row>
    <row r="11198" spans="1:3" x14ac:dyDescent="0.25">
      <c r="A11198" t="s">
        <v>17472</v>
      </c>
      <c r="B11198" t="s">
        <v>17473</v>
      </c>
      <c r="C11198">
        <v>4</v>
      </c>
    </row>
    <row r="11199" spans="1:3" x14ac:dyDescent="0.25">
      <c r="A11199" t="s">
        <v>17474</v>
      </c>
      <c r="B11199" t="s">
        <v>17475</v>
      </c>
      <c r="C11199">
        <v>4</v>
      </c>
    </row>
    <row r="11200" spans="1:3" x14ac:dyDescent="0.25">
      <c r="A11200" t="s">
        <v>17476</v>
      </c>
      <c r="B11200" t="s">
        <v>17477</v>
      </c>
      <c r="C11200">
        <v>4</v>
      </c>
    </row>
    <row r="11201" spans="1:3" x14ac:dyDescent="0.25">
      <c r="A11201" t="s">
        <v>17478</v>
      </c>
      <c r="B11201" t="s">
        <v>17479</v>
      </c>
      <c r="C11201">
        <v>4</v>
      </c>
    </row>
    <row r="11202" spans="1:3" x14ac:dyDescent="0.25">
      <c r="A11202" t="s">
        <v>17480</v>
      </c>
      <c r="B11202" t="s">
        <v>17481</v>
      </c>
      <c r="C11202">
        <v>4</v>
      </c>
    </row>
    <row r="11203" spans="1:3" x14ac:dyDescent="0.25">
      <c r="A11203" t="s">
        <v>17482</v>
      </c>
      <c r="B11203" t="s">
        <v>17483</v>
      </c>
      <c r="C11203">
        <v>4</v>
      </c>
    </row>
    <row r="11204" spans="1:3" x14ac:dyDescent="0.25">
      <c r="A11204" t="s">
        <v>17484</v>
      </c>
      <c r="B11204" t="s">
        <v>17485</v>
      </c>
      <c r="C11204">
        <v>4</v>
      </c>
    </row>
    <row r="11205" spans="1:3" x14ac:dyDescent="0.25">
      <c r="A11205" t="s">
        <v>17486</v>
      </c>
      <c r="B11205" t="s">
        <v>17487</v>
      </c>
      <c r="C11205">
        <v>4</v>
      </c>
    </row>
    <row r="11206" spans="1:3" x14ac:dyDescent="0.25">
      <c r="A11206" t="s">
        <v>17488</v>
      </c>
      <c r="B11206" t="s">
        <v>17489</v>
      </c>
      <c r="C11206">
        <v>4</v>
      </c>
    </row>
    <row r="11207" spans="1:3" x14ac:dyDescent="0.25">
      <c r="A11207" t="s">
        <v>17490</v>
      </c>
      <c r="B11207" t="s">
        <v>17491</v>
      </c>
      <c r="C11207">
        <v>4</v>
      </c>
    </row>
    <row r="11208" spans="1:3" x14ac:dyDescent="0.25">
      <c r="A11208" t="s">
        <v>17492</v>
      </c>
      <c r="B11208" t="s">
        <v>17493</v>
      </c>
      <c r="C11208">
        <v>4</v>
      </c>
    </row>
    <row r="11209" spans="1:3" x14ac:dyDescent="0.25">
      <c r="A11209" t="s">
        <v>17494</v>
      </c>
      <c r="B11209" t="s">
        <v>17495</v>
      </c>
      <c r="C11209">
        <v>4</v>
      </c>
    </row>
    <row r="11210" spans="1:3" x14ac:dyDescent="0.25">
      <c r="A11210" t="s">
        <v>17496</v>
      </c>
      <c r="B11210" t="s">
        <v>17497</v>
      </c>
      <c r="C11210">
        <v>4</v>
      </c>
    </row>
    <row r="11211" spans="1:3" x14ac:dyDescent="0.25">
      <c r="A11211" t="s">
        <v>17498</v>
      </c>
      <c r="B11211" t="s">
        <v>17499</v>
      </c>
      <c r="C11211">
        <v>4</v>
      </c>
    </row>
    <row r="11212" spans="1:3" x14ac:dyDescent="0.25">
      <c r="A11212" t="s">
        <v>17500</v>
      </c>
      <c r="B11212" t="s">
        <v>17501</v>
      </c>
      <c r="C11212">
        <v>4</v>
      </c>
    </row>
    <row r="11213" spans="1:3" x14ac:dyDescent="0.25">
      <c r="A11213" t="s">
        <v>17502</v>
      </c>
      <c r="B11213" t="s">
        <v>17503</v>
      </c>
      <c r="C11213">
        <v>4</v>
      </c>
    </row>
    <row r="11214" spans="1:3" x14ac:dyDescent="0.25">
      <c r="A11214" t="s">
        <v>17504</v>
      </c>
      <c r="B11214" t="s">
        <v>17505</v>
      </c>
      <c r="C11214">
        <v>4</v>
      </c>
    </row>
    <row r="11215" spans="1:3" x14ac:dyDescent="0.25">
      <c r="A11215" t="s">
        <v>17506</v>
      </c>
      <c r="B11215" t="s">
        <v>17507</v>
      </c>
      <c r="C11215">
        <v>4</v>
      </c>
    </row>
    <row r="11216" spans="1:3" x14ac:dyDescent="0.25">
      <c r="A11216" t="s">
        <v>17508</v>
      </c>
      <c r="B11216" t="s">
        <v>17509</v>
      </c>
      <c r="C11216">
        <v>4</v>
      </c>
    </row>
    <row r="11217" spans="1:3" x14ac:dyDescent="0.25">
      <c r="A11217" t="s">
        <v>17510</v>
      </c>
      <c r="B11217" t="s">
        <v>17511</v>
      </c>
      <c r="C11217">
        <v>4</v>
      </c>
    </row>
    <row r="11218" spans="1:3" x14ac:dyDescent="0.25">
      <c r="A11218" t="s">
        <v>17512</v>
      </c>
      <c r="B11218" t="s">
        <v>17513</v>
      </c>
      <c r="C11218">
        <v>4</v>
      </c>
    </row>
    <row r="11219" spans="1:3" x14ac:dyDescent="0.25">
      <c r="A11219" t="s">
        <v>17514</v>
      </c>
      <c r="B11219" t="s">
        <v>17515</v>
      </c>
      <c r="C11219">
        <v>4</v>
      </c>
    </row>
    <row r="11220" spans="1:3" x14ac:dyDescent="0.25">
      <c r="A11220" t="s">
        <v>17516</v>
      </c>
      <c r="B11220" t="s">
        <v>17517</v>
      </c>
      <c r="C11220">
        <v>4</v>
      </c>
    </row>
    <row r="11221" spans="1:3" x14ac:dyDescent="0.25">
      <c r="A11221" t="s">
        <v>17518</v>
      </c>
      <c r="B11221" t="s">
        <v>17519</v>
      </c>
      <c r="C11221">
        <v>4</v>
      </c>
    </row>
    <row r="11222" spans="1:3" x14ac:dyDescent="0.25">
      <c r="A11222" t="s">
        <v>17520</v>
      </c>
      <c r="B11222" t="s">
        <v>17521</v>
      </c>
      <c r="C11222">
        <v>4</v>
      </c>
    </row>
    <row r="11223" spans="1:3" x14ac:dyDescent="0.25">
      <c r="A11223" t="s">
        <v>17522</v>
      </c>
      <c r="B11223" t="s">
        <v>17523</v>
      </c>
      <c r="C11223">
        <v>4</v>
      </c>
    </row>
    <row r="11224" spans="1:3" x14ac:dyDescent="0.25">
      <c r="A11224" t="s">
        <v>17524</v>
      </c>
      <c r="B11224" t="s">
        <v>17525</v>
      </c>
      <c r="C11224">
        <v>4</v>
      </c>
    </row>
    <row r="11225" spans="1:3" x14ac:dyDescent="0.25">
      <c r="A11225" t="s">
        <v>17526</v>
      </c>
      <c r="B11225" t="s">
        <v>17527</v>
      </c>
      <c r="C11225">
        <v>4</v>
      </c>
    </row>
    <row r="11226" spans="1:3" x14ac:dyDescent="0.25">
      <c r="A11226" t="s">
        <v>19345</v>
      </c>
      <c r="B11226" t="s">
        <v>19346</v>
      </c>
      <c r="C11226">
        <v>4</v>
      </c>
    </row>
    <row r="11227" spans="1:3" x14ac:dyDescent="0.25">
      <c r="A11227" t="s">
        <v>17528</v>
      </c>
      <c r="B11227" t="s">
        <v>17529</v>
      </c>
      <c r="C11227">
        <v>4</v>
      </c>
    </row>
    <row r="11228" spans="1:3" x14ac:dyDescent="0.25">
      <c r="A11228" t="s">
        <v>19347</v>
      </c>
      <c r="B11228" t="s">
        <v>19348</v>
      </c>
      <c r="C11228">
        <v>4</v>
      </c>
    </row>
    <row r="11229" spans="1:3" x14ac:dyDescent="0.25">
      <c r="A11229" t="s">
        <v>17530</v>
      </c>
      <c r="B11229" t="s">
        <v>17531</v>
      </c>
      <c r="C11229">
        <v>4</v>
      </c>
    </row>
    <row r="11230" spans="1:3" x14ac:dyDescent="0.25">
      <c r="A11230" t="s">
        <v>17532</v>
      </c>
      <c r="B11230" t="s">
        <v>17533</v>
      </c>
      <c r="C11230">
        <v>4</v>
      </c>
    </row>
    <row r="11231" spans="1:3" x14ac:dyDescent="0.25">
      <c r="A11231" t="s">
        <v>17534</v>
      </c>
      <c r="B11231" t="s">
        <v>17535</v>
      </c>
      <c r="C11231">
        <v>4</v>
      </c>
    </row>
    <row r="11232" spans="1:3" x14ac:dyDescent="0.25">
      <c r="A11232" t="s">
        <v>17536</v>
      </c>
      <c r="B11232" t="s">
        <v>17537</v>
      </c>
      <c r="C11232">
        <v>4</v>
      </c>
    </row>
    <row r="11233" spans="1:3" x14ac:dyDescent="0.25">
      <c r="A11233" t="s">
        <v>17538</v>
      </c>
      <c r="B11233" t="s">
        <v>17539</v>
      </c>
      <c r="C11233">
        <v>4</v>
      </c>
    </row>
    <row r="11234" spans="1:3" x14ac:dyDescent="0.25">
      <c r="A11234" t="s">
        <v>18981</v>
      </c>
      <c r="B11234" t="s">
        <v>17540</v>
      </c>
      <c r="C11234">
        <v>4</v>
      </c>
    </row>
    <row r="11235" spans="1:3" x14ac:dyDescent="0.25">
      <c r="A11235" t="s">
        <v>17541</v>
      </c>
      <c r="B11235" t="s">
        <v>17542</v>
      </c>
      <c r="C11235">
        <v>4</v>
      </c>
    </row>
    <row r="11236" spans="1:3" x14ac:dyDescent="0.25">
      <c r="A11236" t="s">
        <v>17543</v>
      </c>
      <c r="B11236" t="s">
        <v>17544</v>
      </c>
      <c r="C11236">
        <v>4</v>
      </c>
    </row>
    <row r="11237" spans="1:3" x14ac:dyDescent="0.25">
      <c r="A11237" t="s">
        <v>17545</v>
      </c>
      <c r="B11237" t="s">
        <v>17546</v>
      </c>
      <c r="C11237">
        <v>4</v>
      </c>
    </row>
    <row r="11238" spans="1:3" x14ac:dyDescent="0.25">
      <c r="A11238" t="s">
        <v>17547</v>
      </c>
      <c r="B11238" t="s">
        <v>17548</v>
      </c>
      <c r="C11238">
        <v>4</v>
      </c>
    </row>
    <row r="11239" spans="1:3" x14ac:dyDescent="0.25">
      <c r="A11239" t="s">
        <v>17549</v>
      </c>
      <c r="B11239" t="s">
        <v>17550</v>
      </c>
      <c r="C11239">
        <v>4</v>
      </c>
    </row>
    <row r="11240" spans="1:3" x14ac:dyDescent="0.25">
      <c r="A11240" t="s">
        <v>17551</v>
      </c>
      <c r="B11240" t="s">
        <v>17552</v>
      </c>
      <c r="C11240">
        <v>4</v>
      </c>
    </row>
    <row r="11241" spans="1:3" x14ac:dyDescent="0.25">
      <c r="A11241" t="s">
        <v>17553</v>
      </c>
      <c r="B11241" t="s">
        <v>17554</v>
      </c>
      <c r="C11241">
        <v>4</v>
      </c>
    </row>
    <row r="11242" spans="1:3" x14ac:dyDescent="0.25">
      <c r="A11242" t="s">
        <v>17555</v>
      </c>
      <c r="B11242" t="s">
        <v>17556</v>
      </c>
      <c r="C11242">
        <v>4</v>
      </c>
    </row>
    <row r="11243" spans="1:3" x14ac:dyDescent="0.25">
      <c r="A11243" t="s">
        <v>17557</v>
      </c>
      <c r="B11243" t="s">
        <v>17558</v>
      </c>
      <c r="C11243">
        <v>4</v>
      </c>
    </row>
    <row r="11244" spans="1:3" x14ac:dyDescent="0.25">
      <c r="A11244" t="s">
        <v>17559</v>
      </c>
      <c r="B11244" t="s">
        <v>17560</v>
      </c>
      <c r="C11244">
        <v>4</v>
      </c>
    </row>
    <row r="11245" spans="1:3" x14ac:dyDescent="0.25">
      <c r="A11245" t="s">
        <v>17561</v>
      </c>
      <c r="B11245" t="s">
        <v>17562</v>
      </c>
      <c r="C11245">
        <v>4</v>
      </c>
    </row>
    <row r="11246" spans="1:3" x14ac:dyDescent="0.25">
      <c r="A11246" t="s">
        <v>17563</v>
      </c>
      <c r="B11246" t="s">
        <v>17564</v>
      </c>
      <c r="C11246">
        <v>4</v>
      </c>
    </row>
    <row r="11247" spans="1:3" x14ac:dyDescent="0.25">
      <c r="A11247" t="s">
        <v>17565</v>
      </c>
      <c r="B11247" t="s">
        <v>17566</v>
      </c>
      <c r="C11247">
        <v>4</v>
      </c>
    </row>
    <row r="11248" spans="1:3" x14ac:dyDescent="0.25">
      <c r="A11248" t="s">
        <v>17567</v>
      </c>
      <c r="B11248" t="s">
        <v>17568</v>
      </c>
      <c r="C11248">
        <v>4</v>
      </c>
    </row>
    <row r="11249" spans="1:3" x14ac:dyDescent="0.25">
      <c r="A11249" t="s">
        <v>17569</v>
      </c>
      <c r="B11249" t="s">
        <v>17570</v>
      </c>
      <c r="C11249">
        <v>4</v>
      </c>
    </row>
    <row r="11250" spans="1:3" x14ac:dyDescent="0.25">
      <c r="A11250" t="s">
        <v>17571</v>
      </c>
      <c r="B11250" t="s">
        <v>17572</v>
      </c>
      <c r="C11250">
        <v>4</v>
      </c>
    </row>
    <row r="11251" spans="1:3" x14ac:dyDescent="0.25">
      <c r="A11251" t="s">
        <v>19349</v>
      </c>
      <c r="B11251" t="s">
        <v>19350</v>
      </c>
      <c r="C11251">
        <v>4</v>
      </c>
    </row>
    <row r="11252" spans="1:3" x14ac:dyDescent="0.25">
      <c r="A11252" t="s">
        <v>17573</v>
      </c>
      <c r="B11252" t="s">
        <v>17574</v>
      </c>
      <c r="C11252">
        <v>4</v>
      </c>
    </row>
    <row r="11253" spans="1:3" x14ac:dyDescent="0.25">
      <c r="A11253" t="s">
        <v>17575</v>
      </c>
      <c r="B11253" t="s">
        <v>17576</v>
      </c>
      <c r="C11253">
        <v>4</v>
      </c>
    </row>
    <row r="11254" spans="1:3" x14ac:dyDescent="0.25">
      <c r="A11254" t="s">
        <v>17577</v>
      </c>
      <c r="B11254" t="s">
        <v>17578</v>
      </c>
      <c r="C11254">
        <v>4</v>
      </c>
    </row>
    <row r="11255" spans="1:3" x14ac:dyDescent="0.25">
      <c r="A11255" t="s">
        <v>17579</v>
      </c>
      <c r="B11255" t="s">
        <v>17580</v>
      </c>
      <c r="C11255">
        <v>4</v>
      </c>
    </row>
    <row r="11256" spans="1:3" x14ac:dyDescent="0.25">
      <c r="A11256" t="s">
        <v>17581</v>
      </c>
      <c r="B11256" t="s">
        <v>17582</v>
      </c>
      <c r="C11256">
        <v>4</v>
      </c>
    </row>
    <row r="11257" spans="1:3" x14ac:dyDescent="0.25">
      <c r="A11257" t="s">
        <v>17583</v>
      </c>
      <c r="B11257" t="s">
        <v>17584</v>
      </c>
      <c r="C11257">
        <v>4</v>
      </c>
    </row>
    <row r="11258" spans="1:3" x14ac:dyDescent="0.25">
      <c r="A11258" t="s">
        <v>17585</v>
      </c>
      <c r="B11258" t="s">
        <v>17586</v>
      </c>
      <c r="C11258">
        <v>4</v>
      </c>
    </row>
    <row r="11259" spans="1:3" x14ac:dyDescent="0.25">
      <c r="A11259" t="s">
        <v>17587</v>
      </c>
      <c r="B11259" t="s">
        <v>17588</v>
      </c>
      <c r="C11259">
        <v>4</v>
      </c>
    </row>
    <row r="11260" spans="1:3" x14ac:dyDescent="0.25">
      <c r="A11260" t="s">
        <v>17589</v>
      </c>
      <c r="B11260" t="s">
        <v>17590</v>
      </c>
      <c r="C11260">
        <v>4</v>
      </c>
    </row>
    <row r="11261" spans="1:3" x14ac:dyDescent="0.25">
      <c r="A11261" t="s">
        <v>17591</v>
      </c>
      <c r="B11261" t="s">
        <v>17592</v>
      </c>
      <c r="C11261">
        <v>4</v>
      </c>
    </row>
    <row r="11262" spans="1:3" x14ac:dyDescent="0.25">
      <c r="A11262" t="s">
        <v>17593</v>
      </c>
      <c r="B11262" t="s">
        <v>17594</v>
      </c>
      <c r="C11262">
        <v>4</v>
      </c>
    </row>
    <row r="11263" spans="1:3" x14ac:dyDescent="0.25">
      <c r="A11263" t="s">
        <v>17595</v>
      </c>
      <c r="B11263" t="s">
        <v>17596</v>
      </c>
      <c r="C11263">
        <v>4</v>
      </c>
    </row>
    <row r="11264" spans="1:3" x14ac:dyDescent="0.25">
      <c r="A11264" t="s">
        <v>17597</v>
      </c>
      <c r="B11264" t="s">
        <v>17598</v>
      </c>
      <c r="C11264">
        <v>4</v>
      </c>
    </row>
    <row r="11265" spans="1:3" x14ac:dyDescent="0.25">
      <c r="A11265" t="s">
        <v>19351</v>
      </c>
      <c r="B11265" t="s">
        <v>19352</v>
      </c>
      <c r="C11265">
        <v>4</v>
      </c>
    </row>
    <row r="11266" spans="1:3" x14ac:dyDescent="0.25">
      <c r="A11266" t="s">
        <v>17599</v>
      </c>
      <c r="B11266" t="s">
        <v>17600</v>
      </c>
      <c r="C11266">
        <v>4</v>
      </c>
    </row>
    <row r="11267" spans="1:3" x14ac:dyDescent="0.25">
      <c r="A11267" t="s">
        <v>20632</v>
      </c>
      <c r="B11267" t="s">
        <v>20633</v>
      </c>
      <c r="C11267">
        <v>4</v>
      </c>
    </row>
    <row r="11268" spans="1:3" x14ac:dyDescent="0.25">
      <c r="A11268" t="s">
        <v>17601</v>
      </c>
      <c r="B11268" t="s">
        <v>17602</v>
      </c>
      <c r="C11268">
        <v>4</v>
      </c>
    </row>
    <row r="11269" spans="1:3" x14ac:dyDescent="0.25">
      <c r="A11269" t="s">
        <v>17603</v>
      </c>
      <c r="B11269" t="s">
        <v>17604</v>
      </c>
      <c r="C11269">
        <v>4</v>
      </c>
    </row>
    <row r="11270" spans="1:3" x14ac:dyDescent="0.25">
      <c r="A11270" t="s">
        <v>17605</v>
      </c>
      <c r="B11270" t="s">
        <v>17606</v>
      </c>
      <c r="C11270">
        <v>4</v>
      </c>
    </row>
    <row r="11271" spans="1:3" x14ac:dyDescent="0.25">
      <c r="A11271" t="s">
        <v>17607</v>
      </c>
      <c r="B11271" t="s">
        <v>17608</v>
      </c>
      <c r="C11271">
        <v>4</v>
      </c>
    </row>
    <row r="11272" spans="1:3" x14ac:dyDescent="0.25">
      <c r="A11272" t="s">
        <v>17609</v>
      </c>
      <c r="B11272" t="s">
        <v>17610</v>
      </c>
      <c r="C11272">
        <v>4</v>
      </c>
    </row>
    <row r="11273" spans="1:3" x14ac:dyDescent="0.25">
      <c r="A11273" t="s">
        <v>17611</v>
      </c>
      <c r="B11273" t="s">
        <v>17612</v>
      </c>
      <c r="C11273">
        <v>4</v>
      </c>
    </row>
    <row r="11274" spans="1:3" x14ac:dyDescent="0.25">
      <c r="A11274" t="s">
        <v>17615</v>
      </c>
      <c r="B11274" t="s">
        <v>17616</v>
      </c>
      <c r="C11274">
        <v>4</v>
      </c>
    </row>
    <row r="11275" spans="1:3" x14ac:dyDescent="0.25">
      <c r="A11275" t="s">
        <v>17617</v>
      </c>
      <c r="B11275" t="s">
        <v>17618</v>
      </c>
      <c r="C11275">
        <v>4</v>
      </c>
    </row>
    <row r="11276" spans="1:3" x14ac:dyDescent="0.25">
      <c r="A11276" t="s">
        <v>17619</v>
      </c>
      <c r="B11276" t="s">
        <v>17620</v>
      </c>
      <c r="C11276">
        <v>4</v>
      </c>
    </row>
    <row r="11277" spans="1:3" x14ac:dyDescent="0.25">
      <c r="A11277" t="s">
        <v>17621</v>
      </c>
      <c r="B11277" t="s">
        <v>17622</v>
      </c>
      <c r="C11277">
        <v>4</v>
      </c>
    </row>
    <row r="11278" spans="1:3" x14ac:dyDescent="0.25">
      <c r="A11278" t="s">
        <v>17613</v>
      </c>
      <c r="B11278" t="s">
        <v>17614</v>
      </c>
      <c r="C11278">
        <v>4</v>
      </c>
    </row>
    <row r="11279" spans="1:3" x14ac:dyDescent="0.25">
      <c r="A11279" t="s">
        <v>17623</v>
      </c>
      <c r="B11279" t="s">
        <v>17624</v>
      </c>
      <c r="C11279">
        <v>4</v>
      </c>
    </row>
    <row r="11280" spans="1:3" x14ac:dyDescent="0.25">
      <c r="A11280" t="s">
        <v>17625</v>
      </c>
      <c r="B11280" t="s">
        <v>17626</v>
      </c>
      <c r="C11280">
        <v>4</v>
      </c>
    </row>
    <row r="11281" spans="1:3" x14ac:dyDescent="0.25">
      <c r="A11281" t="s">
        <v>17627</v>
      </c>
      <c r="B11281" t="s">
        <v>17628</v>
      </c>
      <c r="C11281">
        <v>4</v>
      </c>
    </row>
    <row r="11282" spans="1:3" x14ac:dyDescent="0.25">
      <c r="A11282" t="s">
        <v>17629</v>
      </c>
      <c r="B11282" t="s">
        <v>17630</v>
      </c>
      <c r="C11282">
        <v>4</v>
      </c>
    </row>
    <row r="11283" spans="1:3" x14ac:dyDescent="0.25">
      <c r="A11283" t="s">
        <v>17631</v>
      </c>
      <c r="B11283" t="s">
        <v>17632</v>
      </c>
      <c r="C11283">
        <v>4</v>
      </c>
    </row>
    <row r="11284" spans="1:3" x14ac:dyDescent="0.25">
      <c r="A11284" t="s">
        <v>17633</v>
      </c>
      <c r="B11284" t="s">
        <v>17634</v>
      </c>
      <c r="C11284">
        <v>4</v>
      </c>
    </row>
    <row r="11285" spans="1:3" x14ac:dyDescent="0.25">
      <c r="A11285" t="s">
        <v>17635</v>
      </c>
      <c r="B11285" t="s">
        <v>17636</v>
      </c>
      <c r="C11285">
        <v>4</v>
      </c>
    </row>
    <row r="11286" spans="1:3" x14ac:dyDescent="0.25">
      <c r="A11286" t="s">
        <v>17637</v>
      </c>
      <c r="B11286" t="s">
        <v>17638</v>
      </c>
      <c r="C11286">
        <v>4</v>
      </c>
    </row>
    <row r="11287" spans="1:3" x14ac:dyDescent="0.25">
      <c r="A11287" t="s">
        <v>17639</v>
      </c>
      <c r="B11287" t="s">
        <v>17640</v>
      </c>
      <c r="C11287">
        <v>4</v>
      </c>
    </row>
    <row r="11288" spans="1:3" x14ac:dyDescent="0.25">
      <c r="A11288" t="s">
        <v>17641</v>
      </c>
      <c r="B11288" t="s">
        <v>17642</v>
      </c>
      <c r="C11288">
        <v>4</v>
      </c>
    </row>
    <row r="11289" spans="1:3" x14ac:dyDescent="0.25">
      <c r="A11289" t="s">
        <v>17643</v>
      </c>
      <c r="B11289" t="s">
        <v>17644</v>
      </c>
      <c r="C11289">
        <v>4</v>
      </c>
    </row>
    <row r="11290" spans="1:3" x14ac:dyDescent="0.25">
      <c r="A11290" t="s">
        <v>17645</v>
      </c>
      <c r="B11290" t="s">
        <v>17646</v>
      </c>
      <c r="C11290">
        <v>4</v>
      </c>
    </row>
    <row r="11291" spans="1:3" x14ac:dyDescent="0.25">
      <c r="A11291" t="s">
        <v>17647</v>
      </c>
      <c r="B11291" t="s">
        <v>17648</v>
      </c>
      <c r="C11291">
        <v>4</v>
      </c>
    </row>
    <row r="11292" spans="1:3" x14ac:dyDescent="0.25">
      <c r="A11292" t="s">
        <v>20634</v>
      </c>
      <c r="B11292" t="s">
        <v>20635</v>
      </c>
      <c r="C11292">
        <v>4</v>
      </c>
    </row>
    <row r="11293" spans="1:3" x14ac:dyDescent="0.25">
      <c r="A11293" t="s">
        <v>17649</v>
      </c>
      <c r="B11293" t="s">
        <v>17650</v>
      </c>
      <c r="C11293">
        <v>4</v>
      </c>
    </row>
    <row r="11294" spans="1:3" x14ac:dyDescent="0.25">
      <c r="A11294" t="s">
        <v>17651</v>
      </c>
      <c r="B11294" t="s">
        <v>17652</v>
      </c>
      <c r="C11294">
        <v>4</v>
      </c>
    </row>
    <row r="11295" spans="1:3" x14ac:dyDescent="0.25">
      <c r="A11295" t="s">
        <v>17653</v>
      </c>
      <c r="B11295" t="s">
        <v>17654</v>
      </c>
      <c r="C11295">
        <v>4</v>
      </c>
    </row>
    <row r="11296" spans="1:3" x14ac:dyDescent="0.25">
      <c r="A11296" t="s">
        <v>17655</v>
      </c>
      <c r="B11296" t="s">
        <v>17656</v>
      </c>
      <c r="C11296">
        <v>4</v>
      </c>
    </row>
    <row r="11297" spans="1:3" x14ac:dyDescent="0.25">
      <c r="A11297" t="s">
        <v>17657</v>
      </c>
      <c r="B11297" t="s">
        <v>17658</v>
      </c>
      <c r="C11297">
        <v>4</v>
      </c>
    </row>
    <row r="11298" spans="1:3" x14ac:dyDescent="0.25">
      <c r="A11298" t="s">
        <v>17659</v>
      </c>
      <c r="B11298" t="s">
        <v>17660</v>
      </c>
      <c r="C11298">
        <v>4</v>
      </c>
    </row>
    <row r="11299" spans="1:3" x14ac:dyDescent="0.25">
      <c r="A11299" t="s">
        <v>17661</v>
      </c>
      <c r="B11299" t="s">
        <v>17662</v>
      </c>
      <c r="C11299">
        <v>4</v>
      </c>
    </row>
    <row r="11300" spans="1:3" x14ac:dyDescent="0.25">
      <c r="A11300" t="s">
        <v>17663</v>
      </c>
      <c r="B11300" t="s">
        <v>17664</v>
      </c>
      <c r="C11300">
        <v>4</v>
      </c>
    </row>
    <row r="11301" spans="1:3" x14ac:dyDescent="0.25">
      <c r="A11301" t="s">
        <v>17665</v>
      </c>
      <c r="B11301" t="s">
        <v>17666</v>
      </c>
      <c r="C11301">
        <v>4</v>
      </c>
    </row>
    <row r="11302" spans="1:3" x14ac:dyDescent="0.25">
      <c r="A11302" t="s">
        <v>17667</v>
      </c>
      <c r="B11302" t="s">
        <v>17668</v>
      </c>
      <c r="C11302">
        <v>4</v>
      </c>
    </row>
    <row r="11303" spans="1:3" x14ac:dyDescent="0.25">
      <c r="A11303" t="s">
        <v>17669</v>
      </c>
      <c r="B11303" t="s">
        <v>17670</v>
      </c>
      <c r="C11303">
        <v>4</v>
      </c>
    </row>
    <row r="11304" spans="1:3" x14ac:dyDescent="0.25">
      <c r="A11304" t="s">
        <v>17671</v>
      </c>
      <c r="B11304" t="s">
        <v>17672</v>
      </c>
      <c r="C11304">
        <v>4</v>
      </c>
    </row>
    <row r="11305" spans="1:3" x14ac:dyDescent="0.25">
      <c r="A11305" t="s">
        <v>17673</v>
      </c>
      <c r="B11305" t="s">
        <v>17674</v>
      </c>
      <c r="C11305">
        <v>4</v>
      </c>
    </row>
    <row r="11306" spans="1:3" x14ac:dyDescent="0.25">
      <c r="A11306" t="s">
        <v>17675</v>
      </c>
      <c r="B11306" t="s">
        <v>17676</v>
      </c>
      <c r="C11306">
        <v>4</v>
      </c>
    </row>
    <row r="11307" spans="1:3" x14ac:dyDescent="0.25">
      <c r="A11307" t="s">
        <v>17677</v>
      </c>
      <c r="B11307" t="s">
        <v>17678</v>
      </c>
      <c r="C11307">
        <v>4</v>
      </c>
    </row>
    <row r="11308" spans="1:3" x14ac:dyDescent="0.25">
      <c r="A11308" t="s">
        <v>17679</v>
      </c>
      <c r="B11308" t="s">
        <v>17680</v>
      </c>
      <c r="C11308">
        <v>4</v>
      </c>
    </row>
    <row r="11309" spans="1:3" x14ac:dyDescent="0.25">
      <c r="A11309" t="s">
        <v>17681</v>
      </c>
      <c r="B11309" t="s">
        <v>17682</v>
      </c>
      <c r="C11309">
        <v>4</v>
      </c>
    </row>
    <row r="11310" spans="1:3" x14ac:dyDescent="0.25">
      <c r="A11310" t="s">
        <v>17683</v>
      </c>
      <c r="B11310" t="s">
        <v>17684</v>
      </c>
      <c r="C11310">
        <v>4</v>
      </c>
    </row>
    <row r="11311" spans="1:3" x14ac:dyDescent="0.25">
      <c r="A11311" t="s">
        <v>17685</v>
      </c>
      <c r="B11311" t="s">
        <v>17686</v>
      </c>
      <c r="C11311">
        <v>4</v>
      </c>
    </row>
    <row r="11312" spans="1:3" x14ac:dyDescent="0.25">
      <c r="A11312" t="s">
        <v>17687</v>
      </c>
      <c r="B11312" t="s">
        <v>17688</v>
      </c>
      <c r="C11312">
        <v>4</v>
      </c>
    </row>
    <row r="11313" spans="1:3" x14ac:dyDescent="0.25">
      <c r="A11313" t="s">
        <v>17689</v>
      </c>
      <c r="B11313" t="s">
        <v>17690</v>
      </c>
      <c r="C11313">
        <v>4</v>
      </c>
    </row>
    <row r="11314" spans="1:3" x14ac:dyDescent="0.25">
      <c r="A11314" t="s">
        <v>17691</v>
      </c>
      <c r="B11314" t="s">
        <v>17692</v>
      </c>
      <c r="C11314">
        <v>4</v>
      </c>
    </row>
    <row r="11315" spans="1:3" x14ac:dyDescent="0.25">
      <c r="A11315" t="s">
        <v>17693</v>
      </c>
      <c r="B11315" t="s">
        <v>17694</v>
      </c>
      <c r="C11315">
        <v>4</v>
      </c>
    </row>
    <row r="11316" spans="1:3" x14ac:dyDescent="0.25">
      <c r="A11316" t="s">
        <v>17695</v>
      </c>
      <c r="B11316" t="s">
        <v>17696</v>
      </c>
      <c r="C11316">
        <v>4</v>
      </c>
    </row>
    <row r="11317" spans="1:3" x14ac:dyDescent="0.25">
      <c r="A11317" t="s">
        <v>17697</v>
      </c>
      <c r="B11317" t="s">
        <v>17698</v>
      </c>
      <c r="C11317">
        <v>4</v>
      </c>
    </row>
    <row r="11318" spans="1:3" x14ac:dyDescent="0.25">
      <c r="A11318" t="s">
        <v>17699</v>
      </c>
      <c r="B11318" t="s">
        <v>17700</v>
      </c>
      <c r="C11318">
        <v>4</v>
      </c>
    </row>
    <row r="11319" spans="1:3" x14ac:dyDescent="0.25">
      <c r="A11319" t="s">
        <v>17701</v>
      </c>
      <c r="B11319" t="s">
        <v>17702</v>
      </c>
      <c r="C11319">
        <v>4</v>
      </c>
    </row>
    <row r="11320" spans="1:3" x14ac:dyDescent="0.25">
      <c r="A11320" t="s">
        <v>17703</v>
      </c>
      <c r="B11320" t="s">
        <v>17704</v>
      </c>
      <c r="C11320">
        <v>4</v>
      </c>
    </row>
    <row r="11321" spans="1:3" x14ac:dyDescent="0.25">
      <c r="A11321" t="s">
        <v>17705</v>
      </c>
      <c r="B11321" t="s">
        <v>17706</v>
      </c>
      <c r="C11321">
        <v>4</v>
      </c>
    </row>
    <row r="11322" spans="1:3" x14ac:dyDescent="0.25">
      <c r="A11322" t="s">
        <v>17707</v>
      </c>
      <c r="B11322" t="s">
        <v>17708</v>
      </c>
      <c r="C11322">
        <v>4</v>
      </c>
    </row>
    <row r="11323" spans="1:3" x14ac:dyDescent="0.25">
      <c r="A11323" t="s">
        <v>17709</v>
      </c>
      <c r="B11323" t="s">
        <v>17710</v>
      </c>
      <c r="C11323">
        <v>4</v>
      </c>
    </row>
    <row r="11324" spans="1:3" x14ac:dyDescent="0.25">
      <c r="A11324" t="s">
        <v>17711</v>
      </c>
      <c r="B11324" t="s">
        <v>17712</v>
      </c>
      <c r="C11324">
        <v>4</v>
      </c>
    </row>
    <row r="11325" spans="1:3" x14ac:dyDescent="0.25">
      <c r="A11325" t="s">
        <v>17713</v>
      </c>
      <c r="B11325" t="s">
        <v>17714</v>
      </c>
      <c r="C11325">
        <v>4</v>
      </c>
    </row>
    <row r="11326" spans="1:3" x14ac:dyDescent="0.25">
      <c r="A11326" t="s">
        <v>17715</v>
      </c>
      <c r="B11326" t="s">
        <v>17716</v>
      </c>
      <c r="C11326">
        <v>4</v>
      </c>
    </row>
    <row r="11327" spans="1:3" x14ac:dyDescent="0.25">
      <c r="A11327" t="s">
        <v>17717</v>
      </c>
      <c r="B11327" t="s">
        <v>17718</v>
      </c>
      <c r="C11327">
        <v>4</v>
      </c>
    </row>
    <row r="11328" spans="1:3" x14ac:dyDescent="0.25">
      <c r="A11328" t="s">
        <v>17719</v>
      </c>
      <c r="B11328" t="s">
        <v>17720</v>
      </c>
      <c r="C11328">
        <v>4</v>
      </c>
    </row>
    <row r="11329" spans="1:3" x14ac:dyDescent="0.25">
      <c r="A11329" t="s">
        <v>17721</v>
      </c>
      <c r="B11329" t="s">
        <v>17722</v>
      </c>
      <c r="C11329">
        <v>4</v>
      </c>
    </row>
    <row r="11330" spans="1:3" x14ac:dyDescent="0.25">
      <c r="A11330" t="s">
        <v>17723</v>
      </c>
      <c r="B11330" t="s">
        <v>17724</v>
      </c>
      <c r="C11330">
        <v>4</v>
      </c>
    </row>
    <row r="11331" spans="1:3" x14ac:dyDescent="0.25">
      <c r="A11331" t="s">
        <v>17725</v>
      </c>
      <c r="B11331" t="s">
        <v>17726</v>
      </c>
      <c r="C11331">
        <v>4</v>
      </c>
    </row>
    <row r="11332" spans="1:3" x14ac:dyDescent="0.25">
      <c r="A11332" t="s">
        <v>17727</v>
      </c>
      <c r="B11332" t="s">
        <v>17728</v>
      </c>
      <c r="C11332">
        <v>4</v>
      </c>
    </row>
    <row r="11333" spans="1:3" x14ac:dyDescent="0.25">
      <c r="A11333" t="s">
        <v>17729</v>
      </c>
      <c r="B11333" t="s">
        <v>17730</v>
      </c>
      <c r="C11333">
        <v>4</v>
      </c>
    </row>
    <row r="11334" spans="1:3" x14ac:dyDescent="0.25">
      <c r="A11334" t="s">
        <v>17731</v>
      </c>
      <c r="B11334" t="s">
        <v>17732</v>
      </c>
      <c r="C11334">
        <v>4</v>
      </c>
    </row>
    <row r="11335" spans="1:3" x14ac:dyDescent="0.25">
      <c r="A11335" t="s">
        <v>17733</v>
      </c>
      <c r="B11335" t="s">
        <v>17734</v>
      </c>
      <c r="C11335">
        <v>4</v>
      </c>
    </row>
    <row r="11336" spans="1:3" x14ac:dyDescent="0.25">
      <c r="A11336" t="s">
        <v>17735</v>
      </c>
      <c r="B11336" t="s">
        <v>17736</v>
      </c>
      <c r="C11336">
        <v>4</v>
      </c>
    </row>
    <row r="11337" spans="1:3" x14ac:dyDescent="0.25">
      <c r="A11337" t="s">
        <v>17737</v>
      </c>
      <c r="B11337" t="s">
        <v>17738</v>
      </c>
      <c r="C11337">
        <v>4</v>
      </c>
    </row>
    <row r="11338" spans="1:3" x14ac:dyDescent="0.25">
      <c r="A11338" t="s">
        <v>17739</v>
      </c>
      <c r="B11338" t="s">
        <v>17740</v>
      </c>
      <c r="C11338">
        <v>4</v>
      </c>
    </row>
    <row r="11339" spans="1:3" x14ac:dyDescent="0.25">
      <c r="A11339" t="s">
        <v>17741</v>
      </c>
      <c r="B11339" t="s">
        <v>17742</v>
      </c>
      <c r="C11339">
        <v>4</v>
      </c>
    </row>
    <row r="11340" spans="1:3" x14ac:dyDescent="0.25">
      <c r="A11340" t="s">
        <v>17743</v>
      </c>
      <c r="B11340" t="s">
        <v>17744</v>
      </c>
      <c r="C11340">
        <v>4</v>
      </c>
    </row>
    <row r="11341" spans="1:3" x14ac:dyDescent="0.25">
      <c r="A11341" t="s">
        <v>17745</v>
      </c>
      <c r="B11341" t="s">
        <v>17746</v>
      </c>
      <c r="C11341">
        <v>4</v>
      </c>
    </row>
    <row r="11342" spans="1:3" x14ac:dyDescent="0.25">
      <c r="A11342" t="s">
        <v>17747</v>
      </c>
      <c r="B11342" t="s">
        <v>17748</v>
      </c>
      <c r="C11342">
        <v>4</v>
      </c>
    </row>
    <row r="11343" spans="1:3" x14ac:dyDescent="0.25">
      <c r="A11343" t="s">
        <v>17749</v>
      </c>
      <c r="B11343" t="s">
        <v>17750</v>
      </c>
      <c r="C11343">
        <v>4</v>
      </c>
    </row>
    <row r="11344" spans="1:3" x14ac:dyDescent="0.25">
      <c r="A11344" t="s">
        <v>17751</v>
      </c>
      <c r="B11344" t="s">
        <v>17752</v>
      </c>
      <c r="C11344">
        <v>4</v>
      </c>
    </row>
    <row r="11345" spans="1:3" x14ac:dyDescent="0.25">
      <c r="A11345" t="s">
        <v>17753</v>
      </c>
      <c r="B11345" t="s">
        <v>17754</v>
      </c>
      <c r="C11345">
        <v>4</v>
      </c>
    </row>
    <row r="11346" spans="1:3" x14ac:dyDescent="0.25">
      <c r="A11346" t="s">
        <v>18982</v>
      </c>
      <c r="B11346" t="s">
        <v>18683</v>
      </c>
      <c r="C11346">
        <v>4</v>
      </c>
    </row>
    <row r="11347" spans="1:3" x14ac:dyDescent="0.25">
      <c r="A11347" t="s">
        <v>17755</v>
      </c>
      <c r="B11347" t="s">
        <v>17756</v>
      </c>
      <c r="C11347">
        <v>4</v>
      </c>
    </row>
    <row r="11348" spans="1:3" x14ac:dyDescent="0.25">
      <c r="A11348" t="s">
        <v>17757</v>
      </c>
      <c r="B11348" t="s">
        <v>17758</v>
      </c>
      <c r="C11348">
        <v>4</v>
      </c>
    </row>
    <row r="11349" spans="1:3" x14ac:dyDescent="0.25">
      <c r="A11349" t="s">
        <v>20636</v>
      </c>
      <c r="B11349" t="s">
        <v>20637</v>
      </c>
      <c r="C11349">
        <v>4</v>
      </c>
    </row>
    <row r="11350" spans="1:3" x14ac:dyDescent="0.25">
      <c r="A11350" t="s">
        <v>17759</v>
      </c>
      <c r="B11350" t="s">
        <v>17760</v>
      </c>
      <c r="C11350">
        <v>4</v>
      </c>
    </row>
    <row r="11351" spans="1:3" x14ac:dyDescent="0.25">
      <c r="A11351" t="s">
        <v>17761</v>
      </c>
      <c r="B11351" t="s">
        <v>17762</v>
      </c>
      <c r="C11351">
        <v>4</v>
      </c>
    </row>
    <row r="11352" spans="1:3" x14ac:dyDescent="0.25">
      <c r="A11352" t="s">
        <v>17763</v>
      </c>
      <c r="B11352" t="s">
        <v>17764</v>
      </c>
      <c r="C11352">
        <v>4</v>
      </c>
    </row>
    <row r="11353" spans="1:3" x14ac:dyDescent="0.25">
      <c r="A11353" t="s">
        <v>17765</v>
      </c>
      <c r="B11353" t="s">
        <v>17766</v>
      </c>
      <c r="C11353">
        <v>4</v>
      </c>
    </row>
    <row r="11354" spans="1:3" x14ac:dyDescent="0.25">
      <c r="A11354" t="s">
        <v>17767</v>
      </c>
      <c r="B11354" t="s">
        <v>17768</v>
      </c>
      <c r="C11354">
        <v>4</v>
      </c>
    </row>
    <row r="11355" spans="1:3" x14ac:dyDescent="0.25">
      <c r="A11355" t="s">
        <v>19908</v>
      </c>
      <c r="B11355" t="s">
        <v>19909</v>
      </c>
      <c r="C11355">
        <v>4</v>
      </c>
    </row>
    <row r="11356" spans="1:3" x14ac:dyDescent="0.25">
      <c r="A11356" t="s">
        <v>17769</v>
      </c>
      <c r="B11356" t="s">
        <v>17770</v>
      </c>
      <c r="C11356">
        <v>4</v>
      </c>
    </row>
    <row r="11357" spans="1:3" x14ac:dyDescent="0.25">
      <c r="A11357" t="s">
        <v>17771</v>
      </c>
      <c r="B11357" t="s">
        <v>17772</v>
      </c>
      <c r="C11357">
        <v>4</v>
      </c>
    </row>
    <row r="11358" spans="1:3" x14ac:dyDescent="0.25">
      <c r="A11358" t="s">
        <v>17773</v>
      </c>
      <c r="B11358" t="s">
        <v>17774</v>
      </c>
      <c r="C11358">
        <v>4</v>
      </c>
    </row>
    <row r="11359" spans="1:3" x14ac:dyDescent="0.25">
      <c r="A11359" t="s">
        <v>17775</v>
      </c>
      <c r="B11359" t="s">
        <v>17776</v>
      </c>
      <c r="C11359">
        <v>4</v>
      </c>
    </row>
    <row r="11360" spans="1:3" x14ac:dyDescent="0.25">
      <c r="A11360" t="s">
        <v>17777</v>
      </c>
      <c r="B11360" t="s">
        <v>17778</v>
      </c>
      <c r="C11360">
        <v>4</v>
      </c>
    </row>
    <row r="11361" spans="1:3" x14ac:dyDescent="0.25">
      <c r="A11361" t="s">
        <v>18983</v>
      </c>
      <c r="B11361" t="s">
        <v>17783</v>
      </c>
      <c r="C11361">
        <v>4</v>
      </c>
    </row>
    <row r="11362" spans="1:3" x14ac:dyDescent="0.25">
      <c r="A11362" t="s">
        <v>17779</v>
      </c>
      <c r="B11362" t="s">
        <v>17780</v>
      </c>
      <c r="C11362">
        <v>4</v>
      </c>
    </row>
    <row r="11363" spans="1:3" x14ac:dyDescent="0.25">
      <c r="A11363" t="s">
        <v>17781</v>
      </c>
      <c r="B11363" t="s">
        <v>17782</v>
      </c>
      <c r="C11363">
        <v>4</v>
      </c>
    </row>
    <row r="11364" spans="1:3" x14ac:dyDescent="0.25">
      <c r="A11364" t="s">
        <v>17784</v>
      </c>
      <c r="B11364" t="s">
        <v>17785</v>
      </c>
      <c r="C11364">
        <v>4</v>
      </c>
    </row>
    <row r="11365" spans="1:3" x14ac:dyDescent="0.25">
      <c r="A11365" t="s">
        <v>17788</v>
      </c>
      <c r="B11365" t="s">
        <v>17789</v>
      </c>
      <c r="C11365">
        <v>4</v>
      </c>
    </row>
    <row r="11366" spans="1:3" x14ac:dyDescent="0.25">
      <c r="A11366" t="s">
        <v>17790</v>
      </c>
      <c r="B11366" t="s">
        <v>17791</v>
      </c>
      <c r="C11366">
        <v>4</v>
      </c>
    </row>
    <row r="11367" spans="1:3" x14ac:dyDescent="0.25">
      <c r="A11367" t="s">
        <v>17792</v>
      </c>
      <c r="B11367" t="s">
        <v>17793</v>
      </c>
      <c r="C11367">
        <v>4</v>
      </c>
    </row>
    <row r="11368" spans="1:3" x14ac:dyDescent="0.25">
      <c r="A11368" t="s">
        <v>17794</v>
      </c>
      <c r="B11368" t="s">
        <v>17795</v>
      </c>
      <c r="C11368">
        <v>4</v>
      </c>
    </row>
    <row r="11369" spans="1:3" x14ac:dyDescent="0.25">
      <c r="A11369" t="s">
        <v>17796</v>
      </c>
      <c r="B11369" t="s">
        <v>17797</v>
      </c>
      <c r="C11369">
        <v>4</v>
      </c>
    </row>
    <row r="11370" spans="1:3" x14ac:dyDescent="0.25">
      <c r="A11370" t="s">
        <v>17786</v>
      </c>
      <c r="B11370" t="s">
        <v>17787</v>
      </c>
      <c r="C11370">
        <v>4</v>
      </c>
    </row>
    <row r="11371" spans="1:3" x14ac:dyDescent="0.25">
      <c r="A11371" t="s">
        <v>17798</v>
      </c>
      <c r="B11371" t="s">
        <v>17799</v>
      </c>
      <c r="C11371">
        <v>4</v>
      </c>
    </row>
    <row r="11372" spans="1:3" x14ac:dyDescent="0.25">
      <c r="A11372" t="s">
        <v>17800</v>
      </c>
      <c r="B11372" t="s">
        <v>17801</v>
      </c>
      <c r="C11372">
        <v>4</v>
      </c>
    </row>
    <row r="11373" spans="1:3" x14ac:dyDescent="0.25">
      <c r="A11373" t="s">
        <v>17802</v>
      </c>
      <c r="B11373" t="s">
        <v>17803</v>
      </c>
      <c r="C11373">
        <v>4</v>
      </c>
    </row>
    <row r="11374" spans="1:3" x14ac:dyDescent="0.25">
      <c r="A11374" t="s">
        <v>17804</v>
      </c>
      <c r="B11374" t="s">
        <v>17805</v>
      </c>
      <c r="C11374">
        <v>4</v>
      </c>
    </row>
    <row r="11375" spans="1:3" x14ac:dyDescent="0.25">
      <c r="A11375" t="s">
        <v>17806</v>
      </c>
      <c r="B11375" t="s">
        <v>17807</v>
      </c>
      <c r="C11375">
        <v>4</v>
      </c>
    </row>
    <row r="11376" spans="1:3" x14ac:dyDescent="0.25">
      <c r="A11376" t="s">
        <v>17808</v>
      </c>
      <c r="B11376" t="s">
        <v>17809</v>
      </c>
      <c r="C11376">
        <v>4</v>
      </c>
    </row>
    <row r="11377" spans="1:3" x14ac:dyDescent="0.25">
      <c r="A11377" t="s">
        <v>17810</v>
      </c>
      <c r="B11377" t="s">
        <v>17811</v>
      </c>
      <c r="C11377">
        <v>4</v>
      </c>
    </row>
    <row r="11378" spans="1:3" x14ac:dyDescent="0.25">
      <c r="A11378" t="s">
        <v>17812</v>
      </c>
      <c r="B11378" t="s">
        <v>17813</v>
      </c>
      <c r="C11378">
        <v>4</v>
      </c>
    </row>
    <row r="11379" spans="1:3" x14ac:dyDescent="0.25">
      <c r="A11379" t="s">
        <v>17814</v>
      </c>
      <c r="B11379" t="s">
        <v>17815</v>
      </c>
      <c r="C11379">
        <v>4</v>
      </c>
    </row>
    <row r="11380" spans="1:3" x14ac:dyDescent="0.25">
      <c r="A11380" t="s">
        <v>18984</v>
      </c>
      <c r="B11380" t="s">
        <v>17816</v>
      </c>
      <c r="C11380">
        <v>4</v>
      </c>
    </row>
    <row r="11381" spans="1:3" x14ac:dyDescent="0.25">
      <c r="A11381" t="s">
        <v>17817</v>
      </c>
      <c r="B11381" t="s">
        <v>17818</v>
      </c>
      <c r="C11381">
        <v>4</v>
      </c>
    </row>
    <row r="11382" spans="1:3" x14ac:dyDescent="0.25">
      <c r="A11382" t="s">
        <v>17819</v>
      </c>
      <c r="B11382" t="s">
        <v>17820</v>
      </c>
      <c r="C11382">
        <v>4</v>
      </c>
    </row>
    <row r="11383" spans="1:3" x14ac:dyDescent="0.25">
      <c r="A11383" t="s">
        <v>17821</v>
      </c>
      <c r="B11383" t="s">
        <v>17822</v>
      </c>
      <c r="C11383">
        <v>4</v>
      </c>
    </row>
    <row r="11384" spans="1:3" x14ac:dyDescent="0.25">
      <c r="A11384" t="s">
        <v>17823</v>
      </c>
      <c r="B11384" t="s">
        <v>17824</v>
      </c>
      <c r="C11384">
        <v>4</v>
      </c>
    </row>
    <row r="11385" spans="1:3" x14ac:dyDescent="0.25">
      <c r="A11385" t="s">
        <v>17825</v>
      </c>
      <c r="B11385" t="s">
        <v>17826</v>
      </c>
      <c r="C11385">
        <v>4</v>
      </c>
    </row>
    <row r="11386" spans="1:3" x14ac:dyDescent="0.25">
      <c r="A11386" t="s">
        <v>17827</v>
      </c>
      <c r="B11386" t="s">
        <v>17828</v>
      </c>
      <c r="C11386">
        <v>4</v>
      </c>
    </row>
    <row r="11387" spans="1:3" x14ac:dyDescent="0.25">
      <c r="A11387" t="s">
        <v>17829</v>
      </c>
      <c r="B11387" t="s">
        <v>17830</v>
      </c>
      <c r="C11387">
        <v>4</v>
      </c>
    </row>
    <row r="11388" spans="1:3" x14ac:dyDescent="0.25">
      <c r="A11388" t="s">
        <v>17831</v>
      </c>
      <c r="B11388" t="s">
        <v>17832</v>
      </c>
      <c r="C11388">
        <v>4</v>
      </c>
    </row>
    <row r="11389" spans="1:3" x14ac:dyDescent="0.25">
      <c r="A11389" t="s">
        <v>17833</v>
      </c>
      <c r="B11389" t="s">
        <v>17834</v>
      </c>
      <c r="C11389">
        <v>4</v>
      </c>
    </row>
    <row r="11390" spans="1:3" x14ac:dyDescent="0.25">
      <c r="A11390" t="s">
        <v>17835</v>
      </c>
      <c r="B11390" t="s">
        <v>17836</v>
      </c>
      <c r="C11390">
        <v>4</v>
      </c>
    </row>
    <row r="11391" spans="1:3" x14ac:dyDescent="0.25">
      <c r="A11391" t="s">
        <v>17837</v>
      </c>
      <c r="B11391" t="s">
        <v>17838</v>
      </c>
      <c r="C11391">
        <v>4</v>
      </c>
    </row>
    <row r="11392" spans="1:3" x14ac:dyDescent="0.25">
      <c r="A11392" t="s">
        <v>17839</v>
      </c>
      <c r="B11392" t="s">
        <v>17840</v>
      </c>
      <c r="C11392">
        <v>4</v>
      </c>
    </row>
    <row r="11393" spans="1:3" x14ac:dyDescent="0.25">
      <c r="A11393" t="s">
        <v>17841</v>
      </c>
      <c r="B11393" t="s">
        <v>17842</v>
      </c>
      <c r="C11393">
        <v>4</v>
      </c>
    </row>
    <row r="11394" spans="1:3" x14ac:dyDescent="0.25">
      <c r="A11394" t="s">
        <v>20161</v>
      </c>
      <c r="B11394" t="s">
        <v>20162</v>
      </c>
      <c r="C11394">
        <v>4</v>
      </c>
    </row>
    <row r="11395" spans="1:3" x14ac:dyDescent="0.25">
      <c r="A11395" t="s">
        <v>20163</v>
      </c>
      <c r="B11395" t="s">
        <v>20164</v>
      </c>
      <c r="C11395">
        <v>4</v>
      </c>
    </row>
    <row r="11396" spans="1:3" x14ac:dyDescent="0.25">
      <c r="A11396" t="s">
        <v>20165</v>
      </c>
      <c r="B11396" t="s">
        <v>20166</v>
      </c>
      <c r="C11396">
        <v>4</v>
      </c>
    </row>
    <row r="11397" spans="1:3" x14ac:dyDescent="0.25">
      <c r="A11397" t="s">
        <v>20167</v>
      </c>
      <c r="B11397" t="s">
        <v>20168</v>
      </c>
      <c r="C11397">
        <v>4</v>
      </c>
    </row>
    <row r="11398" spans="1:3" x14ac:dyDescent="0.25">
      <c r="A11398" t="s">
        <v>19910</v>
      </c>
      <c r="B11398" t="s">
        <v>19911</v>
      </c>
      <c r="C11398">
        <v>4</v>
      </c>
    </row>
    <row r="11399" spans="1:3" x14ac:dyDescent="0.25">
      <c r="A11399" t="s">
        <v>20169</v>
      </c>
      <c r="B11399" t="s">
        <v>20170</v>
      </c>
      <c r="C11399">
        <v>4</v>
      </c>
    </row>
    <row r="11400" spans="1:3" x14ac:dyDescent="0.25">
      <c r="A11400" t="s">
        <v>20638</v>
      </c>
      <c r="B11400" t="s">
        <v>20639</v>
      </c>
      <c r="C11400">
        <v>4</v>
      </c>
    </row>
    <row r="11401" spans="1:3" x14ac:dyDescent="0.25">
      <c r="A11401" t="s">
        <v>17843</v>
      </c>
      <c r="B11401" t="s">
        <v>17844</v>
      </c>
      <c r="C11401">
        <v>4</v>
      </c>
    </row>
    <row r="11402" spans="1:3" x14ac:dyDescent="0.25">
      <c r="A11402" t="s">
        <v>17845</v>
      </c>
      <c r="B11402" t="s">
        <v>17846</v>
      </c>
      <c r="C11402">
        <v>4</v>
      </c>
    </row>
    <row r="11403" spans="1:3" x14ac:dyDescent="0.25">
      <c r="A11403" t="s">
        <v>17847</v>
      </c>
      <c r="B11403" t="s">
        <v>17848</v>
      </c>
      <c r="C11403">
        <v>4</v>
      </c>
    </row>
    <row r="11404" spans="1:3" x14ac:dyDescent="0.25">
      <c r="A11404" t="s">
        <v>17849</v>
      </c>
      <c r="B11404" t="s">
        <v>17850</v>
      </c>
      <c r="C11404">
        <v>4</v>
      </c>
    </row>
    <row r="11405" spans="1:3" x14ac:dyDescent="0.25">
      <c r="A11405" t="s">
        <v>17851</v>
      </c>
      <c r="B11405" t="s">
        <v>17852</v>
      </c>
      <c r="C11405">
        <v>4</v>
      </c>
    </row>
    <row r="11406" spans="1:3" x14ac:dyDescent="0.25">
      <c r="A11406" t="s">
        <v>17853</v>
      </c>
      <c r="B11406" t="s">
        <v>17854</v>
      </c>
      <c r="C11406">
        <v>4</v>
      </c>
    </row>
    <row r="11407" spans="1:3" x14ac:dyDescent="0.25">
      <c r="A11407" t="s">
        <v>17855</v>
      </c>
      <c r="B11407" t="s">
        <v>17856</v>
      </c>
      <c r="C11407">
        <v>4</v>
      </c>
    </row>
    <row r="11408" spans="1:3" x14ac:dyDescent="0.25">
      <c r="A11408" t="s">
        <v>17857</v>
      </c>
      <c r="B11408" t="s">
        <v>17858</v>
      </c>
      <c r="C11408">
        <v>4</v>
      </c>
    </row>
    <row r="11409" spans="1:3" x14ac:dyDescent="0.25">
      <c r="A11409" t="s">
        <v>17859</v>
      </c>
      <c r="B11409" t="s">
        <v>17860</v>
      </c>
      <c r="C11409">
        <v>4</v>
      </c>
    </row>
    <row r="11410" spans="1:3" x14ac:dyDescent="0.25">
      <c r="A11410" t="s">
        <v>17861</v>
      </c>
      <c r="B11410" t="s">
        <v>17862</v>
      </c>
      <c r="C11410">
        <v>4</v>
      </c>
    </row>
    <row r="11411" spans="1:3" x14ac:dyDescent="0.25">
      <c r="A11411" t="s">
        <v>17863</v>
      </c>
      <c r="B11411" t="s">
        <v>17864</v>
      </c>
      <c r="C11411">
        <v>4</v>
      </c>
    </row>
    <row r="11412" spans="1:3" x14ac:dyDescent="0.25">
      <c r="A11412" t="s">
        <v>17865</v>
      </c>
      <c r="B11412" t="s">
        <v>17866</v>
      </c>
      <c r="C11412">
        <v>4</v>
      </c>
    </row>
    <row r="11413" spans="1:3" x14ac:dyDescent="0.25">
      <c r="A11413" t="s">
        <v>17867</v>
      </c>
      <c r="B11413" t="s">
        <v>17868</v>
      </c>
      <c r="C11413">
        <v>4</v>
      </c>
    </row>
    <row r="11414" spans="1:3" x14ac:dyDescent="0.25">
      <c r="A11414" t="s">
        <v>17869</v>
      </c>
      <c r="B11414" t="s">
        <v>17870</v>
      </c>
      <c r="C11414">
        <v>4</v>
      </c>
    </row>
    <row r="11415" spans="1:3" x14ac:dyDescent="0.25">
      <c r="A11415" t="s">
        <v>17871</v>
      </c>
      <c r="B11415" t="s">
        <v>17872</v>
      </c>
      <c r="C11415">
        <v>4</v>
      </c>
    </row>
    <row r="11416" spans="1:3" x14ac:dyDescent="0.25">
      <c r="A11416" t="s">
        <v>19353</v>
      </c>
      <c r="B11416" t="s">
        <v>19354</v>
      </c>
      <c r="C11416">
        <v>4</v>
      </c>
    </row>
    <row r="11417" spans="1:3" x14ac:dyDescent="0.25">
      <c r="A11417" t="s">
        <v>17873</v>
      </c>
      <c r="B11417" t="s">
        <v>17874</v>
      </c>
      <c r="C11417">
        <v>4</v>
      </c>
    </row>
    <row r="11418" spans="1:3" x14ac:dyDescent="0.25">
      <c r="A11418" t="s">
        <v>17875</v>
      </c>
      <c r="B11418" t="s">
        <v>17876</v>
      </c>
      <c r="C11418">
        <v>4</v>
      </c>
    </row>
    <row r="11419" spans="1:3" x14ac:dyDescent="0.25">
      <c r="A11419" t="s">
        <v>17877</v>
      </c>
      <c r="B11419" t="s">
        <v>17878</v>
      </c>
      <c r="C11419">
        <v>4</v>
      </c>
    </row>
    <row r="11420" spans="1:3" x14ac:dyDescent="0.25">
      <c r="A11420" t="s">
        <v>19355</v>
      </c>
      <c r="B11420" t="s">
        <v>19356</v>
      </c>
      <c r="C11420">
        <v>4</v>
      </c>
    </row>
    <row r="11421" spans="1:3" x14ac:dyDescent="0.25">
      <c r="A11421" t="s">
        <v>17879</v>
      </c>
      <c r="B11421" t="s">
        <v>17880</v>
      </c>
      <c r="C11421">
        <v>4</v>
      </c>
    </row>
    <row r="11422" spans="1:3" x14ac:dyDescent="0.25">
      <c r="A11422" t="s">
        <v>17881</v>
      </c>
      <c r="B11422" t="s">
        <v>17882</v>
      </c>
      <c r="C11422">
        <v>4</v>
      </c>
    </row>
    <row r="11423" spans="1:3" x14ac:dyDescent="0.25">
      <c r="A11423" t="s">
        <v>17883</v>
      </c>
      <c r="B11423" t="s">
        <v>17884</v>
      </c>
      <c r="C11423">
        <v>4</v>
      </c>
    </row>
    <row r="11424" spans="1:3" x14ac:dyDescent="0.25">
      <c r="A11424" t="s">
        <v>17885</v>
      </c>
      <c r="B11424" t="s">
        <v>17886</v>
      </c>
      <c r="C11424">
        <v>4</v>
      </c>
    </row>
    <row r="11425" spans="1:3" x14ac:dyDescent="0.25">
      <c r="A11425" t="s">
        <v>17887</v>
      </c>
      <c r="B11425" t="s">
        <v>17888</v>
      </c>
      <c r="C11425">
        <v>4</v>
      </c>
    </row>
    <row r="11426" spans="1:3" x14ac:dyDescent="0.25">
      <c r="A11426" t="s">
        <v>17889</v>
      </c>
      <c r="B11426" t="s">
        <v>17890</v>
      </c>
      <c r="C11426">
        <v>4</v>
      </c>
    </row>
    <row r="11427" spans="1:3" x14ac:dyDescent="0.25">
      <c r="A11427" t="s">
        <v>17891</v>
      </c>
      <c r="B11427" t="s">
        <v>17892</v>
      </c>
      <c r="C11427">
        <v>4</v>
      </c>
    </row>
    <row r="11428" spans="1:3" x14ac:dyDescent="0.25">
      <c r="A11428" t="s">
        <v>17893</v>
      </c>
      <c r="B11428" t="s">
        <v>17894</v>
      </c>
      <c r="C11428">
        <v>4</v>
      </c>
    </row>
    <row r="11429" spans="1:3" x14ac:dyDescent="0.25">
      <c r="A11429" t="s">
        <v>17895</v>
      </c>
      <c r="B11429" t="s">
        <v>17896</v>
      </c>
      <c r="C11429">
        <v>4</v>
      </c>
    </row>
    <row r="11430" spans="1:3" x14ac:dyDescent="0.25">
      <c r="A11430" t="s">
        <v>17897</v>
      </c>
      <c r="B11430" t="s">
        <v>17898</v>
      </c>
      <c r="C11430">
        <v>4</v>
      </c>
    </row>
    <row r="11431" spans="1:3" x14ac:dyDescent="0.25">
      <c r="A11431" t="s">
        <v>17899</v>
      </c>
      <c r="B11431" t="s">
        <v>17900</v>
      </c>
      <c r="C11431">
        <v>4</v>
      </c>
    </row>
    <row r="11432" spans="1:3" x14ac:dyDescent="0.25">
      <c r="A11432" t="s">
        <v>17901</v>
      </c>
      <c r="B11432" t="s">
        <v>17902</v>
      </c>
      <c r="C11432">
        <v>4</v>
      </c>
    </row>
    <row r="11433" spans="1:3" x14ac:dyDescent="0.25">
      <c r="A11433" t="s">
        <v>17903</v>
      </c>
      <c r="B11433" t="s">
        <v>17904</v>
      </c>
      <c r="C11433">
        <v>4</v>
      </c>
    </row>
    <row r="11434" spans="1:3" x14ac:dyDescent="0.25">
      <c r="A11434" t="s">
        <v>17905</v>
      </c>
      <c r="B11434" t="s">
        <v>17906</v>
      </c>
      <c r="C11434">
        <v>4</v>
      </c>
    </row>
    <row r="11435" spans="1:3" x14ac:dyDescent="0.25">
      <c r="A11435" t="s">
        <v>17907</v>
      </c>
      <c r="B11435" t="s">
        <v>17908</v>
      </c>
      <c r="C11435">
        <v>4</v>
      </c>
    </row>
    <row r="11436" spans="1:3" x14ac:dyDescent="0.25">
      <c r="A11436" t="s">
        <v>17909</v>
      </c>
      <c r="B11436" t="s">
        <v>17910</v>
      </c>
      <c r="C11436">
        <v>4</v>
      </c>
    </row>
    <row r="11437" spans="1:3" x14ac:dyDescent="0.25">
      <c r="A11437" t="s">
        <v>17911</v>
      </c>
      <c r="B11437" t="s">
        <v>17912</v>
      </c>
      <c r="C11437">
        <v>4</v>
      </c>
    </row>
    <row r="11438" spans="1:3" x14ac:dyDescent="0.25">
      <c r="A11438" t="s">
        <v>18985</v>
      </c>
      <c r="B11438" t="s">
        <v>17917</v>
      </c>
      <c r="C11438">
        <v>4</v>
      </c>
    </row>
    <row r="11439" spans="1:3" x14ac:dyDescent="0.25">
      <c r="A11439" t="s">
        <v>17913</v>
      </c>
      <c r="B11439" t="s">
        <v>17914</v>
      </c>
      <c r="C11439">
        <v>4</v>
      </c>
    </row>
    <row r="11440" spans="1:3" x14ac:dyDescent="0.25">
      <c r="A11440" t="s">
        <v>17915</v>
      </c>
      <c r="B11440" t="s">
        <v>17916</v>
      </c>
      <c r="C11440">
        <v>4</v>
      </c>
    </row>
    <row r="11441" spans="1:3" x14ac:dyDescent="0.25">
      <c r="A11441" t="s">
        <v>17918</v>
      </c>
      <c r="B11441" t="s">
        <v>17919</v>
      </c>
      <c r="C11441">
        <v>4</v>
      </c>
    </row>
    <row r="11442" spans="1:3" x14ac:dyDescent="0.25">
      <c r="A11442" t="s">
        <v>17921</v>
      </c>
      <c r="B11442" t="s">
        <v>17922</v>
      </c>
      <c r="C11442">
        <v>4</v>
      </c>
    </row>
    <row r="11443" spans="1:3" x14ac:dyDescent="0.25">
      <c r="A11443" t="s">
        <v>17923</v>
      </c>
      <c r="B11443" t="s">
        <v>17924</v>
      </c>
      <c r="C11443">
        <v>4</v>
      </c>
    </row>
    <row r="11444" spans="1:3" x14ac:dyDescent="0.25">
      <c r="A11444" t="s">
        <v>17925</v>
      </c>
      <c r="B11444" t="s">
        <v>17926</v>
      </c>
      <c r="C11444">
        <v>4</v>
      </c>
    </row>
    <row r="11445" spans="1:3" x14ac:dyDescent="0.25">
      <c r="A11445" t="s">
        <v>17927</v>
      </c>
      <c r="B11445" t="s">
        <v>17928</v>
      </c>
      <c r="C11445">
        <v>4</v>
      </c>
    </row>
    <row r="11446" spans="1:3" x14ac:dyDescent="0.25">
      <c r="A11446" t="s">
        <v>18986</v>
      </c>
      <c r="B11446" t="s">
        <v>17920</v>
      </c>
      <c r="C11446">
        <v>4</v>
      </c>
    </row>
    <row r="11447" spans="1:3" x14ac:dyDescent="0.25">
      <c r="A11447" t="s">
        <v>17929</v>
      </c>
      <c r="B11447" t="s">
        <v>17930</v>
      </c>
      <c r="C11447">
        <v>4</v>
      </c>
    </row>
    <row r="11448" spans="1:3" x14ac:dyDescent="0.25">
      <c r="A11448" t="s">
        <v>17931</v>
      </c>
      <c r="B11448" t="s">
        <v>17932</v>
      </c>
      <c r="C11448">
        <v>4</v>
      </c>
    </row>
    <row r="11449" spans="1:3" x14ac:dyDescent="0.25">
      <c r="A11449" t="s">
        <v>17933</v>
      </c>
      <c r="B11449" t="s">
        <v>17934</v>
      </c>
      <c r="C11449">
        <v>4</v>
      </c>
    </row>
    <row r="11450" spans="1:3" x14ac:dyDescent="0.25">
      <c r="A11450" t="s">
        <v>17935</v>
      </c>
      <c r="B11450" t="s">
        <v>17936</v>
      </c>
      <c r="C11450">
        <v>4</v>
      </c>
    </row>
    <row r="11451" spans="1:3" x14ac:dyDescent="0.25">
      <c r="A11451" t="s">
        <v>17937</v>
      </c>
      <c r="B11451" t="s">
        <v>17938</v>
      </c>
      <c r="C11451">
        <v>4</v>
      </c>
    </row>
    <row r="11452" spans="1:3" x14ac:dyDescent="0.25">
      <c r="A11452" t="s">
        <v>17939</v>
      </c>
      <c r="B11452" t="s">
        <v>17940</v>
      </c>
      <c r="C11452">
        <v>4</v>
      </c>
    </row>
    <row r="11453" spans="1:3" x14ac:dyDescent="0.25">
      <c r="A11453" t="s">
        <v>17941</v>
      </c>
      <c r="B11453" t="s">
        <v>17942</v>
      </c>
      <c r="C11453">
        <v>4</v>
      </c>
    </row>
    <row r="11454" spans="1:3" x14ac:dyDescent="0.25">
      <c r="A11454" t="s">
        <v>17943</v>
      </c>
      <c r="B11454" t="s">
        <v>17944</v>
      </c>
      <c r="C11454">
        <v>4</v>
      </c>
    </row>
    <row r="11455" spans="1:3" x14ac:dyDescent="0.25">
      <c r="A11455" t="s">
        <v>17945</v>
      </c>
      <c r="B11455" t="s">
        <v>17946</v>
      </c>
      <c r="C11455">
        <v>4</v>
      </c>
    </row>
    <row r="11456" spans="1:3" x14ac:dyDescent="0.25">
      <c r="A11456" t="s">
        <v>17947</v>
      </c>
      <c r="B11456" t="s">
        <v>17948</v>
      </c>
      <c r="C11456">
        <v>4</v>
      </c>
    </row>
    <row r="11457" spans="1:3" x14ac:dyDescent="0.25">
      <c r="A11457" t="s">
        <v>17949</v>
      </c>
      <c r="B11457" t="s">
        <v>17950</v>
      </c>
      <c r="C11457">
        <v>4</v>
      </c>
    </row>
    <row r="11458" spans="1:3" x14ac:dyDescent="0.25">
      <c r="A11458" t="s">
        <v>17951</v>
      </c>
      <c r="B11458" t="s">
        <v>17952</v>
      </c>
      <c r="C11458">
        <v>4</v>
      </c>
    </row>
    <row r="11459" spans="1:3" x14ac:dyDescent="0.25">
      <c r="A11459" t="s">
        <v>17953</v>
      </c>
      <c r="B11459" t="s">
        <v>17954</v>
      </c>
      <c r="C11459">
        <v>4</v>
      </c>
    </row>
    <row r="11460" spans="1:3" x14ac:dyDescent="0.25">
      <c r="A11460" t="s">
        <v>17955</v>
      </c>
      <c r="B11460" t="s">
        <v>17956</v>
      </c>
      <c r="C11460">
        <v>4</v>
      </c>
    </row>
    <row r="11461" spans="1:3" x14ac:dyDescent="0.25">
      <c r="A11461" t="s">
        <v>17957</v>
      </c>
      <c r="B11461" t="s">
        <v>17958</v>
      </c>
      <c r="C11461">
        <v>4</v>
      </c>
    </row>
    <row r="11462" spans="1:3" x14ac:dyDescent="0.25">
      <c r="A11462" t="s">
        <v>17959</v>
      </c>
      <c r="B11462" t="s">
        <v>17960</v>
      </c>
      <c r="C11462">
        <v>4</v>
      </c>
    </row>
    <row r="11463" spans="1:3" x14ac:dyDescent="0.25">
      <c r="A11463" t="s">
        <v>17961</v>
      </c>
      <c r="B11463" t="s">
        <v>17962</v>
      </c>
      <c r="C11463">
        <v>4</v>
      </c>
    </row>
    <row r="11464" spans="1:3" x14ac:dyDescent="0.25">
      <c r="A11464" t="s">
        <v>17963</v>
      </c>
      <c r="B11464" t="s">
        <v>17964</v>
      </c>
      <c r="C11464">
        <v>4</v>
      </c>
    </row>
    <row r="11465" spans="1:3" x14ac:dyDescent="0.25">
      <c r="A11465" t="s">
        <v>17965</v>
      </c>
      <c r="B11465" t="s">
        <v>17966</v>
      </c>
      <c r="C11465">
        <v>4</v>
      </c>
    </row>
    <row r="11466" spans="1:3" x14ac:dyDescent="0.25">
      <c r="A11466" t="s">
        <v>17967</v>
      </c>
      <c r="B11466" t="s">
        <v>17968</v>
      </c>
      <c r="C11466">
        <v>4</v>
      </c>
    </row>
    <row r="11467" spans="1:3" x14ac:dyDescent="0.25">
      <c r="A11467" t="s">
        <v>17969</v>
      </c>
      <c r="B11467" t="s">
        <v>17970</v>
      </c>
      <c r="C11467">
        <v>4</v>
      </c>
    </row>
    <row r="11468" spans="1:3" x14ac:dyDescent="0.25">
      <c r="A11468" t="s">
        <v>17971</v>
      </c>
      <c r="B11468" t="s">
        <v>17972</v>
      </c>
      <c r="C11468">
        <v>4</v>
      </c>
    </row>
    <row r="11469" spans="1:3" x14ac:dyDescent="0.25">
      <c r="A11469" t="s">
        <v>17973</v>
      </c>
      <c r="B11469" t="s">
        <v>17974</v>
      </c>
      <c r="C11469">
        <v>4</v>
      </c>
    </row>
    <row r="11470" spans="1:3" x14ac:dyDescent="0.25">
      <c r="A11470" t="s">
        <v>17975</v>
      </c>
      <c r="B11470" t="s">
        <v>17976</v>
      </c>
      <c r="C11470">
        <v>4</v>
      </c>
    </row>
    <row r="11471" spans="1:3" x14ac:dyDescent="0.25">
      <c r="A11471" t="s">
        <v>17977</v>
      </c>
      <c r="B11471" t="s">
        <v>17978</v>
      </c>
      <c r="C11471">
        <v>4</v>
      </c>
    </row>
    <row r="11472" spans="1:3" x14ac:dyDescent="0.25">
      <c r="A11472" t="s">
        <v>17979</v>
      </c>
      <c r="B11472" t="s">
        <v>17980</v>
      </c>
      <c r="C11472">
        <v>4</v>
      </c>
    </row>
    <row r="11473" spans="1:3" x14ac:dyDescent="0.25">
      <c r="A11473" t="s">
        <v>17981</v>
      </c>
      <c r="B11473" t="s">
        <v>17982</v>
      </c>
      <c r="C11473">
        <v>4</v>
      </c>
    </row>
    <row r="11474" spans="1:3" x14ac:dyDescent="0.25">
      <c r="A11474" t="s">
        <v>18987</v>
      </c>
      <c r="B11474" t="s">
        <v>17985</v>
      </c>
      <c r="C11474">
        <v>4</v>
      </c>
    </row>
    <row r="11475" spans="1:3" x14ac:dyDescent="0.25">
      <c r="A11475" t="s">
        <v>17983</v>
      </c>
      <c r="B11475" t="s">
        <v>17984</v>
      </c>
      <c r="C11475">
        <v>4</v>
      </c>
    </row>
    <row r="11476" spans="1:3" x14ac:dyDescent="0.25">
      <c r="A11476" t="s">
        <v>19357</v>
      </c>
      <c r="B11476" t="s">
        <v>19358</v>
      </c>
      <c r="C11476">
        <v>4</v>
      </c>
    </row>
    <row r="11477" spans="1:3" x14ac:dyDescent="0.25">
      <c r="A11477" t="s">
        <v>19359</v>
      </c>
      <c r="B11477" t="s">
        <v>19360</v>
      </c>
      <c r="C11477">
        <v>4</v>
      </c>
    </row>
    <row r="11478" spans="1:3" x14ac:dyDescent="0.25">
      <c r="A11478" t="s">
        <v>19361</v>
      </c>
      <c r="B11478" t="s">
        <v>19362</v>
      </c>
      <c r="C11478">
        <v>4</v>
      </c>
    </row>
    <row r="11479" spans="1:3" x14ac:dyDescent="0.25">
      <c r="A11479" t="s">
        <v>19637</v>
      </c>
      <c r="B11479" t="s">
        <v>19638</v>
      </c>
      <c r="C11479">
        <v>4</v>
      </c>
    </row>
    <row r="11480" spans="1:3" x14ac:dyDescent="0.25">
      <c r="A11480" t="s">
        <v>20640</v>
      </c>
      <c r="B11480" t="s">
        <v>20641</v>
      </c>
      <c r="C11480">
        <v>4</v>
      </c>
    </row>
    <row r="11481" spans="1:3" x14ac:dyDescent="0.25">
      <c r="A11481" t="s">
        <v>17986</v>
      </c>
      <c r="B11481" t="s">
        <v>17987</v>
      </c>
      <c r="C11481">
        <v>4</v>
      </c>
    </row>
    <row r="11482" spans="1:3" x14ac:dyDescent="0.25">
      <c r="A11482" t="s">
        <v>17988</v>
      </c>
      <c r="B11482" t="s">
        <v>17989</v>
      </c>
      <c r="C11482">
        <v>4</v>
      </c>
    </row>
    <row r="11483" spans="1:3" x14ac:dyDescent="0.25">
      <c r="A11483" t="s">
        <v>17990</v>
      </c>
      <c r="B11483" t="s">
        <v>17991</v>
      </c>
      <c r="C11483">
        <v>4</v>
      </c>
    </row>
    <row r="11484" spans="1:3" x14ac:dyDescent="0.25">
      <c r="A11484" t="s">
        <v>17992</v>
      </c>
      <c r="B11484" t="s">
        <v>17993</v>
      </c>
      <c r="C11484">
        <v>4</v>
      </c>
    </row>
    <row r="11485" spans="1:3" x14ac:dyDescent="0.25">
      <c r="A11485" t="s">
        <v>17994</v>
      </c>
      <c r="B11485" t="s">
        <v>17995</v>
      </c>
      <c r="C11485">
        <v>4</v>
      </c>
    </row>
    <row r="11486" spans="1:3" x14ac:dyDescent="0.25">
      <c r="A11486" t="s">
        <v>17996</v>
      </c>
      <c r="B11486" t="s">
        <v>17997</v>
      </c>
      <c r="C11486">
        <v>4</v>
      </c>
    </row>
    <row r="11487" spans="1:3" x14ac:dyDescent="0.25">
      <c r="A11487" t="s">
        <v>17998</v>
      </c>
      <c r="B11487" t="s">
        <v>17999</v>
      </c>
      <c r="C11487">
        <v>4</v>
      </c>
    </row>
    <row r="11488" spans="1:3" x14ac:dyDescent="0.25">
      <c r="A11488" t="s">
        <v>18000</v>
      </c>
      <c r="B11488" t="s">
        <v>18001</v>
      </c>
      <c r="C11488">
        <v>4</v>
      </c>
    </row>
    <row r="11489" spans="1:3" x14ac:dyDescent="0.25">
      <c r="A11489" t="s">
        <v>18002</v>
      </c>
      <c r="B11489" t="s">
        <v>18003</v>
      </c>
      <c r="C11489">
        <v>4</v>
      </c>
    </row>
    <row r="11490" spans="1:3" x14ac:dyDescent="0.25">
      <c r="A11490" t="s">
        <v>18004</v>
      </c>
      <c r="B11490" t="s">
        <v>18005</v>
      </c>
      <c r="C11490">
        <v>4</v>
      </c>
    </row>
    <row r="11491" spans="1:3" x14ac:dyDescent="0.25">
      <c r="A11491" t="s">
        <v>18006</v>
      </c>
      <c r="B11491" t="s">
        <v>18007</v>
      </c>
      <c r="C11491">
        <v>4</v>
      </c>
    </row>
    <row r="11492" spans="1:3" x14ac:dyDescent="0.25">
      <c r="A11492" t="s">
        <v>18008</v>
      </c>
      <c r="B11492" t="s">
        <v>18009</v>
      </c>
      <c r="C11492">
        <v>4</v>
      </c>
    </row>
    <row r="11493" spans="1:3" x14ac:dyDescent="0.25">
      <c r="A11493" t="s">
        <v>18010</v>
      </c>
      <c r="B11493" t="s">
        <v>18011</v>
      </c>
      <c r="C11493">
        <v>4</v>
      </c>
    </row>
    <row r="11494" spans="1:3" x14ac:dyDescent="0.25">
      <c r="A11494" t="s">
        <v>18013</v>
      </c>
      <c r="B11494" t="s">
        <v>18014</v>
      </c>
      <c r="C11494">
        <v>4</v>
      </c>
    </row>
    <row r="11495" spans="1:3" x14ac:dyDescent="0.25">
      <c r="A11495" t="s">
        <v>18015</v>
      </c>
      <c r="B11495" t="s">
        <v>18016</v>
      </c>
      <c r="C11495">
        <v>4</v>
      </c>
    </row>
    <row r="11496" spans="1:3" x14ac:dyDescent="0.25">
      <c r="A11496" t="s">
        <v>18017</v>
      </c>
      <c r="B11496" t="s">
        <v>18018</v>
      </c>
      <c r="C11496">
        <v>4</v>
      </c>
    </row>
    <row r="11497" spans="1:3" x14ac:dyDescent="0.25">
      <c r="A11497" t="s">
        <v>18019</v>
      </c>
      <c r="B11497" t="s">
        <v>18020</v>
      </c>
      <c r="C11497">
        <v>4</v>
      </c>
    </row>
    <row r="11498" spans="1:3" x14ac:dyDescent="0.25">
      <c r="A11498" t="s">
        <v>18021</v>
      </c>
      <c r="B11498" t="s">
        <v>18022</v>
      </c>
      <c r="C11498">
        <v>4</v>
      </c>
    </row>
    <row r="11499" spans="1:3" x14ac:dyDescent="0.25">
      <c r="A11499" t="s">
        <v>18023</v>
      </c>
      <c r="B11499" t="s">
        <v>18024</v>
      </c>
      <c r="C11499">
        <v>4</v>
      </c>
    </row>
    <row r="11500" spans="1:3" x14ac:dyDescent="0.25">
      <c r="A11500" t="s">
        <v>18025</v>
      </c>
      <c r="B11500" t="s">
        <v>18026</v>
      </c>
      <c r="C11500">
        <v>4</v>
      </c>
    </row>
    <row r="11501" spans="1:3" x14ac:dyDescent="0.25">
      <c r="A11501" t="s">
        <v>18027</v>
      </c>
      <c r="B11501" t="s">
        <v>18028</v>
      </c>
      <c r="C11501">
        <v>4</v>
      </c>
    </row>
    <row r="11502" spans="1:3" x14ac:dyDescent="0.25">
      <c r="A11502" t="s">
        <v>18029</v>
      </c>
      <c r="B11502" t="s">
        <v>18030</v>
      </c>
      <c r="C11502">
        <v>4</v>
      </c>
    </row>
    <row r="11503" spans="1:3" x14ac:dyDescent="0.25">
      <c r="A11503" t="s">
        <v>18031</v>
      </c>
      <c r="B11503" t="s">
        <v>18032</v>
      </c>
      <c r="C11503">
        <v>4</v>
      </c>
    </row>
    <row r="11504" spans="1:3" x14ac:dyDescent="0.25">
      <c r="A11504" t="s">
        <v>18033</v>
      </c>
      <c r="B11504" t="s">
        <v>18034</v>
      </c>
      <c r="C11504">
        <v>4</v>
      </c>
    </row>
    <row r="11505" spans="1:3" x14ac:dyDescent="0.25">
      <c r="A11505" t="s">
        <v>18035</v>
      </c>
      <c r="B11505" t="s">
        <v>18036</v>
      </c>
      <c r="C11505">
        <v>4</v>
      </c>
    </row>
    <row r="11506" spans="1:3" x14ac:dyDescent="0.25">
      <c r="A11506" t="s">
        <v>18037</v>
      </c>
      <c r="B11506" t="s">
        <v>18038</v>
      </c>
      <c r="C11506">
        <v>4</v>
      </c>
    </row>
    <row r="11507" spans="1:3" x14ac:dyDescent="0.25">
      <c r="A11507" t="s">
        <v>18039</v>
      </c>
      <c r="B11507" t="s">
        <v>18040</v>
      </c>
      <c r="C11507">
        <v>4</v>
      </c>
    </row>
    <row r="11508" spans="1:3" x14ac:dyDescent="0.25">
      <c r="A11508" t="s">
        <v>18041</v>
      </c>
      <c r="B11508" t="s">
        <v>18042</v>
      </c>
      <c r="C11508">
        <v>4</v>
      </c>
    </row>
    <row r="11509" spans="1:3" x14ac:dyDescent="0.25">
      <c r="A11509" t="s">
        <v>18043</v>
      </c>
      <c r="B11509" t="s">
        <v>18044</v>
      </c>
      <c r="C11509">
        <v>4</v>
      </c>
    </row>
    <row r="11510" spans="1:3" x14ac:dyDescent="0.25">
      <c r="A11510" t="s">
        <v>18988</v>
      </c>
      <c r="B11510" t="s">
        <v>18012</v>
      </c>
      <c r="C11510">
        <v>4</v>
      </c>
    </row>
    <row r="11511" spans="1:3" x14ac:dyDescent="0.25">
      <c r="A11511" t="s">
        <v>18045</v>
      </c>
      <c r="B11511" t="s">
        <v>18046</v>
      </c>
      <c r="C11511">
        <v>4</v>
      </c>
    </row>
    <row r="11512" spans="1:3" x14ac:dyDescent="0.25">
      <c r="A11512" t="s">
        <v>18047</v>
      </c>
      <c r="B11512" t="s">
        <v>18048</v>
      </c>
      <c r="C11512">
        <v>4</v>
      </c>
    </row>
    <row r="11513" spans="1:3" x14ac:dyDescent="0.25">
      <c r="A11513" t="s">
        <v>18049</v>
      </c>
      <c r="B11513" t="s">
        <v>18050</v>
      </c>
      <c r="C11513">
        <v>4</v>
      </c>
    </row>
    <row r="11514" spans="1:3" x14ac:dyDescent="0.25">
      <c r="A11514" t="s">
        <v>18051</v>
      </c>
      <c r="B11514" t="s">
        <v>18052</v>
      </c>
      <c r="C11514">
        <v>4</v>
      </c>
    </row>
    <row r="11515" spans="1:3" x14ac:dyDescent="0.25">
      <c r="A11515" t="s">
        <v>18053</v>
      </c>
      <c r="B11515" t="s">
        <v>18054</v>
      </c>
      <c r="C11515">
        <v>4</v>
      </c>
    </row>
    <row r="11516" spans="1:3" x14ac:dyDescent="0.25">
      <c r="A11516" t="s">
        <v>18055</v>
      </c>
      <c r="B11516" t="s">
        <v>18056</v>
      </c>
      <c r="C11516">
        <v>4</v>
      </c>
    </row>
    <row r="11517" spans="1:3" x14ac:dyDescent="0.25">
      <c r="A11517" t="s">
        <v>18057</v>
      </c>
      <c r="B11517" t="s">
        <v>18058</v>
      </c>
      <c r="C11517">
        <v>4</v>
      </c>
    </row>
    <row r="11518" spans="1:3" x14ac:dyDescent="0.25">
      <c r="A11518" t="s">
        <v>18059</v>
      </c>
      <c r="B11518" t="s">
        <v>18060</v>
      </c>
      <c r="C11518">
        <v>4</v>
      </c>
    </row>
    <row r="11519" spans="1:3" x14ac:dyDescent="0.25">
      <c r="A11519" t="s">
        <v>18061</v>
      </c>
      <c r="B11519" t="s">
        <v>18062</v>
      </c>
      <c r="C11519">
        <v>4</v>
      </c>
    </row>
    <row r="11520" spans="1:3" x14ac:dyDescent="0.25">
      <c r="A11520" t="s">
        <v>18063</v>
      </c>
      <c r="B11520" t="s">
        <v>18064</v>
      </c>
      <c r="C11520">
        <v>4</v>
      </c>
    </row>
    <row r="11521" spans="1:3" x14ac:dyDescent="0.25">
      <c r="A11521" t="s">
        <v>18065</v>
      </c>
      <c r="B11521" t="s">
        <v>18066</v>
      </c>
      <c r="C11521">
        <v>4</v>
      </c>
    </row>
    <row r="11522" spans="1:3" x14ac:dyDescent="0.25">
      <c r="A11522" t="s">
        <v>18067</v>
      </c>
      <c r="B11522" t="s">
        <v>18068</v>
      </c>
      <c r="C11522">
        <v>4</v>
      </c>
    </row>
    <row r="11523" spans="1:3" x14ac:dyDescent="0.25">
      <c r="A11523" t="s">
        <v>18069</v>
      </c>
      <c r="B11523" t="s">
        <v>18070</v>
      </c>
      <c r="C11523">
        <v>4</v>
      </c>
    </row>
    <row r="11524" spans="1:3" x14ac:dyDescent="0.25">
      <c r="A11524" t="s">
        <v>18071</v>
      </c>
      <c r="B11524" t="s">
        <v>18072</v>
      </c>
      <c r="C11524">
        <v>4</v>
      </c>
    </row>
    <row r="11525" spans="1:3" x14ac:dyDescent="0.25">
      <c r="A11525" t="s">
        <v>18073</v>
      </c>
      <c r="B11525" t="s">
        <v>18074</v>
      </c>
      <c r="C11525">
        <v>4</v>
      </c>
    </row>
    <row r="11526" spans="1:3" x14ac:dyDescent="0.25">
      <c r="A11526" t="s">
        <v>18075</v>
      </c>
      <c r="B11526" t="s">
        <v>18076</v>
      </c>
      <c r="C11526">
        <v>4</v>
      </c>
    </row>
    <row r="11527" spans="1:3" x14ac:dyDescent="0.25">
      <c r="A11527" t="s">
        <v>18077</v>
      </c>
      <c r="B11527" t="s">
        <v>18078</v>
      </c>
      <c r="C11527">
        <v>4</v>
      </c>
    </row>
    <row r="11528" spans="1:3" x14ac:dyDescent="0.25">
      <c r="A11528" t="s">
        <v>18079</v>
      </c>
      <c r="B11528" t="s">
        <v>18080</v>
      </c>
      <c r="C11528">
        <v>4</v>
      </c>
    </row>
    <row r="11529" spans="1:3" x14ac:dyDescent="0.25">
      <c r="A11529" t="s">
        <v>18081</v>
      </c>
      <c r="B11529" t="s">
        <v>18082</v>
      </c>
      <c r="C11529">
        <v>4</v>
      </c>
    </row>
    <row r="11530" spans="1:3" x14ac:dyDescent="0.25">
      <c r="A11530" t="s">
        <v>18083</v>
      </c>
      <c r="B11530" t="s">
        <v>18084</v>
      </c>
      <c r="C11530">
        <v>4</v>
      </c>
    </row>
    <row r="11531" spans="1:3" x14ac:dyDescent="0.25">
      <c r="A11531" t="s">
        <v>18085</v>
      </c>
      <c r="B11531" t="s">
        <v>18086</v>
      </c>
      <c r="C11531">
        <v>4</v>
      </c>
    </row>
    <row r="11532" spans="1:3" x14ac:dyDescent="0.25">
      <c r="A11532" t="s">
        <v>18989</v>
      </c>
      <c r="B11532" t="s">
        <v>18087</v>
      </c>
      <c r="C11532">
        <v>4</v>
      </c>
    </row>
    <row r="11533" spans="1:3" x14ac:dyDescent="0.25">
      <c r="A11533" t="s">
        <v>18088</v>
      </c>
      <c r="B11533" t="s">
        <v>18089</v>
      </c>
      <c r="C11533">
        <v>4</v>
      </c>
    </row>
    <row r="11534" spans="1:3" x14ac:dyDescent="0.25">
      <c r="A11534" t="s">
        <v>18090</v>
      </c>
      <c r="B11534" t="s">
        <v>18091</v>
      </c>
      <c r="C11534">
        <v>4</v>
      </c>
    </row>
    <row r="11535" spans="1:3" x14ac:dyDescent="0.25">
      <c r="A11535" t="s">
        <v>18092</v>
      </c>
      <c r="B11535" t="s">
        <v>18093</v>
      </c>
      <c r="C11535">
        <v>4</v>
      </c>
    </row>
    <row r="11536" spans="1:3" x14ac:dyDescent="0.25">
      <c r="A11536" t="s">
        <v>18094</v>
      </c>
      <c r="B11536" t="s">
        <v>18095</v>
      </c>
      <c r="C11536">
        <v>4</v>
      </c>
    </row>
    <row r="11537" spans="1:3" x14ac:dyDescent="0.25">
      <c r="A11537" t="s">
        <v>18096</v>
      </c>
      <c r="B11537" t="s">
        <v>18097</v>
      </c>
      <c r="C11537">
        <v>4</v>
      </c>
    </row>
    <row r="11538" spans="1:3" x14ac:dyDescent="0.25">
      <c r="A11538" t="s">
        <v>18098</v>
      </c>
      <c r="B11538" t="s">
        <v>18099</v>
      </c>
      <c r="C11538">
        <v>4</v>
      </c>
    </row>
    <row r="11539" spans="1:3" x14ac:dyDescent="0.25">
      <c r="A11539" t="s">
        <v>18100</v>
      </c>
      <c r="B11539" t="s">
        <v>18101</v>
      </c>
      <c r="C11539">
        <v>4</v>
      </c>
    </row>
    <row r="11540" spans="1:3" x14ac:dyDescent="0.25">
      <c r="A11540" t="s">
        <v>18102</v>
      </c>
      <c r="B11540" t="s">
        <v>18103</v>
      </c>
      <c r="C11540">
        <v>4</v>
      </c>
    </row>
    <row r="11541" spans="1:3" x14ac:dyDescent="0.25">
      <c r="A11541" t="s">
        <v>18104</v>
      </c>
      <c r="B11541" t="s">
        <v>18105</v>
      </c>
      <c r="C11541">
        <v>4</v>
      </c>
    </row>
    <row r="11542" spans="1:3" x14ac:dyDescent="0.25">
      <c r="A11542" t="s">
        <v>18106</v>
      </c>
      <c r="B11542" t="s">
        <v>18107</v>
      </c>
      <c r="C11542">
        <v>4</v>
      </c>
    </row>
    <row r="11543" spans="1:3" x14ac:dyDescent="0.25">
      <c r="A11543" t="s">
        <v>18108</v>
      </c>
      <c r="B11543" t="s">
        <v>18109</v>
      </c>
      <c r="C11543">
        <v>4</v>
      </c>
    </row>
    <row r="11544" spans="1:3" x14ac:dyDescent="0.25">
      <c r="A11544" t="s">
        <v>18110</v>
      </c>
      <c r="B11544" t="s">
        <v>18111</v>
      </c>
      <c r="C11544">
        <v>4</v>
      </c>
    </row>
    <row r="11545" spans="1:3" x14ac:dyDescent="0.25">
      <c r="A11545" t="s">
        <v>18112</v>
      </c>
      <c r="B11545" t="s">
        <v>18113</v>
      </c>
      <c r="C11545">
        <v>4</v>
      </c>
    </row>
    <row r="11546" spans="1:3" x14ac:dyDescent="0.25">
      <c r="A11546" t="s">
        <v>18114</v>
      </c>
      <c r="B11546" t="s">
        <v>18115</v>
      </c>
      <c r="C11546">
        <v>4</v>
      </c>
    </row>
    <row r="11547" spans="1:3" x14ac:dyDescent="0.25">
      <c r="A11547" t="s">
        <v>18116</v>
      </c>
      <c r="B11547" t="s">
        <v>18117</v>
      </c>
      <c r="C11547">
        <v>4</v>
      </c>
    </row>
    <row r="11548" spans="1:3" x14ac:dyDescent="0.25">
      <c r="A11548" t="s">
        <v>18118</v>
      </c>
      <c r="B11548" t="s">
        <v>18119</v>
      </c>
      <c r="C11548">
        <v>4</v>
      </c>
    </row>
    <row r="11549" spans="1:3" x14ac:dyDescent="0.25">
      <c r="A11549" t="s">
        <v>18120</v>
      </c>
      <c r="B11549" t="s">
        <v>18121</v>
      </c>
      <c r="C11549">
        <v>4</v>
      </c>
    </row>
    <row r="11550" spans="1:3" x14ac:dyDescent="0.25">
      <c r="A11550" t="s">
        <v>18122</v>
      </c>
      <c r="B11550" t="s">
        <v>18123</v>
      </c>
      <c r="C11550">
        <v>4</v>
      </c>
    </row>
    <row r="11551" spans="1:3" x14ac:dyDescent="0.25">
      <c r="A11551" t="s">
        <v>18124</v>
      </c>
      <c r="B11551" t="s">
        <v>18125</v>
      </c>
      <c r="C11551">
        <v>4</v>
      </c>
    </row>
    <row r="11552" spans="1:3" x14ac:dyDescent="0.25">
      <c r="A11552" t="s">
        <v>18126</v>
      </c>
      <c r="B11552" t="s">
        <v>18127</v>
      </c>
      <c r="C11552">
        <v>4</v>
      </c>
    </row>
    <row r="11553" spans="1:3" x14ac:dyDescent="0.25">
      <c r="A11553" t="s">
        <v>18128</v>
      </c>
      <c r="B11553" t="s">
        <v>18129</v>
      </c>
      <c r="C11553">
        <v>4</v>
      </c>
    </row>
    <row r="11554" spans="1:3" x14ac:dyDescent="0.25">
      <c r="A11554" t="s">
        <v>18130</v>
      </c>
      <c r="B11554" t="s">
        <v>18131</v>
      </c>
      <c r="C11554">
        <v>4</v>
      </c>
    </row>
    <row r="11555" spans="1:3" x14ac:dyDescent="0.25">
      <c r="A11555" t="s">
        <v>18133</v>
      </c>
      <c r="B11555" t="s">
        <v>18134</v>
      </c>
      <c r="C11555">
        <v>4</v>
      </c>
    </row>
    <row r="11556" spans="1:3" x14ac:dyDescent="0.25">
      <c r="A11556" t="s">
        <v>18135</v>
      </c>
      <c r="B11556" t="s">
        <v>18136</v>
      </c>
      <c r="C11556">
        <v>4</v>
      </c>
    </row>
    <row r="11557" spans="1:3" x14ac:dyDescent="0.25">
      <c r="A11557" t="s">
        <v>18137</v>
      </c>
      <c r="B11557" t="s">
        <v>18138</v>
      </c>
      <c r="C11557">
        <v>4</v>
      </c>
    </row>
    <row r="11558" spans="1:3" x14ac:dyDescent="0.25">
      <c r="A11558" t="s">
        <v>18139</v>
      </c>
      <c r="B11558" t="s">
        <v>18140</v>
      </c>
      <c r="C11558">
        <v>4</v>
      </c>
    </row>
    <row r="11559" spans="1:3" x14ac:dyDescent="0.25">
      <c r="A11559" t="s">
        <v>18141</v>
      </c>
      <c r="B11559" t="s">
        <v>18142</v>
      </c>
      <c r="C11559">
        <v>4</v>
      </c>
    </row>
    <row r="11560" spans="1:3" x14ac:dyDescent="0.25">
      <c r="A11560" t="s">
        <v>18143</v>
      </c>
      <c r="B11560" t="s">
        <v>18144</v>
      </c>
      <c r="C11560">
        <v>4</v>
      </c>
    </row>
    <row r="11561" spans="1:3" x14ac:dyDescent="0.25">
      <c r="A11561" t="s">
        <v>18145</v>
      </c>
      <c r="B11561" t="s">
        <v>18146</v>
      </c>
      <c r="C11561">
        <v>4</v>
      </c>
    </row>
    <row r="11562" spans="1:3" x14ac:dyDescent="0.25">
      <c r="A11562" t="s">
        <v>18147</v>
      </c>
      <c r="B11562" t="s">
        <v>18148</v>
      </c>
      <c r="C11562">
        <v>4</v>
      </c>
    </row>
    <row r="11563" spans="1:3" x14ac:dyDescent="0.25">
      <c r="A11563" t="s">
        <v>18149</v>
      </c>
      <c r="B11563" t="s">
        <v>18150</v>
      </c>
      <c r="C11563">
        <v>4</v>
      </c>
    </row>
    <row r="11564" spans="1:3" x14ac:dyDescent="0.25">
      <c r="A11564" t="s">
        <v>18151</v>
      </c>
      <c r="B11564" t="s">
        <v>18152</v>
      </c>
      <c r="C11564">
        <v>4</v>
      </c>
    </row>
    <row r="11565" spans="1:3" x14ac:dyDescent="0.25">
      <c r="A11565" t="s">
        <v>18153</v>
      </c>
      <c r="B11565" t="s">
        <v>18154</v>
      </c>
      <c r="C11565">
        <v>4</v>
      </c>
    </row>
    <row r="11566" spans="1:3" x14ac:dyDescent="0.25">
      <c r="A11566" t="s">
        <v>18155</v>
      </c>
      <c r="B11566" t="s">
        <v>18156</v>
      </c>
      <c r="C11566">
        <v>4</v>
      </c>
    </row>
    <row r="11567" spans="1:3" x14ac:dyDescent="0.25">
      <c r="A11567" t="s">
        <v>19363</v>
      </c>
      <c r="B11567" t="s">
        <v>19364</v>
      </c>
      <c r="C11567">
        <v>4</v>
      </c>
    </row>
    <row r="11568" spans="1:3" x14ac:dyDescent="0.25">
      <c r="A11568" t="s">
        <v>18157</v>
      </c>
      <c r="B11568" t="s">
        <v>18158</v>
      </c>
      <c r="C11568">
        <v>4</v>
      </c>
    </row>
    <row r="11569" spans="1:3" x14ac:dyDescent="0.25">
      <c r="A11569" t="s">
        <v>18159</v>
      </c>
      <c r="B11569" t="s">
        <v>18160</v>
      </c>
      <c r="C11569">
        <v>4</v>
      </c>
    </row>
    <row r="11570" spans="1:3" x14ac:dyDescent="0.25">
      <c r="A11570" t="s">
        <v>18161</v>
      </c>
      <c r="B11570" t="s">
        <v>18162</v>
      </c>
      <c r="C11570">
        <v>4</v>
      </c>
    </row>
    <row r="11571" spans="1:3" x14ac:dyDescent="0.25">
      <c r="A11571" t="s">
        <v>18163</v>
      </c>
      <c r="B11571" t="s">
        <v>18164</v>
      </c>
      <c r="C11571">
        <v>4</v>
      </c>
    </row>
    <row r="11572" spans="1:3" x14ac:dyDescent="0.25">
      <c r="A11572" t="s">
        <v>18165</v>
      </c>
      <c r="B11572" t="s">
        <v>18166</v>
      </c>
      <c r="C11572">
        <v>4</v>
      </c>
    </row>
    <row r="11573" spans="1:3" x14ac:dyDescent="0.25">
      <c r="A11573" t="s">
        <v>18167</v>
      </c>
      <c r="B11573" t="s">
        <v>18168</v>
      </c>
      <c r="C11573">
        <v>4</v>
      </c>
    </row>
    <row r="11574" spans="1:3" x14ac:dyDescent="0.25">
      <c r="A11574" t="s">
        <v>18169</v>
      </c>
      <c r="B11574" t="s">
        <v>18170</v>
      </c>
      <c r="C11574">
        <v>4</v>
      </c>
    </row>
    <row r="11575" spans="1:3" x14ac:dyDescent="0.25">
      <c r="A11575" t="s">
        <v>18172</v>
      </c>
      <c r="B11575" t="s">
        <v>18173</v>
      </c>
      <c r="C11575">
        <v>4</v>
      </c>
    </row>
    <row r="11576" spans="1:3" x14ac:dyDescent="0.25">
      <c r="A11576" t="s">
        <v>18990</v>
      </c>
      <c r="B11576" t="s">
        <v>18171</v>
      </c>
      <c r="C11576">
        <v>4</v>
      </c>
    </row>
    <row r="11577" spans="1:3" x14ac:dyDescent="0.25">
      <c r="A11577" t="s">
        <v>18174</v>
      </c>
      <c r="B11577" t="s">
        <v>18175</v>
      </c>
      <c r="C11577">
        <v>4</v>
      </c>
    </row>
    <row r="11578" spans="1:3" x14ac:dyDescent="0.25">
      <c r="A11578" t="s">
        <v>18176</v>
      </c>
      <c r="B11578" t="s">
        <v>18177</v>
      </c>
      <c r="C11578">
        <v>4</v>
      </c>
    </row>
    <row r="11579" spans="1:3" x14ac:dyDescent="0.25">
      <c r="A11579" t="s">
        <v>18178</v>
      </c>
      <c r="B11579" t="s">
        <v>18179</v>
      </c>
      <c r="C11579">
        <v>4</v>
      </c>
    </row>
    <row r="11580" spans="1:3" x14ac:dyDescent="0.25">
      <c r="A11580" t="s">
        <v>18991</v>
      </c>
      <c r="B11580" t="s">
        <v>18132</v>
      </c>
      <c r="C11580">
        <v>4</v>
      </c>
    </row>
    <row r="11581" spans="1:3" x14ac:dyDescent="0.25">
      <c r="A11581" t="s">
        <v>18180</v>
      </c>
      <c r="B11581" t="s">
        <v>18181</v>
      </c>
      <c r="C11581">
        <v>4</v>
      </c>
    </row>
    <row r="11582" spans="1:3" x14ac:dyDescent="0.25">
      <c r="A11582" t="s">
        <v>18182</v>
      </c>
      <c r="B11582" t="s">
        <v>18183</v>
      </c>
      <c r="C11582">
        <v>4</v>
      </c>
    </row>
    <row r="11583" spans="1:3" x14ac:dyDescent="0.25">
      <c r="A11583" t="s">
        <v>18184</v>
      </c>
      <c r="B11583" t="s">
        <v>18185</v>
      </c>
      <c r="C11583">
        <v>4</v>
      </c>
    </row>
    <row r="11584" spans="1:3" x14ac:dyDescent="0.25">
      <c r="A11584" t="s">
        <v>20171</v>
      </c>
      <c r="B11584" t="s">
        <v>20172</v>
      </c>
      <c r="C11584">
        <v>4</v>
      </c>
    </row>
    <row r="11585" spans="1:3" x14ac:dyDescent="0.25">
      <c r="A11585" t="s">
        <v>18186</v>
      </c>
      <c r="B11585" t="s">
        <v>18187</v>
      </c>
      <c r="C11585">
        <v>4</v>
      </c>
    </row>
    <row r="11586" spans="1:3" x14ac:dyDescent="0.25">
      <c r="A11586" t="s">
        <v>18188</v>
      </c>
      <c r="B11586" t="s">
        <v>18189</v>
      </c>
      <c r="C11586">
        <v>4</v>
      </c>
    </row>
    <row r="11587" spans="1:3" x14ac:dyDescent="0.25">
      <c r="A11587" t="s">
        <v>18190</v>
      </c>
      <c r="B11587" t="s">
        <v>18191</v>
      </c>
      <c r="C11587">
        <v>4</v>
      </c>
    </row>
    <row r="11588" spans="1:3" x14ac:dyDescent="0.25">
      <c r="A11588" t="s">
        <v>18192</v>
      </c>
      <c r="B11588" t="s">
        <v>18193</v>
      </c>
      <c r="C11588">
        <v>4</v>
      </c>
    </row>
    <row r="11589" spans="1:3" x14ac:dyDescent="0.25">
      <c r="A11589" t="s">
        <v>18194</v>
      </c>
      <c r="B11589" t="s">
        <v>18195</v>
      </c>
      <c r="C11589">
        <v>4</v>
      </c>
    </row>
    <row r="11590" spans="1:3" x14ac:dyDescent="0.25">
      <c r="A11590" t="s">
        <v>18196</v>
      </c>
      <c r="B11590" t="s">
        <v>18197</v>
      </c>
      <c r="C11590">
        <v>4</v>
      </c>
    </row>
    <row r="11591" spans="1:3" x14ac:dyDescent="0.25">
      <c r="A11591" t="s">
        <v>18198</v>
      </c>
      <c r="B11591" t="s">
        <v>18199</v>
      </c>
      <c r="C11591">
        <v>4</v>
      </c>
    </row>
    <row r="11592" spans="1:3" x14ac:dyDescent="0.25">
      <c r="A11592" t="s">
        <v>18200</v>
      </c>
      <c r="B11592" t="s">
        <v>18201</v>
      </c>
      <c r="C11592">
        <v>4</v>
      </c>
    </row>
    <row r="11593" spans="1:3" x14ac:dyDescent="0.25">
      <c r="A11593" t="s">
        <v>18202</v>
      </c>
      <c r="B11593" t="s">
        <v>18203</v>
      </c>
      <c r="C11593">
        <v>4</v>
      </c>
    </row>
    <row r="11594" spans="1:3" x14ac:dyDescent="0.25">
      <c r="A11594" t="s">
        <v>18204</v>
      </c>
      <c r="B11594" t="s">
        <v>18205</v>
      </c>
      <c r="C11594">
        <v>4</v>
      </c>
    </row>
    <row r="11595" spans="1:3" x14ac:dyDescent="0.25">
      <c r="A11595" t="s">
        <v>18206</v>
      </c>
      <c r="B11595" t="s">
        <v>18207</v>
      </c>
      <c r="C11595">
        <v>4</v>
      </c>
    </row>
    <row r="11596" spans="1:3" x14ac:dyDescent="0.25">
      <c r="A11596" t="s">
        <v>18208</v>
      </c>
      <c r="B11596" t="s">
        <v>18209</v>
      </c>
      <c r="C11596">
        <v>4</v>
      </c>
    </row>
    <row r="11597" spans="1:3" x14ac:dyDescent="0.25">
      <c r="A11597" t="s">
        <v>18210</v>
      </c>
      <c r="B11597" t="s">
        <v>18211</v>
      </c>
      <c r="C11597">
        <v>4</v>
      </c>
    </row>
    <row r="11598" spans="1:3" x14ac:dyDescent="0.25">
      <c r="A11598" t="s">
        <v>18212</v>
      </c>
      <c r="B11598" t="s">
        <v>18213</v>
      </c>
      <c r="C11598">
        <v>4</v>
      </c>
    </row>
    <row r="11599" spans="1:3" x14ac:dyDescent="0.25">
      <c r="A11599" t="s">
        <v>18214</v>
      </c>
      <c r="B11599" t="s">
        <v>18215</v>
      </c>
      <c r="C11599">
        <v>4</v>
      </c>
    </row>
    <row r="11600" spans="1:3" x14ac:dyDescent="0.25">
      <c r="A11600" t="s">
        <v>18216</v>
      </c>
      <c r="B11600" t="s">
        <v>18217</v>
      </c>
      <c r="C11600">
        <v>4</v>
      </c>
    </row>
    <row r="11601" spans="1:3" x14ac:dyDescent="0.25">
      <c r="A11601" t="s">
        <v>18218</v>
      </c>
      <c r="B11601" t="s">
        <v>18219</v>
      </c>
      <c r="C11601">
        <v>4</v>
      </c>
    </row>
    <row r="11602" spans="1:3" x14ac:dyDescent="0.25">
      <c r="A11602" t="s">
        <v>18220</v>
      </c>
      <c r="B11602" t="s">
        <v>18221</v>
      </c>
      <c r="C11602">
        <v>4</v>
      </c>
    </row>
    <row r="11603" spans="1:3" x14ac:dyDescent="0.25">
      <c r="A11603" t="s">
        <v>19365</v>
      </c>
      <c r="B11603" t="s">
        <v>19366</v>
      </c>
      <c r="C11603">
        <v>4</v>
      </c>
    </row>
    <row r="11604" spans="1:3" x14ac:dyDescent="0.25">
      <c r="A11604" t="s">
        <v>18222</v>
      </c>
      <c r="B11604" t="s">
        <v>18223</v>
      </c>
      <c r="C11604">
        <v>4</v>
      </c>
    </row>
    <row r="11605" spans="1:3" x14ac:dyDescent="0.25">
      <c r="A11605" t="s">
        <v>18224</v>
      </c>
      <c r="B11605" t="s">
        <v>18225</v>
      </c>
      <c r="C11605">
        <v>4</v>
      </c>
    </row>
    <row r="11606" spans="1:3" x14ac:dyDescent="0.25">
      <c r="A11606" t="s">
        <v>20642</v>
      </c>
      <c r="B11606" t="s">
        <v>20643</v>
      </c>
      <c r="C11606">
        <v>4</v>
      </c>
    </row>
    <row r="11607" spans="1:3" x14ac:dyDescent="0.25">
      <c r="A11607" t="s">
        <v>20173</v>
      </c>
      <c r="B11607" t="s">
        <v>20174</v>
      </c>
      <c r="C11607">
        <v>4</v>
      </c>
    </row>
    <row r="11608" spans="1:3" x14ac:dyDescent="0.25">
      <c r="A11608" t="s">
        <v>18226</v>
      </c>
      <c r="B11608" t="s">
        <v>18227</v>
      </c>
      <c r="C11608">
        <v>4</v>
      </c>
    </row>
    <row r="11609" spans="1:3" x14ac:dyDescent="0.25">
      <c r="A11609" t="s">
        <v>18228</v>
      </c>
      <c r="B11609" t="s">
        <v>18229</v>
      </c>
      <c r="C11609">
        <v>4</v>
      </c>
    </row>
    <row r="11610" spans="1:3" x14ac:dyDescent="0.25">
      <c r="A11610" t="s">
        <v>18230</v>
      </c>
      <c r="B11610" t="s">
        <v>18231</v>
      </c>
      <c r="C11610">
        <v>4</v>
      </c>
    </row>
    <row r="11611" spans="1:3" x14ac:dyDescent="0.25">
      <c r="A11611" t="s">
        <v>18232</v>
      </c>
      <c r="B11611" t="s">
        <v>18233</v>
      </c>
      <c r="C11611">
        <v>4</v>
      </c>
    </row>
    <row r="11612" spans="1:3" x14ac:dyDescent="0.25">
      <c r="A11612" t="s">
        <v>18234</v>
      </c>
      <c r="B11612" t="s">
        <v>18235</v>
      </c>
      <c r="C11612">
        <v>4</v>
      </c>
    </row>
    <row r="11613" spans="1:3" x14ac:dyDescent="0.25">
      <c r="A11613" t="s">
        <v>18236</v>
      </c>
      <c r="B11613" t="s">
        <v>18237</v>
      </c>
      <c r="C11613">
        <v>4</v>
      </c>
    </row>
    <row r="11614" spans="1:3" x14ac:dyDescent="0.25">
      <c r="A11614" t="s">
        <v>18238</v>
      </c>
      <c r="B11614" t="s">
        <v>18239</v>
      </c>
      <c r="C11614">
        <v>4</v>
      </c>
    </row>
    <row r="11615" spans="1:3" x14ac:dyDescent="0.25">
      <c r="A11615" t="s">
        <v>18240</v>
      </c>
      <c r="B11615" t="s">
        <v>18241</v>
      </c>
      <c r="C11615">
        <v>4</v>
      </c>
    </row>
    <row r="11616" spans="1:3" x14ac:dyDescent="0.25">
      <c r="A11616" t="s">
        <v>18242</v>
      </c>
      <c r="B11616" t="s">
        <v>18243</v>
      </c>
      <c r="C11616">
        <v>4</v>
      </c>
    </row>
    <row r="11617" spans="1:3" x14ac:dyDescent="0.25">
      <c r="A11617" t="s">
        <v>18244</v>
      </c>
      <c r="B11617" t="s">
        <v>18245</v>
      </c>
      <c r="C11617">
        <v>4</v>
      </c>
    </row>
    <row r="11618" spans="1:3" x14ac:dyDescent="0.25">
      <c r="A11618" t="s">
        <v>18246</v>
      </c>
      <c r="B11618" t="s">
        <v>18247</v>
      </c>
      <c r="C11618">
        <v>4</v>
      </c>
    </row>
    <row r="11619" spans="1:3" x14ac:dyDescent="0.25">
      <c r="A11619" t="s">
        <v>18992</v>
      </c>
      <c r="B11619" t="s">
        <v>18252</v>
      </c>
      <c r="C11619">
        <v>4</v>
      </c>
    </row>
    <row r="11620" spans="1:3" x14ac:dyDescent="0.25">
      <c r="A11620" t="s">
        <v>18993</v>
      </c>
      <c r="B11620" t="s">
        <v>18253</v>
      </c>
      <c r="C11620">
        <v>4</v>
      </c>
    </row>
    <row r="11621" spans="1:3" x14ac:dyDescent="0.25">
      <c r="A11621" t="s">
        <v>18248</v>
      </c>
      <c r="B11621" t="s">
        <v>18249</v>
      </c>
      <c r="C11621">
        <v>4</v>
      </c>
    </row>
    <row r="11622" spans="1:3" x14ac:dyDescent="0.25">
      <c r="A11622" t="s">
        <v>18250</v>
      </c>
      <c r="B11622" t="s">
        <v>18251</v>
      </c>
      <c r="C11622">
        <v>4</v>
      </c>
    </row>
    <row r="11623" spans="1:3" x14ac:dyDescent="0.25">
      <c r="A11623" t="s">
        <v>18254</v>
      </c>
      <c r="B11623" t="s">
        <v>18255</v>
      </c>
      <c r="C11623">
        <v>4</v>
      </c>
    </row>
    <row r="11624" spans="1:3" x14ac:dyDescent="0.25">
      <c r="A11624" t="s">
        <v>18256</v>
      </c>
      <c r="B11624" t="s">
        <v>18257</v>
      </c>
      <c r="C11624">
        <v>4</v>
      </c>
    </row>
    <row r="11625" spans="1:3" x14ac:dyDescent="0.25">
      <c r="A11625" t="s">
        <v>18258</v>
      </c>
      <c r="B11625" t="s">
        <v>18259</v>
      </c>
      <c r="C11625">
        <v>4</v>
      </c>
    </row>
    <row r="11626" spans="1:3" x14ac:dyDescent="0.25">
      <c r="A11626" t="s">
        <v>18260</v>
      </c>
      <c r="B11626" t="s">
        <v>18261</v>
      </c>
      <c r="C11626">
        <v>4</v>
      </c>
    </row>
    <row r="11627" spans="1:3" x14ac:dyDescent="0.25">
      <c r="A11627" t="s">
        <v>18262</v>
      </c>
      <c r="B11627" t="s">
        <v>18263</v>
      </c>
      <c r="C11627">
        <v>4</v>
      </c>
    </row>
    <row r="11628" spans="1:3" x14ac:dyDescent="0.25">
      <c r="A11628" t="s">
        <v>18994</v>
      </c>
      <c r="B11628" t="s">
        <v>18264</v>
      </c>
      <c r="C11628">
        <v>4</v>
      </c>
    </row>
    <row r="11629" spans="1:3" x14ac:dyDescent="0.25">
      <c r="A11629" t="s">
        <v>18265</v>
      </c>
      <c r="B11629" t="s">
        <v>18266</v>
      </c>
      <c r="C11629">
        <v>4</v>
      </c>
    </row>
    <row r="11630" spans="1:3" x14ac:dyDescent="0.25">
      <c r="A11630" t="s">
        <v>18267</v>
      </c>
      <c r="B11630" t="s">
        <v>18268</v>
      </c>
      <c r="C11630">
        <v>4</v>
      </c>
    </row>
    <row r="11631" spans="1:3" x14ac:dyDescent="0.25">
      <c r="A11631" t="s">
        <v>18269</v>
      </c>
      <c r="B11631" t="s">
        <v>18270</v>
      </c>
      <c r="C11631">
        <v>4</v>
      </c>
    </row>
    <row r="11632" spans="1:3" x14ac:dyDescent="0.25">
      <c r="A11632" t="s">
        <v>18271</v>
      </c>
      <c r="B11632" t="s">
        <v>18272</v>
      </c>
      <c r="C11632">
        <v>4</v>
      </c>
    </row>
    <row r="11633" spans="1:3" x14ac:dyDescent="0.25">
      <c r="A11633" t="s">
        <v>19912</v>
      </c>
      <c r="B11633" t="s">
        <v>19913</v>
      </c>
      <c r="C11633">
        <v>4</v>
      </c>
    </row>
    <row r="11634" spans="1:3" x14ac:dyDescent="0.25">
      <c r="A11634" t="s">
        <v>20644</v>
      </c>
      <c r="B11634" t="s">
        <v>20645</v>
      </c>
      <c r="C11634">
        <v>4</v>
      </c>
    </row>
    <row r="11635" spans="1:3" x14ac:dyDescent="0.25">
      <c r="A11635" t="s">
        <v>18273</v>
      </c>
      <c r="B11635" t="s">
        <v>18274</v>
      </c>
      <c r="C11635">
        <v>4</v>
      </c>
    </row>
  </sheetData>
  <phoneticPr fontId="37" type="noConversion"/>
  <conditionalFormatting sqref="H55:I55 I56:I60">
    <cfRule type="expression" priority="265">
      <formula>VLOOKUP($Q$31,$W:$X,2,FALSE)=1</formula>
    </cfRule>
  </conditionalFormatting>
  <pageMargins left="0.7" right="0.7" top="0.75" bottom="0.75" header="0.3" footer="0.3"/>
  <pageSetup orientation="portrait" horizontalDpi="0" verticalDpi="0" r:id="rId1"/>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24</vt:i4>
      </vt:variant>
    </vt:vector>
  </HeadingPairs>
  <TitlesOfParts>
    <vt:vector size="34" baseType="lpstr">
      <vt:lpstr>QuickPix</vt:lpstr>
      <vt:lpstr>PDGM Benchmarks</vt:lpstr>
      <vt:lpstr>Benchmark Report</vt:lpstr>
      <vt:lpstr>Benchmark Select</vt:lpstr>
      <vt:lpstr>Benchmark Trend</vt:lpstr>
      <vt:lpstr>Benchmark Rank</vt:lpstr>
      <vt:lpstr>User Guide</vt:lpstr>
      <vt:lpstr>xSync</vt:lpstr>
      <vt:lpstr>xdata sources</vt:lpstr>
      <vt:lpstr>xdropdown</vt:lpstr>
      <vt:lpstr>dropdown</vt:lpstr>
      <vt:lpstr>dropdown_states</vt:lpstr>
      <vt:lpstr>graph_avg</vt:lpstr>
      <vt:lpstr>graph_names</vt:lpstr>
      <vt:lpstr>graph_poi</vt:lpstr>
      <vt:lpstr>graph_states</vt:lpstr>
      <vt:lpstr>graph_values</vt:lpstr>
      <vt:lpstr>Measures</vt:lpstr>
      <vt:lpstr>'Benchmark Rank'!Print_Area</vt:lpstr>
      <vt:lpstr>'Benchmark Report'!Print_Area</vt:lpstr>
      <vt:lpstr>'Benchmark Select'!Print_Area</vt:lpstr>
      <vt:lpstr>'Benchmark Trend'!Print_Area</vt:lpstr>
      <vt:lpstr>'PDGM Benchmarks'!Print_Area</vt:lpstr>
      <vt:lpstr>QuickPix!Print_Area</vt:lpstr>
      <vt:lpstr>'User Guide'!Print_Area</vt:lpstr>
      <vt:lpstr>'Benchmark Rank'!Print_Titles</vt:lpstr>
      <vt:lpstr>'Benchmark Report'!Print_Titles</vt:lpstr>
      <vt:lpstr>'Benchmark Select'!Print_Titles</vt:lpstr>
      <vt:lpstr>'Benchmark Trend'!Print_Titles</vt:lpstr>
      <vt:lpstr>'PDGM Benchmarks'!Print_Titles</vt:lpstr>
      <vt:lpstr>'User Guide'!Print_Titles</vt:lpstr>
      <vt:lpstr>'PDGM Benchmarks'!states</vt:lpstr>
      <vt:lpstr>states</vt:lpstr>
      <vt:lpstr>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Adrienne Tozier de la Poterie</dc:creator>
  <cp:lastModifiedBy>Adrienne Tozier de la Poterie</cp:lastModifiedBy>
  <cp:lastPrinted>2021-12-20T21:52:08Z</cp:lastPrinted>
  <dcterms:created xsi:type="dcterms:W3CDTF">2017-04-25T20:33:08Z</dcterms:created>
  <dcterms:modified xsi:type="dcterms:W3CDTF">2023-10-19T18:26:31Z</dcterms:modified>
</cp:coreProperties>
</file>