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COM322\"/>
    </mc:Choice>
  </mc:AlternateContent>
  <bookViews>
    <workbookView xWindow="0" yWindow="0" windowWidth="19200" windowHeight="7035" activeTab="4"/>
  </bookViews>
  <sheets>
    <sheet name="ฝากเงิน" sheetId="1" r:id="rId1"/>
    <sheet name="ผ่อนรถ" sheetId="2" r:id="rId2"/>
    <sheet name="ผ่อนคอนโด" sheetId="3" r:id="rId3"/>
    <sheet name="ผ่อนรองเท้า" sheetId="4" r:id="rId4"/>
    <sheet name="ซื้อที่ดิน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J9" i="5"/>
  <c r="J8" i="5"/>
  <c r="J7" i="5"/>
  <c r="J6" i="5"/>
  <c r="E9" i="5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E8" i="5"/>
  <c r="D8" i="5"/>
  <c r="E7" i="5"/>
  <c r="H6" i="1"/>
  <c r="H5" i="1"/>
  <c r="H4" i="1"/>
  <c r="D6" i="1"/>
  <c r="D5" i="1"/>
  <c r="E5" i="1" s="1"/>
  <c r="E6" i="1" s="1"/>
  <c r="G5" i="2"/>
  <c r="G4" i="2"/>
  <c r="G3" i="2"/>
  <c r="F20" i="4"/>
  <c r="F21" i="4"/>
  <c r="F19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D7" i="4"/>
  <c r="D8" i="4"/>
  <c r="D9" i="4"/>
  <c r="D10" i="4"/>
  <c r="D11" i="4"/>
  <c r="D12" i="4"/>
  <c r="D13" i="4"/>
  <c r="D14" i="4"/>
  <c r="D15" i="4"/>
  <c r="D16" i="4"/>
  <c r="D17" i="4"/>
  <c r="E6" i="4"/>
  <c r="D6" i="4"/>
  <c r="E47" i="3"/>
  <c r="F47" i="3"/>
  <c r="E48" i="3"/>
  <c r="F48" i="3"/>
  <c r="I9" i="3"/>
  <c r="F10" i="3"/>
  <c r="F11" i="3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9" i="3"/>
  <c r="E43" i="3"/>
  <c r="E44" i="3"/>
  <c r="E45" i="3"/>
  <c r="E46" i="3"/>
  <c r="E10" i="3"/>
  <c r="B11" i="3" s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B10" i="3"/>
  <c r="E9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6" i="2"/>
  <c r="D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5" i="2"/>
  <c r="B12" i="3" l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D7" i="1"/>
  <c r="E7" i="1" s="1"/>
  <c r="I8" i="3"/>
  <c r="I11" i="3"/>
  <c r="I10" i="3"/>
  <c r="D8" i="1" l="1"/>
  <c r="E8" i="1" s="1"/>
  <c r="E4" i="1"/>
  <c r="D9" i="1" l="1"/>
  <c r="E9" i="1" s="1"/>
  <c r="D10" i="1" l="1"/>
  <c r="E10" i="1" s="1"/>
  <c r="E11" i="1" l="1"/>
  <c r="D11" i="1"/>
  <c r="D12" i="1" l="1"/>
  <c r="E12" i="1" s="1"/>
  <c r="D13" i="1" l="1"/>
  <c r="E13" i="1" s="1"/>
  <c r="D14" i="1" l="1"/>
  <c r="E14" i="1" s="1"/>
  <c r="E15" i="1" l="1"/>
  <c r="D15" i="1"/>
</calcChain>
</file>

<file path=xl/sharedStrings.xml><?xml version="1.0" encoding="utf-8"?>
<sst xmlns="http://schemas.openxmlformats.org/spreadsheetml/2006/main" count="81" uniqueCount="50">
  <si>
    <t>ดอกเบี้ยเงินฝากต่อปี ทั้งหมด 12 ปี</t>
  </si>
  <si>
    <t>ฝาก 12,000 ทุกปี</t>
  </si>
  <si>
    <t>%ดอกเบี้ย</t>
  </si>
  <si>
    <t>ดอกเบี้ยต่อปี</t>
  </si>
  <si>
    <t>รวม</t>
  </si>
  <si>
    <t>เงินต้น</t>
  </si>
  <si>
    <t>คงเหลือ</t>
  </si>
  <si>
    <t>ปีที่</t>
  </si>
  <si>
    <t>ต่องวด</t>
  </si>
  <si>
    <t>รถราคา 864000 บาท ผ่อน  36 เดือน</t>
  </si>
  <si>
    <t>งวดที่</t>
  </si>
  <si>
    <t>เงินทุน</t>
  </si>
  <si>
    <t>จ่ายทั้งหมด</t>
  </si>
  <si>
    <t xml:space="preserve">ผ่อนคอนโน </t>
  </si>
  <si>
    <t xml:space="preserve">ราคา </t>
  </si>
  <si>
    <t>บาท</t>
  </si>
  <si>
    <t xml:space="preserve">ผ่อนเดือนละ </t>
  </si>
  <si>
    <t xml:space="preserve">ดอกเบี้ยเดือนละ </t>
  </si>
  <si>
    <t>ผ่อนระยะเวลา</t>
  </si>
  <si>
    <t>เดือน</t>
  </si>
  <si>
    <t xml:space="preserve">เงินเก็บ </t>
  </si>
  <si>
    <t>เงินเก็บ</t>
  </si>
  <si>
    <t>ดอกเบี้ย</t>
  </si>
  <si>
    <t>จ่ายต่อเดือน</t>
  </si>
  <si>
    <t>เดือนที่</t>
  </si>
  <si>
    <t>ค้างจ่าย</t>
  </si>
  <si>
    <t>-</t>
  </si>
  <si>
    <t>ผ่อน 12 เดือน</t>
  </si>
  <si>
    <t>ต้องจ่ายจริง</t>
  </si>
  <si>
    <t>ดอกเบี้ยทั้งหมด</t>
  </si>
  <si>
    <t>เงินต้นทั้งหมด</t>
  </si>
  <si>
    <t>เงินคงเหลือ</t>
  </si>
  <si>
    <t>จ่ายเงินต้น</t>
  </si>
  <si>
    <t>คงเหลือต้องจ่าย</t>
  </si>
  <si>
    <t>รองเท้าคู่ละ</t>
  </si>
  <si>
    <t>ดอกเบี้ยเดินละ 0.04</t>
  </si>
  <si>
    <t xml:space="preserve">เดือนที่ </t>
  </si>
  <si>
    <t>จ่าp9jอเดือน</t>
  </si>
  <si>
    <t>ฝากทั้งหมด</t>
  </si>
  <si>
    <t>ได้ดอกเบี้ย</t>
  </si>
  <si>
    <t>รวมทั้งหมด</t>
  </si>
  <si>
    <t>ค่านายหน้า</t>
  </si>
  <si>
    <t>ซื้อแบบผ่อนรายปี</t>
  </si>
  <si>
    <t>เช่าซื้อที่ดิน</t>
  </si>
  <si>
    <t>ปี</t>
  </si>
  <si>
    <t>ดอกเบี้ยปีละ</t>
  </si>
  <si>
    <t>จ่ายต่อปี</t>
  </si>
  <si>
    <t>จ่ายจริง</t>
  </si>
  <si>
    <t>ค่านายหน้า 10%</t>
  </si>
  <si>
    <t>เจ้าของที่จะได้เงินทั้งหมด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</si>
</sst>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฿&quot;* #,##0.00_-;\-&quot;฿&quot;* #,##0.00_-;_-&quot;฿&quot;* &quot;-&quot;??_-;_-@_-"/>
    <numFmt numFmtId="43" formatCode="_-* #,##0.00_-;\-* #,##0.0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4"/>
      <color theme="1"/>
      <name val="TH SarabunPSK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/>
    <xf numFmtId="43" fontId="0" fillId="0" borderId="1" xfId="1" applyFont="1" applyBorder="1"/>
    <xf numFmtId="0" fontId="0" fillId="0" borderId="1" xfId="0" applyBorder="1"/>
    <xf numFmtId="43" fontId="0" fillId="0" borderId="1" xfId="0" applyNumberFormat="1" applyBorder="1"/>
    <xf numFmtId="43" fontId="0" fillId="2" borderId="0" xfId="1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43" fontId="0" fillId="4" borderId="1" xfId="1" applyFont="1" applyFill="1" applyBorder="1"/>
    <xf numFmtId="0" fontId="0" fillId="0" borderId="3" xfId="0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43" fontId="0" fillId="0" borderId="0" xfId="1" applyFont="1" applyBorder="1"/>
    <xf numFmtId="43" fontId="0" fillId="6" borderId="0" xfId="1" applyFont="1" applyFill="1" applyAlignment="1">
      <alignment horizontal="center"/>
    </xf>
    <xf numFmtId="43" fontId="0" fillId="6" borderId="0" xfId="1" applyFont="1" applyFill="1"/>
    <xf numFmtId="0" fontId="0" fillId="7" borderId="0" xfId="0" applyFill="1"/>
    <xf numFmtId="0" fontId="0" fillId="9" borderId="0" xfId="0" applyFill="1"/>
    <xf numFmtId="43" fontId="0" fillId="9" borderId="0" xfId="1" applyFont="1" applyFill="1"/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3" fontId="2" fillId="0" borderId="1" xfId="1" applyFont="1" applyBorder="1"/>
    <xf numFmtId="9" fontId="0" fillId="0" borderId="0" xfId="0" applyNumberFormat="1"/>
    <xf numFmtId="0" fontId="0" fillId="0" borderId="0" xfId="0" applyFont="1" applyFill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43" fontId="0" fillId="0" borderId="8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8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10" borderId="1" xfId="1" applyFont="1" applyFill="1" applyBorder="1" applyAlignment="1">
      <alignment horizontal="center" vertical="center"/>
    </xf>
    <xf numFmtId="43" fontId="0" fillId="12" borderId="1" xfId="1" applyFont="1" applyFill="1" applyBorder="1"/>
    <xf numFmtId="0" fontId="2" fillId="8" borderId="1" xfId="0" applyFont="1" applyFill="1" applyBorder="1"/>
    <xf numFmtId="43" fontId="2" fillId="8" borderId="1" xfId="1" applyFont="1" applyFill="1" applyBorder="1"/>
    <xf numFmtId="43" fontId="2" fillId="8" borderId="1" xfId="0" applyNumberFormat="1" applyFont="1" applyFill="1" applyBorder="1"/>
    <xf numFmtId="43" fontId="2" fillId="8" borderId="1" xfId="1" applyFont="1" applyFill="1" applyBorder="1" applyAlignment="1">
      <alignment horizontal="left"/>
    </xf>
    <xf numFmtId="44" fontId="2" fillId="8" borderId="1" xfId="2" applyFont="1" applyFill="1" applyBorder="1"/>
    <xf numFmtId="0" fontId="2" fillId="8" borderId="1" xfId="0" applyFont="1" applyFill="1" applyBorder="1" applyAlignment="1">
      <alignment horizontal="left"/>
    </xf>
    <xf numFmtId="43" fontId="2" fillId="0" borderId="1" xfId="1" applyFont="1" applyFill="1" applyBorder="1"/>
    <xf numFmtId="43" fontId="2" fillId="8" borderId="1" xfId="1" applyFont="1" applyFill="1" applyBorder="1" applyAlignment="1">
      <alignment horizontal="left" vertical="center"/>
    </xf>
    <xf numFmtId="43" fontId="2" fillId="8" borderId="1" xfId="1" applyFont="1" applyFill="1" applyBorder="1" applyAlignment="1">
      <alignment horizontal="center" vertical="center"/>
    </xf>
    <xf numFmtId="43" fontId="2" fillId="8" borderId="1" xfId="1" applyFont="1" applyFill="1" applyBorder="1" applyAlignment="1">
      <alignment horizontal="center"/>
    </xf>
    <xf numFmtId="43" fontId="2" fillId="11" borderId="1" xfId="1" applyFont="1" applyFill="1" applyBorder="1"/>
    <xf numFmtId="43" fontId="0" fillId="11" borderId="1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9" sqref="F9"/>
    </sheetView>
  </sheetViews>
  <sheetFormatPr defaultRowHeight="14.25" x14ac:dyDescent="0.2"/>
  <cols>
    <col min="1" max="1" width="2.875" bestFit="1" customWidth="1"/>
    <col min="2" max="2" width="12" bestFit="1" customWidth="1"/>
    <col min="3" max="3" width="7.25" bestFit="1" customWidth="1"/>
    <col min="4" max="4" width="9.375" bestFit="1" customWidth="1"/>
    <col min="5" max="5" width="11.375" bestFit="1" customWidth="1"/>
    <col min="7" max="7" width="11" bestFit="1" customWidth="1"/>
    <col min="8" max="8" width="11.375" bestFit="1" customWidth="1"/>
    <col min="9" max="9" width="5.5" bestFit="1" customWidth="1"/>
  </cols>
  <sheetData>
    <row r="1" spans="1:9" ht="21.75" x14ac:dyDescent="0.5">
      <c r="A1" s="1" t="s">
        <v>0</v>
      </c>
      <c r="B1" s="1"/>
      <c r="C1" s="1"/>
    </row>
    <row r="3" spans="1:9" ht="21.75" x14ac:dyDescent="0.5">
      <c r="B3" s="2" t="s">
        <v>1</v>
      </c>
      <c r="C3" s="2" t="s">
        <v>2</v>
      </c>
      <c r="D3" s="2" t="s">
        <v>3</v>
      </c>
      <c r="E3" s="2" t="s">
        <v>4</v>
      </c>
    </row>
    <row r="4" spans="1:9" x14ac:dyDescent="0.2">
      <c r="A4" s="3">
        <v>1</v>
      </c>
      <c r="B4" s="5">
        <v>12000</v>
      </c>
      <c r="C4" s="6">
        <v>0.03</v>
      </c>
      <c r="D4" s="7">
        <v>360</v>
      </c>
      <c r="E4" s="7">
        <f>B4+D4</f>
        <v>12360</v>
      </c>
      <c r="G4" s="54" t="s">
        <v>38</v>
      </c>
      <c r="H4" s="55">
        <f>SUM(B4:B15)</f>
        <v>144000</v>
      </c>
      <c r="I4" s="55" t="s">
        <v>15</v>
      </c>
    </row>
    <row r="5" spans="1:9" x14ac:dyDescent="0.2">
      <c r="A5" s="3">
        <v>2</v>
      </c>
      <c r="B5" s="5">
        <v>12000</v>
      </c>
      <c r="C5" s="6">
        <v>0.03</v>
      </c>
      <c r="D5" s="7">
        <f>E4*0.03</f>
        <v>370.8</v>
      </c>
      <c r="E5" s="7">
        <f>B5+D5+E4</f>
        <v>24730.799999999999</v>
      </c>
      <c r="G5" s="54" t="s">
        <v>39</v>
      </c>
      <c r="H5" s="55">
        <f>SUM(D4:D15)</f>
        <v>26802.678931932376</v>
      </c>
      <c r="I5" s="55" t="s">
        <v>15</v>
      </c>
    </row>
    <row r="6" spans="1:9" x14ac:dyDescent="0.2">
      <c r="A6" s="3">
        <v>3</v>
      </c>
      <c r="B6" s="5">
        <v>12000</v>
      </c>
      <c r="C6" s="6">
        <v>0.03</v>
      </c>
      <c r="D6" s="7">
        <f t="shared" ref="D6:D15" si="0">E5*0.03</f>
        <v>741.92399999999998</v>
      </c>
      <c r="E6" s="7">
        <f t="shared" ref="E6:E15" si="1">B6+D6+E5</f>
        <v>37472.724000000002</v>
      </c>
      <c r="G6" s="54" t="s">
        <v>40</v>
      </c>
      <c r="H6" s="48">
        <f>H4+H5</f>
        <v>170802.67893193237</v>
      </c>
      <c r="I6" s="56" t="s">
        <v>15</v>
      </c>
    </row>
    <row r="7" spans="1:9" x14ac:dyDescent="0.2">
      <c r="A7" s="3">
        <v>4</v>
      </c>
      <c r="B7" s="5">
        <v>12000</v>
      </c>
      <c r="C7" s="6">
        <v>0.03</v>
      </c>
      <c r="D7" s="7">
        <f t="shared" si="0"/>
        <v>1124.18172</v>
      </c>
      <c r="E7" s="7">
        <f t="shared" si="1"/>
        <v>50596.905720000002</v>
      </c>
    </row>
    <row r="8" spans="1:9" x14ac:dyDescent="0.2">
      <c r="A8" s="3">
        <v>5</v>
      </c>
      <c r="B8" s="5">
        <v>12000</v>
      </c>
      <c r="C8" s="6">
        <v>0.03</v>
      </c>
      <c r="D8" s="7">
        <f t="shared" si="0"/>
        <v>1517.9071716000001</v>
      </c>
      <c r="E8" s="7">
        <f t="shared" si="1"/>
        <v>64114.812891599999</v>
      </c>
    </row>
    <row r="9" spans="1:9" x14ac:dyDescent="0.2">
      <c r="A9" s="3">
        <v>6</v>
      </c>
      <c r="B9" s="5">
        <v>12000</v>
      </c>
      <c r="C9" s="6">
        <v>0.03</v>
      </c>
      <c r="D9" s="7">
        <f t="shared" si="0"/>
        <v>1923.4443867479999</v>
      </c>
      <c r="E9" s="7">
        <f t="shared" si="1"/>
        <v>78038.257278347999</v>
      </c>
    </row>
    <row r="10" spans="1:9" x14ac:dyDescent="0.2">
      <c r="A10" s="3">
        <v>7</v>
      </c>
      <c r="B10" s="5">
        <v>12000</v>
      </c>
      <c r="C10" s="6">
        <v>0.03</v>
      </c>
      <c r="D10" s="7">
        <f t="shared" si="0"/>
        <v>2341.1477183504398</v>
      </c>
      <c r="E10" s="7">
        <f t="shared" si="1"/>
        <v>92379.404996698431</v>
      </c>
    </row>
    <row r="11" spans="1:9" x14ac:dyDescent="0.2">
      <c r="A11" s="3">
        <v>8</v>
      </c>
      <c r="B11" s="5">
        <v>12000</v>
      </c>
      <c r="C11" s="6">
        <v>0.03</v>
      </c>
      <c r="D11" s="7">
        <f t="shared" si="0"/>
        <v>2771.3821499009528</v>
      </c>
      <c r="E11" s="7">
        <f t="shared" si="1"/>
        <v>107150.78714659938</v>
      </c>
    </row>
    <row r="12" spans="1:9" x14ac:dyDescent="0.2">
      <c r="A12" s="3">
        <v>9</v>
      </c>
      <c r="B12" s="5">
        <v>12000</v>
      </c>
      <c r="C12" s="6">
        <v>0.03</v>
      </c>
      <c r="D12" s="7">
        <f t="shared" si="0"/>
        <v>3214.5236143979814</v>
      </c>
      <c r="E12" s="7">
        <f t="shared" si="1"/>
        <v>122365.31076099737</v>
      </c>
    </row>
    <row r="13" spans="1:9" x14ac:dyDescent="0.2">
      <c r="A13" s="3">
        <v>10</v>
      </c>
      <c r="B13" s="5">
        <v>12000</v>
      </c>
      <c r="C13" s="6">
        <v>0.03</v>
      </c>
      <c r="D13" s="7">
        <f t="shared" si="0"/>
        <v>3670.9593228299209</v>
      </c>
      <c r="E13" s="7">
        <f t="shared" si="1"/>
        <v>138036.27008382729</v>
      </c>
    </row>
    <row r="14" spans="1:9" x14ac:dyDescent="0.2">
      <c r="A14" s="3">
        <v>11</v>
      </c>
      <c r="B14" s="5">
        <v>12000</v>
      </c>
      <c r="C14" s="6">
        <v>0.03</v>
      </c>
      <c r="D14" s="7">
        <f t="shared" si="0"/>
        <v>4141.0881025148183</v>
      </c>
      <c r="E14" s="7">
        <f t="shared" si="1"/>
        <v>154177.35818634211</v>
      </c>
    </row>
    <row r="15" spans="1:9" x14ac:dyDescent="0.2">
      <c r="A15" s="3">
        <v>12</v>
      </c>
      <c r="B15" s="5">
        <v>12000</v>
      </c>
      <c r="C15" s="6">
        <v>0.03</v>
      </c>
      <c r="D15" s="7">
        <f t="shared" si="0"/>
        <v>4625.320745590263</v>
      </c>
      <c r="E15" s="7">
        <f t="shared" si="1"/>
        <v>170802.67893193237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F8" sqref="F8"/>
    </sheetView>
  </sheetViews>
  <sheetFormatPr defaultRowHeight="14.25" x14ac:dyDescent="0.2"/>
  <cols>
    <col min="1" max="1" width="5.125" bestFit="1" customWidth="1"/>
    <col min="2" max="2" width="17.5" bestFit="1" customWidth="1"/>
    <col min="3" max="3" width="13.125" bestFit="1" customWidth="1"/>
    <col min="4" max="4" width="11.375" bestFit="1" customWidth="1"/>
    <col min="5" max="5" width="13.125" bestFit="1" customWidth="1"/>
    <col min="7" max="7" width="13.125" bestFit="1" customWidth="1"/>
  </cols>
  <sheetData>
    <row r="1" spans="1:8" x14ac:dyDescent="0.2">
      <c r="A1" s="8" t="s">
        <v>9</v>
      </c>
      <c r="B1" s="8"/>
      <c r="C1" s="8"/>
      <c r="D1" s="8"/>
      <c r="E1" s="8"/>
    </row>
    <row r="2" spans="1:8" x14ac:dyDescent="0.2">
      <c r="A2" s="11"/>
    </row>
    <row r="3" spans="1:8" x14ac:dyDescent="0.2">
      <c r="A3" s="12" t="s">
        <v>10</v>
      </c>
      <c r="B3" s="9" t="s">
        <v>11</v>
      </c>
      <c r="C3" s="14" t="s">
        <v>8</v>
      </c>
      <c r="D3" s="9" t="s">
        <v>12</v>
      </c>
      <c r="F3" s="48" t="s">
        <v>5</v>
      </c>
      <c r="G3" s="48">
        <f>B4</f>
        <v>1000000</v>
      </c>
      <c r="H3" s="48" t="s">
        <v>15</v>
      </c>
    </row>
    <row r="4" spans="1:8" x14ac:dyDescent="0.2">
      <c r="A4" s="12"/>
      <c r="B4" s="10">
        <v>1000000</v>
      </c>
      <c r="C4" s="15"/>
      <c r="D4" s="10">
        <v>864000</v>
      </c>
      <c r="F4" s="48" t="s">
        <v>12</v>
      </c>
      <c r="G4" s="48">
        <f>SUM(C5:C40)</f>
        <v>864000</v>
      </c>
      <c r="H4" s="48" t="s">
        <v>15</v>
      </c>
    </row>
    <row r="5" spans="1:8" x14ac:dyDescent="0.2">
      <c r="A5" s="13">
        <v>1</v>
      </c>
      <c r="B5" s="5">
        <v>1000000</v>
      </c>
      <c r="C5" s="5">
        <v>24000</v>
      </c>
      <c r="D5" s="5">
        <f>D4-C5</f>
        <v>840000</v>
      </c>
      <c r="E5" s="16"/>
      <c r="F5" s="48" t="s">
        <v>6</v>
      </c>
      <c r="G5" s="48">
        <f>G3-G4</f>
        <v>136000</v>
      </c>
      <c r="H5" s="48" t="s">
        <v>15</v>
      </c>
    </row>
    <row r="6" spans="1:8" x14ac:dyDescent="0.2">
      <c r="A6" s="13">
        <v>2</v>
      </c>
      <c r="B6" s="5">
        <f>B5-C5</f>
        <v>976000</v>
      </c>
      <c r="C6" s="5">
        <v>24000</v>
      </c>
      <c r="D6" s="5">
        <f t="shared" ref="D6:D40" si="0">D5-C6</f>
        <v>816000</v>
      </c>
      <c r="E6" s="16"/>
    </row>
    <row r="7" spans="1:8" x14ac:dyDescent="0.2">
      <c r="A7" s="13">
        <v>3</v>
      </c>
      <c r="B7" s="5">
        <f t="shared" ref="B7:B40" si="1">B6-C6</f>
        <v>952000</v>
      </c>
      <c r="C7" s="5">
        <v>24000</v>
      </c>
      <c r="D7" s="5">
        <f t="shared" si="0"/>
        <v>792000</v>
      </c>
      <c r="E7" s="16"/>
    </row>
    <row r="8" spans="1:8" x14ac:dyDescent="0.2">
      <c r="A8" s="13">
        <v>4</v>
      </c>
      <c r="B8" s="5">
        <f t="shared" si="1"/>
        <v>928000</v>
      </c>
      <c r="C8" s="5">
        <v>24000</v>
      </c>
      <c r="D8" s="5">
        <f t="shared" si="0"/>
        <v>768000</v>
      </c>
      <c r="E8" s="16"/>
    </row>
    <row r="9" spans="1:8" x14ac:dyDescent="0.2">
      <c r="A9" s="13">
        <v>5</v>
      </c>
      <c r="B9" s="5">
        <f t="shared" si="1"/>
        <v>904000</v>
      </c>
      <c r="C9" s="5">
        <v>24000</v>
      </c>
      <c r="D9" s="5">
        <f t="shared" si="0"/>
        <v>744000</v>
      </c>
      <c r="E9" s="16"/>
    </row>
    <row r="10" spans="1:8" x14ac:dyDescent="0.2">
      <c r="A10" s="13">
        <v>6</v>
      </c>
      <c r="B10" s="5">
        <f t="shared" si="1"/>
        <v>880000</v>
      </c>
      <c r="C10" s="5">
        <v>24000</v>
      </c>
      <c r="D10" s="5">
        <f t="shared" si="0"/>
        <v>720000</v>
      </c>
      <c r="E10" s="16"/>
    </row>
    <row r="11" spans="1:8" x14ac:dyDescent="0.2">
      <c r="A11" s="13">
        <v>7</v>
      </c>
      <c r="B11" s="5">
        <f t="shared" si="1"/>
        <v>856000</v>
      </c>
      <c r="C11" s="5">
        <v>24000</v>
      </c>
      <c r="D11" s="5">
        <f t="shared" si="0"/>
        <v>696000</v>
      </c>
      <c r="E11" s="16"/>
    </row>
    <row r="12" spans="1:8" x14ac:dyDescent="0.2">
      <c r="A12" s="13">
        <v>8</v>
      </c>
      <c r="B12" s="5">
        <f t="shared" si="1"/>
        <v>832000</v>
      </c>
      <c r="C12" s="5">
        <v>24000</v>
      </c>
      <c r="D12" s="5">
        <f t="shared" si="0"/>
        <v>672000</v>
      </c>
      <c r="E12" s="16"/>
    </row>
    <row r="13" spans="1:8" x14ac:dyDescent="0.2">
      <c r="A13" s="13">
        <v>9</v>
      </c>
      <c r="B13" s="5">
        <f t="shared" si="1"/>
        <v>808000</v>
      </c>
      <c r="C13" s="5">
        <v>24000</v>
      </c>
      <c r="D13" s="5">
        <f t="shared" si="0"/>
        <v>648000</v>
      </c>
      <c r="E13" s="16"/>
    </row>
    <row r="14" spans="1:8" x14ac:dyDescent="0.2">
      <c r="A14" s="13">
        <v>10</v>
      </c>
      <c r="B14" s="5">
        <f t="shared" si="1"/>
        <v>784000</v>
      </c>
      <c r="C14" s="5">
        <v>24000</v>
      </c>
      <c r="D14" s="5">
        <f t="shared" si="0"/>
        <v>624000</v>
      </c>
      <c r="E14" s="16"/>
    </row>
    <row r="15" spans="1:8" x14ac:dyDescent="0.2">
      <c r="A15" s="13">
        <v>11</v>
      </c>
      <c r="B15" s="5">
        <f t="shared" si="1"/>
        <v>760000</v>
      </c>
      <c r="C15" s="5">
        <v>24000</v>
      </c>
      <c r="D15" s="5">
        <f t="shared" si="0"/>
        <v>600000</v>
      </c>
      <c r="E15" s="16"/>
    </row>
    <row r="16" spans="1:8" x14ac:dyDescent="0.2">
      <c r="A16" s="13">
        <v>12</v>
      </c>
      <c r="B16" s="5">
        <f t="shared" si="1"/>
        <v>736000</v>
      </c>
      <c r="C16" s="5">
        <v>24000</v>
      </c>
      <c r="D16" s="5">
        <f t="shared" si="0"/>
        <v>576000</v>
      </c>
      <c r="E16" s="16"/>
    </row>
    <row r="17" spans="1:5" x14ac:dyDescent="0.2">
      <c r="A17" s="13">
        <v>13</v>
      </c>
      <c r="B17" s="5">
        <f t="shared" si="1"/>
        <v>712000</v>
      </c>
      <c r="C17" s="5">
        <v>24000</v>
      </c>
      <c r="D17" s="5">
        <f t="shared" si="0"/>
        <v>552000</v>
      </c>
      <c r="E17" s="16"/>
    </row>
    <row r="18" spans="1:5" x14ac:dyDescent="0.2">
      <c r="A18" s="13">
        <v>14</v>
      </c>
      <c r="B18" s="5">
        <f t="shared" si="1"/>
        <v>688000</v>
      </c>
      <c r="C18" s="5">
        <v>24000</v>
      </c>
      <c r="D18" s="5">
        <f t="shared" si="0"/>
        <v>528000</v>
      </c>
      <c r="E18" s="16"/>
    </row>
    <row r="19" spans="1:5" x14ac:dyDescent="0.2">
      <c r="A19" s="13">
        <v>15</v>
      </c>
      <c r="B19" s="5">
        <f t="shared" si="1"/>
        <v>664000</v>
      </c>
      <c r="C19" s="5">
        <v>24000</v>
      </c>
      <c r="D19" s="5">
        <f t="shared" si="0"/>
        <v>504000</v>
      </c>
      <c r="E19" s="16"/>
    </row>
    <row r="20" spans="1:5" x14ac:dyDescent="0.2">
      <c r="A20" s="13">
        <v>16</v>
      </c>
      <c r="B20" s="5">
        <f t="shared" si="1"/>
        <v>640000</v>
      </c>
      <c r="C20" s="5">
        <v>24000</v>
      </c>
      <c r="D20" s="5">
        <f t="shared" si="0"/>
        <v>480000</v>
      </c>
      <c r="E20" s="16"/>
    </row>
    <row r="21" spans="1:5" x14ac:dyDescent="0.2">
      <c r="A21" s="13">
        <v>17</v>
      </c>
      <c r="B21" s="5">
        <f t="shared" si="1"/>
        <v>616000</v>
      </c>
      <c r="C21" s="5">
        <v>24000</v>
      </c>
      <c r="D21" s="5">
        <f t="shared" si="0"/>
        <v>456000</v>
      </c>
      <c r="E21" s="16"/>
    </row>
    <row r="22" spans="1:5" x14ac:dyDescent="0.2">
      <c r="A22" s="13">
        <v>18</v>
      </c>
      <c r="B22" s="5">
        <f t="shared" si="1"/>
        <v>592000</v>
      </c>
      <c r="C22" s="5">
        <v>24000</v>
      </c>
      <c r="D22" s="5">
        <f t="shared" si="0"/>
        <v>432000</v>
      </c>
      <c r="E22" s="16"/>
    </row>
    <row r="23" spans="1:5" x14ac:dyDescent="0.2">
      <c r="A23" s="13">
        <v>19</v>
      </c>
      <c r="B23" s="5">
        <f t="shared" si="1"/>
        <v>568000</v>
      </c>
      <c r="C23" s="5">
        <v>24000</v>
      </c>
      <c r="D23" s="5">
        <f t="shared" si="0"/>
        <v>408000</v>
      </c>
      <c r="E23" s="16"/>
    </row>
    <row r="24" spans="1:5" x14ac:dyDescent="0.2">
      <c r="A24" s="13">
        <v>20</v>
      </c>
      <c r="B24" s="5">
        <f t="shared" si="1"/>
        <v>544000</v>
      </c>
      <c r="C24" s="5">
        <v>24000</v>
      </c>
      <c r="D24" s="5">
        <f t="shared" si="0"/>
        <v>384000</v>
      </c>
      <c r="E24" s="16"/>
    </row>
    <row r="25" spans="1:5" x14ac:dyDescent="0.2">
      <c r="A25" s="13">
        <v>21</v>
      </c>
      <c r="B25" s="5">
        <f t="shared" si="1"/>
        <v>520000</v>
      </c>
      <c r="C25" s="5">
        <v>24000</v>
      </c>
      <c r="D25" s="5">
        <f t="shared" si="0"/>
        <v>360000</v>
      </c>
      <c r="E25" s="16"/>
    </row>
    <row r="26" spans="1:5" x14ac:dyDescent="0.2">
      <c r="A26" s="13">
        <v>22</v>
      </c>
      <c r="B26" s="5">
        <f t="shared" si="1"/>
        <v>496000</v>
      </c>
      <c r="C26" s="5">
        <v>24000</v>
      </c>
      <c r="D26" s="5">
        <f t="shared" si="0"/>
        <v>336000</v>
      </c>
      <c r="E26" s="16"/>
    </row>
    <row r="27" spans="1:5" x14ac:dyDescent="0.2">
      <c r="A27" s="13">
        <v>23</v>
      </c>
      <c r="B27" s="5">
        <f t="shared" si="1"/>
        <v>472000</v>
      </c>
      <c r="C27" s="5">
        <v>24000</v>
      </c>
      <c r="D27" s="5">
        <f t="shared" si="0"/>
        <v>312000</v>
      </c>
      <c r="E27" s="16"/>
    </row>
    <row r="28" spans="1:5" x14ac:dyDescent="0.2">
      <c r="A28" s="13">
        <v>24</v>
      </c>
      <c r="B28" s="5">
        <f t="shared" si="1"/>
        <v>448000</v>
      </c>
      <c r="C28" s="5">
        <v>24000</v>
      </c>
      <c r="D28" s="5">
        <f t="shared" si="0"/>
        <v>288000</v>
      </c>
      <c r="E28" s="16"/>
    </row>
    <row r="29" spans="1:5" x14ac:dyDescent="0.2">
      <c r="A29" s="13">
        <v>25</v>
      </c>
      <c r="B29" s="5">
        <f t="shared" si="1"/>
        <v>424000</v>
      </c>
      <c r="C29" s="5">
        <v>24000</v>
      </c>
      <c r="D29" s="5">
        <f t="shared" si="0"/>
        <v>264000</v>
      </c>
      <c r="E29" s="16"/>
    </row>
    <row r="30" spans="1:5" x14ac:dyDescent="0.2">
      <c r="A30" s="13">
        <v>26</v>
      </c>
      <c r="B30" s="5">
        <f t="shared" si="1"/>
        <v>400000</v>
      </c>
      <c r="C30" s="5">
        <v>24000</v>
      </c>
      <c r="D30" s="5">
        <f t="shared" si="0"/>
        <v>240000</v>
      </c>
      <c r="E30" s="16"/>
    </row>
    <row r="31" spans="1:5" x14ac:dyDescent="0.2">
      <c r="A31" s="13">
        <v>27</v>
      </c>
      <c r="B31" s="5">
        <f t="shared" si="1"/>
        <v>376000</v>
      </c>
      <c r="C31" s="5">
        <v>24000</v>
      </c>
      <c r="D31" s="5">
        <f t="shared" si="0"/>
        <v>216000</v>
      </c>
      <c r="E31" s="16"/>
    </row>
    <row r="32" spans="1:5" x14ac:dyDescent="0.2">
      <c r="A32" s="13">
        <v>28</v>
      </c>
      <c r="B32" s="5">
        <f t="shared" si="1"/>
        <v>352000</v>
      </c>
      <c r="C32" s="5">
        <v>24000</v>
      </c>
      <c r="D32" s="5">
        <f t="shared" si="0"/>
        <v>192000</v>
      </c>
      <c r="E32" s="16"/>
    </row>
    <row r="33" spans="1:5" x14ac:dyDescent="0.2">
      <c r="A33" s="13">
        <v>29</v>
      </c>
      <c r="B33" s="5">
        <f t="shared" si="1"/>
        <v>328000</v>
      </c>
      <c r="C33" s="5">
        <v>24000</v>
      </c>
      <c r="D33" s="5">
        <f t="shared" si="0"/>
        <v>168000</v>
      </c>
      <c r="E33" s="16"/>
    </row>
    <row r="34" spans="1:5" x14ac:dyDescent="0.2">
      <c r="A34" s="13">
        <v>30</v>
      </c>
      <c r="B34" s="5">
        <f t="shared" si="1"/>
        <v>304000</v>
      </c>
      <c r="C34" s="5">
        <v>24000</v>
      </c>
      <c r="D34" s="5">
        <f t="shared" si="0"/>
        <v>144000</v>
      </c>
      <c r="E34" s="16"/>
    </row>
    <row r="35" spans="1:5" x14ac:dyDescent="0.2">
      <c r="A35" s="13">
        <v>31</v>
      </c>
      <c r="B35" s="5">
        <f t="shared" si="1"/>
        <v>280000</v>
      </c>
      <c r="C35" s="5">
        <v>24000</v>
      </c>
      <c r="D35" s="5">
        <f t="shared" si="0"/>
        <v>120000</v>
      </c>
      <c r="E35" s="16"/>
    </row>
    <row r="36" spans="1:5" x14ac:dyDescent="0.2">
      <c r="A36" s="13">
        <v>32</v>
      </c>
      <c r="B36" s="5">
        <f t="shared" si="1"/>
        <v>256000</v>
      </c>
      <c r="C36" s="5">
        <v>24000</v>
      </c>
      <c r="D36" s="5">
        <f t="shared" si="0"/>
        <v>96000</v>
      </c>
      <c r="E36" s="16"/>
    </row>
    <row r="37" spans="1:5" x14ac:dyDescent="0.2">
      <c r="A37" s="13">
        <v>33</v>
      </c>
      <c r="B37" s="5">
        <f t="shared" si="1"/>
        <v>232000</v>
      </c>
      <c r="C37" s="5">
        <v>24000</v>
      </c>
      <c r="D37" s="5">
        <f t="shared" si="0"/>
        <v>72000</v>
      </c>
      <c r="E37" s="16"/>
    </row>
    <row r="38" spans="1:5" x14ac:dyDescent="0.2">
      <c r="A38" s="13">
        <v>34</v>
      </c>
      <c r="B38" s="5">
        <f t="shared" si="1"/>
        <v>208000</v>
      </c>
      <c r="C38" s="5">
        <v>24000</v>
      </c>
      <c r="D38" s="5">
        <f t="shared" si="0"/>
        <v>48000</v>
      </c>
      <c r="E38" s="16"/>
    </row>
    <row r="39" spans="1:5" x14ac:dyDescent="0.2">
      <c r="A39" s="13">
        <v>35</v>
      </c>
      <c r="B39" s="5">
        <f t="shared" si="1"/>
        <v>184000</v>
      </c>
      <c r="C39" s="5">
        <v>24000</v>
      </c>
      <c r="D39" s="5">
        <f t="shared" si="0"/>
        <v>24000</v>
      </c>
      <c r="E39" s="16"/>
    </row>
    <row r="40" spans="1:5" x14ac:dyDescent="0.2">
      <c r="A40" s="13">
        <v>36</v>
      </c>
      <c r="B40" s="5">
        <f t="shared" si="1"/>
        <v>160000</v>
      </c>
      <c r="C40" s="5">
        <v>24000</v>
      </c>
      <c r="D40" s="5">
        <f t="shared" si="0"/>
        <v>0</v>
      </c>
      <c r="E40" s="16"/>
    </row>
    <row r="42" spans="1:5" x14ac:dyDescent="0.2">
      <c r="B42" s="17"/>
      <c r="C42" s="18"/>
    </row>
  </sheetData>
  <mergeCells count="3">
    <mergeCell ref="A1:E1"/>
    <mergeCell ref="A3:A4"/>
    <mergeCell ref="C3:C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F13" sqref="F13"/>
    </sheetView>
  </sheetViews>
  <sheetFormatPr defaultRowHeight="14.25" x14ac:dyDescent="0.2"/>
  <cols>
    <col min="1" max="1" width="10.25" bestFit="1" customWidth="1"/>
    <col min="2" max="3" width="14.125" bestFit="1" customWidth="1"/>
    <col min="4" max="4" width="7.125" bestFit="1" customWidth="1"/>
    <col min="5" max="5" width="11.375" bestFit="1" customWidth="1"/>
    <col min="6" max="6" width="14.125" bestFit="1" customWidth="1"/>
    <col min="8" max="8" width="14.25" bestFit="1" customWidth="1"/>
    <col min="9" max="9" width="15.25" bestFit="1" customWidth="1"/>
    <col min="11" max="11" width="15.25" bestFit="1" customWidth="1"/>
  </cols>
  <sheetData>
    <row r="1" spans="1:10" x14ac:dyDescent="0.2">
      <c r="A1" s="20" t="s">
        <v>13</v>
      </c>
      <c r="B1" s="20" t="s">
        <v>14</v>
      </c>
      <c r="C1" s="21">
        <v>12000000</v>
      </c>
      <c r="D1" s="20" t="s">
        <v>15</v>
      </c>
    </row>
    <row r="2" spans="1:10" x14ac:dyDescent="0.2">
      <c r="A2" s="20"/>
      <c r="B2" s="20" t="s">
        <v>16</v>
      </c>
      <c r="C2" s="21">
        <v>300000</v>
      </c>
      <c r="D2" s="20" t="s">
        <v>15</v>
      </c>
    </row>
    <row r="3" spans="1:10" x14ac:dyDescent="0.2">
      <c r="A3" s="20"/>
      <c r="B3" s="20" t="s">
        <v>17</v>
      </c>
      <c r="C3" s="20">
        <v>0.02</v>
      </c>
      <c r="D3" s="20"/>
    </row>
    <row r="4" spans="1:10" x14ac:dyDescent="0.2">
      <c r="A4" s="20"/>
      <c r="B4" s="20" t="s">
        <v>18</v>
      </c>
      <c r="C4" s="20">
        <v>40</v>
      </c>
      <c r="D4" s="20" t="s">
        <v>19</v>
      </c>
    </row>
    <row r="5" spans="1:10" x14ac:dyDescent="0.2">
      <c r="A5" s="20"/>
      <c r="B5" s="20" t="s">
        <v>20</v>
      </c>
      <c r="C5" s="21">
        <v>20000000</v>
      </c>
      <c r="D5" s="20" t="s">
        <v>15</v>
      </c>
    </row>
    <row r="7" spans="1:10" x14ac:dyDescent="0.2">
      <c r="F7" s="28" t="s">
        <v>25</v>
      </c>
    </row>
    <row r="8" spans="1:10" x14ac:dyDescent="0.2">
      <c r="A8" s="22" t="s">
        <v>24</v>
      </c>
      <c r="B8" s="22" t="s">
        <v>21</v>
      </c>
      <c r="C8" s="22" t="s">
        <v>32</v>
      </c>
      <c r="D8" s="22" t="s">
        <v>22</v>
      </c>
      <c r="E8" s="23" t="s">
        <v>23</v>
      </c>
      <c r="F8" s="29">
        <v>12000000</v>
      </c>
      <c r="H8" s="50" t="s">
        <v>28</v>
      </c>
      <c r="I8" s="51">
        <f>SUM(E9:E49)</f>
        <v>12240000</v>
      </c>
      <c r="J8" s="53"/>
    </row>
    <row r="9" spans="1:10" x14ac:dyDescent="0.2">
      <c r="A9" s="13">
        <v>1</v>
      </c>
      <c r="B9" s="5">
        <v>20000000</v>
      </c>
      <c r="C9" s="5">
        <v>300000</v>
      </c>
      <c r="D9" s="5">
        <v>0.02</v>
      </c>
      <c r="E9" s="5">
        <f>C9+(C9*0.02)</f>
        <v>306000</v>
      </c>
      <c r="F9" s="29">
        <f>F8-C9</f>
        <v>11700000</v>
      </c>
      <c r="H9" s="52" t="s">
        <v>30</v>
      </c>
      <c r="I9" s="51">
        <f>SUM(C9:C48)</f>
        <v>12000000</v>
      </c>
      <c r="J9" s="53"/>
    </row>
    <row r="10" spans="1:10" x14ac:dyDescent="0.2">
      <c r="A10" s="13">
        <v>2</v>
      </c>
      <c r="B10" s="5">
        <f>B9-E9</f>
        <v>19694000</v>
      </c>
      <c r="C10" s="5">
        <v>300000</v>
      </c>
      <c r="D10" s="5">
        <v>0.02</v>
      </c>
      <c r="E10" s="5">
        <f t="shared" ref="E10:E61" si="0">C10+(C10*0.02)</f>
        <v>306000</v>
      </c>
      <c r="F10" s="29">
        <f t="shared" ref="F10:F47" si="1">F9-C10</f>
        <v>11400000</v>
      </c>
      <c r="H10" s="50" t="s">
        <v>29</v>
      </c>
      <c r="I10" s="51">
        <f>I8-I9</f>
        <v>240000</v>
      </c>
      <c r="J10" s="53"/>
    </row>
    <row r="11" spans="1:10" x14ac:dyDescent="0.2">
      <c r="A11" s="13">
        <v>3</v>
      </c>
      <c r="B11" s="5">
        <f t="shared" ref="B11:B48" si="2">B10-E10</f>
        <v>19388000</v>
      </c>
      <c r="C11" s="5">
        <v>300000</v>
      </c>
      <c r="D11" s="5">
        <v>0.02</v>
      </c>
      <c r="E11" s="5">
        <f t="shared" si="0"/>
        <v>306000</v>
      </c>
      <c r="F11" s="29">
        <f t="shared" si="1"/>
        <v>11100000</v>
      </c>
      <c r="H11" s="48" t="s">
        <v>31</v>
      </c>
      <c r="I11" s="51">
        <f>B9-I8</f>
        <v>7760000</v>
      </c>
      <c r="J11" s="53"/>
    </row>
    <row r="12" spans="1:10" x14ac:dyDescent="0.2">
      <c r="A12" s="13">
        <v>4</v>
      </c>
      <c r="B12" s="5">
        <f t="shared" si="2"/>
        <v>19082000</v>
      </c>
      <c r="C12" s="5">
        <v>300000</v>
      </c>
      <c r="D12" s="5">
        <v>0.02</v>
      </c>
      <c r="E12" s="5">
        <f t="shared" si="0"/>
        <v>306000</v>
      </c>
      <c r="F12" s="29">
        <f t="shared" si="1"/>
        <v>10800000</v>
      </c>
    </row>
    <row r="13" spans="1:10" x14ac:dyDescent="0.2">
      <c r="A13" s="13">
        <v>5</v>
      </c>
      <c r="B13" s="5">
        <f t="shared" si="2"/>
        <v>18776000</v>
      </c>
      <c r="C13" s="5">
        <v>300000</v>
      </c>
      <c r="D13" s="5">
        <v>0.02</v>
      </c>
      <c r="E13" s="5">
        <f t="shared" si="0"/>
        <v>306000</v>
      </c>
      <c r="F13" s="29">
        <f t="shared" si="1"/>
        <v>10500000</v>
      </c>
    </row>
    <row r="14" spans="1:10" x14ac:dyDescent="0.2">
      <c r="A14" s="13">
        <v>6</v>
      </c>
      <c r="B14" s="5">
        <f t="shared" si="2"/>
        <v>18470000</v>
      </c>
      <c r="C14" s="5">
        <v>300000</v>
      </c>
      <c r="D14" s="5">
        <v>0.02</v>
      </c>
      <c r="E14" s="5">
        <f t="shared" si="0"/>
        <v>306000</v>
      </c>
      <c r="F14" s="29">
        <f t="shared" si="1"/>
        <v>10200000</v>
      </c>
    </row>
    <row r="15" spans="1:10" x14ac:dyDescent="0.2">
      <c r="A15" s="13">
        <v>7</v>
      </c>
      <c r="B15" s="5">
        <f t="shared" si="2"/>
        <v>18164000</v>
      </c>
      <c r="C15" s="5">
        <v>300000</v>
      </c>
      <c r="D15" s="5">
        <v>0.02</v>
      </c>
      <c r="E15" s="5">
        <f t="shared" si="0"/>
        <v>306000</v>
      </c>
      <c r="F15" s="29">
        <f t="shared" si="1"/>
        <v>9900000</v>
      </c>
    </row>
    <row r="16" spans="1:10" x14ac:dyDescent="0.2">
      <c r="A16" s="13">
        <v>8</v>
      </c>
      <c r="B16" s="5">
        <f t="shared" si="2"/>
        <v>17858000</v>
      </c>
      <c r="C16" s="5">
        <v>300000</v>
      </c>
      <c r="D16" s="5">
        <v>0.02</v>
      </c>
      <c r="E16" s="5">
        <f t="shared" si="0"/>
        <v>306000</v>
      </c>
      <c r="F16" s="29">
        <f t="shared" si="1"/>
        <v>9600000</v>
      </c>
    </row>
    <row r="17" spans="1:6" x14ac:dyDescent="0.2">
      <c r="A17" s="13">
        <v>9</v>
      </c>
      <c r="B17" s="5">
        <f t="shared" si="2"/>
        <v>17552000</v>
      </c>
      <c r="C17" s="5">
        <v>300000</v>
      </c>
      <c r="D17" s="5">
        <v>0.02</v>
      </c>
      <c r="E17" s="5">
        <f t="shared" si="0"/>
        <v>306000</v>
      </c>
      <c r="F17" s="29">
        <f t="shared" si="1"/>
        <v>9300000</v>
      </c>
    </row>
    <row r="18" spans="1:6" x14ac:dyDescent="0.2">
      <c r="A18" s="13">
        <v>10</v>
      </c>
      <c r="B18" s="5">
        <f t="shared" si="2"/>
        <v>17246000</v>
      </c>
      <c r="C18" s="5">
        <v>300000</v>
      </c>
      <c r="D18" s="5">
        <v>0.02</v>
      </c>
      <c r="E18" s="5">
        <f t="shared" si="0"/>
        <v>306000</v>
      </c>
      <c r="F18" s="29">
        <f t="shared" si="1"/>
        <v>9000000</v>
      </c>
    </row>
    <row r="19" spans="1:6" x14ac:dyDescent="0.2">
      <c r="A19" s="13">
        <v>11</v>
      </c>
      <c r="B19" s="5">
        <f t="shared" si="2"/>
        <v>16940000</v>
      </c>
      <c r="C19" s="5">
        <v>300000</v>
      </c>
      <c r="D19" s="5">
        <v>0.02</v>
      </c>
      <c r="E19" s="5">
        <f t="shared" si="0"/>
        <v>306000</v>
      </c>
      <c r="F19" s="29">
        <f t="shared" si="1"/>
        <v>8700000</v>
      </c>
    </row>
    <row r="20" spans="1:6" x14ac:dyDescent="0.2">
      <c r="A20" s="13">
        <v>12</v>
      </c>
      <c r="B20" s="5">
        <f t="shared" si="2"/>
        <v>16634000</v>
      </c>
      <c r="C20" s="5">
        <v>300000</v>
      </c>
      <c r="D20" s="5">
        <v>0.02</v>
      </c>
      <c r="E20" s="5">
        <f t="shared" si="0"/>
        <v>306000</v>
      </c>
      <c r="F20" s="29">
        <f t="shared" si="1"/>
        <v>8400000</v>
      </c>
    </row>
    <row r="21" spans="1:6" x14ac:dyDescent="0.2">
      <c r="A21" s="13">
        <v>13</v>
      </c>
      <c r="B21" s="5">
        <f t="shared" si="2"/>
        <v>16328000</v>
      </c>
      <c r="C21" s="5">
        <v>300000</v>
      </c>
      <c r="D21" s="5">
        <v>0.02</v>
      </c>
      <c r="E21" s="5">
        <f t="shared" si="0"/>
        <v>306000</v>
      </c>
      <c r="F21" s="29">
        <f t="shared" si="1"/>
        <v>8100000</v>
      </c>
    </row>
    <row r="22" spans="1:6" x14ac:dyDescent="0.2">
      <c r="A22" s="13">
        <v>14</v>
      </c>
      <c r="B22" s="5">
        <f t="shared" si="2"/>
        <v>16022000</v>
      </c>
      <c r="C22" s="5">
        <v>300000</v>
      </c>
      <c r="D22" s="5">
        <v>0.02</v>
      </c>
      <c r="E22" s="5">
        <f t="shared" si="0"/>
        <v>306000</v>
      </c>
      <c r="F22" s="29">
        <f t="shared" si="1"/>
        <v>7800000</v>
      </c>
    </row>
    <row r="23" spans="1:6" x14ac:dyDescent="0.2">
      <c r="A23" s="13">
        <v>15</v>
      </c>
      <c r="B23" s="5">
        <f t="shared" si="2"/>
        <v>15716000</v>
      </c>
      <c r="C23" s="5">
        <v>300000</v>
      </c>
      <c r="D23" s="5">
        <v>0.02</v>
      </c>
      <c r="E23" s="5">
        <f t="shared" si="0"/>
        <v>306000</v>
      </c>
      <c r="F23" s="29">
        <f t="shared" si="1"/>
        <v>7500000</v>
      </c>
    </row>
    <row r="24" spans="1:6" x14ac:dyDescent="0.2">
      <c r="A24" s="13">
        <v>16</v>
      </c>
      <c r="B24" s="5">
        <f t="shared" si="2"/>
        <v>15410000</v>
      </c>
      <c r="C24" s="5">
        <v>300000</v>
      </c>
      <c r="D24" s="5">
        <v>0.02</v>
      </c>
      <c r="E24" s="5">
        <f t="shared" si="0"/>
        <v>306000</v>
      </c>
      <c r="F24" s="29">
        <f t="shared" si="1"/>
        <v>7200000</v>
      </c>
    </row>
    <row r="25" spans="1:6" x14ac:dyDescent="0.2">
      <c r="A25" s="13">
        <v>17</v>
      </c>
      <c r="B25" s="5">
        <f t="shared" si="2"/>
        <v>15104000</v>
      </c>
      <c r="C25" s="5">
        <v>300000</v>
      </c>
      <c r="D25" s="5">
        <v>0.02</v>
      </c>
      <c r="E25" s="5">
        <f t="shared" si="0"/>
        <v>306000</v>
      </c>
      <c r="F25" s="29">
        <f t="shared" si="1"/>
        <v>6900000</v>
      </c>
    </row>
    <row r="26" spans="1:6" x14ac:dyDescent="0.2">
      <c r="A26" s="13">
        <v>18</v>
      </c>
      <c r="B26" s="5">
        <f t="shared" si="2"/>
        <v>14798000</v>
      </c>
      <c r="C26" s="5">
        <v>300000</v>
      </c>
      <c r="D26" s="5">
        <v>0.02</v>
      </c>
      <c r="E26" s="5">
        <f t="shared" si="0"/>
        <v>306000</v>
      </c>
      <c r="F26" s="29">
        <f t="shared" si="1"/>
        <v>6600000</v>
      </c>
    </row>
    <row r="27" spans="1:6" x14ac:dyDescent="0.2">
      <c r="A27" s="13">
        <v>19</v>
      </c>
      <c r="B27" s="5">
        <f t="shared" si="2"/>
        <v>14492000</v>
      </c>
      <c r="C27" s="5">
        <v>300000</v>
      </c>
      <c r="D27" s="5">
        <v>0.02</v>
      </c>
      <c r="E27" s="5">
        <f t="shared" si="0"/>
        <v>306000</v>
      </c>
      <c r="F27" s="29">
        <f t="shared" si="1"/>
        <v>6300000</v>
      </c>
    </row>
    <row r="28" spans="1:6" x14ac:dyDescent="0.2">
      <c r="A28" s="13">
        <v>20</v>
      </c>
      <c r="B28" s="5">
        <f t="shared" si="2"/>
        <v>14186000</v>
      </c>
      <c r="C28" s="5">
        <v>300000</v>
      </c>
      <c r="D28" s="5">
        <v>0.02</v>
      </c>
      <c r="E28" s="5">
        <f t="shared" si="0"/>
        <v>306000</v>
      </c>
      <c r="F28" s="29">
        <f t="shared" si="1"/>
        <v>6000000</v>
      </c>
    </row>
    <row r="29" spans="1:6" x14ac:dyDescent="0.2">
      <c r="A29" s="13">
        <v>21</v>
      </c>
      <c r="B29" s="5">
        <f t="shared" si="2"/>
        <v>13880000</v>
      </c>
      <c r="C29" s="5">
        <v>300000</v>
      </c>
      <c r="D29" s="5">
        <v>0.02</v>
      </c>
      <c r="E29" s="5">
        <f t="shared" si="0"/>
        <v>306000</v>
      </c>
      <c r="F29" s="29">
        <f t="shared" si="1"/>
        <v>5700000</v>
      </c>
    </row>
    <row r="30" spans="1:6" x14ac:dyDescent="0.2">
      <c r="A30" s="13">
        <v>22</v>
      </c>
      <c r="B30" s="5">
        <f t="shared" si="2"/>
        <v>13574000</v>
      </c>
      <c r="C30" s="5">
        <v>300000</v>
      </c>
      <c r="D30" s="5">
        <v>0.02</v>
      </c>
      <c r="E30" s="5">
        <f t="shared" si="0"/>
        <v>306000</v>
      </c>
      <c r="F30" s="29">
        <f t="shared" si="1"/>
        <v>5400000</v>
      </c>
    </row>
    <row r="31" spans="1:6" x14ac:dyDescent="0.2">
      <c r="A31" s="13">
        <v>23</v>
      </c>
      <c r="B31" s="5">
        <f t="shared" si="2"/>
        <v>13268000</v>
      </c>
      <c r="C31" s="5">
        <v>300000</v>
      </c>
      <c r="D31" s="5">
        <v>0.02</v>
      </c>
      <c r="E31" s="5">
        <f t="shared" si="0"/>
        <v>306000</v>
      </c>
      <c r="F31" s="29">
        <f t="shared" si="1"/>
        <v>5100000</v>
      </c>
    </row>
    <row r="32" spans="1:6" x14ac:dyDescent="0.2">
      <c r="A32" s="13">
        <v>24</v>
      </c>
      <c r="B32" s="5">
        <f t="shared" si="2"/>
        <v>12962000</v>
      </c>
      <c r="C32" s="5">
        <v>300000</v>
      </c>
      <c r="D32" s="5">
        <v>0.02</v>
      </c>
      <c r="E32" s="5">
        <f t="shared" si="0"/>
        <v>306000</v>
      </c>
      <c r="F32" s="29">
        <f t="shared" si="1"/>
        <v>4800000</v>
      </c>
    </row>
    <row r="33" spans="1:6" x14ac:dyDescent="0.2">
      <c r="A33" s="13">
        <v>25</v>
      </c>
      <c r="B33" s="5">
        <f t="shared" si="2"/>
        <v>12656000</v>
      </c>
      <c r="C33" s="5">
        <v>300000</v>
      </c>
      <c r="D33" s="5">
        <v>0.02</v>
      </c>
      <c r="E33" s="5">
        <f t="shared" si="0"/>
        <v>306000</v>
      </c>
      <c r="F33" s="29">
        <f t="shared" si="1"/>
        <v>4500000</v>
      </c>
    </row>
    <row r="34" spans="1:6" x14ac:dyDescent="0.2">
      <c r="A34" s="13">
        <v>26</v>
      </c>
      <c r="B34" s="5">
        <f t="shared" si="2"/>
        <v>12350000</v>
      </c>
      <c r="C34" s="5">
        <v>300000</v>
      </c>
      <c r="D34" s="5">
        <v>0.02</v>
      </c>
      <c r="E34" s="5">
        <f t="shared" si="0"/>
        <v>306000</v>
      </c>
      <c r="F34" s="29">
        <f t="shared" si="1"/>
        <v>4200000</v>
      </c>
    </row>
    <row r="35" spans="1:6" x14ac:dyDescent="0.2">
      <c r="A35" s="13">
        <v>27</v>
      </c>
      <c r="B35" s="5">
        <f t="shared" si="2"/>
        <v>12044000</v>
      </c>
      <c r="C35" s="5">
        <v>300000</v>
      </c>
      <c r="D35" s="5">
        <v>0.02</v>
      </c>
      <c r="E35" s="5">
        <f t="shared" si="0"/>
        <v>306000</v>
      </c>
      <c r="F35" s="29">
        <f t="shared" si="1"/>
        <v>3900000</v>
      </c>
    </row>
    <row r="36" spans="1:6" x14ac:dyDescent="0.2">
      <c r="A36" s="13">
        <v>28</v>
      </c>
      <c r="B36" s="5">
        <f t="shared" si="2"/>
        <v>11738000</v>
      </c>
      <c r="C36" s="5">
        <v>300000</v>
      </c>
      <c r="D36" s="5">
        <v>0.02</v>
      </c>
      <c r="E36" s="5">
        <f t="shared" si="0"/>
        <v>306000</v>
      </c>
      <c r="F36" s="29">
        <f t="shared" si="1"/>
        <v>3600000</v>
      </c>
    </row>
    <row r="37" spans="1:6" x14ac:dyDescent="0.2">
      <c r="A37" s="13">
        <v>29</v>
      </c>
      <c r="B37" s="5">
        <f t="shared" si="2"/>
        <v>11432000</v>
      </c>
      <c r="C37" s="5">
        <v>300000</v>
      </c>
      <c r="D37" s="5">
        <v>0.02</v>
      </c>
      <c r="E37" s="5">
        <f t="shared" si="0"/>
        <v>306000</v>
      </c>
      <c r="F37" s="29">
        <f t="shared" si="1"/>
        <v>3300000</v>
      </c>
    </row>
    <row r="38" spans="1:6" x14ac:dyDescent="0.2">
      <c r="A38" s="13">
        <v>30</v>
      </c>
      <c r="B38" s="5">
        <f t="shared" si="2"/>
        <v>11126000</v>
      </c>
      <c r="C38" s="5">
        <v>300000</v>
      </c>
      <c r="D38" s="5">
        <v>0.02</v>
      </c>
      <c r="E38" s="5">
        <f t="shared" si="0"/>
        <v>306000</v>
      </c>
      <c r="F38" s="29">
        <f t="shared" si="1"/>
        <v>3000000</v>
      </c>
    </row>
    <row r="39" spans="1:6" x14ac:dyDescent="0.2">
      <c r="A39" s="13">
        <v>31</v>
      </c>
      <c r="B39" s="5">
        <f t="shared" si="2"/>
        <v>10820000</v>
      </c>
      <c r="C39" s="5">
        <v>300000</v>
      </c>
      <c r="D39" s="5">
        <v>0.02</v>
      </c>
      <c r="E39" s="5">
        <f t="shared" si="0"/>
        <v>306000</v>
      </c>
      <c r="F39" s="29">
        <f t="shared" si="1"/>
        <v>2700000</v>
      </c>
    </row>
    <row r="40" spans="1:6" x14ac:dyDescent="0.2">
      <c r="A40" s="13">
        <v>32</v>
      </c>
      <c r="B40" s="5">
        <f t="shared" si="2"/>
        <v>10514000</v>
      </c>
      <c r="C40" s="5">
        <v>300000</v>
      </c>
      <c r="D40" s="5">
        <v>0.02</v>
      </c>
      <c r="E40" s="5">
        <f t="shared" si="0"/>
        <v>306000</v>
      </c>
      <c r="F40" s="29">
        <f t="shared" si="1"/>
        <v>2400000</v>
      </c>
    </row>
    <row r="41" spans="1:6" x14ac:dyDescent="0.2">
      <c r="A41" s="13">
        <v>33</v>
      </c>
      <c r="B41" s="5">
        <f t="shared" si="2"/>
        <v>10208000</v>
      </c>
      <c r="C41" s="5">
        <v>300000</v>
      </c>
      <c r="D41" s="5">
        <v>0.02</v>
      </c>
      <c r="E41" s="5">
        <f t="shared" si="0"/>
        <v>306000</v>
      </c>
      <c r="F41" s="29">
        <f t="shared" si="1"/>
        <v>2100000</v>
      </c>
    </row>
    <row r="42" spans="1:6" x14ac:dyDescent="0.2">
      <c r="A42" s="13">
        <v>34</v>
      </c>
      <c r="B42" s="5">
        <f t="shared" si="2"/>
        <v>9902000</v>
      </c>
      <c r="C42" s="5">
        <v>300000</v>
      </c>
      <c r="D42" s="5">
        <v>0.02</v>
      </c>
      <c r="E42" s="5">
        <f t="shared" si="0"/>
        <v>306000</v>
      </c>
      <c r="F42" s="29">
        <f t="shared" si="1"/>
        <v>1800000</v>
      </c>
    </row>
    <row r="43" spans="1:6" x14ac:dyDescent="0.2">
      <c r="A43" s="13">
        <v>35</v>
      </c>
      <c r="B43" s="5">
        <f t="shared" si="2"/>
        <v>9596000</v>
      </c>
      <c r="C43" s="5">
        <v>300000</v>
      </c>
      <c r="D43" s="5">
        <v>0.02</v>
      </c>
      <c r="E43" s="5">
        <f t="shared" si="0"/>
        <v>306000</v>
      </c>
      <c r="F43" s="29">
        <f t="shared" si="1"/>
        <v>1500000</v>
      </c>
    </row>
    <row r="44" spans="1:6" x14ac:dyDescent="0.2">
      <c r="A44" s="13">
        <v>36</v>
      </c>
      <c r="B44" s="5">
        <f t="shared" si="2"/>
        <v>9290000</v>
      </c>
      <c r="C44" s="5">
        <v>300000</v>
      </c>
      <c r="D44" s="5">
        <v>0.02</v>
      </c>
      <c r="E44" s="5">
        <f t="shared" si="0"/>
        <v>306000</v>
      </c>
      <c r="F44" s="29">
        <f t="shared" si="1"/>
        <v>1200000</v>
      </c>
    </row>
    <row r="45" spans="1:6" x14ac:dyDescent="0.2">
      <c r="A45" s="13">
        <v>37</v>
      </c>
      <c r="B45" s="5">
        <f t="shared" si="2"/>
        <v>8984000</v>
      </c>
      <c r="C45" s="5">
        <v>300000</v>
      </c>
      <c r="D45" s="5">
        <v>0.02</v>
      </c>
      <c r="E45" s="5">
        <f t="shared" si="0"/>
        <v>306000</v>
      </c>
      <c r="F45" s="29">
        <f t="shared" si="1"/>
        <v>900000</v>
      </c>
    </row>
    <row r="46" spans="1:6" x14ac:dyDescent="0.2">
      <c r="A46" s="13">
        <v>38</v>
      </c>
      <c r="B46" s="5">
        <f t="shared" si="2"/>
        <v>8678000</v>
      </c>
      <c r="C46" s="5">
        <v>300000</v>
      </c>
      <c r="D46" s="5">
        <v>0.02</v>
      </c>
      <c r="E46" s="5">
        <f t="shared" si="0"/>
        <v>306000</v>
      </c>
      <c r="F46" s="29">
        <f t="shared" si="1"/>
        <v>600000</v>
      </c>
    </row>
    <row r="47" spans="1:6" x14ac:dyDescent="0.2">
      <c r="A47" s="13">
        <v>39</v>
      </c>
      <c r="B47" s="5">
        <f t="shared" ref="B47:B49" si="3">B46-E46</f>
        <v>8372000</v>
      </c>
      <c r="C47" s="5">
        <v>300000</v>
      </c>
      <c r="D47" s="5">
        <v>0.02</v>
      </c>
      <c r="E47" s="5">
        <f t="shared" ref="E47:E49" si="4">C47+(C47*0.02)</f>
        <v>306000</v>
      </c>
      <c r="F47" s="29">
        <f t="shared" ref="F47:F49" si="5">F46-C47</f>
        <v>300000</v>
      </c>
    </row>
    <row r="48" spans="1:6" x14ac:dyDescent="0.2">
      <c r="A48" s="13">
        <v>40</v>
      </c>
      <c r="B48" s="5">
        <f t="shared" si="3"/>
        <v>8066000</v>
      </c>
      <c r="C48" s="5">
        <v>300000</v>
      </c>
      <c r="D48" s="5">
        <v>0.02</v>
      </c>
      <c r="E48" s="5">
        <f t="shared" si="4"/>
        <v>306000</v>
      </c>
      <c r="F48" s="29">
        <f t="shared" si="5"/>
        <v>0</v>
      </c>
    </row>
    <row r="49" spans="1:6" x14ac:dyDescent="0.2">
      <c r="A49" s="13">
        <v>41</v>
      </c>
      <c r="B49" s="5">
        <f t="shared" si="3"/>
        <v>7760000</v>
      </c>
      <c r="C49" s="5" t="s">
        <v>26</v>
      </c>
      <c r="D49" s="5" t="s">
        <v>26</v>
      </c>
      <c r="E49" s="5" t="s">
        <v>26</v>
      </c>
      <c r="F49" s="29" t="s">
        <v>26</v>
      </c>
    </row>
    <row r="50" spans="1:6" x14ac:dyDescent="0.2">
      <c r="A50" s="24"/>
      <c r="F50" s="26"/>
    </row>
    <row r="51" spans="1:6" x14ac:dyDescent="0.2">
      <c r="A51" s="24"/>
      <c r="F51" s="26"/>
    </row>
    <row r="52" spans="1:6" x14ac:dyDescent="0.2">
      <c r="A52" s="24"/>
      <c r="F52" s="26"/>
    </row>
    <row r="53" spans="1:6" x14ac:dyDescent="0.2">
      <c r="A53" s="24"/>
      <c r="F53" s="26"/>
    </row>
    <row r="54" spans="1:6" x14ac:dyDescent="0.2">
      <c r="A54" s="24"/>
      <c r="F54" s="26"/>
    </row>
    <row r="55" spans="1:6" x14ac:dyDescent="0.2">
      <c r="A55" s="24"/>
      <c r="F55" s="26"/>
    </row>
    <row r="56" spans="1:6" x14ac:dyDescent="0.2">
      <c r="A56" s="24"/>
      <c r="B56" s="25"/>
      <c r="C56" s="25"/>
      <c r="D56" s="25"/>
      <c r="E56" s="25"/>
      <c r="F56" s="26"/>
    </row>
    <row r="57" spans="1:6" x14ac:dyDescent="0.2">
      <c r="A57" s="24"/>
      <c r="B57" s="25"/>
      <c r="C57" s="25"/>
      <c r="D57" s="25"/>
      <c r="E57" s="25"/>
      <c r="F57" s="26"/>
    </row>
    <row r="58" spans="1:6" x14ac:dyDescent="0.2">
      <c r="A58" s="24"/>
      <c r="B58" s="25"/>
      <c r="C58" s="25"/>
      <c r="D58" s="25"/>
      <c r="E58" s="25"/>
      <c r="F58" s="26"/>
    </row>
    <row r="59" spans="1:6" x14ac:dyDescent="0.2">
      <c r="A59" s="24"/>
      <c r="B59" s="27"/>
      <c r="C59" s="25"/>
      <c r="D59" s="25"/>
      <c r="E59" s="25"/>
      <c r="F59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9" sqref="E19:G21"/>
    </sheetView>
  </sheetViews>
  <sheetFormatPr defaultRowHeight="14.25" x14ac:dyDescent="0.2"/>
  <cols>
    <col min="1" max="1" width="16.375" bestFit="1" customWidth="1"/>
    <col min="2" max="2" width="10.75" bestFit="1" customWidth="1"/>
    <col min="3" max="3" width="7.125" bestFit="1" customWidth="1"/>
    <col min="4" max="4" width="10.75" bestFit="1" customWidth="1"/>
    <col min="5" max="5" width="13.25" bestFit="1" customWidth="1"/>
    <col min="6" max="6" width="10.375" bestFit="1" customWidth="1"/>
  </cols>
  <sheetData>
    <row r="1" spans="1:5" x14ac:dyDescent="0.2">
      <c r="A1" s="19" t="s">
        <v>34</v>
      </c>
      <c r="B1" s="19">
        <v>25000</v>
      </c>
    </row>
    <row r="2" spans="1:5" x14ac:dyDescent="0.2">
      <c r="A2" s="19" t="s">
        <v>27</v>
      </c>
      <c r="B2" s="19"/>
    </row>
    <row r="3" spans="1:5" x14ac:dyDescent="0.2">
      <c r="A3" s="19" t="s">
        <v>35</v>
      </c>
      <c r="B3" s="19"/>
    </row>
    <row r="4" spans="1:5" x14ac:dyDescent="0.2">
      <c r="A4" s="3"/>
      <c r="B4" s="3"/>
      <c r="C4" s="3"/>
      <c r="D4" s="3"/>
      <c r="E4" s="30" t="s">
        <v>33</v>
      </c>
    </row>
    <row r="5" spans="1:5" x14ac:dyDescent="0.2">
      <c r="A5" s="31" t="s">
        <v>36</v>
      </c>
      <c r="B5" s="22" t="s">
        <v>37</v>
      </c>
      <c r="C5" s="22" t="s">
        <v>22</v>
      </c>
      <c r="D5" s="22" t="s">
        <v>23</v>
      </c>
      <c r="E5" s="29">
        <v>25000</v>
      </c>
    </row>
    <row r="6" spans="1:5" x14ac:dyDescent="0.2">
      <c r="A6" s="13">
        <v>1</v>
      </c>
      <c r="B6" s="5">
        <v>2090</v>
      </c>
      <c r="C6" s="5">
        <v>0.04</v>
      </c>
      <c r="D6" s="5">
        <f>B6+(B6*C6)</f>
        <v>2173.6</v>
      </c>
      <c r="E6" s="32">
        <f>E5-B6</f>
        <v>22910</v>
      </c>
    </row>
    <row r="7" spans="1:5" x14ac:dyDescent="0.2">
      <c r="A7" s="13">
        <v>2</v>
      </c>
      <c r="B7" s="5">
        <v>2090</v>
      </c>
      <c r="C7" s="5">
        <v>0.04</v>
      </c>
      <c r="D7" s="5">
        <f t="shared" ref="D7:D17" si="0">B7+(B7*C7)</f>
        <v>2173.6</v>
      </c>
      <c r="E7" s="32">
        <f t="shared" ref="E7:E17" si="1">E6-B7</f>
        <v>20820</v>
      </c>
    </row>
    <row r="8" spans="1:5" x14ac:dyDescent="0.2">
      <c r="A8" s="13">
        <v>3</v>
      </c>
      <c r="B8" s="5">
        <v>2090</v>
      </c>
      <c r="C8" s="5">
        <v>0.04</v>
      </c>
      <c r="D8" s="5">
        <f t="shared" si="0"/>
        <v>2173.6</v>
      </c>
      <c r="E8" s="32">
        <f t="shared" si="1"/>
        <v>18730</v>
      </c>
    </row>
    <row r="9" spans="1:5" x14ac:dyDescent="0.2">
      <c r="A9" s="13">
        <v>4</v>
      </c>
      <c r="B9" s="5">
        <v>2090</v>
      </c>
      <c r="C9" s="5">
        <v>0.04</v>
      </c>
      <c r="D9" s="5">
        <f t="shared" si="0"/>
        <v>2173.6</v>
      </c>
      <c r="E9" s="32">
        <f t="shared" si="1"/>
        <v>16640</v>
      </c>
    </row>
    <row r="10" spans="1:5" x14ac:dyDescent="0.2">
      <c r="A10" s="13">
        <v>5</v>
      </c>
      <c r="B10" s="5">
        <v>2090</v>
      </c>
      <c r="C10" s="5">
        <v>0.04</v>
      </c>
      <c r="D10" s="5">
        <f t="shared" si="0"/>
        <v>2173.6</v>
      </c>
      <c r="E10" s="32">
        <f t="shared" si="1"/>
        <v>14550</v>
      </c>
    </row>
    <row r="11" spans="1:5" x14ac:dyDescent="0.2">
      <c r="A11" s="13">
        <v>6</v>
      </c>
      <c r="B11" s="5">
        <v>2090</v>
      </c>
      <c r="C11" s="5">
        <v>0.04</v>
      </c>
      <c r="D11" s="5">
        <f t="shared" si="0"/>
        <v>2173.6</v>
      </c>
      <c r="E11" s="32">
        <f t="shared" si="1"/>
        <v>12460</v>
      </c>
    </row>
    <row r="12" spans="1:5" x14ac:dyDescent="0.2">
      <c r="A12" s="13">
        <v>7</v>
      </c>
      <c r="B12" s="5">
        <v>2090</v>
      </c>
      <c r="C12" s="5">
        <v>0.04</v>
      </c>
      <c r="D12" s="5">
        <f t="shared" si="0"/>
        <v>2173.6</v>
      </c>
      <c r="E12" s="32">
        <f t="shared" si="1"/>
        <v>10370</v>
      </c>
    </row>
    <row r="13" spans="1:5" x14ac:dyDescent="0.2">
      <c r="A13" s="13">
        <v>8</v>
      </c>
      <c r="B13" s="5">
        <v>2090</v>
      </c>
      <c r="C13" s="5">
        <v>0.04</v>
      </c>
      <c r="D13" s="5">
        <f t="shared" si="0"/>
        <v>2173.6</v>
      </c>
      <c r="E13" s="32">
        <f t="shared" si="1"/>
        <v>8280</v>
      </c>
    </row>
    <row r="14" spans="1:5" x14ac:dyDescent="0.2">
      <c r="A14" s="13">
        <v>9</v>
      </c>
      <c r="B14" s="5">
        <v>2090</v>
      </c>
      <c r="C14" s="5">
        <v>0.04</v>
      </c>
      <c r="D14" s="5">
        <f t="shared" si="0"/>
        <v>2173.6</v>
      </c>
      <c r="E14" s="32">
        <f t="shared" si="1"/>
        <v>6190</v>
      </c>
    </row>
    <row r="15" spans="1:5" x14ac:dyDescent="0.2">
      <c r="A15" s="13">
        <v>10</v>
      </c>
      <c r="B15" s="5">
        <v>2090</v>
      </c>
      <c r="C15" s="5">
        <v>0.04</v>
      </c>
      <c r="D15" s="5">
        <f t="shared" si="0"/>
        <v>2173.6</v>
      </c>
      <c r="E15" s="32">
        <f t="shared" si="1"/>
        <v>4100</v>
      </c>
    </row>
    <row r="16" spans="1:5" x14ac:dyDescent="0.2">
      <c r="A16" s="13">
        <v>11</v>
      </c>
      <c r="B16" s="5">
        <v>2090</v>
      </c>
      <c r="C16" s="5">
        <v>0.04</v>
      </c>
      <c r="D16" s="5">
        <f t="shared" si="0"/>
        <v>2173.6</v>
      </c>
      <c r="E16" s="32">
        <f t="shared" si="1"/>
        <v>2010</v>
      </c>
    </row>
    <row r="17" spans="1:7" x14ac:dyDescent="0.2">
      <c r="A17" s="13">
        <v>12</v>
      </c>
      <c r="B17" s="5">
        <v>2090</v>
      </c>
      <c r="C17" s="5">
        <v>0.04</v>
      </c>
      <c r="D17" s="5">
        <f t="shared" si="0"/>
        <v>2173.6</v>
      </c>
      <c r="E17" s="32">
        <f t="shared" si="1"/>
        <v>-80</v>
      </c>
    </row>
    <row r="19" spans="1:7" x14ac:dyDescent="0.2">
      <c r="E19" s="47" t="s">
        <v>12</v>
      </c>
      <c r="F19" s="49">
        <f>SUM(D6:D17)-E17</f>
        <v>26163.199999999993</v>
      </c>
      <c r="G19" s="47" t="s">
        <v>15</v>
      </c>
    </row>
    <row r="20" spans="1:7" x14ac:dyDescent="0.2">
      <c r="E20" s="47" t="s">
        <v>5</v>
      </c>
      <c r="F20" s="49">
        <f>SUM(B6:B17)-E17</f>
        <v>25160</v>
      </c>
      <c r="G20" s="47" t="s">
        <v>15</v>
      </c>
    </row>
    <row r="21" spans="1:7" x14ac:dyDescent="0.2">
      <c r="E21" s="47" t="s">
        <v>22</v>
      </c>
      <c r="F21" s="49">
        <f>F19-F20</f>
        <v>1003.1999999999935</v>
      </c>
      <c r="G21" s="47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11" sqref="J11"/>
    </sheetView>
  </sheetViews>
  <sheetFormatPr defaultRowHeight="14.25" x14ac:dyDescent="0.2"/>
  <cols>
    <col min="1" max="1" width="14" bestFit="1" customWidth="1"/>
    <col min="2" max="2" width="14.125" bestFit="1" customWidth="1"/>
    <col min="3" max="3" width="7.125" bestFit="1" customWidth="1"/>
    <col min="4" max="4" width="13.125" bestFit="1" customWidth="1"/>
    <col min="5" max="5" width="14.125" bestFit="1" customWidth="1"/>
    <col min="6" max="6" width="13.875" bestFit="1" customWidth="1"/>
    <col min="9" max="9" width="21.875" bestFit="1" customWidth="1"/>
    <col min="10" max="10" width="14.125" bestFit="1" customWidth="1"/>
    <col min="11" max="11" width="5.5" bestFit="1" customWidth="1"/>
  </cols>
  <sheetData>
    <row r="1" spans="1:11" x14ac:dyDescent="0.2">
      <c r="A1" t="s">
        <v>43</v>
      </c>
      <c r="B1" s="4">
        <v>25000000</v>
      </c>
      <c r="C1" t="s">
        <v>15</v>
      </c>
    </row>
    <row r="2" spans="1:11" x14ac:dyDescent="0.2">
      <c r="A2" t="s">
        <v>41</v>
      </c>
      <c r="B2" s="33">
        <v>0.1</v>
      </c>
    </row>
    <row r="3" spans="1:11" x14ac:dyDescent="0.2">
      <c r="A3" t="s">
        <v>42</v>
      </c>
      <c r="B3">
        <v>20</v>
      </c>
      <c r="C3" t="s">
        <v>44</v>
      </c>
    </row>
    <row r="4" spans="1:11" x14ac:dyDescent="0.2">
      <c r="A4" t="s">
        <v>45</v>
      </c>
      <c r="B4">
        <v>0.15</v>
      </c>
    </row>
    <row r="6" spans="1:11" x14ac:dyDescent="0.2">
      <c r="A6" s="35" t="s">
        <v>7</v>
      </c>
      <c r="B6" s="37" t="s">
        <v>46</v>
      </c>
      <c r="C6" s="37" t="s">
        <v>22</v>
      </c>
      <c r="D6" s="45" t="s">
        <v>47</v>
      </c>
      <c r="E6" s="39" t="s">
        <v>6</v>
      </c>
      <c r="F6" s="40"/>
      <c r="G6" s="34"/>
      <c r="I6" s="46" t="s">
        <v>48</v>
      </c>
      <c r="J6" s="46">
        <f>E7*(10/100)</f>
        <v>2500000</v>
      </c>
      <c r="K6" s="46" t="s">
        <v>15</v>
      </c>
    </row>
    <row r="7" spans="1:11" x14ac:dyDescent="0.2">
      <c r="A7" s="36"/>
      <c r="B7" s="38"/>
      <c r="C7" s="38"/>
      <c r="D7" s="45"/>
      <c r="E7" s="43">
        <f>B1</f>
        <v>25000000</v>
      </c>
      <c r="F7" s="44"/>
      <c r="I7" s="48" t="s">
        <v>5</v>
      </c>
      <c r="J7" s="48">
        <f>SUM(B8:B27)</f>
        <v>25000000</v>
      </c>
      <c r="K7" s="48" t="s">
        <v>15</v>
      </c>
    </row>
    <row r="8" spans="1:11" x14ac:dyDescent="0.2">
      <c r="A8" s="13">
        <v>1</v>
      </c>
      <c r="B8" s="5">
        <v>1250000</v>
      </c>
      <c r="C8" s="5">
        <v>0.15</v>
      </c>
      <c r="D8" s="5">
        <f>B8+(B8*C8)</f>
        <v>1437500</v>
      </c>
      <c r="E8" s="41">
        <f>E7-B8</f>
        <v>23750000</v>
      </c>
      <c r="F8" s="42"/>
      <c r="I8" s="48" t="s">
        <v>22</v>
      </c>
      <c r="J8" s="48">
        <f>(B8*C8)*20</f>
        <v>3750000</v>
      </c>
      <c r="K8" s="48" t="s">
        <v>15</v>
      </c>
    </row>
    <row r="9" spans="1:11" x14ac:dyDescent="0.2">
      <c r="A9" s="13">
        <v>2</v>
      </c>
      <c r="B9" s="5">
        <v>1250000</v>
      </c>
      <c r="C9" s="5">
        <v>0.15</v>
      </c>
      <c r="D9" s="5">
        <f t="shared" ref="D9:D27" si="0">B9+(B9*C9)</f>
        <v>1437500</v>
      </c>
      <c r="E9" s="41">
        <f t="shared" ref="E9:E27" si="1">E8-B9</f>
        <v>22500000</v>
      </c>
      <c r="F9" s="42"/>
      <c r="I9" s="48" t="s">
        <v>12</v>
      </c>
      <c r="J9" s="48">
        <f>J7+J8</f>
        <v>28750000</v>
      </c>
      <c r="K9" s="48" t="s">
        <v>15</v>
      </c>
    </row>
    <row r="10" spans="1:11" x14ac:dyDescent="0.2">
      <c r="A10" s="13">
        <v>3</v>
      </c>
      <c r="B10" s="5">
        <v>1250000</v>
      </c>
      <c r="C10" s="5">
        <v>0.15</v>
      </c>
      <c r="D10" s="5">
        <f t="shared" si="0"/>
        <v>1437500</v>
      </c>
      <c r="E10" s="41">
        <f t="shared" si="1"/>
        <v>21250000</v>
      </c>
      <c r="F10" s="42"/>
    </row>
    <row r="11" spans="1:11" x14ac:dyDescent="0.2">
      <c r="A11" s="13">
        <v>4</v>
      </c>
      <c r="B11" s="5">
        <v>1250000</v>
      </c>
      <c r="C11" s="5">
        <v>0.15</v>
      </c>
      <c r="D11" s="5">
        <f t="shared" si="0"/>
        <v>1437500</v>
      </c>
      <c r="E11" s="41">
        <f t="shared" si="1"/>
        <v>20000000</v>
      </c>
      <c r="F11" s="42"/>
    </row>
    <row r="12" spans="1:11" x14ac:dyDescent="0.2">
      <c r="A12" s="13">
        <v>5</v>
      </c>
      <c r="B12" s="5">
        <v>1250000</v>
      </c>
      <c r="C12" s="5">
        <v>0.15</v>
      </c>
      <c r="D12" s="5">
        <f t="shared" si="0"/>
        <v>1437500</v>
      </c>
      <c r="E12" s="41">
        <f t="shared" si="1"/>
        <v>18750000</v>
      </c>
      <c r="F12" s="42"/>
      <c r="I12" s="57" t="s">
        <v>49</v>
      </c>
      <c r="J12" s="58">
        <f>J9-J6</f>
        <v>26250000</v>
      </c>
      <c r="K12" s="57" t="s">
        <v>15</v>
      </c>
    </row>
    <row r="13" spans="1:11" x14ac:dyDescent="0.2">
      <c r="A13" s="13">
        <v>6</v>
      </c>
      <c r="B13" s="5">
        <v>1250000</v>
      </c>
      <c r="C13" s="5">
        <v>0.15</v>
      </c>
      <c r="D13" s="5">
        <f t="shared" si="0"/>
        <v>1437500</v>
      </c>
      <c r="E13" s="41">
        <f t="shared" si="1"/>
        <v>17500000</v>
      </c>
      <c r="F13" s="42"/>
    </row>
    <row r="14" spans="1:11" x14ac:dyDescent="0.2">
      <c r="A14" s="13">
        <v>7</v>
      </c>
      <c r="B14" s="5">
        <v>1250000</v>
      </c>
      <c r="C14" s="5">
        <v>0.15</v>
      </c>
      <c r="D14" s="5">
        <f t="shared" si="0"/>
        <v>1437500</v>
      </c>
      <c r="E14" s="41">
        <f t="shared" si="1"/>
        <v>16250000</v>
      </c>
      <c r="F14" s="42"/>
    </row>
    <row r="15" spans="1:11" x14ac:dyDescent="0.2">
      <c r="A15" s="13">
        <v>8</v>
      </c>
      <c r="B15" s="5">
        <v>1250000</v>
      </c>
      <c r="C15" s="5">
        <v>0.15</v>
      </c>
      <c r="D15" s="5">
        <f t="shared" si="0"/>
        <v>1437500</v>
      </c>
      <c r="E15" s="41">
        <f t="shared" si="1"/>
        <v>15000000</v>
      </c>
      <c r="F15" s="42"/>
    </row>
    <row r="16" spans="1:11" x14ac:dyDescent="0.2">
      <c r="A16" s="13">
        <v>9</v>
      </c>
      <c r="B16" s="5">
        <v>1250000</v>
      </c>
      <c r="C16" s="5">
        <v>0.15</v>
      </c>
      <c r="D16" s="5">
        <f t="shared" si="0"/>
        <v>1437500</v>
      </c>
      <c r="E16" s="41">
        <f t="shared" si="1"/>
        <v>13750000</v>
      </c>
      <c r="F16" s="42"/>
    </row>
    <row r="17" spans="1:6" x14ac:dyDescent="0.2">
      <c r="A17" s="13">
        <v>10</v>
      </c>
      <c r="B17" s="5">
        <v>1250000</v>
      </c>
      <c r="C17" s="5">
        <v>0.15</v>
      </c>
      <c r="D17" s="5">
        <f t="shared" si="0"/>
        <v>1437500</v>
      </c>
      <c r="E17" s="41">
        <f t="shared" si="1"/>
        <v>12500000</v>
      </c>
      <c r="F17" s="42"/>
    </row>
    <row r="18" spans="1:6" x14ac:dyDescent="0.2">
      <c r="A18" s="13">
        <v>11</v>
      </c>
      <c r="B18" s="5">
        <v>1250000</v>
      </c>
      <c r="C18" s="5">
        <v>0.15</v>
      </c>
      <c r="D18" s="5">
        <f t="shared" si="0"/>
        <v>1437500</v>
      </c>
      <c r="E18" s="41">
        <f t="shared" si="1"/>
        <v>11250000</v>
      </c>
      <c r="F18" s="42"/>
    </row>
    <row r="19" spans="1:6" x14ac:dyDescent="0.2">
      <c r="A19" s="13">
        <v>12</v>
      </c>
      <c r="B19" s="5">
        <v>1250000</v>
      </c>
      <c r="C19" s="5">
        <v>0.15</v>
      </c>
      <c r="D19" s="5">
        <f t="shared" si="0"/>
        <v>1437500</v>
      </c>
      <c r="E19" s="41">
        <f t="shared" si="1"/>
        <v>10000000</v>
      </c>
      <c r="F19" s="42"/>
    </row>
    <row r="20" spans="1:6" x14ac:dyDescent="0.2">
      <c r="A20" s="13">
        <v>13</v>
      </c>
      <c r="B20" s="5">
        <v>1250000</v>
      </c>
      <c r="C20" s="5">
        <v>0.15</v>
      </c>
      <c r="D20" s="5">
        <f t="shared" si="0"/>
        <v>1437500</v>
      </c>
      <c r="E20" s="41">
        <f t="shared" si="1"/>
        <v>8750000</v>
      </c>
      <c r="F20" s="42"/>
    </row>
    <row r="21" spans="1:6" x14ac:dyDescent="0.2">
      <c r="A21" s="13">
        <v>14</v>
      </c>
      <c r="B21" s="5">
        <v>1250000</v>
      </c>
      <c r="C21" s="5">
        <v>0.15</v>
      </c>
      <c r="D21" s="5">
        <f t="shared" si="0"/>
        <v>1437500</v>
      </c>
      <c r="E21" s="41">
        <f t="shared" si="1"/>
        <v>7500000</v>
      </c>
      <c r="F21" s="42"/>
    </row>
    <row r="22" spans="1:6" x14ac:dyDescent="0.2">
      <c r="A22" s="13">
        <v>15</v>
      </c>
      <c r="B22" s="5">
        <v>1250000</v>
      </c>
      <c r="C22" s="5">
        <v>0.15</v>
      </c>
      <c r="D22" s="5">
        <f t="shared" si="0"/>
        <v>1437500</v>
      </c>
      <c r="E22" s="41">
        <f t="shared" si="1"/>
        <v>6250000</v>
      </c>
      <c r="F22" s="42"/>
    </row>
    <row r="23" spans="1:6" x14ac:dyDescent="0.2">
      <c r="A23" s="13">
        <v>16</v>
      </c>
      <c r="B23" s="5">
        <v>1250000</v>
      </c>
      <c r="C23" s="5">
        <v>0.15</v>
      </c>
      <c r="D23" s="5">
        <f t="shared" si="0"/>
        <v>1437500</v>
      </c>
      <c r="E23" s="41">
        <f t="shared" si="1"/>
        <v>5000000</v>
      </c>
      <c r="F23" s="42"/>
    </row>
    <row r="24" spans="1:6" x14ac:dyDescent="0.2">
      <c r="A24" s="13">
        <v>17</v>
      </c>
      <c r="B24" s="5">
        <v>1250000</v>
      </c>
      <c r="C24" s="5">
        <v>0.15</v>
      </c>
      <c r="D24" s="5">
        <f t="shared" si="0"/>
        <v>1437500</v>
      </c>
      <c r="E24" s="41">
        <f t="shared" si="1"/>
        <v>3750000</v>
      </c>
      <c r="F24" s="42"/>
    </row>
    <row r="25" spans="1:6" x14ac:dyDescent="0.2">
      <c r="A25" s="13">
        <v>18</v>
      </c>
      <c r="B25" s="5">
        <v>1250000</v>
      </c>
      <c r="C25" s="5">
        <v>0.15</v>
      </c>
      <c r="D25" s="5">
        <f t="shared" si="0"/>
        <v>1437500</v>
      </c>
      <c r="E25" s="41">
        <f t="shared" si="1"/>
        <v>2500000</v>
      </c>
      <c r="F25" s="42"/>
    </row>
    <row r="26" spans="1:6" x14ac:dyDescent="0.2">
      <c r="A26" s="13">
        <v>19</v>
      </c>
      <c r="B26" s="5">
        <v>1250000</v>
      </c>
      <c r="C26" s="5">
        <v>0.15</v>
      </c>
      <c r="D26" s="5">
        <f t="shared" si="0"/>
        <v>1437500</v>
      </c>
      <c r="E26" s="41">
        <f t="shared" si="1"/>
        <v>1250000</v>
      </c>
      <c r="F26" s="42"/>
    </row>
    <row r="27" spans="1:6" x14ac:dyDescent="0.2">
      <c r="A27" s="13">
        <v>20</v>
      </c>
      <c r="B27" s="5">
        <v>1250000</v>
      </c>
      <c r="C27" s="5">
        <v>0.15</v>
      </c>
      <c r="D27" s="5">
        <f t="shared" si="0"/>
        <v>1437500</v>
      </c>
      <c r="E27" s="41">
        <f t="shared" si="1"/>
        <v>0</v>
      </c>
      <c r="F27" s="42"/>
    </row>
  </sheetData>
  <mergeCells count="26">
    <mergeCell ref="E27:F27"/>
    <mergeCell ref="D6:D7"/>
    <mergeCell ref="E21:F21"/>
    <mergeCell ref="E22:F22"/>
    <mergeCell ref="E23:F23"/>
    <mergeCell ref="E24:F24"/>
    <mergeCell ref="E25:F25"/>
    <mergeCell ref="E26:F26"/>
    <mergeCell ref="E15:F15"/>
    <mergeCell ref="E16:F16"/>
    <mergeCell ref="E17:F17"/>
    <mergeCell ref="E18:F18"/>
    <mergeCell ref="E19:F19"/>
    <mergeCell ref="E20:F20"/>
    <mergeCell ref="E9:F9"/>
    <mergeCell ref="E10:F10"/>
    <mergeCell ref="E11:F11"/>
    <mergeCell ref="E12:F12"/>
    <mergeCell ref="E13:F13"/>
    <mergeCell ref="E14:F14"/>
    <mergeCell ref="A6:A7"/>
    <mergeCell ref="B6:B7"/>
    <mergeCell ref="C6:C7"/>
    <mergeCell ref="E6:F6"/>
    <mergeCell ref="E7:F7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ฝากเงิน</vt:lpstr>
      <vt:lpstr>ผ่อนรถ</vt:lpstr>
      <vt:lpstr>ผ่อนคอนโด</vt:lpstr>
      <vt:lpstr>ผ่อนรองเท้า</vt:lpstr>
      <vt:lpstr>ซื้อที่ดิน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2018-09-23T09:52:08Z</dcterms:created>
  <dcterms:modified xsi:type="dcterms:W3CDTF">2018-09-23T11:10:15Z</dcterms:modified>
</cp:coreProperties>
</file>