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51.49087"/>
  <workbookPr/>
  <bookViews>
    <workbookView xWindow="360" yWindow="30" windowWidth="25755" windowHeight="11595" activeTab="7"/>
  </bookViews>
  <sheets>
    <sheet name="Sheet1" sheetId="1" r:id="rId1"/>
    <sheet name="개요" sheetId="8" r:id="rId2"/>
    <sheet name="계산기" sheetId="9" r:id="rId3"/>
    <sheet name="Lobby_UG" sheetId="15" r:id="rId4"/>
    <sheet name="Player_Class" sheetId="7" r:id="rId5"/>
    <sheet name="Perk" sheetId="16" r:id="rId6"/>
    <sheet name="Perk_List" sheetId="18" r:id="rId7"/>
    <sheet name="Weapon" sheetId="10" r:id="rId8"/>
    <sheet name="UG" sheetId="11" r:id="rId9"/>
    <sheet name="Boss Acce" sheetId="12" r:id="rId10"/>
    <sheet name="Enemy" sheetId="13" r:id="rId11"/>
    <sheet name="Wave" sheetId="14" r:id="rId12"/>
    <sheet name="Player_NeedExp" sheetId="6" r:id="rId13"/>
  </sheets>
  <externalReferences>
    <externalReference r:id="rId14"/>
    <externalReference r:id="rId15"/>
  </externalReference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<sst xmlns="http://schemas.openxmlformats.org/spreadsheetml/2006/main" count="440" uniqueCount="440">
  <si>
    <t>개요</t>
  </si>
  <si>
    <t>항목</t>
  </si>
  <si>
    <t>Default</t>
  </si>
  <si>
    <t>가중치</t>
  </si>
  <si>
    <t>보정 스테이지</t>
  </si>
  <si>
    <t>MAX</t>
  </si>
  <si>
    <t>기본</t>
  </si>
  <si>
    <t>경험치</t>
  </si>
  <si>
    <t>사용 공식</t>
  </si>
  <si>
    <t>보정 값</t>
  </si>
  <si>
    <t>레벨</t>
  </si>
  <si>
    <t>플레이어 요구 경험치</t>
  </si>
  <si>
    <t>현재 레벨</t>
  </si>
  <si>
    <t>목표 레벨</t>
  </si>
  <si>
    <t>기본 요구 경험치</t>
  </si>
  <si>
    <t>요구 경험치 보정값</t>
  </si>
  <si>
    <t>최종 요구 경험치</t>
  </si>
  <si>
    <t>누적 플레이어 요구 경험치</t>
  </si>
  <si>
    <t>보정값2</t>
  </si>
  <si>
    <t>No.</t>
  </si>
  <si>
    <t>ID</t>
  </si>
  <si>
    <t>Name</t>
  </si>
  <si>
    <t>Name(EN)</t>
  </si>
  <si>
    <t>Release</t>
  </si>
  <si>
    <t>Basic Weapon</t>
  </si>
  <si>
    <t>IMG</t>
  </si>
  <si>
    <t>Trait</t>
  </si>
  <si>
    <t>용사</t>
  </si>
  <si>
    <t>마법사</t>
  </si>
  <si>
    <t>도적</t>
  </si>
  <si>
    <t>궁수</t>
  </si>
  <si>
    <t>창병</t>
  </si>
  <si>
    <t>방패병</t>
  </si>
  <si>
    <t>한손검</t>
  </si>
  <si>
    <t>완드</t>
  </si>
  <si>
    <t>단검</t>
  </si>
  <si>
    <t>활</t>
  </si>
  <si>
    <t>창</t>
  </si>
  <si>
    <t>방패</t>
  </si>
  <si>
    <t>도끼</t>
  </si>
  <si>
    <t>바바리안</t>
  </si>
  <si>
    <t>기본적인 캐릭터 스탯</t>
  </si>
  <si>
    <t>공격속도</t>
  </si>
  <si>
    <t>공격범위</t>
  </si>
  <si>
    <t>치명타데미지</t>
  </si>
  <si>
    <t>치명타확률</t>
  </si>
  <si>
    <t>쿨타임 감소</t>
  </si>
  <si>
    <t>공격관련</t>
  </si>
  <si>
    <t>유틸관련</t>
  </si>
  <si>
    <t>이동속도</t>
  </si>
  <si>
    <t>투사체 개수</t>
  </si>
  <si>
    <t>골드 획득량 증가</t>
  </si>
  <si>
    <t>경험치 획득량 증가</t>
  </si>
  <si>
    <t>행운</t>
  </si>
  <si>
    <t>자석력 증가</t>
  </si>
  <si>
    <t>부활</t>
  </si>
  <si>
    <t>방어 관련</t>
  </si>
  <si>
    <t>체력 재생</t>
  </si>
  <si>
    <t>방어력</t>
  </si>
  <si>
    <t>최대 체력</t>
  </si>
  <si>
    <t>반사</t>
  </si>
  <si>
    <t>방어</t>
  </si>
  <si>
    <t>유틸</t>
  </si>
  <si>
    <t>공격</t>
  </si>
  <si>
    <t>무기01</t>
  </si>
  <si>
    <t>무기02</t>
  </si>
  <si>
    <t>무기03</t>
  </si>
  <si>
    <t>장신구01</t>
  </si>
  <si>
    <t>장신구02</t>
  </si>
  <si>
    <t>장신구03</t>
  </si>
  <si>
    <t>장신구04</t>
  </si>
  <si>
    <t>장신구05</t>
  </si>
  <si>
    <t>장신구06</t>
  </si>
  <si>
    <t>Basic</t>
  </si>
  <si>
    <t>피해량</t>
  </si>
  <si>
    <t>장착파츠</t>
  </si>
  <si>
    <t>분류</t>
  </si>
  <si>
    <t>Char</t>
  </si>
  <si>
    <t>Weapon</t>
  </si>
  <si>
    <t>Total</t>
  </si>
  <si>
    <t>Lobby UG</t>
  </si>
  <si>
    <t>Open</t>
  </si>
  <si>
    <t>자석</t>
  </si>
  <si>
    <t>레벨적용 최대값</t>
  </si>
  <si>
    <t>레벨적용</t>
  </si>
  <si>
    <t>레벨값 적용 여부</t>
  </si>
  <si>
    <t>파츠 레벨</t>
  </si>
  <si>
    <t>No.</t>
  </si>
  <si>
    <t>Name</t>
  </si>
  <si>
    <t>피해량</t>
  </si>
  <si>
    <t>공격속도</t>
  </si>
  <si>
    <t>공격범위</t>
  </si>
  <si>
    <t>치명타확률</t>
  </si>
  <si>
    <t>치명타데미지</t>
  </si>
  <si>
    <t>투사체 개수</t>
  </si>
  <si>
    <t>쿨타임 감소</t>
  </si>
  <si>
    <t>이동속도</t>
  </si>
  <si>
    <t>골드 획득량 증가</t>
  </si>
  <si>
    <t>경험치 획득량 증가</t>
  </si>
  <si>
    <t>행운</t>
  </si>
  <si>
    <t>자석력 증가</t>
  </si>
  <si>
    <t>부활</t>
  </si>
  <si>
    <t>최대 체력</t>
  </si>
  <si>
    <t>체력 재생</t>
  </si>
  <si>
    <t>방어력</t>
  </si>
  <si>
    <t>UG LV</t>
  </si>
  <si>
    <t>Total</t>
  </si>
  <si>
    <t>1</t>
  </si>
  <si>
    <t>2</t>
  </si>
  <si>
    <t>3</t>
  </si>
  <si>
    <t>4</t>
  </si>
  <si>
    <t>5</t>
  </si>
  <si>
    <t>선택 캐릭터</t>
  </si>
  <si>
    <t>로비 업그레이드</t>
  </si>
  <si>
    <t>UG</t>
  </si>
  <si>
    <t>Boss Acce</t>
  </si>
  <si>
    <t>게임 방식</t>
  </si>
  <si>
    <t>각 웨이브 마다 1분씩 제공</t>
  </si>
  <si>
    <t>중간 보스 클리어 시 해당 보스가 지니고 있는 무기 획득 가능</t>
  </si>
  <si>
    <t>무기의 경우 총 2개까지만 획득 가능(중복 및 교환 가능)</t>
  </si>
  <si>
    <t>주 무기와 보조 무기가 같은 무기 일 시 스킬 쿨타임 공유</t>
  </si>
  <si>
    <t>주 무기와 보조 무기가 존재하며 두 무기는 스왑이 가능함 (무기 스왑 쿨타임 존재)</t>
  </si>
  <si>
    <t>주 무기와 보조 무기 모두 소지하고 있는 기본적인 평타가 나가지만, 주 무기의 경우만 스킬 사용 가능</t>
  </si>
  <si>
    <t>주 무기와 보조무기어도 같은 무기일지라도 각각 다른 평타를 사용함</t>
  </si>
  <si>
    <t>5웨이브 마다 중간 보스 등장</t>
  </si>
  <si>
    <t>25웨이브에 도달 시 최종 보스 상대 가능</t>
  </si>
  <si>
    <t>23년 1월 3주</t>
  </si>
  <si>
    <t>23년 1월 4주</t>
  </si>
  <si>
    <t>23년 2월 1주</t>
  </si>
  <si>
    <t>23년 2월 2주</t>
  </si>
  <si>
    <t>23년 2월 3주</t>
  </si>
  <si>
    <t>23년 2월 4주</t>
  </si>
  <si>
    <t>23년 3월 1주</t>
  </si>
  <si>
    <t>23년 3월 2주</t>
  </si>
  <si>
    <t>23년 3월 3주</t>
  </si>
  <si>
    <t>23년 3월 4주</t>
  </si>
  <si>
    <t>23년 3월 5주</t>
  </si>
  <si>
    <t>23년 4월 1주</t>
  </si>
  <si>
    <t>23년 4월 2주</t>
  </si>
  <si>
    <t>23년 4월 3주</t>
  </si>
  <si>
    <t>23년 4월 4주</t>
  </si>
  <si>
    <t>지훈</t>
  </si>
  <si>
    <t>민석</t>
  </si>
  <si>
    <t>퍽 효과 구상</t>
  </si>
  <si>
    <t>보스 성유물 및 각성 효과 구상</t>
  </si>
  <si>
    <t>스프레드 시트 수정</t>
  </si>
  <si>
    <t>적이 죽으면 경험치 드랍</t>
  </si>
  <si>
    <t>일정 경험치 도달 시 레벨업</t>
  </si>
  <si>
    <t>일정 범위 내에 도달 시 경험치 획득 가능</t>
  </si>
  <si>
    <t>공통</t>
  </si>
  <si>
    <t>github 공유</t>
  </si>
  <si>
    <t>사운드 및 리소스 찾아보기</t>
  </si>
  <si>
    <t>무기 스탯 및 공격 효과 확정</t>
  </si>
  <si>
    <t>시스템 테이블 작성</t>
  </si>
  <si>
    <t>1분 1웨이브 제도 도입(적 나오는 빈도 및 종류 수정)</t>
  </si>
  <si>
    <t>5분 도달 시 제한 구역 생성</t>
  </si>
  <si>
    <t>담당자</t>
  </si>
  <si>
    <t>인벤토리 구현</t>
  </si>
  <si>
    <t>인벤토리 공부</t>
  </si>
  <si>
    <t>ㄴ 목표 : 획득 후 능력치 증가</t>
  </si>
  <si>
    <t>ㄴ 획득한 무기끼리만 스왑</t>
  </si>
  <si>
    <t>ㄴ 계산기 완성</t>
  </si>
  <si>
    <t>ㄴ 웨이브 별 적 등장 빈도(레벨 디자인)</t>
  </si>
  <si>
    <t>ㄴ 적 종류 및 체력, 이동속도 정하기</t>
  </si>
  <si>
    <t>ㄴ 퍽 조합 효과 정리 및 적용</t>
  </si>
  <si>
    <t>맵 디자인 돌입</t>
  </si>
  <si>
    <t>공격 이펙트(찾거나 만들거나)</t>
  </si>
  <si>
    <t>ㄴ 무기 획득 UI와 퍽 획득 UI 분리</t>
  </si>
  <si>
    <t>ㄴ 무기별 평타 나감</t>
  </si>
  <si>
    <t>게임 시스템 효과 넣기</t>
  </si>
  <si>
    <t>ㄴ 웨이브 별 적 빈도 및 적 종류</t>
  </si>
  <si>
    <t>ㄴ 경험치 시스템 재정비</t>
  </si>
  <si>
    <t>ㄴ 특정 웨이브에 도달 시 랜덤한 보스 등장</t>
  </si>
  <si>
    <t>ㄴ 보스 클리어 이후 모닥불 등장</t>
  </si>
  <si>
    <t>메인 기획서 완성</t>
  </si>
  <si>
    <t>Lobby 제작 시작</t>
  </si>
  <si>
    <t>맵 및 이펙트, UI 디자인 완성</t>
  </si>
  <si>
    <t>로비 업그레이드 내용</t>
  </si>
  <si>
    <t>로비 업그레이드 내용 확정</t>
  </si>
  <si>
    <t>Lobby 제작 완료</t>
  </si>
  <si>
    <t>Lobby 제작</t>
  </si>
  <si>
    <t>스킬 구현</t>
  </si>
  <si>
    <t>평타 구현</t>
  </si>
  <si>
    <t>ㄴ 각 무기별 평타 구현</t>
  </si>
  <si>
    <t>ㄴ 평타 별 효과(관통 이런거 적용)</t>
  </si>
  <si>
    <t>ㄴ 레벨 별 스킬 언락</t>
  </si>
  <si>
    <t>ㄴ 한손검 창</t>
  </si>
  <si>
    <t>ㄴ 활 완드 단검</t>
  </si>
  <si>
    <t xml:space="preserve">ㄴ 방패 도끼 </t>
  </si>
  <si>
    <t>Result 구현</t>
  </si>
  <si>
    <t>게임 테스트</t>
  </si>
  <si>
    <t>ㄴ 재화 밸런스</t>
  </si>
  <si>
    <t>ㄴ 난이도 조정</t>
  </si>
  <si>
    <t>튜토리얼 구현</t>
  </si>
  <si>
    <t>엔딩 씬 구현</t>
  </si>
  <si>
    <t>엔딩 씬 및 튜토리얼 구상</t>
  </si>
  <si>
    <t>사운드 탐색 및 적용</t>
  </si>
  <si>
    <t>적 종류 정하고 spum 디자인 생성</t>
  </si>
  <si>
    <t>플레이어블 캐릭터 디자인 구상 및 생성</t>
  </si>
  <si>
    <t>무기 스킬 컨셉 확정</t>
  </si>
  <si>
    <t>보스 디자인 및 특수 공격 컨셉 확정</t>
  </si>
  <si>
    <t>디스코드 채널 새로 생성</t>
  </si>
  <si>
    <t>1월 3주차 내용 수정 및 내용 전달</t>
  </si>
  <si>
    <t>맵 및 이펙트, UI 디자인</t>
  </si>
  <si>
    <t>ㄴ 탐색 우선, 없으면 디자인</t>
  </si>
  <si>
    <t>모닥불 이미지 디자인 또는 탐색</t>
  </si>
  <si>
    <t>메인 기획서 지속 제작</t>
  </si>
  <si>
    <t>ㄴ 획득한 무기끼리만 스왑</t>
  </si>
  <si>
    <t>ㄴ 무기 획득 UI와 퍽 획득 UI 분리</t>
  </si>
  <si>
    <t>ㄴ 무기별 평타 나감</t>
  </si>
  <si>
    <t>투사체 속도</t>
  </si>
  <si>
    <t>보호막</t>
  </si>
  <si>
    <t>치명타확률</t>
  </si>
  <si>
    <t>체력 재생</t>
  </si>
  <si>
    <t>반사</t>
  </si>
  <si>
    <t>체스말</t>
  </si>
  <si>
    <t>시너지</t>
  </si>
  <si>
    <t>시너지</t>
  </si>
  <si>
    <t>체스말2</t>
  </si>
  <si>
    <t>시너지3</t>
  </si>
  <si>
    <t>체스말4</t>
  </si>
  <si>
    <t>시너지5</t>
  </si>
  <si>
    <t>No</t>
  </si>
  <si>
    <t>효과</t>
  </si>
  <si>
    <t>효과</t>
  </si>
  <si>
    <t>효과 리스트</t>
  </si>
  <si>
    <t>불</t>
  </si>
  <si>
    <t>특화</t>
  </si>
  <si>
    <t>평타</t>
  </si>
  <si>
    <t>최대</t>
  </si>
  <si>
    <t>스킬</t>
  </si>
  <si>
    <t>스왑</t>
  </si>
  <si>
    <t>기본01</t>
  </si>
  <si>
    <t>1포인트 당 증가량01</t>
  </si>
  <si>
    <t>최대01</t>
  </si>
  <si>
    <t>1포인트 당 증가량02</t>
  </si>
  <si>
    <t>최대02</t>
  </si>
  <si>
    <t>x</t>
  </si>
  <si>
    <t>y</t>
  </si>
  <si>
    <t>무기 교체 시 공격력의 x%의 데미지의 화염구 투척</t>
  </si>
  <si>
    <t>무기 교체 시 날아가는 화염구의 데미지가 x% 감소하는 대신 8방향으로 화염구를 날립니다</t>
  </si>
  <si>
    <t>번개</t>
  </si>
  <si>
    <t>얼음</t>
  </si>
  <si>
    <t>물리</t>
  </si>
  <si>
    <t>데미지</t>
  </si>
  <si>
    <t>소환</t>
  </si>
  <si>
    <t>유틸</t>
  </si>
  <si>
    <t>무속성</t>
  </si>
  <si>
    <t>단계</t>
  </si>
  <si>
    <t>감전</t>
  </si>
  <si>
    <t>빙결</t>
  </si>
  <si>
    <t>몸에 불이 붙으며 초당 공격력의 x%의 피해를 입음</t>
  </si>
  <si>
    <t>1포인트 당 증가량</t>
  </si>
  <si>
    <t>연소 상태의 상대를 공격 시 x초간 공격 속도 y% 증가</t>
  </si>
  <si>
    <t>기본 공격 시 x% 확률로 적을 연소 상태로 만듭니다</t>
  </si>
  <si>
    <t>연소</t>
  </si>
  <si>
    <t>스킬 사용 시 플레이어 주위에 x초간 유지되는 원형 불꽃 링 생성(플레이어 공격력*y)</t>
  </si>
  <si>
    <t>연소 피해량 x% 증가</t>
  </si>
  <si>
    <t>연소 상태의 적에게 가하는 피해량 x% 증가</t>
  </si>
  <si>
    <t>기본02</t>
  </si>
  <si>
    <t>적을 x초동안 얼립니다. (보스는 0.1초 고정)</t>
  </si>
  <si>
    <t>효과명</t>
  </si>
  <si>
    <t>강타</t>
  </si>
  <si>
    <t>물리 공격은 적을 x% 더 넉백시킵니다.</t>
  </si>
  <si>
    <t>공격을 1회 무시하는 방어막을 펼칩니다. 쿨타임 x초</t>
  </si>
  <si>
    <t>보호막의 쿨타임이 추가로 x초 감소합니다.</t>
  </si>
  <si>
    <t>이동속도 증가 x%</t>
  </si>
  <si>
    <t>이동속도 추가 증가 x%, 공격속도 증가 y%</t>
  </si>
  <si>
    <t>무기 스왑 쿨타임이 x% 감소합니다.</t>
  </si>
  <si>
    <t xml:space="preserve">무기 스왑 시 </t>
  </si>
  <si>
    <r>
      <t>번개 유틸</t>
    </r>
    <r>
      <rPr>
        <sz val="11"/>
        <color theme="1"/>
        <rFont val="맑은 고딕"/>
      </rPr>
      <t>(쿨타임 이속관련)</t>
    </r>
  </si>
  <si>
    <r>
      <t>얼음 유틸</t>
    </r>
    <r>
      <rPr>
        <sz val="11"/>
        <color theme="1"/>
        <rFont val="맑은 고딕"/>
      </rPr>
      <t>(빙결 속성피해)</t>
    </r>
  </si>
  <si>
    <t>불 데미지(속성피해)</t>
  </si>
  <si>
    <t>물리 데미지(순수피해)</t>
  </si>
  <si>
    <t>컨셉</t>
  </si>
  <si>
    <t>기본 공격 시 x% 확률로 번개를 떨어뜨립니다.</t>
  </si>
  <si>
    <t>번개로 상대를 공격 시 x초간 이동 속도 y% 증가</t>
  </si>
  <si>
    <t>연소상태의 상대를 처치할 시 궁극기 게이지 x%의 확률로 y% 추가 증가</t>
  </si>
  <si>
    <t>스킬 쿨타임 감소 x%</t>
  </si>
  <si>
    <t>스킬 최대 쿨타임 감소량 5% 증가, 스킬 쿨타임 x% 추가 감소</t>
  </si>
  <si>
    <t>무기 스왑 최대 쿨타임 감소량 5% 증가, 스왑 쿨타임이 x% 추가 감소</t>
  </si>
  <si>
    <t>체스 시너지</t>
  </si>
  <si>
    <t>No.</t>
  </si>
  <si>
    <t>이름</t>
  </si>
  <si>
    <t>폰스톰</t>
  </si>
  <si>
    <t>쯔비젠주크</t>
  </si>
  <si>
    <t>포크</t>
  </si>
  <si>
    <t>콤비네이션</t>
  </si>
  <si>
    <t>앙파상</t>
  </si>
  <si>
    <t>체스맨</t>
  </si>
  <si>
    <r>
      <t>C</t>
    </r>
    <r>
      <rPr>
        <sz val="11"/>
        <color theme="1"/>
        <rFont val="맑은 고딕"/>
      </rPr>
      <t>hessmen</t>
    </r>
  </si>
  <si>
    <r>
      <t>E</t>
    </r>
    <r>
      <rPr>
        <sz val="11"/>
        <color theme="1"/>
        <rFont val="맑은 고딕"/>
      </rPr>
      <t>n Passant</t>
    </r>
  </si>
  <si>
    <r>
      <t>C</t>
    </r>
    <r>
      <rPr>
        <sz val="11"/>
        <color theme="1"/>
        <rFont val="맑은 고딕"/>
      </rPr>
      <t>ombination</t>
    </r>
  </si>
  <si>
    <r>
      <t>F</t>
    </r>
    <r>
      <rPr>
        <sz val="11"/>
        <color theme="1"/>
        <rFont val="맑은 고딕"/>
      </rPr>
      <t>ork</t>
    </r>
  </si>
  <si>
    <r>
      <t>Z</t>
    </r>
    <r>
      <rPr>
        <sz val="11"/>
        <color theme="1"/>
        <rFont val="맑은 고딕"/>
      </rPr>
      <t>wischenzug</t>
    </r>
  </si>
  <si>
    <r>
      <t>P</t>
    </r>
    <r>
      <rPr>
        <sz val="11"/>
        <color theme="1"/>
        <rFont val="맑은 고딕"/>
      </rPr>
      <t>awn Storm</t>
    </r>
  </si>
  <si>
    <t>언더 프로모션</t>
  </si>
  <si>
    <t>Under Promotion</t>
  </si>
  <si>
    <t>Promotion</t>
  </si>
  <si>
    <t>프로모션</t>
  </si>
  <si>
    <t>쭈그쯔방</t>
  </si>
  <si>
    <t>Zugzwang</t>
  </si>
  <si>
    <t>Eng</t>
  </si>
  <si>
    <r>
      <t xml:space="preserve">투사체 </t>
    </r>
    <r>
      <rPr>
        <sz val="11"/>
        <color theme="1"/>
        <rFont val="맑은 고딕"/>
      </rPr>
      <t>+1</t>
    </r>
  </si>
  <si>
    <t>새로고침 횟수 +1</t>
  </si>
  <si>
    <r>
      <t>공격 속도</t>
    </r>
    <r>
      <rPr>
        <sz val="11"/>
        <color theme="1"/>
        <rFont val="맑은 고딕"/>
      </rPr>
      <t xml:space="preserve"> +10%</t>
    </r>
  </si>
  <si>
    <t>스택 개념 공격력 증가</t>
  </si>
  <si>
    <t>스택 개념 공격력 + 공격 속도 증가</t>
  </si>
  <si>
    <t>스택 개념 공격 범위 + 공격 속도 증가</t>
  </si>
  <si>
    <t>올스탯</t>
  </si>
  <si>
    <t>핀</t>
  </si>
  <si>
    <t>Pin</t>
  </si>
  <si>
    <t>s</t>
  </si>
  <si>
    <t>캐슬링</t>
  </si>
  <si>
    <t>Castling</t>
  </si>
  <si>
    <t>데스페라도</t>
  </si>
  <si>
    <t>스큐어</t>
  </si>
  <si>
    <t>오버로딩</t>
  </si>
  <si>
    <t>디스커버드 어택</t>
  </si>
  <si>
    <t>튕김 +1</t>
  </si>
  <si>
    <t>광역 번개 공격</t>
  </si>
  <si>
    <t>ㄹ</t>
  </si>
  <si>
    <t>타입</t>
  </si>
  <si>
    <t>주무기</t>
  </si>
  <si>
    <t>보조무기</t>
  </si>
  <si>
    <t>무기 리스트</t>
  </si>
  <si>
    <t>무기</t>
  </si>
  <si>
    <t>DMG</t>
  </si>
  <si>
    <t>Speed</t>
  </si>
  <si>
    <t>MotionSec</t>
  </si>
  <si>
    <t>AtkSpeed</t>
  </si>
  <si>
    <t>투사체 여부</t>
  </si>
  <si>
    <t>관통력</t>
  </si>
  <si>
    <t>공격 방식</t>
  </si>
  <si>
    <t>공격 설명</t>
  </si>
  <si>
    <t>뱀서 채찍</t>
  </si>
  <si>
    <t>공격 범위</t>
  </si>
  <si>
    <t>기본 투사체 수</t>
  </si>
  <si>
    <t>ㄴ</t>
  </si>
  <si>
    <t>CT</t>
  </si>
  <si>
    <t>발사 주기</t>
  </si>
  <si>
    <t>투사체 수</t>
  </si>
  <si>
    <t>일자로 단검 투척</t>
  </si>
  <si>
    <t>뱀서 단검</t>
  </si>
  <si>
    <t>검기 투척</t>
  </si>
  <si>
    <t>관통력 기준</t>
  </si>
  <si>
    <t>관통 수</t>
  </si>
  <si>
    <t>무한 관통</t>
  </si>
  <si>
    <t>닿을 시 파괴</t>
  </si>
  <si>
    <t>무한</t>
  </si>
  <si>
    <t>뱀서 파란지팡이</t>
  </si>
  <si>
    <t>20MTD 석궁</t>
  </si>
  <si>
    <t>투사체 크기</t>
  </si>
  <si>
    <t>넉백력</t>
  </si>
  <si>
    <t>최소 0 ~ 10</t>
  </si>
  <si>
    <t>뱀서 성서</t>
  </si>
  <si>
    <t>방패 던지기(시비르 q)</t>
  </si>
  <si>
    <t>튕김</t>
  </si>
  <si>
    <t>속도 기준</t>
  </si>
  <si>
    <t>설명</t>
  </si>
  <si>
    <t>속도</t>
  </si>
  <si>
    <t>기준</t>
  </si>
  <si>
    <t>비투사체형(ex 한손검 주무기)</t>
  </si>
  <si>
    <t>레이저형</t>
  </si>
  <si>
    <t>마법 영창 (메구밍 익스플로젼)</t>
  </si>
  <si>
    <t>마법 영창 (코노스바 메구밍 익스플로젼)</t>
  </si>
  <si>
    <t>바닥 내려찍기</t>
  </si>
  <si>
    <t>정면 찌르기</t>
  </si>
  <si>
    <t>보는 방향 길게 찌르기</t>
  </si>
  <si>
    <t>원형 휘두르기</t>
  </si>
  <si>
    <t>체크 필요</t>
  </si>
  <si>
    <t>튕기는 도끼</t>
  </si>
  <si>
    <t>검기</t>
  </si>
  <si>
    <t>공격 속도 증가</t>
  </si>
  <si>
    <t>공격 속도 증가 x% 증가</t>
  </si>
  <si>
    <t>공격 속도 증가 x%</t>
  </si>
  <si>
    <t>적 처치 시 공격속도 추가 x% 증가</t>
  </si>
  <si>
    <t>적 처치 시 x초간 공격속도 추가 y% 증가</t>
  </si>
  <si>
    <t>적 처치 gn x초간 공격속도 추가 y% 증가</t>
  </si>
  <si>
    <t>뱀서 화염구</t>
  </si>
  <si>
    <t>ㅈ</t>
  </si>
  <si>
    <t>종류</t>
  </si>
  <si>
    <t>근</t>
  </si>
  <si>
    <t>운</t>
  </si>
  <si>
    <t>원</t>
  </si>
  <si>
    <t>`</t>
  </si>
  <si>
    <t>더블어택\</t>
  </si>
  <si>
    <t>더블어택</t>
  </si>
  <si>
    <t>원형 휘</t>
  </si>
  <si>
    <t>무기 평타 구현</t>
  </si>
  <si>
    <t>ㄴ 주무기</t>
  </si>
  <si>
    <t>ㄴ 보조 무기</t>
  </si>
  <si>
    <t>무기 평타 모션 확정 및 데이터 전달</t>
  </si>
  <si>
    <t>ㄴ 이펙트 모색</t>
  </si>
  <si>
    <t>ㄴ 데이터 테이블 완성</t>
  </si>
  <si>
    <t>ㄴ 공부</t>
  </si>
  <si>
    <t>퍽 리스트 정하기</t>
  </si>
  <si>
    <t>ㄴ 세트 효과에 들어가는 퍽 효과들</t>
  </si>
  <si>
    <t>ㄴ 데이터 완성</t>
  </si>
  <si>
    <t>ㄴ 체스 효과</t>
  </si>
  <si>
    <t>ㄴ 인벤토리 완성</t>
  </si>
  <si>
    <t>ㄴ 무기 스왑 구현</t>
  </si>
  <si>
    <t>ㄴ 전달받은 퍽 리스트 적용</t>
  </si>
  <si>
    <t>ㄴ 체스 효과 구현</t>
  </si>
  <si>
    <t>퍽 및 무기 계산기 테이블 제작</t>
  </si>
  <si>
    <t>적 종류 및 웨이브 리스트 제작</t>
  </si>
  <si>
    <t>웨이브 수정 및 보스 구현</t>
  </si>
  <si>
    <t>데미지 UI 표시</t>
  </si>
  <si>
    <t>플레이어 체력 표시</t>
  </si>
  <si>
    <t>ㄴ 안될 것 같으면 일단 코기엔진</t>
  </si>
  <si>
    <t>적 종류 및 웨이브 적용</t>
  </si>
  <si>
    <t>레벨업 UI 적용</t>
  </si>
  <si>
    <t>레벨 업 UI 탐색 및 제작</t>
  </si>
  <si>
    <t>레벨 업 데이터 테이블 완성</t>
  </si>
  <si>
    <t>로비 업그레이드 데이터 테이블 제작</t>
  </si>
  <si>
    <t>Result 제작</t>
  </si>
  <si>
    <t>싱글톤 구현, 데이터 저장</t>
  </si>
  <si>
    <t>ㄴ 데이터 저장 방식 생각해보기</t>
  </si>
  <si>
    <t>스킬 리스트 및 데이터 테이블 완성</t>
  </si>
  <si>
    <t>/</t>
  </si>
  <si>
    <t>퍽 효과 적용</t>
  </si>
  <si>
    <t>퍽 효과(액티브형) 적용</t>
  </si>
  <si>
    <t>ㄴ 전달받은 퍽 리스트 적용(패시브형)</t>
  </si>
  <si>
    <t>게임 기획서 제작</t>
  </si>
  <si>
    <t>게임 점검\</t>
  </si>
  <si>
    <t>게임 점검</t>
  </si>
  <si>
    <t>돌아오는 도</t>
  </si>
  <si>
    <t>돌아오는 방패(시비르 q)</t>
  </si>
  <si>
    <t>랜덤 위치 돌아오는 방패(시비르 q)</t>
  </si>
  <si>
    <t>관통 x 증가</t>
  </si>
  <si>
    <t>적 처치 시 적 관통</t>
  </si>
  <si>
    <t>적 처치 시 적 관통 +x</t>
  </si>
  <si>
    <t>적 처치 시 적 관통 +1</t>
  </si>
  <si>
    <t>투사체가 적 처치 시 적 관통 +1</t>
  </si>
  <si>
    <t>ㅁ</t>
  </si>
  <si>
    <t>열15</t>
  </si>
  <si>
    <t>이펙트 링크</t>
  </si>
  <si>
    <t>완</t>
  </si>
  <si>
    <t>미완</t>
  </si>
  <si>
    <t>완료여부</t>
  </si>
</sst>
</file>

<file path=xl/styles.xml><?xml version="1.0" encoding="utf-8"?>
<styleSheet xmlns="http://schemas.openxmlformats.org/spreadsheetml/2006/main">
  <numFmts count="0"/>
  <fonts count="62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1.0"/>
      <name val="맑은 고딕"/>
      <scheme val="minor"/>
      <color theme="1"/>
    </font>
    <font>
      <b/>
      <sz val="11.0"/>
      <name val="맑은 고딕"/>
      <scheme val="minor"/>
      <color theme="5"/>
    </font>
    <font>
      <b/>
      <sz val="11.0"/>
      <name val="맑은 고딕"/>
      <scheme val="minor"/>
      <color theme="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b/>
      <sz val="14.0"/>
      <name val="맑은 고딕"/>
      <color rgb="FF000000"/>
    </font>
    <font>
      <b/>
      <sz val="14.0"/>
      <name val="맑은 고딕"/>
      <color rgb="FFD9D9D9"/>
    </font>
    <font>
      <sz val="10.0"/>
      <name val="Calibri"/>
      <color rgb="FF000000"/>
    </font>
    <font>
      <sz val="9.0"/>
      <name val="Calibri"/>
      <color rgb="FF000000"/>
    </font>
    <font>
      <sz val="5.0"/>
      <name val="맑은 고딕"/>
      <scheme val="minor"/>
      <color theme="1"/>
    </font>
    <font>
      <b/>
      <sz val="5.0"/>
      <name val="맑은 고딕"/>
      <scheme val="minor"/>
      <color theme="1"/>
    </font>
    <font>
      <b/>
      <sz val="5.0"/>
      <name val="맑은 고딕"/>
      <scheme val="minor"/>
      <color theme="4" tint="-0.249980"/>
    </font>
    <font>
      <sz val="5.0"/>
      <name val="맑은 고딕"/>
      <scheme val="minor"/>
      <color theme="4" tint="-0.249980"/>
    </font>
    <font>
      <b/>
      <sz val="5.0"/>
      <name val="맑은 고딕"/>
      <scheme val="minor"/>
      <color theme="5" tint="-0.249980"/>
    </font>
    <font>
      <sz val="5.0"/>
      <name val="맑은 고딕"/>
      <scheme val="minor"/>
      <color theme="5" tint="-0.249980"/>
    </font>
    <font>
      <b/>
      <sz val="5.0"/>
      <name val="맑은 고딕"/>
      <scheme val="minor"/>
      <color theme="6" tint="-0.249980"/>
    </font>
    <font>
      <sz val="5.0"/>
      <name val="맑은 고딕"/>
      <scheme val="minor"/>
      <color theme="6" tint="-0.249980"/>
    </font>
    <font>
      <b/>
      <sz val="5.0"/>
      <name val="맑은 고딕"/>
      <scheme val="minor"/>
      <color theme="7" tint="-0.249980"/>
    </font>
    <font>
      <sz val="5.0"/>
      <name val="맑은 고딕"/>
      <scheme val="minor"/>
      <color theme="7" tint="-0.249980"/>
    </font>
    <font>
      <b/>
      <sz val="5.0"/>
      <name val="맑은 고딕"/>
      <scheme val="minor"/>
      <color theme="8" tint="-0.249980"/>
    </font>
    <font>
      <sz val="5.0"/>
      <name val="맑은 고딕"/>
      <scheme val="minor"/>
      <color theme="8" tint="-0.249980"/>
    </font>
    <font>
      <b/>
      <sz val="5.0"/>
      <name val="맑은 고딕"/>
      <scheme val="minor"/>
      <color theme="9" tint="-0.249980"/>
    </font>
    <font>
      <sz val="5.0"/>
      <name val="맑은 고딕"/>
      <scheme val="minor"/>
      <color theme="9" tint="-0.249980"/>
    </font>
    <font>
      <b/>
      <sz val="5.0"/>
      <name val="맑은 고딕"/>
      <scheme val="minor"/>
      <color theme="0"/>
    </font>
    <font>
      <sz val="5.0"/>
      <name val="맑은 고딕"/>
      <scheme val="minor"/>
      <color theme="0"/>
    </font>
    <font>
      <sz val="11.0"/>
      <name val="맑은 고딕"/>
      <color theme="1"/>
    </font>
    <font>
      <sz val="11.0"/>
      <name val="맑은 고딕"/>
      <scheme val="minor"/>
      <color theme="1"/>
    </font>
    <font>
      <b/>
      <sz val="11.0"/>
      <name val="맑은 고딕"/>
      <scheme val="minor"/>
      <color theme="0"/>
    </font>
    <font>
      <sz val="11.0"/>
      <name val="맑은 고딕"/>
      <scheme val="minor"/>
      <color theme="1"/>
    </font>
    <font>
      <b/>
      <sz val="5.0"/>
      <name val="맑은 고딕"/>
      <scheme val="minor"/>
      <color theme="4" tint="-0.249980"/>
    </font>
    <font>
      <sz val="5.0"/>
      <name val="맑은 고딕"/>
      <scheme val="minor"/>
      <color theme="4" tint="-0.249980"/>
    </font>
    <font>
      <b/>
      <sz val="5.0"/>
      <name val="맑은 고딕"/>
      <scheme val="minor"/>
      <color theme="5" tint="-0.249980"/>
    </font>
    <font>
      <sz val="5.0"/>
      <name val="맑은 고딕"/>
      <scheme val="minor"/>
      <color theme="5" tint="-0.249980"/>
    </font>
    <font>
      <b/>
      <sz val="5.0"/>
      <name val="맑은 고딕"/>
      <scheme val="minor"/>
      <color theme="6" tint="-0.249980"/>
    </font>
    <font>
      <sz val="5.0"/>
      <name val="맑은 고딕"/>
      <scheme val="minor"/>
      <color theme="6" tint="-0.249980"/>
    </font>
    <font>
      <b/>
      <sz val="5.0"/>
      <name val="맑은 고딕"/>
      <scheme val="minor"/>
      <color theme="7" tint="-0.249980"/>
    </font>
    <font>
      <sz val="5.0"/>
      <name val="맑은 고딕"/>
      <scheme val="minor"/>
      <color theme="7" tint="-0.249980"/>
    </font>
    <font>
      <b/>
      <sz val="5.0"/>
      <name val="맑은 고딕"/>
      <scheme val="minor"/>
      <color theme="8" tint="-0.249980"/>
    </font>
    <font>
      <sz val="5.0"/>
      <name val="맑은 고딕"/>
      <scheme val="minor"/>
      <color theme="8" tint="-0.249980"/>
    </font>
    <font>
      <b/>
      <sz val="5.0"/>
      <name val="맑은 고딕"/>
      <scheme val="minor"/>
      <color theme="9" tint="-0.249980"/>
    </font>
    <font>
      <sz val="5.0"/>
      <name val="맑은 고딕"/>
      <scheme val="minor"/>
      <color theme="9" tint="-0.249980"/>
    </font>
    <font>
      <b/>
      <sz val="5.0"/>
      <name val="맑은 고딕"/>
      <scheme val="minor"/>
      <color theme="0"/>
    </font>
    <font>
      <sz val="5.0"/>
      <name val="맑은 고딕"/>
      <scheme val="minor"/>
      <color theme="0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8" tint="0.799980"/>
        <bgColor theme="8" tint="0.799980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0" borderId="4" applyAlignment="0" applyFont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5" applyAlignment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3" fillId="0" borderId="7" applyAlignment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11" borderId="8" applyAlignment="0" applyNumberFormat="0" applyProtection="0">
      <alignment vertical="center"/>
    </xf>
    <xf numFmtId="0" fontId="15" fillId="12" borderId="9" applyAlignment="0" applyNumberFormat="0" applyProtection="0">
      <alignment vertical="center"/>
    </xf>
    <xf numFmtId="0" fontId="16" fillId="12" borderId="8" applyAlignment="0" applyNumberFormat="0" applyProtection="0">
      <alignment vertical="center"/>
    </xf>
    <xf numFmtId="0" fontId="17" fillId="13" borderId="10" applyAlignment="0" applyNumberFormat="0" applyProtection="0">
      <alignment vertical="center"/>
    </xf>
    <xf numFmtId="0" fontId="18" fillId="0" borderId="11" applyAlignment="0" applyFill="0" applyNumberFormat="0" applyProtection="0">
      <alignment vertical="center"/>
    </xf>
    <xf numFmtId="0" fontId="4" fillId="0" borderId="12" applyAlignment="0" applyFill="0" applyNumberFormat="0" applyProtection="0">
      <alignment vertical="center"/>
    </xf>
    <xf numFmtId="0" fontId="19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2" fillId="8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22" fillId="19" borderId="0" applyAlignment="0" applyBorder="0" applyNumberFormat="0" applyProtection="0">
      <alignment vertical="center"/>
    </xf>
    <xf numFmtId="0" fontId="22" fillId="3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22" fillId="22" borderId="0" applyAlignment="0" applyBorder="0" applyNumberFormat="0" applyProtection="0">
      <alignment vertical="center"/>
    </xf>
    <xf numFmtId="0" fontId="22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22" fillId="26" borderId="0" applyAlignment="0" applyBorder="0" applyNumberFormat="0" applyProtection="0">
      <alignment vertical="center"/>
    </xf>
    <xf numFmtId="0" fontId="22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22" fillId="30" borderId="0" applyAlignment="0" applyBorder="0" applyNumberFormat="0" applyProtection="0">
      <alignment vertical="center"/>
    </xf>
    <xf numFmtId="0" fontId="22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22" fillId="34" borderId="0" applyAlignment="0" applyBorder="0" applyNumberFormat="0" applyProtection="0">
      <alignment vertical="center"/>
    </xf>
    <xf numFmtId="0" fontId="22" fillId="4" borderId="0" applyAlignment="0" applyBorder="0" applyNumberFormat="0" applyProtection="0">
      <alignment vertical="center"/>
    </xf>
    <xf numFmtId="0" fontId="0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22" fillId="37" borderId="0" applyAlignment="0" applyBorder="0" applyNumberFormat="0" applyProtection="0">
      <alignment vertical="center"/>
    </xf>
    <xf numFmtId="0" fontId="23" fillId="0" borderId="0" applyAlignment="0" applyBorder="0" applyFill="0" applyNumberFormat="0" applyProtection="0">
      <alignment vertical="center"/>
    </xf>
  </cellStyleXfs>
  <cellXfs count="29">
    <xf numFmtId="0" fontId="0" fillId="0" borderId="0" xfId="0">
      <alignment vertical="center"/>
    </xf>
    <xf numFmtId="0" fontId="2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ill="1" applyAlignment="1">
      <alignment horizontal="center" vertical="center"/>
    </xf>
    <xf numFmtId="0" fontId="4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8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5" fillId="6" borderId="0" xfId="0" applyNumberFormat="1" applyFill="1" applyAlignment="1">
      <alignment horizontal="center" vertical="center"/>
    </xf>
    <xf numFmtId="0" fontId="5" fillId="6" borderId="0" xfId="0" applyNumberFormat="1" applyFill="1" applyAlignment="1">
      <alignment horizontal="center" vertical="center"/>
    </xf>
    <xf numFmtId="0" fontId="6" fillId="7" borderId="0" xfId="0" applyFill="1" applyBorder="1" applyAlignment="1">
      <alignment horizontal="center" vertical="center"/>
    </xf>
    <xf numFmtId="0" fontId="6" fillId="7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9" borderId="0" xfId="0" applyFill="1" applyAlignment="1">
      <alignment horizontal="center" vertical="center"/>
    </xf>
    <xf numFmtId="0" fontId="28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/>
    <xf numFmtId="0" fontId="4" fillId="0" borderId="0" xfId="0">
      <alignment vertical="center"/>
    </xf>
    <xf numFmtId="0" fontId="28" fillId="0" borderId="0" xfId="0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29">
    <dxf/>
    <dxf>
      <font>
        <color theme="1"/>
      </font>
    </dxf>
    <dxf/>
    <dxf/>
    <dxf/>
    <dxf>
      <font>
        <color theme="1"/>
      </font>
    </dxf>
    <dxf>
      <font>
        <color theme="1"/>
      </font>
    </dxf>
    <dxf>
      <font>
        <color theme="1"/>
      </font>
    </dxf>
    <dxf/>
    <dxf>
      <font>
        <color theme="1"/>
      </font>
    </dxf>
    <dxf/>
    <dxf/>
    <dxf/>
    <dxf/>
    <dxf/>
    <dxf/>
    <dxf/>
    <dxf>
      <font>
        <color theme="1"/>
      </font>
    </dxf>
    <dxf>
      <font>
        <color theme="1"/>
      </font>
    </dxf>
    <dxf>
      <font>
        <color theme="1"/>
      </font>
    </dxf>
    <dxf/>
    <dxf>
      <font>
        <color theme="1"/>
      </font>
    </dxf>
    <dxf>
      <font>
        <b/>
        <color theme="5"/>
      </font>
      <fill>
        <patternFill patternType="solid">
          <fgColor rgb="FF000000"/>
          <bgColor theme="0" tint="-0.15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  <color theme="5"/>
      </font>
      <fill>
        <patternFill patternType="solid">
          <fgColor rgb="FF000000"/>
          <bgColor theme="0" tint="-0.150000"/>
        </patternFill>
      </fill>
    </dxf>
    <dxf>
      <border>
        <left/>
        <right style="thin">
          <color rgb="FF000000"/>
        </right>
        <top/>
        <bottom/>
        <vertical/>
        <horizontal/>
      </border>
    </dxf>
    <dxf>
      <font>
        <b/>
      </font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externalLink" Target="externalLinks/externalLink1.xml"></Relationship><Relationship Id="rId15" Type="http://schemas.openxmlformats.org/officeDocument/2006/relationships/externalLink" Target="externalLinks/externalLink2.xml"></Relationship><Relationship Id="rId16" Type="http://schemas.openxmlformats.org/officeDocument/2006/relationships/theme" Target="theme/theme1.xml"></Relationship><Relationship Id="rId17" Type="http://schemas.openxmlformats.org/officeDocument/2006/relationships/styles" Target="styles.xml"></Relationship><Relationship Id="rId18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ctr" anchorCtr="1" rot="0" vert="horz"/>
          <a:lstStyle/>
          <a:p>
            <a:pPr algn="ctr">
              <a:defRPr sz="1400" b="1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1" i="0" u="none" baseline="0">
                <a:solidFill>
                  <a:srgbClr val="d9d9d9"/>
                </a:solidFill>
                <a:latin typeface="맑은 고딕"/>
                <a:ea typeface="맑은 고딕"/>
              </a:rPr>
              <a:t>플레이어 요구 경험치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Player_NeedExp!$C$11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flat">
              <a:solidFill>
                <a:srgbClr val="5B9BD5">
                  <a:alpha val="98431"/>
                </a:srgbClr>
              </a:solidFill>
              <a:round/>
              <a:alpha val="98431"/>
            </a:ln>
            <a:effectLst>
              <a:glow rad="139700">
                <a:schemeClr val="accent1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0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1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2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3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4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5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6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7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8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9"/>
            <c:spPr>
              <a:ln w="22225" cap="flat">
                <a:solidFill>
                  <a:srgbClr val="5B9BD5">
                    <a:alpha val="98431"/>
                  </a:srgbClr>
                </a:solidFill>
                <a:round/>
                <a:alpha val="98431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Player_NeedExp!$C$14:$C$221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Player_NeedExp!$D$11</c:f>
              <c:strCache>
                <c:ptCount val="1"/>
                <c:pt idx="0">
                  <c:v>계열2</c:v>
                </c:pt>
              </c:strCache>
            </c:strRef>
          </c:tx>
          <c:spPr>
            <a:ln w="22225" cap="flat">
              <a:solidFill>
                <a:srgbClr val="ED7D31">
                  <a:alpha val="98431"/>
                </a:srgbClr>
              </a:solidFill>
              <a:round/>
              <a:alpha val="98431"/>
            </a:ln>
            <a:effectLst>
              <a:glow rad="139700">
                <a:schemeClr val="accent2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0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1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2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3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4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5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6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7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8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9"/>
            <c:spPr>
              <a:ln w="22225" cap="flat">
                <a:solidFill>
                  <a:srgbClr val="ED7D31">
                    <a:alpha val="98431"/>
                  </a:srgbClr>
                </a:solidFill>
                <a:round/>
                <a:alpha val="98431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Player_NeedExp!$D$14:$D$221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Player_NeedExp!$H$11</c:f>
              <c:strCache>
                <c:ptCount val="1"/>
                <c:pt idx="0">
                  <c:v>계열3</c:v>
                </c:pt>
              </c:strCache>
            </c:strRef>
          </c:tx>
          <c:spPr>
            <a:ln w="22225" cap="flat">
              <a:solidFill>
                <a:srgbClr val="A5A5A5">
                  <a:alpha val="98431"/>
                </a:srgbClr>
              </a:solidFill>
              <a:round/>
              <a:alpha val="98431"/>
            </a:ln>
            <a:effectLst>
              <a:glow rad="139700">
                <a:schemeClr val="accent3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0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1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2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3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4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5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6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7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8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9"/>
            <c:spPr>
              <a:ln w="22225" cap="flat">
                <a:solidFill>
                  <a:srgbClr val="A5A5A5">
                    <a:alpha val="98431"/>
                  </a:srgbClr>
                </a:solidFill>
                <a:round/>
                <a:alpha val="98431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Player_NeedExp!$H$14:$H$221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Player_NeedExp!$I$11</c:f>
              <c:strCache>
                <c:ptCount val="1"/>
                <c:pt idx="0">
                  <c:v>계열4</c:v>
                </c:pt>
              </c:strCache>
            </c:strRef>
          </c:tx>
          <c:spPr>
            <a:ln w="22225" cap="flat">
              <a:solidFill>
                <a:srgbClr val="FFC000">
                  <a:alpha val="98431"/>
                </a:srgbClr>
              </a:solidFill>
              <a:round/>
              <a:alpha val="98431"/>
            </a:ln>
            <a:effectLst>
              <a:glow rad="139700">
                <a:schemeClr val="accent4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2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3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4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5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6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7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8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9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0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1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2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3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4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5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6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7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8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0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1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2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3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4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5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6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7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8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dPt>
            <c:idx val="199"/>
            <c:spPr>
              <a:ln w="22225" cap="flat">
                <a:solidFill>
                  <a:srgbClr val="FFC000">
                    <a:alpha val="98431"/>
                  </a:srgbClr>
                </a:solidFill>
                <a:round/>
                <a:alpha val="98431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Player_NeedExp!$I$14:$I$221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axId val="1111"/>
        <c:axId val="222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Player_NeedExp!$J$11</c15:sqref>
                        </c15:formulaRef>
                      </c:ext>
                    </c:extLst>
                    <c:strCache>
                      <c:ptCount val="1"/>
                      <c:pt idx="0">
                        <c:v>계열5</c:v>
                      </c:pt>
                    </c:strCache>
                  </c:strRef>
                </c:tx>
                <c:spPr>
                  <a:ln w="22225" cap="flat">
                    <a:solidFill>
                      <a:srgbClr val="4472C4">
                        <a:alpha val="98431"/>
                      </a:srgbClr>
                    </a:solidFill>
                    <a:round/>
                    <a:alpha val="98431"/>
                  </a:ln>
                </c:spPr>
                <c:marker>
                  <c:symbol val="none"/>
                </c:marker>
                <c:xVal>
                  <c:numRef>
                    <c:f>Player_NeedExp!$B$14:$B$221</c:f>
                    <c:numCache>
                      <c:formatCode>General</c:formatCode>
                      <c:ptCount val="20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xVal>
                <c:yVal>
                  <c:numRef>
                    <c:f>Player_NeedExp!$J$14:$J$221</c:f>
                    <c:numCache>
                      <c:formatCode>General</c:formatCode>
                      <c:ptCount val="2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11"/>
        <c:scaling>
          <c:orientation val="minMax"/>
          <c:max val="200"/>
        </c:scaling>
        <c:delete val="0"/>
        <c:axPos val="b"/>
        <c:majorGridlines>
          <c:spPr>
            <a:ln w="9525" cap="flat">
              <a:solidFill>
                <a:srgbClr val="595959">
                  <a:alpha val="73333"/>
                </a:srgbClr>
              </a:solidFill>
              <a:round/>
              <a:alpha val="73333"/>
            </a:ln>
          </c:spPr>
        </c:majorGridlines>
        <c:title>
          <c:tx>
            <c:rich>
              <a:bodyPr anchor="ctr" anchorCtr="1" rot="0" vert="horz"/>
              <a:lstStyle/>
              <a:p>
                <a:pPr>
                  <a:defRPr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ko-KR" altLang="en-US"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rPr>
                  <a:t>레벨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8431"/>
              </a:srgbClr>
            </a:solidFill>
            <a:round/>
            <a:alpha val="98431"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crossBetween val="midCat"/>
        <c:majorUnit val="10"/>
      </c:val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95959">
                  <a:alpha val="73333"/>
                </a:srgbClr>
              </a:solidFill>
              <a:round/>
              <a:alpha val="73333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8431"/>
              </a:srgbClr>
            </a:solidFill>
            <a:round/>
            <a:alpha val="98431"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midCat"/>
      </c:valAx>
      <c:spPr>
        <a:noFill/>
        <a:ln>
          <a:noFill/>
          <a:round/>
        </a:ln>
      </c:spPr>
    </c:plotArea>
    <c:legend>
      <c:legendPos val="t"/>
      <c:layout/>
      <c:spPr>
        <a:noFill/>
        <a:ln>
          <a:noFill/>
          <a:round/>
        </a:ln>
      </c:spPr>
      <c:txPr>
        <a:bodyPr anchor="ctr" anchorCtr="1" rot="0" vert="horz"/>
        <a:lstStyle/>
        <a:p>
          <a:pPr>
            <a:defRPr sz="900" b="0" i="0" u="none" baseline="0">
              <a:solidFill>
                <a:srgbClr val="bfbfbf"/>
              </a:solidFill>
              <a:latin typeface="Calibri"/>
              <a:ea typeface="Calibri"/>
            </a:defRPr>
          </a:pPr>
          <a:endParaRPr lang="ko-KR"/>
        </a:p>
      </c:txPr>
      <c:overlay val="0"/>
    </c:legend>
    <c:plotVisOnly val="1"/>
    <c:dispBlanksAs val="gap"/>
  </c:chart>
  <c:spPr>
    <a:solidFill>
      <a:srgbClr val="404040">
        <a:alpha val="98431"/>
      </a:srgbClr>
    </a:solidFill>
    <a:ln w="9525" cap="flat">
      <a:solidFill>
        <a:srgbClr val="D9D9D9">
          <a:alpha val="98431"/>
        </a:srgbClr>
      </a:solidFill>
      <a:round/>
      <a:alpha val="98431"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4445</xdr:rowOff>
    </xdr:from>
    <xdr:to>
      <xdr:col>15</xdr:col>
      <xdr:colOff>685800</xdr:colOff>
      <xdr:row>26</xdr:row>
      <xdr:rowOff>19050</xdr:rowOff>
    </xdr:to>
    <xdr:graphicFrame macro="">
      <xdr:nvGraphicFramePr>
        <xdr:cNvPr id="2" name="차트 1"/>
        <xdr:cNvGraphicFramePr/>
      </xdr:nvGraphicFramePr>
      <xdr:xfrm>
        <a:off x="5421630" y="1663700"/>
        <a:ext cx="9829800" cy="378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/&#44060;&#48156;/&#54644;&#52964;&#53668;/Toothless_System.xlsx" TargetMode="External" /></Relationships>
</file>

<file path=xl/externalLinks/_rels/externalLink2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개요"/>
      <sheetName val="00.PlayeTime 계산"/>
      <sheetName val="01.ComObj_Speed"/>
      <sheetName val="02.Enemy_HP"/>
      <sheetName val="03.ComObj_ATK"/>
      <sheetName val="04.Enemy_ATKDelay"/>
      <sheetName val="05.Obj_ATKDelay"/>
      <sheetName val="06.Player_HP"/>
      <sheetName val="07.Player_ATK"/>
      <sheetName val="08.Player_GetExp"/>
      <sheetName val="09.Player_NeedExp"/>
      <sheetName val="10.Player_GetCoin"/>
      <sheetName val="11.UG_DMG"/>
      <sheetName val="12.UG_NeedCoin"/>
    </sheetNames>
    <sheetDataSet>
      <sheetData sheetId="0"/>
      <sheetData sheetId="1">
        <row r="11">
          <cell r="M1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tables/table1.xml><?xml version="1.0" encoding="utf-8"?>
<table xmlns="http://schemas.openxmlformats.org/spreadsheetml/2006/main" id="3" name="표3" displayName="표3" ref="B9:J25" totalsRowShown="0">
  <autoFilter ref="B9:J25"/>
  <tableColumns count="9">
    <tableColumn id="1" name="No."/>
    <tableColumn id="2" name="Name" dataDxfId="28"/>
    <tableColumn id="3" name="Basic"/>
    <tableColumn id="4" name="Lobby UG"/>
    <tableColumn id="5" name="Char"/>
    <tableColumn id="6" name="Weapon"/>
    <tableColumn id="7" name="UG"/>
    <tableColumn id="8" name="Boss Acce" dataDxfId="27"/>
    <tableColumn id="9" name="Total" dataDxfId="26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5" name="표2_6123151821242736" displayName="표2_6123151821242736" ref="J2:M5" totalsRowShown="0">
  <autoFilter ref="J2:M5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B4:I20" totalsRowShown="0">
  <autoFilter ref="B4:I20"/>
  <tableColumns count="8">
    <tableColumn id="1" name="No."/>
    <tableColumn id="2" name="Name"/>
    <tableColumn id="3" name="1"/>
    <tableColumn id="4" name="2"/>
    <tableColumn id="5" name="3"/>
    <tableColumn id="6" name="4"/>
    <tableColumn id="7" name="5"/>
    <tableColumn id="8" name="Total" dataDxfId="2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3:Y10" totalsRowShown="0">
  <autoFilter ref="A3:Y10"/>
  <tableColumns count="25">
    <tableColumn id="1" name="No."/>
    <tableColumn id="2" name="ID"/>
    <tableColumn id="3" name="Name"/>
    <tableColumn id="4" name="Name(EN)"/>
    <tableColumn id="5" name="IMG"/>
    <tableColumn id="6" name="Release"/>
    <tableColumn id="7" name="Basic Weapon"/>
    <tableColumn id="8" name="Trait"/>
    <tableColumn id="9" name="레벨적용"/>
    <tableColumn id="10" name="피해량"/>
    <tableColumn id="11" name="공격속도"/>
    <tableColumn id="12" name="공격범위"/>
    <tableColumn id="13" name="치명타확률"/>
    <tableColumn id="14" name="치명타데미지"/>
    <tableColumn id="15" name="투사체 개수"/>
    <tableColumn id="16" name="쿨타임 감소"/>
    <tableColumn id="17" name="이동속도"/>
    <tableColumn id="18" name="골드 획득량 증가"/>
    <tableColumn id="19" name="경험치 획득량 증가"/>
    <tableColumn id="20" name="행운"/>
    <tableColumn id="21" name="자석"/>
    <tableColumn id="22" name="부활"/>
    <tableColumn id="23" name="최대 체력"/>
    <tableColumn id="24" name="체력 재생"/>
    <tableColumn id="25" name="방어력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10" name="표10" displayName="표10" ref="A3:G6" totalsRowShown="0" headerRowDxfId="21">
  <autoFilter ref="A3:G6"/>
  <tableColumns count="7">
    <tableColumn id="1" name="No"/>
    <tableColumn id="2" name="체스말"/>
    <tableColumn id="3" name="시너지"/>
    <tableColumn id="4" name="체스말2"/>
    <tableColumn id="5" name="시너지3"/>
    <tableColumn id="6" name="체스말4"/>
    <tableColumn id="7" name="시너지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표12" displayName="표12" ref="C3:H7" totalsRowShown="0" headerRowDxfId="1" dataDxfId="0">
  <autoFilter ref="C3:H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시너지" dataDxfId="7"/>
    <tableColumn id="2" name="효과명" dataDxfId="6"/>
    <tableColumn id="3" name="효과" dataDxfId="5"/>
    <tableColumn id="4" name="기본" dataDxfId="4"/>
    <tableColumn id="5" name="1포인트 당 증가량" dataDxfId="3"/>
    <tableColumn id="6" name="최대" dataDxfId="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11" name="표11" displayName="표11" ref="A11:K63" totalsRowShown="0" headerRowDxfId="9" dataDxfId="8">
  <autoFilter ref="A11:K63"/>
  <tableColumns count="11">
    <tableColumn id="1" name="No." dataDxfId="20"/>
    <tableColumn id="2" name="시너지" dataDxfId="19"/>
    <tableColumn id="3" name="특화" dataDxfId="18"/>
    <tableColumn id="4" name="단계" dataDxfId="17"/>
    <tableColumn id="5" name="효과" dataDxfId="16"/>
    <tableColumn id="6" name="기본01" dataDxfId="15"/>
    <tableColumn id="7" name="1포인트 당 증가량01" dataDxfId="14"/>
    <tableColumn id="8" name="최대01" dataDxfId="13"/>
    <tableColumn id="9" name="기본02" dataDxfId="12"/>
    <tableColumn id="10" name="1포인트 당 증가량02" dataDxfId="11"/>
    <tableColumn id="11" name="최대02" dataDxfId="10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3" name="표13" displayName="표13" ref="A3:O17" totalsRowShown="0">
  <autoFilter ref="A3:O17"/>
  <tableColumns count="15">
    <tableColumn id="1" name="No."/>
    <tableColumn id="2" name="무기"/>
    <tableColumn id="3" name="타입"/>
    <tableColumn id="4" name="DMG"/>
    <tableColumn id="5" name="발사 주기"/>
    <tableColumn id="6" name="투사체 크기"/>
    <tableColumn id="7" name="넉백력"/>
    <tableColumn id="8" name="투사체 속도"/>
    <tableColumn id="9" name="MotionSec"/>
    <tableColumn id="10" name="관통력"/>
    <tableColumn id="11" name="튕김"/>
    <tableColumn id="12" name="투사체 수"/>
    <tableColumn id="13" name="종류"/>
    <tableColumn id="14" name="공격 설명"/>
    <tableColumn id="15" name="이펙트 링크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표3_7134161922252847" displayName="표3_7134161922252847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표1_5112141720232625" displayName="표1_5112141720232625" ref="B8:G208" totalsRowShown="0">
  <autoFilter ref="B8:G208"/>
  <tableColumns count="6">
    <tableColumn id="8" name="현재 레벨"/>
    <tableColumn id="1" name="목표 레벨" dataDxfId="25"/>
    <tableColumn id="2" name="기본 요구 경험치"/>
    <tableColumn id="3" name="요구 경험치 보정값"/>
    <tableColumn id="5" name="최종 요구 경험치" dataDxfId="24"/>
    <tableColumn id="4" name="누적 플레이어 요구 경험치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10.xml.rels><?xml version="1.0" encoding="UTF-8"?>
<Relationships xmlns="http://schemas.openxmlformats.org/package/2006/relationships"></Relationships>
</file>

<file path=xl/worksheets/_rels/sheet11.xml.rels><?xml version="1.0" encoding="UTF-8"?>
<Relationships xmlns="http://schemas.openxmlformats.org/package/2006/relationships"></Relationships>
</file>

<file path=xl/worksheets/_rels/sheet12.xml.rels><?xml version="1.0" encoding="UTF-8"?>
<Relationships xmlns="http://schemas.openxmlformats.org/package/2006/relationships"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table" Target="../tables/table8.xml"></Relationship><Relationship Id="rId3" Type="http://schemas.openxmlformats.org/officeDocument/2006/relationships/table" Target="../tables/table9.xml"></Relationship><Relationship Id="rId4" Type="http://schemas.openxmlformats.org/officeDocument/2006/relationships/table" Target="../tables/table10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table" Target="../tables/table1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table" Target="../tables/table2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table" Target="../tables/table3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table" Target="../tables/table4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table" Target="../tables/table5.xml"></Relationship><Relationship Id="rId2" Type="http://schemas.openxmlformats.org/officeDocument/2006/relationships/table" Target="../tables/table6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table" Target="../tables/table7.xml"></Relationship><Relationship Id="rId3" Type="http://schemas.openxmlformats.org/officeDocument/2006/relationships/comments" Target="../comments2.xml"></Relationship></Relationships>
</file>

<file path=xl/worksheets/_rels/sheet9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60"/>
  <sheetViews>
    <sheetView topLeftCell="B37" workbookViewId="0">
      <selection activeCell="D44" sqref="D44"/>
    </sheetView>
  </sheetViews>
  <sheetFormatPr defaultRowHeight="16.500000"/>
  <cols>
    <col min="3" max="3" width="37.75500107" customWidth="1" outlineLevel="0"/>
    <col min="4" max="4" width="47.88000107" customWidth="1" outlineLevel="0"/>
    <col min="5" max="5" width="40.00500107" customWidth="1" outlineLevel="0"/>
    <col min="6" max="6" width="31.87999916" customWidth="1" outlineLevel="0"/>
    <col min="7" max="7" width="21.87999916" customWidth="1" outlineLevel="0"/>
  </cols>
  <sheetData>
    <row r="2" spans="2:6">
      <c r="B2" s="0" t="s">
        <v>156</v>
      </c>
      <c r="C2" s="0" t="s">
        <v>126</v>
      </c>
      <c r="D2" s="0" t="s">
        <v>127</v>
      </c>
    </row>
    <row r="3" spans="2:6">
      <c r="B3" s="0" t="s">
        <v>141</v>
      </c>
      <c r="C3" s="0" t="s">
        <v>143</v>
      </c>
      <c r="D3" s="0" t="s">
        <v>202</v>
      </c>
    </row>
    <row r="4" spans="2:6">
      <c r="C4" s="0" t="s">
        <v>144</v>
      </c>
      <c r="D4" s="0" t="s">
        <v>152</v>
      </c>
    </row>
    <row r="5" spans="2:6">
      <c r="C5" s="0" t="s">
        <v>145</v>
      </c>
      <c r="D5" s="0" t="s">
        <v>178</v>
      </c>
    </row>
    <row r="6" spans="2:6">
      <c r="C6" s="0" t="s">
        <v>177</v>
      </c>
      <c r="D6" s="0" t="s">
        <v>153</v>
      </c>
    </row>
    <row r="7" spans="2:6">
      <c r="C7" s="0" t="s">
        <v>201</v>
      </c>
      <c r="D7" s="0" t="s">
        <v>163</v>
      </c>
    </row>
    <row r="8" spans="2:6">
      <c r="B8" s="0" t="s">
        <v>142</v>
      </c>
      <c r="C8" s="0" t="s">
        <v>146</v>
      </c>
      <c r="D8" s="0" t="s">
        <v>154</v>
      </c>
    </row>
    <row r="9" spans="2:6">
      <c r="C9" s="0" t="s">
        <v>148</v>
      </c>
      <c r="D9" s="0" t="s">
        <v>155</v>
      </c>
    </row>
    <row r="10" spans="2:6">
      <c r="C10" s="0" t="s">
        <v>147</v>
      </c>
    </row>
    <row r="11" spans="2:6">
      <c r="B11" s="0" t="s">
        <v>149</v>
      </c>
      <c r="C11" s="0" t="s">
        <v>151</v>
      </c>
      <c r="D11" s="0" t="s">
        <v>150</v>
      </c>
    </row>
    <row r="13" spans="2:6">
      <c r="C13" s="0" t="s">
        <v>128</v>
      </c>
      <c r="D13" s="0" t="s">
        <v>129</v>
      </c>
      <c r="E13" s="0" t="s">
        <v>130</v>
      </c>
      <c r="F13" s="0" t="s">
        <v>131</v>
      </c>
    </row>
    <row r="14" spans="2:6">
      <c r="B14" s="0" t="s">
        <v>141</v>
      </c>
      <c r="C14" s="0" t="s">
        <v>197</v>
      </c>
      <c r="D14" s="0" t="s">
        <v>197</v>
      </c>
      <c r="E14" s="0" t="s">
        <v>198</v>
      </c>
      <c r="F14" s="0" t="s">
        <v>199</v>
      </c>
    </row>
    <row r="15" spans="2:6">
      <c r="C15" s="0" t="s">
        <v>153</v>
      </c>
      <c r="D15" s="0" t="s">
        <v>153</v>
      </c>
      <c r="E15" s="0" t="s">
        <v>153</v>
      </c>
      <c r="F15" s="0" t="s">
        <v>165</v>
      </c>
    </row>
    <row r="16" spans="2:6">
      <c r="C16" s="0" t="s">
        <v>162</v>
      </c>
      <c r="D16" s="0" t="s">
        <v>164</v>
      </c>
      <c r="E16" s="0" t="s">
        <v>161</v>
      </c>
      <c r="F16" s="0" t="s">
        <v>166</v>
      </c>
    </row>
    <row r="17" spans="2:7">
      <c r="B17" s="0" t="s">
        <v>142</v>
      </c>
      <c r="C17" s="0" t="s">
        <v>158</v>
      </c>
      <c r="D17" s="0" t="s">
        <v>157</v>
      </c>
      <c r="E17" s="0" t="s">
        <v>157</v>
      </c>
      <c r="F17" s="0" t="s">
        <v>157</v>
      </c>
    </row>
    <row r="18" spans="2:7">
      <c r="C18" s="0" t="s">
        <v>159</v>
      </c>
      <c r="D18" s="0" t="s">
        <v>159</v>
      </c>
      <c r="E18" s="0" t="s">
        <v>208</v>
      </c>
      <c r="F18" s="0" t="s">
        <v>167</v>
      </c>
    </row>
    <row r="19" spans="2:7">
      <c r="C19" s="0" t="s">
        <v>207</v>
      </c>
      <c r="D19" s="0" t="s">
        <v>160</v>
      </c>
      <c r="E19" s="0" t="s">
        <v>209</v>
      </c>
      <c r="F19" s="0" t="s">
        <v>168</v>
      </c>
    </row>
    <row r="21" spans="2:7">
      <c r="C21" s="0" t="s">
        <v>132</v>
      </c>
      <c r="D21" s="0" t="s">
        <v>133</v>
      </c>
      <c r="E21" s="0" t="s">
        <v>134</v>
      </c>
      <c r="F21" s="0" t="s">
        <v>135</v>
      </c>
      <c r="G21" s="0" t="s">
        <v>136</v>
      </c>
    </row>
    <row r="22" spans="2:7">
      <c r="B22" s="0" t="s">
        <v>141</v>
      </c>
      <c r="C22" s="0" t="s">
        <v>203</v>
      </c>
      <c r="D22" s="0" t="s">
        <v>176</v>
      </c>
      <c r="E22" s="0" t="s">
        <v>175</v>
      </c>
      <c r="F22" s="0" t="s">
        <v>180</v>
      </c>
      <c r="G22" s="0" t="s">
        <v>179</v>
      </c>
    </row>
    <row r="23" spans="2:7">
      <c r="C23" s="0" t="s">
        <v>204</v>
      </c>
      <c r="D23" s="0" t="s">
        <v>205</v>
      </c>
      <c r="E23" s="0" t="s">
        <v>206</v>
      </c>
      <c r="F23" s="0" t="s">
        <v>174</v>
      </c>
    </row>
    <row r="24" spans="2:7">
      <c r="C24" s="0" t="s">
        <v>200</v>
      </c>
    </row>
    <row r="25" spans="2:7">
      <c r="B25" s="0" t="s">
        <v>142</v>
      </c>
      <c r="C25" s="0" t="s">
        <v>157</v>
      </c>
      <c r="D25" s="0" t="s">
        <v>169</v>
      </c>
      <c r="E25" s="0" t="s">
        <v>169</v>
      </c>
      <c r="F25" s="0" t="s">
        <v>182</v>
      </c>
      <c r="G25" s="0" t="s">
        <v>181</v>
      </c>
    </row>
    <row r="26" spans="2:7">
      <c r="C26" s="0" t="s">
        <v>167</v>
      </c>
      <c r="D26" s="0" t="s">
        <v>170</v>
      </c>
      <c r="E26" s="0" t="s">
        <v>172</v>
      </c>
      <c r="F26" s="0" t="s">
        <v>183</v>
      </c>
      <c r="G26" s="0" t="s">
        <v>186</v>
      </c>
    </row>
    <row r="27" spans="2:7">
      <c r="C27" s="0" t="s">
        <v>168</v>
      </c>
      <c r="D27" s="0" t="s">
        <v>171</v>
      </c>
      <c r="E27" s="0" t="s">
        <v>173</v>
      </c>
      <c r="F27" s="0" t="s">
        <v>184</v>
      </c>
    </row>
    <row r="29" spans="2:7">
      <c r="C29" s="0" t="s">
        <v>137</v>
      </c>
      <c r="D29" s="0" t="s">
        <v>138</v>
      </c>
      <c r="E29" s="0" t="s">
        <v>139</v>
      </c>
      <c r="F29" s="0" t="s">
        <v>140</v>
      </c>
    </row>
    <row r="30" spans="2:7">
      <c r="B30" s="0" t="s">
        <v>141</v>
      </c>
      <c r="C30" s="0" t="s">
        <v>180</v>
      </c>
      <c r="D30" s="0" t="s">
        <v>189</v>
      </c>
      <c r="E30" s="0" t="s">
        <v>195</v>
      </c>
      <c r="F30" s="0" t="s">
        <v>190</v>
      </c>
    </row>
    <row r="31" spans="2:7">
      <c r="E31" s="0" t="s">
        <v>196</v>
      </c>
      <c r="F31" s="0" t="s">
        <v>191</v>
      </c>
    </row>
    <row r="32" spans="2:7">
      <c r="F32" s="0" t="s">
        <v>192</v>
      </c>
    </row>
    <row r="33" spans="2:7">
      <c r="B33" s="0" t="s">
        <v>142</v>
      </c>
      <c r="C33" s="0" t="s">
        <v>181</v>
      </c>
      <c r="D33" s="0" t="s">
        <v>181</v>
      </c>
      <c r="E33" s="0" t="s">
        <v>196</v>
      </c>
      <c r="F33" s="0" t="s">
        <v>193</v>
      </c>
    </row>
    <row r="34" spans="2:7">
      <c r="C34" s="0" t="s">
        <v>187</v>
      </c>
      <c r="D34" s="0" t="s">
        <v>188</v>
      </c>
      <c r="F34" s="0" t="s">
        <v>194</v>
      </c>
    </row>
    <row r="35" spans="2:7">
      <c r="D35" s="0" t="s">
        <v>185</v>
      </c>
    </row>
    <row r="38" spans="2:7">
      <c r="F38" s="0" t="s">
        <v>131</v>
      </c>
    </row>
    <row r="39" spans="2:7">
      <c r="B39" s="0" t="s">
        <v>141</v>
      </c>
      <c r="F39" s="0" t="s">
        <v>392</v>
      </c>
    </row>
    <row r="40" spans="2:7">
      <c r="F40" s="0" t="s">
        <v>393</v>
      </c>
    </row>
    <row r="41" spans="2:7">
      <c r="F41" s="0" t="s">
        <v>394</v>
      </c>
    </row>
    <row r="42" spans="2:7">
      <c r="B42" s="0" t="s">
        <v>142</v>
      </c>
      <c r="F42" s="0" t="s">
        <v>389</v>
      </c>
    </row>
    <row r="43" spans="2:7">
      <c r="F43" s="0" t="s">
        <v>390</v>
      </c>
    </row>
    <row r="44" spans="2:7">
      <c r="F44" s="0" t="s">
        <v>391</v>
      </c>
    </row>
    <row r="46" spans="2:7">
      <c r="C46" s="0" t="s">
        <v>132</v>
      </c>
      <c r="D46" s="0" t="s">
        <v>133</v>
      </c>
      <c r="E46" s="0" t="s">
        <v>134</v>
      </c>
      <c r="F46" s="0" t="s">
        <v>135</v>
      </c>
      <c r="G46" s="0" t="s">
        <v>136</v>
      </c>
    </row>
    <row r="47" spans="2:7">
      <c r="B47" s="0" t="s">
        <v>141</v>
      </c>
      <c r="C47" s="0" t="s">
        <v>396</v>
      </c>
      <c r="D47" s="0" t="s">
        <v>396</v>
      </c>
      <c r="E47" s="0" t="s">
        <v>404</v>
      </c>
      <c r="F47" s="0" t="s">
        <v>412</v>
      </c>
      <c r="G47" s="0" t="s">
        <v>414</v>
      </c>
    </row>
    <row r="48" spans="2:7">
      <c r="C48" s="0" t="s">
        <v>397</v>
      </c>
      <c r="D48" s="0" t="s">
        <v>399</v>
      </c>
      <c r="E48" s="0" t="s">
        <v>405</v>
      </c>
      <c r="F48" s="0" t="s">
        <v>413</v>
      </c>
    </row>
    <row r="49" spans="2:7">
      <c r="C49" s="0" t="s">
        <v>398</v>
      </c>
      <c r="D49" s="0" t="s">
        <v>398</v>
      </c>
    </row>
    <row r="50" spans="2:7">
      <c r="B50" s="0" t="s">
        <v>142</v>
      </c>
      <c r="C50" s="0" t="s">
        <v>157</v>
      </c>
      <c r="D50" s="0" t="s">
        <v>157</v>
      </c>
      <c r="E50" s="0" t="s">
        <v>157</v>
      </c>
      <c r="F50" s="0" t="s">
        <v>410</v>
      </c>
      <c r="G50" s="0" t="s">
        <v>411</v>
      </c>
    </row>
    <row r="51" spans="2:7">
      <c r="C51" s="0" t="s">
        <v>395</v>
      </c>
      <c r="D51" s="0" t="s">
        <v>401</v>
      </c>
      <c r="E51" s="0" t="s">
        <v>422</v>
      </c>
      <c r="F51" s="0" t="s">
        <v>407</v>
      </c>
    </row>
    <row r="52" spans="2:7">
      <c r="C52" s="0" t="s">
        <v>409</v>
      </c>
      <c r="E52" s="0" t="s">
        <v>403</v>
      </c>
      <c r="F52" s="0" t="s">
        <v>408</v>
      </c>
    </row>
    <row r="54" spans="2:7">
      <c r="C54" s="0" t="s">
        <v>137</v>
      </c>
      <c r="D54" s="0" t="s">
        <v>138</v>
      </c>
      <c r="E54" s="0" t="s">
        <v>139</v>
      </c>
      <c r="F54" s="0" t="s">
        <v>140</v>
      </c>
    </row>
    <row r="55" spans="2:7">
      <c r="B55" s="0" t="s">
        <v>141</v>
      </c>
      <c r="C55" s="0" t="s">
        <v>418</v>
      </c>
      <c r="D55" s="0" t="s">
        <v>180</v>
      </c>
      <c r="E55" s="0" t="s">
        <v>196</v>
      </c>
      <c r="F55" s="0" t="s">
        <v>423</v>
      </c>
    </row>
    <row r="58" spans="2:7">
      <c r="B58" s="0" t="s">
        <v>142</v>
      </c>
      <c r="C58" s="0" t="s">
        <v>421</v>
      </c>
      <c r="D58" s="0" t="s">
        <v>181</v>
      </c>
      <c r="E58" s="0" t="s">
        <v>415</v>
      </c>
      <c r="F58" s="0" t="s">
        <v>425</v>
      </c>
    </row>
    <row r="59" spans="2:7">
      <c r="E59" s="0" t="s">
        <v>416</v>
      </c>
    </row>
    <row r="60" spans="2:7">
      <c r="E60" s="0" t="s">
        <v>417</v>
      </c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2:P208"/>
  <sheetViews>
    <sheetView workbookViewId="0">
      <pane ySplit="8" topLeftCell="A9" activePane="bottomLeft" state="frozen"/>
      <selection pane="bottomLeft" activeCell="A26" sqref="A26"/>
    </sheetView>
  </sheetViews>
  <sheetFormatPr defaultColWidth="9.00000000" defaultRowHeight="16.500000"/>
  <cols>
    <col min="2" max="2" width="10.25500011" customWidth="1" outlineLevel="0"/>
    <col min="3" max="3" width="13.88000011" customWidth="1" outlineLevel="0"/>
    <col min="4" max="4" width="25.62999916" customWidth="1" outlineLevel="0"/>
    <col min="5" max="5" width="23.50499916" customWidth="1" outlineLevel="0"/>
    <col min="6" max="6" width="24.87999916" customWidth="1" outlineLevel="0"/>
    <col min="7" max="7" width="29.75499916" customWidth="1" outlineLevel="0"/>
    <col min="11" max="11" width="9.25500011" customWidth="1" outlineLevel="0"/>
    <col min="13" max="13" width="16.00500011" customWidth="1" outlineLevel="0"/>
  </cols>
  <sheetData>
    <row r="2" spans="2:16">
      <c r="B2" s="0" t="s">
        <v>0</v>
      </c>
      <c r="C2" s="19" t="s">
        <v>11</v>
      </c>
      <c r="D2" s="19"/>
      <c r="E2" s="19"/>
      <c r="J2" s="0" t="s">
        <v>1</v>
      </c>
      <c r="K2" s="0" t="s">
        <v>2</v>
      </c>
      <c r="L2" s="0" t="s">
        <v>3</v>
      </c>
      <c r="M2" s="0" t="s">
        <v>4</v>
      </c>
      <c r="O2" s="0" t="s">
        <v>1</v>
      </c>
      <c r="P2" s="0" t="s">
        <v>5</v>
      </c>
    </row>
    <row r="3" spans="2:16">
      <c r="J3" s="0" t="s">
        <v>6</v>
      </c>
      <c r="K3" s="0">
        <v>5</v>
      </c>
      <c r="L3" s="0">
        <v>10</v>
      </c>
      <c r="M3" s="0">
        <v>1</v>
      </c>
      <c r="O3" s="0" t="s">
        <v>7</v>
      </c>
      <c r="P3" s="0">
        <f>'[1]개요'!M15</f>
        <v>0</v>
      </c>
    </row>
    <row r="4" spans="2:16">
      <c r="B4" s="0" t="s">
        <v>8</v>
      </c>
      <c r="J4" s="0" t="s">
        <v>9</v>
      </c>
      <c r="K4" s="0">
        <f>'[1]개요'!M11</f>
        <v>0</v>
      </c>
      <c r="L4" s="0">
        <v>4</v>
      </c>
      <c r="M4" s="0">
        <v>20</v>
      </c>
      <c r="O4" s="0" t="s">
        <v>10</v>
      </c>
      <c r="P4" s="0">
        <v>0</v>
      </c>
    </row>
    <row r="5" spans="2:16">
      <c r="J5" s="0" t="s">
        <v>18</v>
      </c>
      <c r="K5" s="0">
        <v>0</v>
      </c>
      <c r="L5" s="0">
        <v>7</v>
      </c>
      <c r="M5" s="0">
        <v>40</v>
      </c>
    </row>
    <row r="8" spans="2:16">
      <c r="B8" s="2" t="s">
        <v>12</v>
      </c>
      <c r="C8" s="1" t="s">
        <v>13</v>
      </c>
      <c r="D8" s="2" t="s">
        <v>14</v>
      </c>
      <c r="E8" s="2" t="s">
        <v>15</v>
      </c>
      <c r="F8" s="3" t="s">
        <v>16</v>
      </c>
      <c r="G8" s="3" t="s">
        <v>17</v>
      </c>
    </row>
    <row r="9" spans="2:16">
      <c r="B9" s="2">
        <v>0</v>
      </c>
      <c r="C9" s="4" t="e">
        <f>IF(#REF!=0,1,$C8+1)</f>
        <v>#REF!</v>
      </c>
      <c r="D9" s="2" t="str">
        <f>IFERROR(IF(#REF!=1,0,IF(#REF!=2,$K$3,$K$3+IF(QUOTIENT(#REF!-1,$M$3)=0,0,QUOTIENT(#REF!-1,$M$3))*$L$3)),"")</f>
        <v/>
      </c>
      <c r="E9" s="2" t="str">
        <f>IFERROR(IF(#REF!=1,0,IF(#REF!&gt;=$M$5,QUOTIENT((#REF!-1),$M$3)*($K$5+$L$5),IF(#REF!&gt;=$M$4,QUOTIENT((#REF!-1),$M$3)*($K$4+$L$4),0))),"")</f>
        <v/>
      </c>
      <c r="F9" s="4" t="str">
        <f>IFERROR(IF(#REF!+#REF!&gt;$P$3,$P$3,#REF!+#REF!),"")</f>
        <v/>
      </c>
      <c r="G9" s="4" t="str">
        <f>IFERROR(IF(#REF!=1,#REF!,$G8+#REF!),"")</f>
        <v/>
      </c>
    </row>
    <row r="10" spans="2:16">
      <c r="B10" s="2">
        <v>1</v>
      </c>
      <c r="C10" s="4" t="e">
        <f>IF(#REF!=0,1,$C9+1)</f>
        <v>#REF!</v>
      </c>
      <c r="D10" s="2" t="str">
        <f>IFERROR(IF(#REF!=1,0,IF(#REF!=2,$K$3,$K$3+IF(QUOTIENT(#REF!-1,$M$3)=0,0,QUOTIENT(#REF!-1,$M$3))*$L$3)),"")</f>
        <v/>
      </c>
      <c r="E10" s="2" t="str">
        <f>IFERROR(IF(#REF!=1,0,IF(#REF!&gt;=$M$5,QUOTIENT((#REF!-1),$M$3)*($K$5+$L$5),IF(#REF!&gt;=$M$4,QUOTIENT((#REF!-1),$M$3)*($K$4+$L$4),0))),"")</f>
        <v/>
      </c>
      <c r="F10" s="4" t="str">
        <f>IFERROR(IF(#REF!+#REF!&gt;$P$3,$P$3,#REF!+#REF!),"")</f>
        <v/>
      </c>
      <c r="G10" s="4" t="str">
        <f>IFERROR(IF(#REF!=1,#REF!,$G9+#REF!),"")</f>
        <v/>
      </c>
    </row>
    <row r="11" spans="2:16">
      <c r="B11" s="2">
        <v>2</v>
      </c>
      <c r="C11" s="4" t="e">
        <f>IF(#REF!=0,1,$C10+1)</f>
        <v>#REF!</v>
      </c>
      <c r="D11" s="5" t="str">
        <f>IFERROR(IF(#REF!=1,0,IF(#REF!=2,$K$3,$K$3+IF(QUOTIENT(#REF!-1,$M$3)=0,0,QUOTIENT(#REF!-1,$M$3))*$L$3)),"")</f>
        <v/>
      </c>
      <c r="E11" s="2" t="str">
        <f>IFERROR(IF(#REF!=1,0,IF(#REF!&gt;=$M$5,QUOTIENT((#REF!-1),$M$3)*($K$5+$L$5),IF(#REF!&gt;=$M$4,QUOTIENT((#REF!-1),$M$3)*($K$4+$L$4),0))),"")</f>
        <v/>
      </c>
      <c r="F11" s="4" t="str">
        <f>IFERROR(IF(#REF!+#REF!&gt;$P$3,$P$3,#REF!+#REF!),"")</f>
        <v/>
      </c>
      <c r="G11" s="6" t="str">
        <f>IFERROR(IF(#REF!=1,#REF!,$G10+#REF!),"")</f>
        <v/>
      </c>
    </row>
    <row r="12" spans="2:16">
      <c r="B12" s="2">
        <v>3</v>
      </c>
      <c r="C12" s="4" t="e">
        <f>IF(#REF!=0,1,$C11+1)</f>
        <v>#REF!</v>
      </c>
      <c r="D12" s="5" t="str">
        <f>IFERROR(IF(#REF!=1,0,IF(#REF!=2,$K$3,$K$3+IF(QUOTIENT(#REF!-1,$M$3)=0,0,QUOTIENT(#REF!-1,$M$3))*$L$3)),"")</f>
        <v/>
      </c>
      <c r="E12" s="2" t="str">
        <f>IFERROR(IF(#REF!=1,0,IF(#REF!&gt;=$M$5,QUOTIENT((#REF!-1),$M$3)*($K$5+$L$5),IF(#REF!&gt;=$M$4,QUOTIENT((#REF!-1),$M$3)*($K$4+$L$4),0))),"")</f>
        <v/>
      </c>
      <c r="F12" s="4" t="str">
        <f>IFERROR(IF(#REF!+#REF!&gt;$P$3,$P$3,#REF!+#REF!),"")</f>
        <v/>
      </c>
      <c r="G12" s="6" t="str">
        <f>IFERROR(IF(#REF!=1,#REF!,$G11+#REF!),"")</f>
        <v/>
      </c>
    </row>
    <row r="13" spans="2:16">
      <c r="B13" s="2">
        <v>4</v>
      </c>
      <c r="C13" s="4" t="e">
        <f>IF(#REF!=0,1,$C12+1)</f>
        <v>#REF!</v>
      </c>
      <c r="D13" s="5" t="str">
        <f>IFERROR(IF(#REF!=1,0,IF(#REF!=2,$K$3,$K$3+IF(QUOTIENT(#REF!-1,$M$3)=0,0,QUOTIENT(#REF!-1,$M$3))*$L$3)),"")</f>
        <v/>
      </c>
      <c r="E13" s="2" t="str">
        <f>IFERROR(IF(#REF!=1,0,IF(#REF!&gt;=$M$5,QUOTIENT((#REF!-1),$M$3)*($K$5+$L$5),IF(#REF!&gt;=$M$4,QUOTIENT((#REF!-1),$M$3)*($K$4+$L$4),0))),"")</f>
        <v/>
      </c>
      <c r="F13" s="4" t="str">
        <f>IFERROR(IF(#REF!+#REF!&gt;$P$3,$P$3,#REF!+#REF!),"")</f>
        <v/>
      </c>
      <c r="G13" s="6" t="str">
        <f>IFERROR(IF(#REF!=1,#REF!,$G12+#REF!),"")</f>
        <v/>
      </c>
    </row>
    <row r="14" spans="2:16">
      <c r="B14" s="2">
        <v>5</v>
      </c>
      <c r="C14" s="4" t="e">
        <f>IF(#REF!=0,1,$C13+1)</f>
        <v>#REF!</v>
      </c>
      <c r="D14" s="5" t="str">
        <f>IFERROR(IF(#REF!=1,0,IF(#REF!=2,$K$3,$K$3+IF(QUOTIENT(#REF!-1,$M$3)=0,0,QUOTIENT(#REF!-1,$M$3))*$L$3)),"")</f>
        <v/>
      </c>
      <c r="E14" s="2" t="str">
        <f>IFERROR(IF(#REF!=1,0,IF(#REF!&gt;=$M$5,QUOTIENT((#REF!-1),$M$3)*($K$5+$L$5),IF(#REF!&gt;=$M$4,QUOTIENT((#REF!-1),$M$3)*($K$4+$L$4),0))),"")</f>
        <v/>
      </c>
      <c r="F14" s="4" t="str">
        <f>IFERROR(IF(#REF!+#REF!&gt;$P$3,$P$3,#REF!+#REF!),"")</f>
        <v/>
      </c>
      <c r="G14" s="6" t="str">
        <f>IFERROR(IF(#REF!=1,#REF!,$G13+#REF!),"")</f>
        <v/>
      </c>
    </row>
    <row r="15" spans="2:16">
      <c r="B15" s="2">
        <v>6</v>
      </c>
      <c r="C15" s="4" t="e">
        <f>IF(#REF!=0,1,$C14+1)</f>
        <v>#REF!</v>
      </c>
      <c r="D15" s="5" t="str">
        <f>IFERROR(IF(#REF!=1,0,IF(#REF!=2,$K$3,$K$3+IF(QUOTIENT(#REF!-1,$M$3)=0,0,QUOTIENT(#REF!-1,$M$3))*$L$3)),"")</f>
        <v/>
      </c>
      <c r="E15" s="2" t="str">
        <f>IFERROR(IF(#REF!=1,0,IF(#REF!&gt;=$M$5,QUOTIENT((#REF!-1),$M$3)*($K$5+$L$5),IF(#REF!&gt;=$M$4,QUOTIENT((#REF!-1),$M$3)*($K$4+$L$4),0))),"")</f>
        <v/>
      </c>
      <c r="F15" s="4" t="str">
        <f>IFERROR(IF(#REF!+#REF!&gt;$P$3,$P$3,#REF!+#REF!),"")</f>
        <v/>
      </c>
      <c r="G15" s="6" t="str">
        <f>IFERROR(IF(#REF!=1,#REF!,$G14+#REF!),"")</f>
        <v/>
      </c>
    </row>
    <row r="16" spans="2:16">
      <c r="B16" s="2">
        <v>7</v>
      </c>
      <c r="C16" s="4" t="e">
        <f>IF(#REF!=0,1,$C15+1)</f>
        <v>#REF!</v>
      </c>
      <c r="D16" s="5" t="str">
        <f>IFERROR(IF(#REF!=1,0,IF(#REF!=2,$K$3,$K$3+IF(QUOTIENT(#REF!-1,$M$3)=0,0,QUOTIENT(#REF!-1,$M$3))*$L$3)),"")</f>
        <v/>
      </c>
      <c r="E16" s="2" t="str">
        <f>IFERROR(IF(#REF!=1,0,IF(#REF!&gt;=$M$5,QUOTIENT((#REF!-1),$M$3)*($K$5+$L$5),IF(#REF!&gt;=$M$4,QUOTIENT((#REF!-1),$M$3)*($K$4+$L$4),0))),"")</f>
        <v/>
      </c>
      <c r="F16" s="4" t="str">
        <f>IFERROR(IF(#REF!+#REF!&gt;$P$3,$P$3,#REF!+#REF!),"")</f>
        <v/>
      </c>
      <c r="G16" s="6" t="str">
        <f>IFERROR(IF(#REF!=1,#REF!,$G15+#REF!),"")</f>
        <v/>
      </c>
    </row>
    <row r="17" spans="2:7">
      <c r="B17" s="2">
        <v>8</v>
      </c>
      <c r="C17" s="4" t="e">
        <f>IF(#REF!=0,1,$C16+1)</f>
        <v>#REF!</v>
      </c>
      <c r="D17" s="5" t="str">
        <f>IFERROR(IF(#REF!=1,0,IF(#REF!=2,$K$3,$K$3+IF(QUOTIENT(#REF!-1,$M$3)=0,0,QUOTIENT(#REF!-1,$M$3))*$L$3)),"")</f>
        <v/>
      </c>
      <c r="E17" s="2" t="str">
        <f>IFERROR(IF(#REF!=1,0,IF(#REF!&gt;=$M$5,QUOTIENT((#REF!-1),$M$3)*($K$5+$L$5),IF(#REF!&gt;=$M$4,QUOTIENT((#REF!-1),$M$3)*($K$4+$L$4),0))),"")</f>
        <v/>
      </c>
      <c r="F17" s="4" t="str">
        <f>IFERROR(IF(#REF!+#REF!&gt;$P$3,$P$3,#REF!+#REF!),"")</f>
        <v/>
      </c>
      <c r="G17" s="6" t="str">
        <f>IFERROR(IF(#REF!=1,#REF!,$G16+#REF!),"")</f>
        <v/>
      </c>
    </row>
    <row r="18" spans="2:7">
      <c r="B18" s="2">
        <v>9</v>
      </c>
      <c r="C18" s="4" t="e">
        <f>IF(#REF!=0,1,$C17+1)</f>
        <v>#REF!</v>
      </c>
      <c r="D18" s="5" t="str">
        <f>IFERROR(IF(#REF!=1,0,IF(#REF!=2,$K$3,$K$3+IF(QUOTIENT(#REF!-1,$M$3)=0,0,QUOTIENT(#REF!-1,$M$3))*$L$3)),"")</f>
        <v/>
      </c>
      <c r="E18" s="2" t="str">
        <f>IFERROR(IF(#REF!=1,0,IF(#REF!&gt;=$M$5,QUOTIENT((#REF!-1),$M$3)*($K$5+$L$5),IF(#REF!&gt;=$M$4,QUOTIENT((#REF!-1),$M$3)*($K$4+$L$4),0))),"")</f>
        <v/>
      </c>
      <c r="F18" s="4" t="str">
        <f>IFERROR(IF(#REF!+#REF!&gt;$P$3,$P$3,#REF!+#REF!),"")</f>
        <v/>
      </c>
      <c r="G18" s="6" t="str">
        <f>IFERROR(IF(#REF!=1,#REF!,$G17+#REF!),"")</f>
        <v/>
      </c>
    </row>
    <row r="19" spans="2:7">
      <c r="B19" s="2">
        <v>10</v>
      </c>
      <c r="C19" s="4" t="e">
        <f>IF(#REF!=0,1,$C18+1)</f>
        <v>#REF!</v>
      </c>
      <c r="D19" s="5" t="str">
        <f>IFERROR(IF(#REF!=1,0,IF(#REF!=2,$K$3,$K$3+IF(QUOTIENT(#REF!-1,$M$3)=0,0,QUOTIENT(#REF!-1,$M$3))*$L$3)),"")</f>
        <v/>
      </c>
      <c r="E19" s="2" t="str">
        <f>IFERROR(IF(#REF!=1,0,IF(#REF!&gt;=$M$5,QUOTIENT((#REF!-1),$M$3)*($K$5+$L$5),IF(#REF!&gt;=$M$4,QUOTIENT((#REF!-1),$M$3)*($K$4+$L$4),0))),"")</f>
        <v/>
      </c>
      <c r="F19" s="4" t="str">
        <f>IFERROR(IF(#REF!+#REF!&gt;$P$3,$P$3,#REF!+#REF!),"")</f>
        <v/>
      </c>
      <c r="G19" s="6" t="str">
        <f>IFERROR(IF(#REF!=1,#REF!,$G18+#REF!),"")</f>
        <v/>
      </c>
    </row>
    <row r="20" spans="2:7">
      <c r="B20" s="2">
        <v>11</v>
      </c>
      <c r="C20" s="4" t="e">
        <f>IF(#REF!=0,1,$C19+1)</f>
        <v>#REF!</v>
      </c>
      <c r="D20" s="5" t="str">
        <f>IFERROR(IF(#REF!=1,0,IF(#REF!=2,$K$3,$K$3+IF(QUOTIENT(#REF!-1,$M$3)=0,0,QUOTIENT(#REF!-1,$M$3))*$L$3)),"")</f>
        <v/>
      </c>
      <c r="E20" s="2" t="str">
        <f>IFERROR(IF(#REF!=1,0,IF(#REF!&gt;=$M$5,QUOTIENT((#REF!-1),$M$3)*($K$5+$L$5),IF(#REF!&gt;=$M$4,QUOTIENT((#REF!-1),$M$3)*($K$4+$L$4),0))),"")</f>
        <v/>
      </c>
      <c r="F20" s="4" t="str">
        <f>IFERROR(IF(#REF!+#REF!&gt;$P$3,$P$3,#REF!+#REF!),"")</f>
        <v/>
      </c>
      <c r="G20" s="6" t="str">
        <f>IFERROR(IF(#REF!=1,#REF!,$G19+#REF!),"")</f>
        <v/>
      </c>
    </row>
    <row r="21" spans="2:7">
      <c r="B21" s="2">
        <v>12</v>
      </c>
      <c r="C21" s="4" t="e">
        <f>IF(#REF!=0,1,$C20+1)</f>
        <v>#REF!</v>
      </c>
      <c r="D21" s="5" t="str">
        <f>IFERROR(IF(#REF!=1,0,IF(#REF!=2,$K$3,$K$3+IF(QUOTIENT(#REF!-1,$M$3)=0,0,QUOTIENT(#REF!-1,$M$3))*$L$3)),"")</f>
        <v/>
      </c>
      <c r="E21" s="2" t="str">
        <f>IFERROR(IF(#REF!=1,0,IF(#REF!&gt;=$M$5,QUOTIENT((#REF!-1),$M$3)*($K$5+$L$5),IF(#REF!&gt;=$M$4,QUOTIENT((#REF!-1),$M$3)*($K$4+$L$4),0))),"")</f>
        <v/>
      </c>
      <c r="F21" s="4" t="str">
        <f>IFERROR(IF(#REF!+#REF!&gt;$P$3,$P$3,#REF!+#REF!),"")</f>
        <v/>
      </c>
      <c r="G21" s="6" t="str">
        <f>IFERROR(IF(#REF!=1,#REF!,$G20+#REF!),"")</f>
        <v/>
      </c>
    </row>
    <row r="22" spans="2:7">
      <c r="B22" s="2">
        <v>13</v>
      </c>
      <c r="C22" s="4" t="e">
        <f>IF(#REF!=0,1,$C21+1)</f>
        <v>#REF!</v>
      </c>
      <c r="D22" s="5" t="str">
        <f>IFERROR(IF(#REF!=1,0,IF(#REF!=2,$K$3,$K$3+IF(QUOTIENT(#REF!-1,$M$3)=0,0,QUOTIENT(#REF!-1,$M$3))*$L$3)),"")</f>
        <v/>
      </c>
      <c r="E22" s="2" t="str">
        <f>IFERROR(IF(#REF!=1,0,IF(#REF!&gt;=$M$5,QUOTIENT((#REF!-1),$M$3)*($K$5+$L$5),IF(#REF!&gt;=$M$4,QUOTIENT((#REF!-1),$M$3)*($K$4+$L$4),0))),"")</f>
        <v/>
      </c>
      <c r="F22" s="4" t="str">
        <f>IFERROR(IF(#REF!+#REF!&gt;$P$3,$P$3,#REF!+#REF!),"")</f>
        <v/>
      </c>
      <c r="G22" s="6" t="str">
        <f>IFERROR(IF(#REF!=1,#REF!,$G21+#REF!),"")</f>
        <v/>
      </c>
    </row>
    <row r="23" spans="2:7">
      <c r="B23" s="2">
        <v>14</v>
      </c>
      <c r="C23" s="4" t="e">
        <f>IF(#REF!=0,1,$C22+1)</f>
        <v>#REF!</v>
      </c>
      <c r="D23" s="5" t="str">
        <f>IFERROR(IF(#REF!=1,0,IF(#REF!=2,$K$3,$K$3+IF(QUOTIENT(#REF!-1,$M$3)=0,0,QUOTIENT(#REF!-1,$M$3))*$L$3)),"")</f>
        <v/>
      </c>
      <c r="E23" s="2" t="str">
        <f>IFERROR(IF(#REF!=1,0,IF(#REF!&gt;=$M$5,QUOTIENT((#REF!-1),$M$3)*($K$5+$L$5),IF(#REF!&gt;=$M$4,QUOTIENT((#REF!-1),$M$3)*($K$4+$L$4),0))),"")</f>
        <v/>
      </c>
      <c r="F23" s="4" t="str">
        <f>IFERROR(IF(#REF!+#REF!&gt;$P$3,$P$3,#REF!+#REF!),"")</f>
        <v/>
      </c>
      <c r="G23" s="6" t="str">
        <f>IFERROR(IF(#REF!=1,#REF!,$G22+#REF!),"")</f>
        <v/>
      </c>
    </row>
    <row r="24" spans="2:7">
      <c r="B24" s="2">
        <v>15</v>
      </c>
      <c r="C24" s="4" t="e">
        <f>IF(#REF!=0,1,$C23+1)</f>
        <v>#REF!</v>
      </c>
      <c r="D24" s="5" t="str">
        <f>IFERROR(IF(#REF!=1,0,IF(#REF!=2,$K$3,$K$3+IF(QUOTIENT(#REF!-1,$M$3)=0,0,QUOTIENT(#REF!-1,$M$3))*$L$3)),"")</f>
        <v/>
      </c>
      <c r="E24" s="2" t="str">
        <f>IFERROR(IF(#REF!=1,0,IF(#REF!&gt;=$M$5,QUOTIENT((#REF!-1),$M$3)*($K$5+$L$5),IF(#REF!&gt;=$M$4,QUOTIENT((#REF!-1),$M$3)*($K$4+$L$4),0))),"")</f>
        <v/>
      </c>
      <c r="F24" s="4" t="str">
        <f>IFERROR(IF(#REF!+#REF!&gt;$P$3,$P$3,#REF!+#REF!),"")</f>
        <v/>
      </c>
      <c r="G24" s="6" t="str">
        <f>IFERROR(IF(#REF!=1,#REF!,$G23+#REF!),"")</f>
        <v/>
      </c>
    </row>
    <row r="25" spans="2:7">
      <c r="B25" s="2">
        <v>16</v>
      </c>
      <c r="C25" s="4" t="e">
        <f>IF(#REF!=0,1,$C24+1)</f>
        <v>#REF!</v>
      </c>
      <c r="D25" s="5" t="str">
        <f>IFERROR(IF(#REF!=1,0,IF(#REF!=2,$K$3,$K$3+IF(QUOTIENT(#REF!-1,$M$3)=0,0,QUOTIENT(#REF!-1,$M$3))*$L$3)),"")</f>
        <v/>
      </c>
      <c r="E25" s="2" t="str">
        <f>IFERROR(IF(#REF!=1,0,IF(#REF!&gt;=$M$5,QUOTIENT((#REF!-1),$M$3)*($K$5+$L$5),IF(#REF!&gt;=$M$4,QUOTIENT((#REF!-1),$M$3)*($K$4+$L$4),0))),"")</f>
        <v/>
      </c>
      <c r="F25" s="4" t="str">
        <f>IFERROR(IF(#REF!+#REF!&gt;$P$3,$P$3,#REF!+#REF!),"")</f>
        <v/>
      </c>
      <c r="G25" s="6" t="str">
        <f>IFERROR(IF(#REF!=1,#REF!,$G24+#REF!),"")</f>
        <v/>
      </c>
    </row>
    <row r="26" spans="2:7">
      <c r="B26" s="2">
        <v>17</v>
      </c>
      <c r="C26" s="4" t="e">
        <f>IF(#REF!=0,1,$C25+1)</f>
        <v>#REF!</v>
      </c>
      <c r="D26" s="5" t="str">
        <f>IFERROR(IF(#REF!=1,0,IF(#REF!=2,$K$3,$K$3+IF(QUOTIENT(#REF!-1,$M$3)=0,0,QUOTIENT(#REF!-1,$M$3))*$L$3)),"")</f>
        <v/>
      </c>
      <c r="E26" s="2" t="str">
        <f>IFERROR(IF(#REF!=1,0,IF(#REF!&gt;=$M$5,QUOTIENT((#REF!-1),$M$3)*($K$5+$L$5),IF(#REF!&gt;=$M$4,QUOTIENT((#REF!-1),$M$3)*($K$4+$L$4),0))),"")</f>
        <v/>
      </c>
      <c r="F26" s="4" t="str">
        <f>IFERROR(IF(#REF!+#REF!&gt;$P$3,$P$3,#REF!+#REF!),"")</f>
        <v/>
      </c>
      <c r="G26" s="6" t="str">
        <f>IFERROR(IF(#REF!=1,#REF!,$G25+#REF!),"")</f>
        <v/>
      </c>
    </row>
    <row r="27" spans="2:7">
      <c r="B27" s="2">
        <v>18</v>
      </c>
      <c r="C27" s="4" t="e">
        <f>IF(#REF!=0,1,$C26+1)</f>
        <v>#REF!</v>
      </c>
      <c r="D27" s="5" t="str">
        <f>IFERROR(IF(#REF!=1,0,IF(#REF!=2,$K$3,$K$3+IF(QUOTIENT(#REF!-1,$M$3)=0,0,QUOTIENT(#REF!-1,$M$3))*$L$3)),"")</f>
        <v/>
      </c>
      <c r="E27" s="2" t="str">
        <f>IFERROR(IF(#REF!=1,0,IF(#REF!&gt;=$M$5,QUOTIENT((#REF!-1),$M$3)*($K$5+$L$5),IF(#REF!&gt;=$M$4,QUOTIENT((#REF!-1),$M$3)*($K$4+$L$4),0))),"")</f>
        <v/>
      </c>
      <c r="F27" s="4" t="str">
        <f>IFERROR(IF(#REF!+#REF!&gt;$P$3,$P$3,#REF!+#REF!),"")</f>
        <v/>
      </c>
      <c r="G27" s="6" t="str">
        <f>IFERROR(IF(#REF!=1,#REF!,$G26+#REF!),"")</f>
        <v/>
      </c>
    </row>
    <row r="28" spans="2:7">
      <c r="B28" s="2">
        <v>19</v>
      </c>
      <c r="C28" s="4" t="e">
        <f>IF(#REF!=0,1,$C27+1)</f>
        <v>#REF!</v>
      </c>
      <c r="D28" s="5" t="str">
        <f>IFERROR(IF(#REF!=1,0,IF(#REF!=2,$K$3,$K$3+IF(QUOTIENT(#REF!-1,$M$3)=0,0,QUOTIENT(#REF!-1,$M$3))*$L$3)),"")</f>
        <v/>
      </c>
      <c r="E28" s="2" t="str">
        <f>IFERROR(IF(#REF!=1,0,IF(#REF!&gt;=$M$5,QUOTIENT((#REF!-1),$M$3)*($K$5+$L$5),IF(#REF!&gt;=$M$4,QUOTIENT((#REF!-1),$M$3)*($K$4+$L$4),0))),"")</f>
        <v/>
      </c>
      <c r="F28" s="4" t="str">
        <f>IFERROR(IF(#REF!+#REF!&gt;$P$3,$P$3,#REF!+#REF!),"")</f>
        <v/>
      </c>
      <c r="G28" s="6" t="str">
        <f>IFERROR(IF(#REF!=1,#REF!,$G27+#REF!),"")</f>
        <v/>
      </c>
    </row>
    <row r="29" spans="2:7">
      <c r="B29" s="2">
        <v>20</v>
      </c>
      <c r="C29" s="4" t="e">
        <f>IF(#REF!=0,1,$C28+1)</f>
        <v>#REF!</v>
      </c>
      <c r="D29" s="5" t="str">
        <f>IFERROR(IF(#REF!=1,0,IF(#REF!=2,$K$3,$K$3+IF(QUOTIENT(#REF!-1,$M$3)=0,0,QUOTIENT(#REF!-1,$M$3))*$L$3)),"")</f>
        <v/>
      </c>
      <c r="E29" s="2" t="str">
        <f>IFERROR(IF(#REF!=1,0,IF(#REF!&gt;=$M$5,QUOTIENT((#REF!-1),$M$3)*($K$5+$L$5),IF(#REF!&gt;=$M$4,QUOTIENT((#REF!-1),$M$3)*($K$4+$L$4),0))),"")</f>
        <v/>
      </c>
      <c r="F29" s="4" t="str">
        <f>IFERROR(IF(#REF!+#REF!&gt;$P$3,$P$3,#REF!+#REF!),"")</f>
        <v/>
      </c>
      <c r="G29" s="6" t="str">
        <f>IFERROR(IF(#REF!=1,#REF!,$G28+#REF!),"")</f>
        <v/>
      </c>
    </row>
    <row r="30" spans="2:7">
      <c r="B30" s="2">
        <v>21</v>
      </c>
      <c r="C30" s="4" t="e">
        <f>IF(#REF!=0,1,$C29+1)</f>
        <v>#REF!</v>
      </c>
      <c r="D30" s="5" t="str">
        <f>IFERROR(IF(#REF!=1,0,IF(#REF!=2,$K$3,$K$3+IF(QUOTIENT(#REF!-1,$M$3)=0,0,QUOTIENT(#REF!-1,$M$3))*$L$3)),"")</f>
        <v/>
      </c>
      <c r="E30" s="2" t="str">
        <f>IFERROR(IF(#REF!=1,0,IF(#REF!&gt;=$M$5,QUOTIENT((#REF!-1),$M$3)*($K$5+$L$5),IF(#REF!&gt;=$M$4,QUOTIENT((#REF!-1),$M$3)*($K$4+$L$4),0))),"")</f>
        <v/>
      </c>
      <c r="F30" s="4" t="str">
        <f>IFERROR(IF(#REF!+#REF!&gt;$P$3,$P$3,#REF!+#REF!),"")</f>
        <v/>
      </c>
      <c r="G30" s="6" t="str">
        <f>IFERROR(IF(#REF!=1,#REF!,$G29+#REF!),"")</f>
        <v/>
      </c>
    </row>
    <row r="31" spans="2:7">
      <c r="B31" s="2">
        <v>22</v>
      </c>
      <c r="C31" s="4" t="e">
        <f>IF(#REF!=0,1,$C30+1)</f>
        <v>#REF!</v>
      </c>
      <c r="D31" s="5" t="str">
        <f>IFERROR(IF(#REF!=1,0,IF(#REF!=2,$K$3,$K$3+IF(QUOTIENT(#REF!-1,$M$3)=0,0,QUOTIENT(#REF!-1,$M$3))*$L$3)),"")</f>
        <v/>
      </c>
      <c r="E31" s="2" t="str">
        <f>IFERROR(IF(#REF!=1,0,IF(#REF!&gt;=$M$5,QUOTIENT((#REF!-1),$M$3)*($K$5+$L$5),IF(#REF!&gt;=$M$4,QUOTIENT((#REF!-1),$M$3)*($K$4+$L$4),0))),"")</f>
        <v/>
      </c>
      <c r="F31" s="4" t="str">
        <f>IFERROR(IF(#REF!+#REF!&gt;$P$3,$P$3,#REF!+#REF!),"")</f>
        <v/>
      </c>
      <c r="G31" s="6" t="str">
        <f>IFERROR(IF(#REF!=1,#REF!,$G30+#REF!),"")</f>
        <v/>
      </c>
    </row>
    <row r="32" spans="2:7">
      <c r="B32" s="2">
        <v>23</v>
      </c>
      <c r="C32" s="4" t="e">
        <f>IF(#REF!=0,1,$C31+1)</f>
        <v>#REF!</v>
      </c>
      <c r="D32" s="5" t="str">
        <f>IFERROR(IF(#REF!=1,0,IF(#REF!=2,$K$3,$K$3+IF(QUOTIENT(#REF!-1,$M$3)=0,0,QUOTIENT(#REF!-1,$M$3))*$L$3)),"")</f>
        <v/>
      </c>
      <c r="E32" s="2" t="str">
        <f>IFERROR(IF(#REF!=1,0,IF(#REF!&gt;=$M$5,QUOTIENT((#REF!-1),$M$3)*($K$5+$L$5),IF(#REF!&gt;=$M$4,QUOTIENT((#REF!-1),$M$3)*($K$4+$L$4),0))),"")</f>
        <v/>
      </c>
      <c r="F32" s="4" t="str">
        <f>IFERROR(IF(#REF!+#REF!&gt;$P$3,$P$3,#REF!+#REF!),"")</f>
        <v/>
      </c>
      <c r="G32" s="6" t="str">
        <f>IFERROR(IF(#REF!=1,#REF!,$G31+#REF!),"")</f>
        <v/>
      </c>
    </row>
    <row r="33" spans="2:7">
      <c r="B33" s="2">
        <v>24</v>
      </c>
      <c r="C33" s="4" t="e">
        <f>IF(#REF!=0,1,$C32+1)</f>
        <v>#REF!</v>
      </c>
      <c r="D33" s="5" t="str">
        <f>IFERROR(IF(#REF!=1,0,IF(#REF!=2,$K$3,$K$3+IF(QUOTIENT(#REF!-1,$M$3)=0,0,QUOTIENT(#REF!-1,$M$3))*$L$3)),"")</f>
        <v/>
      </c>
      <c r="E33" s="2" t="str">
        <f>IFERROR(IF(#REF!=1,0,IF(#REF!&gt;=$M$5,QUOTIENT((#REF!-1),$M$3)*($K$5+$L$5),IF(#REF!&gt;=$M$4,QUOTIENT((#REF!-1),$M$3)*($K$4+$L$4),0))),"")</f>
        <v/>
      </c>
      <c r="F33" s="4" t="str">
        <f>IFERROR(IF(#REF!+#REF!&gt;$P$3,$P$3,#REF!+#REF!),"")</f>
        <v/>
      </c>
      <c r="G33" s="6" t="str">
        <f>IFERROR(IF(#REF!=1,#REF!,$G32+#REF!),"")</f>
        <v/>
      </c>
    </row>
    <row r="34" spans="2:7">
      <c r="B34" s="2">
        <v>25</v>
      </c>
      <c r="C34" s="4" t="e">
        <f>IF(#REF!=0,1,$C33+1)</f>
        <v>#REF!</v>
      </c>
      <c r="D34" s="5" t="str">
        <f>IFERROR(IF(#REF!=1,0,IF(#REF!=2,$K$3,$K$3+IF(QUOTIENT(#REF!-1,$M$3)=0,0,QUOTIENT(#REF!-1,$M$3))*$L$3)),"")</f>
        <v/>
      </c>
      <c r="E34" s="2" t="str">
        <f>IFERROR(IF(#REF!=1,0,IF(#REF!&gt;=$M$5,QUOTIENT((#REF!-1),$M$3)*($K$5+$L$5),IF(#REF!&gt;=$M$4,QUOTIENT((#REF!-1),$M$3)*($K$4+$L$4),0))),"")</f>
        <v/>
      </c>
      <c r="F34" s="4" t="str">
        <f>IFERROR(IF(#REF!+#REF!&gt;$P$3,$P$3,#REF!+#REF!),"")</f>
        <v/>
      </c>
      <c r="G34" s="6" t="str">
        <f>IFERROR(IF(#REF!=1,#REF!,$G33+#REF!),"")</f>
        <v/>
      </c>
    </row>
    <row r="35" spans="2:7">
      <c r="B35" s="2">
        <v>26</v>
      </c>
      <c r="C35" s="4" t="e">
        <f>IF(#REF!=0,1,$C34+1)</f>
        <v>#REF!</v>
      </c>
      <c r="D35" s="5" t="str">
        <f>IFERROR(IF(#REF!=1,0,IF(#REF!=2,$K$3,$K$3+IF(QUOTIENT(#REF!-1,$M$3)=0,0,QUOTIENT(#REF!-1,$M$3))*$L$3)),"")</f>
        <v/>
      </c>
      <c r="E35" s="2" t="str">
        <f>IFERROR(IF(#REF!=1,0,IF(#REF!&gt;=$M$5,QUOTIENT((#REF!-1),$M$3)*($K$5+$L$5),IF(#REF!&gt;=$M$4,QUOTIENT((#REF!-1),$M$3)*($K$4+$L$4),0))),"")</f>
        <v/>
      </c>
      <c r="F35" s="4" t="str">
        <f>IFERROR(IF(#REF!+#REF!&gt;$P$3,$P$3,#REF!+#REF!),"")</f>
        <v/>
      </c>
      <c r="G35" s="6" t="str">
        <f>IFERROR(IF(#REF!=1,#REF!,$G34+#REF!),"")</f>
        <v/>
      </c>
    </row>
    <row r="36" spans="2:7">
      <c r="B36" s="2">
        <v>27</v>
      </c>
      <c r="C36" s="4" t="e">
        <f>IF(#REF!=0,1,$C35+1)</f>
        <v>#REF!</v>
      </c>
      <c r="D36" s="5" t="str">
        <f>IFERROR(IF(#REF!=1,0,IF(#REF!=2,$K$3,$K$3+IF(QUOTIENT(#REF!-1,$M$3)=0,0,QUOTIENT(#REF!-1,$M$3))*$L$3)),"")</f>
        <v/>
      </c>
      <c r="E36" s="2" t="str">
        <f>IFERROR(IF(#REF!=1,0,IF(#REF!&gt;=$M$5,QUOTIENT((#REF!-1),$M$3)*($K$5+$L$5),IF(#REF!&gt;=$M$4,QUOTIENT((#REF!-1),$M$3)*($K$4+$L$4),0))),"")</f>
        <v/>
      </c>
      <c r="F36" s="4" t="str">
        <f>IFERROR(IF(#REF!+#REF!&gt;$P$3,$P$3,#REF!+#REF!),"")</f>
        <v/>
      </c>
      <c r="G36" s="6" t="str">
        <f>IFERROR(IF(#REF!=1,#REF!,$G35+#REF!),"")</f>
        <v/>
      </c>
    </row>
    <row r="37" spans="2:7">
      <c r="B37" s="2">
        <v>28</v>
      </c>
      <c r="C37" s="4" t="e">
        <f>IF(#REF!=0,1,$C36+1)</f>
        <v>#REF!</v>
      </c>
      <c r="D37" s="5" t="str">
        <f>IFERROR(IF(#REF!=1,0,IF(#REF!=2,$K$3,$K$3+IF(QUOTIENT(#REF!-1,$M$3)=0,0,QUOTIENT(#REF!-1,$M$3))*$L$3)),"")</f>
        <v/>
      </c>
      <c r="E37" s="2" t="str">
        <f>IFERROR(IF(#REF!=1,0,IF(#REF!&gt;=$M$5,QUOTIENT((#REF!-1),$M$3)*($K$5+$L$5),IF(#REF!&gt;=$M$4,QUOTIENT((#REF!-1),$M$3)*($K$4+$L$4),0))),"")</f>
        <v/>
      </c>
      <c r="F37" s="4" t="str">
        <f>IFERROR(IF(#REF!+#REF!&gt;$P$3,$P$3,#REF!+#REF!),"")</f>
        <v/>
      </c>
      <c r="G37" s="6" t="str">
        <f>IFERROR(IF(#REF!=1,#REF!,$G36+#REF!),"")</f>
        <v/>
      </c>
    </row>
    <row r="38" spans="2:7">
      <c r="B38" s="2">
        <v>29</v>
      </c>
      <c r="C38" s="4" t="e">
        <f>IF(#REF!=0,1,$C37+1)</f>
        <v>#REF!</v>
      </c>
      <c r="D38" s="5" t="str">
        <f>IFERROR(IF(#REF!=1,0,IF(#REF!=2,$K$3,$K$3+IF(QUOTIENT(#REF!-1,$M$3)=0,0,QUOTIENT(#REF!-1,$M$3))*$L$3)),"")</f>
        <v/>
      </c>
      <c r="E38" s="2" t="str">
        <f>IFERROR(IF(#REF!=1,0,IF(#REF!&gt;=$M$5,QUOTIENT((#REF!-1),$M$3)*($K$5+$L$5),IF(#REF!&gt;=$M$4,QUOTIENT((#REF!-1),$M$3)*($K$4+$L$4),0))),"")</f>
        <v/>
      </c>
      <c r="F38" s="4" t="str">
        <f>IFERROR(IF(#REF!+#REF!&gt;$P$3,$P$3,#REF!+#REF!),"")</f>
        <v/>
      </c>
      <c r="G38" s="6" t="str">
        <f>IFERROR(IF(#REF!=1,#REF!,$G37+#REF!),"")</f>
        <v/>
      </c>
    </row>
    <row r="39" spans="2:7">
      <c r="B39" s="2">
        <v>30</v>
      </c>
      <c r="C39" s="4" t="e">
        <f>IF(#REF!=0,1,$C38+1)</f>
        <v>#REF!</v>
      </c>
      <c r="D39" s="5" t="str">
        <f>IFERROR(IF(#REF!=1,0,IF(#REF!=2,$K$3,$K$3+IF(QUOTIENT(#REF!-1,$M$3)=0,0,QUOTIENT(#REF!-1,$M$3))*$L$3)),"")</f>
        <v/>
      </c>
      <c r="E39" s="2" t="str">
        <f>IFERROR(IF(#REF!=1,0,IF(#REF!&gt;=$M$5,QUOTIENT((#REF!-1),$M$3)*($K$5+$L$5),IF(#REF!&gt;=$M$4,QUOTIENT((#REF!-1),$M$3)*($K$4+$L$4),0))),"")</f>
        <v/>
      </c>
      <c r="F39" s="4" t="str">
        <f>IFERROR(IF(#REF!+#REF!&gt;$P$3,$P$3,#REF!+#REF!),"")</f>
        <v/>
      </c>
      <c r="G39" s="6" t="str">
        <f>IFERROR(IF(#REF!=1,#REF!,$G38+#REF!),"")</f>
        <v/>
      </c>
    </row>
    <row r="40" spans="2:7">
      <c r="B40" s="2">
        <v>31</v>
      </c>
      <c r="C40" s="4" t="e">
        <f>IF(#REF!=0,1,$C39+1)</f>
        <v>#REF!</v>
      </c>
      <c r="D40" s="5" t="str">
        <f>IFERROR(IF(#REF!=1,0,IF(#REF!=2,$K$3,$K$3+IF(QUOTIENT(#REF!-1,$M$3)=0,0,QUOTIENT(#REF!-1,$M$3))*$L$3)),"")</f>
        <v/>
      </c>
      <c r="E40" s="2" t="str">
        <f>IFERROR(IF(#REF!=1,0,IF(#REF!&gt;=$M$5,QUOTIENT((#REF!-1),$M$3)*($K$5+$L$5),IF(#REF!&gt;=$M$4,QUOTIENT((#REF!-1),$M$3)*($K$4+$L$4),0))),"")</f>
        <v/>
      </c>
      <c r="F40" s="4" t="str">
        <f>IFERROR(IF(#REF!+#REF!&gt;$P$3,$P$3,#REF!+#REF!),"")</f>
        <v/>
      </c>
      <c r="G40" s="6" t="str">
        <f>IFERROR(IF(#REF!=1,#REF!,$G39+#REF!),"")</f>
        <v/>
      </c>
    </row>
    <row r="41" spans="2:7">
      <c r="B41" s="2">
        <v>32</v>
      </c>
      <c r="C41" s="4" t="e">
        <f>IF(#REF!=0,1,$C40+1)</f>
        <v>#REF!</v>
      </c>
      <c r="D41" s="5" t="str">
        <f>IFERROR(IF(#REF!=1,0,IF(#REF!=2,$K$3,$K$3+IF(QUOTIENT(#REF!-1,$M$3)=0,0,QUOTIENT(#REF!-1,$M$3))*$L$3)),"")</f>
        <v/>
      </c>
      <c r="E41" s="2" t="str">
        <f>IFERROR(IF(#REF!=1,0,IF(#REF!&gt;=$M$5,QUOTIENT((#REF!-1),$M$3)*($K$5+$L$5),IF(#REF!&gt;=$M$4,QUOTIENT((#REF!-1),$M$3)*($K$4+$L$4),0))),"")</f>
        <v/>
      </c>
      <c r="F41" s="4" t="str">
        <f>IFERROR(IF(#REF!+#REF!&gt;$P$3,$P$3,#REF!+#REF!),"")</f>
        <v/>
      </c>
      <c r="G41" s="6" t="str">
        <f>IFERROR(IF(#REF!=1,#REF!,$G40+#REF!),"")</f>
        <v/>
      </c>
    </row>
    <row r="42" spans="2:7">
      <c r="B42" s="2">
        <v>33</v>
      </c>
      <c r="C42" s="4" t="e">
        <f>IF(#REF!=0,1,$C41+1)</f>
        <v>#REF!</v>
      </c>
      <c r="D42" s="5" t="str">
        <f>IFERROR(IF(#REF!=1,0,IF(#REF!=2,$K$3,$K$3+IF(QUOTIENT(#REF!-1,$M$3)=0,0,QUOTIENT(#REF!-1,$M$3))*$L$3)),"")</f>
        <v/>
      </c>
      <c r="E42" s="2" t="str">
        <f>IFERROR(IF(#REF!=1,0,IF(#REF!&gt;=$M$5,QUOTIENT((#REF!-1),$M$3)*($K$5+$L$5),IF(#REF!&gt;=$M$4,QUOTIENT((#REF!-1),$M$3)*($K$4+$L$4),0))),"")</f>
        <v/>
      </c>
      <c r="F42" s="4" t="str">
        <f>IFERROR(IF(#REF!+#REF!&gt;$P$3,$P$3,#REF!+#REF!),"")</f>
        <v/>
      </c>
      <c r="G42" s="6" t="str">
        <f>IFERROR(IF(#REF!=1,#REF!,$G41+#REF!),"")</f>
        <v/>
      </c>
    </row>
    <row r="43" spans="2:7">
      <c r="B43" s="2">
        <v>34</v>
      </c>
      <c r="C43" s="4" t="e">
        <f>IF(#REF!=0,1,$C42+1)</f>
        <v>#REF!</v>
      </c>
      <c r="D43" s="5" t="str">
        <f>IFERROR(IF(#REF!=1,0,IF(#REF!=2,$K$3,$K$3+IF(QUOTIENT(#REF!-1,$M$3)=0,0,QUOTIENT(#REF!-1,$M$3))*$L$3)),"")</f>
        <v/>
      </c>
      <c r="E43" s="2" t="str">
        <f>IFERROR(IF(#REF!=1,0,IF(#REF!&gt;=$M$5,QUOTIENT((#REF!-1),$M$3)*($K$5+$L$5),IF(#REF!&gt;=$M$4,QUOTIENT((#REF!-1),$M$3)*($K$4+$L$4),0))),"")</f>
        <v/>
      </c>
      <c r="F43" s="4" t="str">
        <f>IFERROR(IF(#REF!+#REF!&gt;$P$3,$P$3,#REF!+#REF!),"")</f>
        <v/>
      </c>
      <c r="G43" s="6" t="str">
        <f>IFERROR(IF(#REF!=1,#REF!,$G42+#REF!),"")</f>
        <v/>
      </c>
    </row>
    <row r="44" spans="2:7">
      <c r="B44" s="2">
        <v>35</v>
      </c>
      <c r="C44" s="4" t="e">
        <f>IF(#REF!=0,1,$C43+1)</f>
        <v>#REF!</v>
      </c>
      <c r="D44" s="5" t="str">
        <f>IFERROR(IF(#REF!=1,0,IF(#REF!=2,$K$3,$K$3+IF(QUOTIENT(#REF!-1,$M$3)=0,0,QUOTIENT(#REF!-1,$M$3))*$L$3)),"")</f>
        <v/>
      </c>
      <c r="E44" s="2" t="str">
        <f>IFERROR(IF(#REF!=1,0,IF(#REF!&gt;=$M$5,QUOTIENT((#REF!-1),$M$3)*($K$5+$L$5),IF(#REF!&gt;=$M$4,QUOTIENT((#REF!-1),$M$3)*($K$4+$L$4),0))),"")</f>
        <v/>
      </c>
      <c r="F44" s="4" t="str">
        <f>IFERROR(IF(#REF!+#REF!&gt;$P$3,$P$3,#REF!+#REF!),"")</f>
        <v/>
      </c>
      <c r="G44" s="6" t="str">
        <f>IFERROR(IF(#REF!=1,#REF!,$G43+#REF!),"")</f>
        <v/>
      </c>
    </row>
    <row r="45" spans="2:7">
      <c r="B45" s="2">
        <v>36</v>
      </c>
      <c r="C45" s="4" t="e">
        <f>IF(#REF!=0,1,$C44+1)</f>
        <v>#REF!</v>
      </c>
      <c r="D45" s="5" t="str">
        <f>IFERROR(IF(#REF!=1,0,IF(#REF!=2,$K$3,$K$3+IF(QUOTIENT(#REF!-1,$M$3)=0,0,QUOTIENT(#REF!-1,$M$3))*$L$3)),"")</f>
        <v/>
      </c>
      <c r="E45" s="2" t="str">
        <f>IFERROR(IF(#REF!=1,0,IF(#REF!&gt;=$M$5,QUOTIENT((#REF!-1),$M$3)*($K$5+$L$5),IF(#REF!&gt;=$M$4,QUOTIENT((#REF!-1),$M$3)*($K$4+$L$4),0))),"")</f>
        <v/>
      </c>
      <c r="F45" s="4" t="str">
        <f>IFERROR(IF(#REF!+#REF!&gt;$P$3,$P$3,#REF!+#REF!),"")</f>
        <v/>
      </c>
      <c r="G45" s="6" t="str">
        <f>IFERROR(IF(#REF!=1,#REF!,$G44+#REF!),"")</f>
        <v/>
      </c>
    </row>
    <row r="46" spans="2:7">
      <c r="B46" s="2">
        <v>37</v>
      </c>
      <c r="C46" s="4" t="e">
        <f>IF(#REF!=0,1,$C45+1)</f>
        <v>#REF!</v>
      </c>
      <c r="D46" s="5" t="str">
        <f>IFERROR(IF(#REF!=1,0,IF(#REF!=2,$K$3,$K$3+IF(QUOTIENT(#REF!-1,$M$3)=0,0,QUOTIENT(#REF!-1,$M$3))*$L$3)),"")</f>
        <v/>
      </c>
      <c r="E46" s="2" t="str">
        <f>IFERROR(IF(#REF!=1,0,IF(#REF!&gt;=$M$5,QUOTIENT((#REF!-1),$M$3)*($K$5+$L$5),IF(#REF!&gt;=$M$4,QUOTIENT((#REF!-1),$M$3)*($K$4+$L$4),0))),"")</f>
        <v/>
      </c>
      <c r="F46" s="4" t="str">
        <f>IFERROR(IF(#REF!+#REF!&gt;$P$3,$P$3,#REF!+#REF!),"")</f>
        <v/>
      </c>
      <c r="G46" s="6" t="str">
        <f>IFERROR(IF(#REF!=1,#REF!,$G45+#REF!),"")</f>
        <v/>
      </c>
    </row>
    <row r="47" spans="2:7">
      <c r="B47" s="2">
        <v>38</v>
      </c>
      <c r="C47" s="4" t="e">
        <f>IF(#REF!=0,1,$C46+1)</f>
        <v>#REF!</v>
      </c>
      <c r="D47" s="5" t="str">
        <f>IFERROR(IF(#REF!=1,0,IF(#REF!=2,$K$3,$K$3+IF(QUOTIENT(#REF!-1,$M$3)=0,0,QUOTIENT(#REF!-1,$M$3))*$L$3)),"")</f>
        <v/>
      </c>
      <c r="E47" s="2" t="str">
        <f>IFERROR(IF(#REF!=1,0,IF(#REF!&gt;=$M$5,QUOTIENT((#REF!-1),$M$3)*($K$5+$L$5),IF(#REF!&gt;=$M$4,QUOTIENT((#REF!-1),$M$3)*($K$4+$L$4),0))),"")</f>
        <v/>
      </c>
      <c r="F47" s="4" t="str">
        <f>IFERROR(IF(#REF!+#REF!&gt;$P$3,$P$3,#REF!+#REF!),"")</f>
        <v/>
      </c>
      <c r="G47" s="6" t="str">
        <f>IFERROR(IF(#REF!=1,#REF!,$G46+#REF!),"")</f>
        <v/>
      </c>
    </row>
    <row r="48" spans="2:7">
      <c r="B48" s="2">
        <v>39</v>
      </c>
      <c r="C48" s="4" t="e">
        <f>IF(#REF!=0,1,$C47+1)</f>
        <v>#REF!</v>
      </c>
      <c r="D48" s="5" t="str">
        <f>IFERROR(IF(#REF!=1,0,IF(#REF!=2,$K$3,$K$3+IF(QUOTIENT(#REF!-1,$M$3)=0,0,QUOTIENT(#REF!-1,$M$3))*$L$3)),"")</f>
        <v/>
      </c>
      <c r="E48" s="2" t="str">
        <f>IFERROR(IF(#REF!=1,0,IF(#REF!&gt;=$M$5,QUOTIENT((#REF!-1),$M$3)*($K$5+$L$5),IF(#REF!&gt;=$M$4,QUOTIENT((#REF!-1),$M$3)*($K$4+$L$4),0))),"")</f>
        <v/>
      </c>
      <c r="F48" s="4" t="str">
        <f>IFERROR(IF(#REF!+#REF!&gt;$P$3,$P$3,#REF!+#REF!),"")</f>
        <v/>
      </c>
      <c r="G48" s="6" t="str">
        <f>IFERROR(IF(#REF!=1,#REF!,$G47+#REF!),"")</f>
        <v/>
      </c>
    </row>
    <row r="49" spans="2:7">
      <c r="B49" s="2">
        <v>40</v>
      </c>
      <c r="C49" s="4" t="e">
        <f>IF(#REF!=0,1,$C48+1)</f>
        <v>#REF!</v>
      </c>
      <c r="D49" s="5" t="str">
        <f>IFERROR(IF(#REF!=1,0,IF(#REF!=2,$K$3,$K$3+IF(QUOTIENT(#REF!-1,$M$3)=0,0,QUOTIENT(#REF!-1,$M$3))*$L$3)),"")</f>
        <v/>
      </c>
      <c r="E49" s="2" t="str">
        <f>IFERROR(IF(#REF!=1,0,IF(#REF!&gt;=$M$5,QUOTIENT((#REF!-1),$M$3)*($K$5+$L$5),IF(#REF!&gt;=$M$4,QUOTIENT((#REF!-1),$M$3)*($K$4+$L$4),0))),"")</f>
        <v/>
      </c>
      <c r="F49" s="4" t="str">
        <f>IFERROR(IF(#REF!+#REF!&gt;$P$3,$P$3,#REF!+#REF!),"")</f>
        <v/>
      </c>
      <c r="G49" s="6" t="str">
        <f>IFERROR(IF(#REF!=1,#REF!,$G48+#REF!),"")</f>
        <v/>
      </c>
    </row>
    <row r="50" spans="2:7">
      <c r="B50" s="2">
        <v>41</v>
      </c>
      <c r="C50" s="4" t="e">
        <f>IF(#REF!=0,1,$C49+1)</f>
        <v>#REF!</v>
      </c>
      <c r="D50" s="5" t="str">
        <f>IFERROR(IF(#REF!=1,0,IF(#REF!=2,$K$3,$K$3+IF(QUOTIENT(#REF!-1,$M$3)=0,0,QUOTIENT(#REF!-1,$M$3))*$L$3)),"")</f>
        <v/>
      </c>
      <c r="E50" s="2" t="str">
        <f>IFERROR(IF(#REF!=1,0,IF(#REF!&gt;=$M$5,QUOTIENT((#REF!-1),$M$3)*($K$5+$L$5),IF(#REF!&gt;=$M$4,QUOTIENT((#REF!-1),$M$3)*($K$4+$L$4),0))),"")</f>
        <v/>
      </c>
      <c r="F50" s="4" t="str">
        <f>IFERROR(IF(#REF!+#REF!&gt;$P$3,$P$3,#REF!+#REF!),"")</f>
        <v/>
      </c>
      <c r="G50" s="6" t="str">
        <f>IFERROR(IF(#REF!=1,#REF!,$G49+#REF!),"")</f>
        <v/>
      </c>
    </row>
    <row r="51" spans="2:7">
      <c r="B51" s="2">
        <v>42</v>
      </c>
      <c r="C51" s="4" t="e">
        <f>IF(#REF!=0,1,$C50+1)</f>
        <v>#REF!</v>
      </c>
      <c r="D51" s="5" t="str">
        <f>IFERROR(IF(#REF!=1,0,IF(#REF!=2,$K$3,$K$3+IF(QUOTIENT(#REF!-1,$M$3)=0,0,QUOTIENT(#REF!-1,$M$3))*$L$3)),"")</f>
        <v/>
      </c>
      <c r="E51" s="2" t="str">
        <f>IFERROR(IF(#REF!=1,0,IF(#REF!&gt;=$M$5,QUOTIENT((#REF!-1),$M$3)*($K$5+$L$5),IF(#REF!&gt;=$M$4,QUOTIENT((#REF!-1),$M$3)*($K$4+$L$4),0))),"")</f>
        <v/>
      </c>
      <c r="F51" s="4" t="str">
        <f>IFERROR(IF(#REF!+#REF!&gt;$P$3,$P$3,#REF!+#REF!),"")</f>
        <v/>
      </c>
      <c r="G51" s="6" t="str">
        <f>IFERROR(IF(#REF!=1,#REF!,$G50+#REF!),"")</f>
        <v/>
      </c>
    </row>
    <row r="52" spans="2:7">
      <c r="B52" s="2">
        <v>43</v>
      </c>
      <c r="C52" s="4" t="e">
        <f>IF(#REF!=0,1,$C51+1)</f>
        <v>#REF!</v>
      </c>
      <c r="D52" s="5" t="str">
        <f>IFERROR(IF(#REF!=1,0,IF(#REF!=2,$K$3,$K$3+IF(QUOTIENT(#REF!-1,$M$3)=0,0,QUOTIENT(#REF!-1,$M$3))*$L$3)),"")</f>
        <v/>
      </c>
      <c r="E52" s="2" t="str">
        <f>IFERROR(IF(#REF!=1,0,IF(#REF!&gt;=$M$5,QUOTIENT((#REF!-1),$M$3)*($K$5+$L$5),IF(#REF!&gt;=$M$4,QUOTIENT((#REF!-1),$M$3)*($K$4+$L$4),0))),"")</f>
        <v/>
      </c>
      <c r="F52" s="4" t="str">
        <f>IFERROR(IF(#REF!+#REF!&gt;$P$3,$P$3,#REF!+#REF!),"")</f>
        <v/>
      </c>
      <c r="G52" s="6" t="str">
        <f>IFERROR(IF(#REF!=1,#REF!,$G51+#REF!),"")</f>
        <v/>
      </c>
    </row>
    <row r="53" spans="2:7">
      <c r="B53" s="2">
        <v>44</v>
      </c>
      <c r="C53" s="4" t="e">
        <f>IF(#REF!=0,1,$C52+1)</f>
        <v>#REF!</v>
      </c>
      <c r="D53" s="5" t="str">
        <f>IFERROR(IF(#REF!=1,0,IF(#REF!=2,$K$3,$K$3+IF(QUOTIENT(#REF!-1,$M$3)=0,0,QUOTIENT(#REF!-1,$M$3))*$L$3)),"")</f>
        <v/>
      </c>
      <c r="E53" s="2" t="str">
        <f>IFERROR(IF(#REF!=1,0,IF(#REF!&gt;=$M$5,QUOTIENT((#REF!-1),$M$3)*($K$5+$L$5),IF(#REF!&gt;=$M$4,QUOTIENT((#REF!-1),$M$3)*($K$4+$L$4),0))),"")</f>
        <v/>
      </c>
      <c r="F53" s="4" t="str">
        <f>IFERROR(IF(#REF!+#REF!&gt;$P$3,$P$3,#REF!+#REF!),"")</f>
        <v/>
      </c>
      <c r="G53" s="6" t="str">
        <f>IFERROR(IF(#REF!=1,#REF!,$G52+#REF!),"")</f>
        <v/>
      </c>
    </row>
    <row r="54" spans="2:7">
      <c r="B54" s="2">
        <v>45</v>
      </c>
      <c r="C54" s="4" t="e">
        <f>IF(#REF!=0,1,$C53+1)</f>
        <v>#REF!</v>
      </c>
      <c r="D54" s="5" t="str">
        <f>IFERROR(IF(#REF!=1,0,IF(#REF!=2,$K$3,$K$3+IF(QUOTIENT(#REF!-1,$M$3)=0,0,QUOTIENT(#REF!-1,$M$3))*$L$3)),"")</f>
        <v/>
      </c>
      <c r="E54" s="2" t="str">
        <f>IFERROR(IF(#REF!=1,0,IF(#REF!&gt;=$M$5,QUOTIENT((#REF!-1),$M$3)*($K$5+$L$5),IF(#REF!&gt;=$M$4,QUOTIENT((#REF!-1),$M$3)*($K$4+$L$4),0))),"")</f>
        <v/>
      </c>
      <c r="F54" s="4" t="str">
        <f>IFERROR(IF(#REF!+#REF!&gt;$P$3,$P$3,#REF!+#REF!),"")</f>
        <v/>
      </c>
      <c r="G54" s="6" t="str">
        <f>IFERROR(IF(#REF!=1,#REF!,$G53+#REF!),"")</f>
        <v/>
      </c>
    </row>
    <row r="55" spans="2:7">
      <c r="B55" s="2">
        <v>46</v>
      </c>
      <c r="C55" s="4" t="e">
        <f>IF(#REF!=0,1,$C54+1)</f>
        <v>#REF!</v>
      </c>
      <c r="D55" s="5" t="str">
        <f>IFERROR(IF(#REF!=1,0,IF(#REF!=2,$K$3,$K$3+IF(QUOTIENT(#REF!-1,$M$3)=0,0,QUOTIENT(#REF!-1,$M$3))*$L$3)),"")</f>
        <v/>
      </c>
      <c r="E55" s="2" t="str">
        <f>IFERROR(IF(#REF!=1,0,IF(#REF!&gt;=$M$5,QUOTIENT((#REF!-1),$M$3)*($K$5+$L$5),IF(#REF!&gt;=$M$4,QUOTIENT((#REF!-1),$M$3)*($K$4+$L$4),0))),"")</f>
        <v/>
      </c>
      <c r="F55" s="4" t="str">
        <f>IFERROR(IF(#REF!+#REF!&gt;$P$3,$P$3,#REF!+#REF!),"")</f>
        <v/>
      </c>
      <c r="G55" s="6" t="str">
        <f>IFERROR(IF(#REF!=1,#REF!,$G54+#REF!),"")</f>
        <v/>
      </c>
    </row>
    <row r="56" spans="2:7">
      <c r="B56" s="2">
        <v>47</v>
      </c>
      <c r="C56" s="4" t="e">
        <f>IF(#REF!=0,1,$C55+1)</f>
        <v>#REF!</v>
      </c>
      <c r="D56" s="5" t="str">
        <f>IFERROR(IF(#REF!=1,0,IF(#REF!=2,$K$3,$K$3+IF(QUOTIENT(#REF!-1,$M$3)=0,0,QUOTIENT(#REF!-1,$M$3))*$L$3)),"")</f>
        <v/>
      </c>
      <c r="E56" s="2" t="str">
        <f>IFERROR(IF(#REF!=1,0,IF(#REF!&gt;=$M$5,QUOTIENT((#REF!-1),$M$3)*($K$5+$L$5),IF(#REF!&gt;=$M$4,QUOTIENT((#REF!-1),$M$3)*($K$4+$L$4),0))),"")</f>
        <v/>
      </c>
      <c r="F56" s="4" t="str">
        <f>IFERROR(IF(#REF!+#REF!&gt;$P$3,$P$3,#REF!+#REF!),"")</f>
        <v/>
      </c>
      <c r="G56" s="6" t="str">
        <f>IFERROR(IF(#REF!=1,#REF!,$G55+#REF!),"")</f>
        <v/>
      </c>
    </row>
    <row r="57" spans="2:7">
      <c r="B57" s="2">
        <v>48</v>
      </c>
      <c r="C57" s="4" t="e">
        <f>IF(#REF!=0,1,$C56+1)</f>
        <v>#REF!</v>
      </c>
      <c r="D57" s="5" t="str">
        <f>IFERROR(IF(#REF!=1,0,IF(#REF!=2,$K$3,$K$3+IF(QUOTIENT(#REF!-1,$M$3)=0,0,QUOTIENT(#REF!-1,$M$3))*$L$3)),"")</f>
        <v/>
      </c>
      <c r="E57" s="2" t="str">
        <f>IFERROR(IF(#REF!=1,0,IF(#REF!&gt;=$M$5,QUOTIENT((#REF!-1),$M$3)*($K$5+$L$5),IF(#REF!&gt;=$M$4,QUOTIENT((#REF!-1),$M$3)*($K$4+$L$4),0))),"")</f>
        <v/>
      </c>
      <c r="F57" s="4" t="str">
        <f>IFERROR(IF(#REF!+#REF!&gt;$P$3,$P$3,#REF!+#REF!),"")</f>
        <v/>
      </c>
      <c r="G57" s="6" t="str">
        <f>IFERROR(IF(#REF!=1,#REF!,$G56+#REF!),"")</f>
        <v/>
      </c>
    </row>
    <row r="58" spans="2:7">
      <c r="B58" s="2">
        <v>49</v>
      </c>
      <c r="C58" s="4" t="e">
        <f>IF(#REF!=0,1,$C57+1)</f>
        <v>#REF!</v>
      </c>
      <c r="D58" s="5" t="str">
        <f>IFERROR(IF(#REF!=1,0,IF(#REF!=2,$K$3,$K$3+IF(QUOTIENT(#REF!-1,$M$3)=0,0,QUOTIENT(#REF!-1,$M$3))*$L$3)),"")</f>
        <v/>
      </c>
      <c r="E58" s="2" t="str">
        <f>IFERROR(IF(#REF!=1,0,IF(#REF!&gt;=$M$5,QUOTIENT((#REF!-1),$M$3)*($K$5+$L$5),IF(#REF!&gt;=$M$4,QUOTIENT((#REF!-1),$M$3)*($K$4+$L$4),0))),"")</f>
        <v/>
      </c>
      <c r="F58" s="4" t="str">
        <f>IFERROR(IF(#REF!+#REF!&gt;$P$3,$P$3,#REF!+#REF!),"")</f>
        <v/>
      </c>
      <c r="G58" s="6" t="str">
        <f>IFERROR(IF(#REF!=1,#REF!,$G57+#REF!),"")</f>
        <v/>
      </c>
    </row>
    <row r="59" spans="2:7">
      <c r="B59" s="2">
        <v>50</v>
      </c>
      <c r="C59" s="4" t="e">
        <f>IF(#REF!=0,1,$C58+1)</f>
        <v>#REF!</v>
      </c>
      <c r="D59" s="5" t="str">
        <f>IFERROR(IF(#REF!=1,0,IF(#REF!=2,$K$3,$K$3+IF(QUOTIENT(#REF!-1,$M$3)=0,0,QUOTIENT(#REF!-1,$M$3))*$L$3)),"")</f>
        <v/>
      </c>
      <c r="E59" s="2" t="str">
        <f>IFERROR(IF(#REF!=1,0,IF(#REF!&gt;=$M$5,QUOTIENT((#REF!-1),$M$3)*($K$5+$L$5),IF(#REF!&gt;=$M$4,QUOTIENT((#REF!-1),$M$3)*($K$4+$L$4),0))),"")</f>
        <v/>
      </c>
      <c r="F59" s="4" t="str">
        <f>IFERROR(IF(#REF!+#REF!&gt;$P$3,$P$3,#REF!+#REF!),"")</f>
        <v/>
      </c>
      <c r="G59" s="6" t="str">
        <f>IFERROR(IF(#REF!=1,#REF!,$G58+#REF!),"")</f>
        <v/>
      </c>
    </row>
    <row r="60" spans="2:7">
      <c r="B60" s="2">
        <v>51</v>
      </c>
      <c r="C60" s="4" t="e">
        <f>IF(#REF!=0,1,$C59+1)</f>
        <v>#REF!</v>
      </c>
      <c r="D60" s="5" t="str">
        <f>IFERROR(IF(#REF!=1,0,IF(#REF!=2,$K$3,$K$3+IF(QUOTIENT(#REF!-1,$M$3)=0,0,QUOTIENT(#REF!-1,$M$3))*$L$3)),"")</f>
        <v/>
      </c>
      <c r="E60" s="2" t="str">
        <f>IFERROR(IF(#REF!=1,0,IF(#REF!&gt;=$M$5,QUOTIENT((#REF!-1),$M$3)*($K$5+$L$5),IF(#REF!&gt;=$M$4,QUOTIENT((#REF!-1),$M$3)*($K$4+$L$4),0))),"")</f>
        <v/>
      </c>
      <c r="F60" s="4" t="str">
        <f>IFERROR(IF(#REF!+#REF!&gt;$P$3,$P$3,#REF!+#REF!),"")</f>
        <v/>
      </c>
      <c r="G60" s="6" t="str">
        <f>IFERROR(IF(#REF!=1,#REF!,$G59+#REF!),"")</f>
        <v/>
      </c>
    </row>
    <row r="61" spans="2:7">
      <c r="B61" s="2">
        <v>52</v>
      </c>
      <c r="C61" s="4" t="e">
        <f>IF(#REF!=0,1,$C60+1)</f>
        <v>#REF!</v>
      </c>
      <c r="D61" s="5" t="str">
        <f>IFERROR(IF(#REF!=1,0,IF(#REF!=2,$K$3,$K$3+IF(QUOTIENT(#REF!-1,$M$3)=0,0,QUOTIENT(#REF!-1,$M$3))*$L$3)),"")</f>
        <v/>
      </c>
      <c r="E61" s="2" t="str">
        <f>IFERROR(IF(#REF!=1,0,IF(#REF!&gt;=$M$5,QUOTIENT((#REF!-1),$M$3)*($K$5+$L$5),IF(#REF!&gt;=$M$4,QUOTIENT((#REF!-1),$M$3)*($K$4+$L$4),0))),"")</f>
        <v/>
      </c>
      <c r="F61" s="4" t="str">
        <f>IFERROR(IF(#REF!+#REF!&gt;$P$3,$P$3,#REF!+#REF!),"")</f>
        <v/>
      </c>
      <c r="G61" s="6" t="str">
        <f>IFERROR(IF(#REF!=1,#REF!,$G60+#REF!),"")</f>
        <v/>
      </c>
    </row>
    <row r="62" spans="2:7">
      <c r="B62" s="2">
        <v>53</v>
      </c>
      <c r="C62" s="4" t="e">
        <f>IF(#REF!=0,1,$C61+1)</f>
        <v>#REF!</v>
      </c>
      <c r="D62" s="5" t="str">
        <f>IFERROR(IF(#REF!=1,0,IF(#REF!=2,$K$3,$K$3+IF(QUOTIENT(#REF!-1,$M$3)=0,0,QUOTIENT(#REF!-1,$M$3))*$L$3)),"")</f>
        <v/>
      </c>
      <c r="E62" s="2" t="str">
        <f>IFERROR(IF(#REF!=1,0,IF(#REF!&gt;=$M$5,QUOTIENT((#REF!-1),$M$3)*($K$5+$L$5),IF(#REF!&gt;=$M$4,QUOTIENT((#REF!-1),$M$3)*($K$4+$L$4),0))),"")</f>
        <v/>
      </c>
      <c r="F62" s="4" t="str">
        <f>IFERROR(IF(#REF!+#REF!&gt;$P$3,$P$3,#REF!+#REF!),"")</f>
        <v/>
      </c>
      <c r="G62" s="6" t="str">
        <f>IFERROR(IF(#REF!=1,#REF!,$G61+#REF!),"")</f>
        <v/>
      </c>
    </row>
    <row r="63" spans="2:7">
      <c r="B63" s="2">
        <v>54</v>
      </c>
      <c r="C63" s="4" t="e">
        <f>IF(#REF!=0,1,$C62+1)</f>
        <v>#REF!</v>
      </c>
      <c r="D63" s="5" t="str">
        <f>IFERROR(IF(#REF!=1,0,IF(#REF!=2,$K$3,$K$3+IF(QUOTIENT(#REF!-1,$M$3)=0,0,QUOTIENT(#REF!-1,$M$3))*$L$3)),"")</f>
        <v/>
      </c>
      <c r="E63" s="2" t="str">
        <f>IFERROR(IF(#REF!=1,0,IF(#REF!&gt;=$M$5,QUOTIENT((#REF!-1),$M$3)*($K$5+$L$5),IF(#REF!&gt;=$M$4,QUOTIENT((#REF!-1),$M$3)*($K$4+$L$4),0))),"")</f>
        <v/>
      </c>
      <c r="F63" s="4" t="str">
        <f>IFERROR(IF(#REF!+#REF!&gt;$P$3,$P$3,#REF!+#REF!),"")</f>
        <v/>
      </c>
      <c r="G63" s="6" t="str">
        <f>IFERROR(IF(#REF!=1,#REF!,$G62+#REF!),"")</f>
        <v/>
      </c>
    </row>
    <row r="64" spans="2:7">
      <c r="B64" s="2">
        <v>55</v>
      </c>
      <c r="C64" s="4" t="e">
        <f>IF(#REF!=0,1,$C63+1)</f>
        <v>#REF!</v>
      </c>
      <c r="D64" s="5" t="str">
        <f>IFERROR(IF(#REF!=1,0,IF(#REF!=2,$K$3,$K$3+IF(QUOTIENT(#REF!-1,$M$3)=0,0,QUOTIENT(#REF!-1,$M$3))*$L$3)),"")</f>
        <v/>
      </c>
      <c r="E64" s="2" t="str">
        <f>IFERROR(IF(#REF!=1,0,IF(#REF!&gt;=$M$5,QUOTIENT((#REF!-1),$M$3)*($K$5+$L$5),IF(#REF!&gt;=$M$4,QUOTIENT((#REF!-1),$M$3)*($K$4+$L$4),0))),"")</f>
        <v/>
      </c>
      <c r="F64" s="4" t="str">
        <f>IFERROR(IF(#REF!+#REF!&gt;$P$3,$P$3,#REF!+#REF!),"")</f>
        <v/>
      </c>
      <c r="G64" s="6" t="str">
        <f>IFERROR(IF(#REF!=1,#REF!,$G63+#REF!),"")</f>
        <v/>
      </c>
    </row>
    <row r="65" spans="2:7">
      <c r="B65" s="2">
        <v>56</v>
      </c>
      <c r="C65" s="4" t="e">
        <f>IF(#REF!=0,1,$C64+1)</f>
        <v>#REF!</v>
      </c>
      <c r="D65" s="5" t="str">
        <f>IFERROR(IF(#REF!=1,0,IF(#REF!=2,$K$3,$K$3+IF(QUOTIENT(#REF!-1,$M$3)=0,0,QUOTIENT(#REF!-1,$M$3))*$L$3)),"")</f>
        <v/>
      </c>
      <c r="E65" s="2" t="str">
        <f>IFERROR(IF(#REF!=1,0,IF(#REF!&gt;=$M$5,QUOTIENT((#REF!-1),$M$3)*($K$5+$L$5),IF(#REF!&gt;=$M$4,QUOTIENT((#REF!-1),$M$3)*($K$4+$L$4),0))),"")</f>
        <v/>
      </c>
      <c r="F65" s="4" t="str">
        <f>IFERROR(IF(#REF!+#REF!&gt;$P$3,$P$3,#REF!+#REF!),"")</f>
        <v/>
      </c>
      <c r="G65" s="6" t="str">
        <f>IFERROR(IF(#REF!=1,#REF!,$G64+#REF!),"")</f>
        <v/>
      </c>
    </row>
    <row r="66" spans="2:7">
      <c r="B66" s="2">
        <v>57</v>
      </c>
      <c r="C66" s="4" t="e">
        <f>IF(#REF!=0,1,$C65+1)</f>
        <v>#REF!</v>
      </c>
      <c r="D66" s="5" t="str">
        <f>IFERROR(IF(#REF!=1,0,IF(#REF!=2,$K$3,$K$3+IF(QUOTIENT(#REF!-1,$M$3)=0,0,QUOTIENT(#REF!-1,$M$3))*$L$3)),"")</f>
        <v/>
      </c>
      <c r="E66" s="2" t="str">
        <f>IFERROR(IF(#REF!=1,0,IF(#REF!&gt;=$M$5,QUOTIENT((#REF!-1),$M$3)*($K$5+$L$5),IF(#REF!&gt;=$M$4,QUOTIENT((#REF!-1),$M$3)*($K$4+$L$4),0))),"")</f>
        <v/>
      </c>
      <c r="F66" s="4" t="str">
        <f>IFERROR(IF(#REF!+#REF!&gt;$P$3,$P$3,#REF!+#REF!),"")</f>
        <v/>
      </c>
      <c r="G66" s="6" t="str">
        <f>IFERROR(IF(#REF!=1,#REF!,$G65+#REF!),"")</f>
        <v/>
      </c>
    </row>
    <row r="67" spans="2:7">
      <c r="B67" s="2">
        <v>58</v>
      </c>
      <c r="C67" s="4" t="e">
        <f>IF(#REF!=0,1,$C66+1)</f>
        <v>#REF!</v>
      </c>
      <c r="D67" s="5" t="str">
        <f>IFERROR(IF(#REF!=1,0,IF(#REF!=2,$K$3,$K$3+IF(QUOTIENT(#REF!-1,$M$3)=0,0,QUOTIENT(#REF!-1,$M$3))*$L$3)),"")</f>
        <v/>
      </c>
      <c r="E67" s="2" t="str">
        <f>IFERROR(IF(#REF!=1,0,IF(#REF!&gt;=$M$5,QUOTIENT((#REF!-1),$M$3)*($K$5+$L$5),IF(#REF!&gt;=$M$4,QUOTIENT((#REF!-1),$M$3)*($K$4+$L$4),0))),"")</f>
        <v/>
      </c>
      <c r="F67" s="4" t="str">
        <f>IFERROR(IF(#REF!+#REF!&gt;$P$3,$P$3,#REF!+#REF!),"")</f>
        <v/>
      </c>
      <c r="G67" s="6" t="str">
        <f>IFERROR(IF(#REF!=1,#REF!,$G66+#REF!),"")</f>
        <v/>
      </c>
    </row>
    <row r="68" spans="2:7">
      <c r="B68" s="2">
        <v>59</v>
      </c>
      <c r="C68" s="4" t="e">
        <f>IF(#REF!=0,1,$C67+1)</f>
        <v>#REF!</v>
      </c>
      <c r="D68" s="5" t="str">
        <f>IFERROR(IF(#REF!=1,0,IF(#REF!=2,$K$3,$K$3+IF(QUOTIENT(#REF!-1,$M$3)=0,0,QUOTIENT(#REF!-1,$M$3))*$L$3)),"")</f>
        <v/>
      </c>
      <c r="E68" s="2" t="str">
        <f>IFERROR(IF(#REF!=1,0,IF(#REF!&gt;=$M$5,QUOTIENT((#REF!-1),$M$3)*($K$5+$L$5),IF(#REF!&gt;=$M$4,QUOTIENT((#REF!-1),$M$3)*($K$4+$L$4),0))),"")</f>
        <v/>
      </c>
      <c r="F68" s="4" t="str">
        <f>IFERROR(IF(#REF!+#REF!&gt;$P$3,$P$3,#REF!+#REF!),"")</f>
        <v/>
      </c>
      <c r="G68" s="6" t="str">
        <f>IFERROR(IF(#REF!=1,#REF!,$G67+#REF!),"")</f>
        <v/>
      </c>
    </row>
    <row r="69" spans="2:7">
      <c r="B69" s="2">
        <v>60</v>
      </c>
      <c r="C69" s="4" t="e">
        <f>IF(#REF!=0,1,$C68+1)</f>
        <v>#REF!</v>
      </c>
      <c r="D69" s="5" t="str">
        <f>IFERROR(IF(#REF!=1,0,IF(#REF!=2,$K$3,$K$3+IF(QUOTIENT(#REF!-1,$M$3)=0,0,QUOTIENT(#REF!-1,$M$3))*$L$3)),"")</f>
        <v/>
      </c>
      <c r="E69" s="2" t="str">
        <f>IFERROR(IF(#REF!=1,0,IF(#REF!&gt;=$M$5,QUOTIENT((#REF!-1),$M$3)*($K$5+$L$5),IF(#REF!&gt;=$M$4,QUOTIENT((#REF!-1),$M$3)*($K$4+$L$4),0))),"")</f>
        <v/>
      </c>
      <c r="F69" s="4" t="str">
        <f>IFERROR(IF(#REF!+#REF!&gt;$P$3,$P$3,#REF!+#REF!),"")</f>
        <v/>
      </c>
      <c r="G69" s="6" t="str">
        <f>IFERROR(IF(#REF!=1,#REF!,$G68+#REF!),"")</f>
        <v/>
      </c>
    </row>
    <row r="70" spans="2:7">
      <c r="B70" s="2">
        <v>61</v>
      </c>
      <c r="C70" s="4" t="e">
        <f>IF(#REF!=0,1,$C69+1)</f>
        <v>#REF!</v>
      </c>
      <c r="D70" s="5" t="str">
        <f>IFERROR(IF(#REF!=1,0,IF(#REF!=2,$K$3,$K$3+IF(QUOTIENT(#REF!-1,$M$3)=0,0,QUOTIENT(#REF!-1,$M$3))*$L$3)),"")</f>
        <v/>
      </c>
      <c r="E70" s="2" t="str">
        <f>IFERROR(IF(#REF!=1,0,IF(#REF!&gt;=$M$5,QUOTIENT((#REF!-1),$M$3)*($K$5+$L$5),IF(#REF!&gt;=$M$4,QUOTIENT((#REF!-1),$M$3)*($K$4+$L$4),0))),"")</f>
        <v/>
      </c>
      <c r="F70" s="4" t="str">
        <f>IFERROR(IF(#REF!+#REF!&gt;$P$3,$P$3,#REF!+#REF!),"")</f>
        <v/>
      </c>
      <c r="G70" s="6" t="str">
        <f>IFERROR(IF(#REF!=1,#REF!,$G69+#REF!),"")</f>
        <v/>
      </c>
    </row>
    <row r="71" spans="2:7">
      <c r="B71" s="2">
        <v>62</v>
      </c>
      <c r="C71" s="4" t="e">
        <f>IF(#REF!=0,1,$C70+1)</f>
        <v>#REF!</v>
      </c>
      <c r="D71" s="5" t="str">
        <f>IFERROR(IF(#REF!=1,0,IF(#REF!=2,$K$3,$K$3+IF(QUOTIENT(#REF!-1,$M$3)=0,0,QUOTIENT(#REF!-1,$M$3))*$L$3)),"")</f>
        <v/>
      </c>
      <c r="E71" s="2" t="str">
        <f>IFERROR(IF(#REF!=1,0,IF(#REF!&gt;=$M$5,QUOTIENT((#REF!-1),$M$3)*($K$5+$L$5),IF(#REF!&gt;=$M$4,QUOTIENT((#REF!-1),$M$3)*($K$4+$L$4),0))),"")</f>
        <v/>
      </c>
      <c r="F71" s="4" t="str">
        <f>IFERROR(IF(#REF!+#REF!&gt;$P$3,$P$3,#REF!+#REF!),"")</f>
        <v/>
      </c>
      <c r="G71" s="6" t="str">
        <f>IFERROR(IF(#REF!=1,#REF!,$G70+#REF!),"")</f>
        <v/>
      </c>
    </row>
    <row r="72" spans="2:7">
      <c r="B72" s="2">
        <v>63</v>
      </c>
      <c r="C72" s="4" t="e">
        <f>IF(#REF!=0,1,$C71+1)</f>
        <v>#REF!</v>
      </c>
      <c r="D72" s="5" t="str">
        <f>IFERROR(IF(#REF!=1,0,IF(#REF!=2,$K$3,$K$3+IF(QUOTIENT(#REF!-1,$M$3)=0,0,QUOTIENT(#REF!-1,$M$3))*$L$3)),"")</f>
        <v/>
      </c>
      <c r="E72" s="2" t="str">
        <f>IFERROR(IF(#REF!=1,0,IF(#REF!&gt;=$M$5,QUOTIENT((#REF!-1),$M$3)*($K$5+$L$5),IF(#REF!&gt;=$M$4,QUOTIENT((#REF!-1),$M$3)*($K$4+$L$4),0))),"")</f>
        <v/>
      </c>
      <c r="F72" s="4" t="str">
        <f>IFERROR(IF(#REF!+#REF!&gt;$P$3,$P$3,#REF!+#REF!),"")</f>
        <v/>
      </c>
      <c r="G72" s="6" t="str">
        <f>IFERROR(IF(#REF!=1,#REF!,$G71+#REF!),"")</f>
        <v/>
      </c>
    </row>
    <row r="73" spans="2:7">
      <c r="B73" s="2">
        <v>64</v>
      </c>
      <c r="C73" s="4" t="e">
        <f>IF(#REF!=0,1,$C72+1)</f>
        <v>#REF!</v>
      </c>
      <c r="D73" s="5" t="str">
        <f>IFERROR(IF(#REF!=1,0,IF(#REF!=2,$K$3,$K$3+IF(QUOTIENT(#REF!-1,$M$3)=0,0,QUOTIENT(#REF!-1,$M$3))*$L$3)),"")</f>
        <v/>
      </c>
      <c r="E73" s="2" t="str">
        <f>IFERROR(IF(#REF!=1,0,IF(#REF!&gt;=$M$5,QUOTIENT((#REF!-1),$M$3)*($K$5+$L$5),IF(#REF!&gt;=$M$4,QUOTIENT((#REF!-1),$M$3)*($K$4+$L$4),0))),"")</f>
        <v/>
      </c>
      <c r="F73" s="4" t="str">
        <f>IFERROR(IF(#REF!+#REF!&gt;$P$3,$P$3,#REF!+#REF!),"")</f>
        <v/>
      </c>
      <c r="G73" s="6" t="str">
        <f>IFERROR(IF(#REF!=1,#REF!,$G72+#REF!),"")</f>
        <v/>
      </c>
    </row>
    <row r="74" spans="2:7">
      <c r="B74" s="2">
        <v>65</v>
      </c>
      <c r="C74" s="4" t="e">
        <f>IF(#REF!=0,1,$C73+1)</f>
        <v>#REF!</v>
      </c>
      <c r="D74" s="5" t="str">
        <f>IFERROR(IF(#REF!=1,0,IF(#REF!=2,$K$3,$K$3+IF(QUOTIENT(#REF!-1,$M$3)=0,0,QUOTIENT(#REF!-1,$M$3))*$L$3)),"")</f>
        <v/>
      </c>
      <c r="E74" s="2" t="str">
        <f>IFERROR(IF(#REF!=1,0,IF(#REF!&gt;=$M$5,QUOTIENT((#REF!-1),$M$3)*($K$5+$L$5),IF(#REF!&gt;=$M$4,QUOTIENT((#REF!-1),$M$3)*($K$4+$L$4),0))),"")</f>
        <v/>
      </c>
      <c r="F74" s="4" t="str">
        <f>IFERROR(IF(#REF!+#REF!&gt;$P$3,$P$3,#REF!+#REF!),"")</f>
        <v/>
      </c>
      <c r="G74" s="6" t="str">
        <f>IFERROR(IF(#REF!=1,#REF!,$G73+#REF!),"")</f>
        <v/>
      </c>
    </row>
    <row r="75" spans="2:7">
      <c r="B75" s="2">
        <v>66</v>
      </c>
      <c r="C75" s="4" t="e">
        <f>IF(#REF!=0,1,$C74+1)</f>
        <v>#REF!</v>
      </c>
      <c r="D75" s="5" t="str">
        <f>IFERROR(IF(#REF!=1,0,IF(#REF!=2,$K$3,$K$3+IF(QUOTIENT(#REF!-1,$M$3)=0,0,QUOTIENT(#REF!-1,$M$3))*$L$3)),"")</f>
        <v/>
      </c>
      <c r="E75" s="2" t="str">
        <f>IFERROR(IF(#REF!=1,0,IF(#REF!&gt;=$M$5,QUOTIENT((#REF!-1),$M$3)*($K$5+$L$5),IF(#REF!&gt;=$M$4,QUOTIENT((#REF!-1),$M$3)*($K$4+$L$4),0))),"")</f>
        <v/>
      </c>
      <c r="F75" s="4" t="str">
        <f>IFERROR(IF(#REF!+#REF!&gt;$P$3,$P$3,#REF!+#REF!),"")</f>
        <v/>
      </c>
      <c r="G75" s="6" t="str">
        <f>IFERROR(IF(#REF!=1,#REF!,$G74+#REF!),"")</f>
        <v/>
      </c>
    </row>
    <row r="76" spans="2:7">
      <c r="B76" s="2">
        <v>67</v>
      </c>
      <c r="C76" s="4" t="e">
        <f>IF(#REF!=0,1,$C75+1)</f>
        <v>#REF!</v>
      </c>
      <c r="D76" s="5" t="str">
        <f>IFERROR(IF(#REF!=1,0,IF(#REF!=2,$K$3,$K$3+IF(QUOTIENT(#REF!-1,$M$3)=0,0,QUOTIENT(#REF!-1,$M$3))*$L$3)),"")</f>
        <v/>
      </c>
      <c r="E76" s="2" t="str">
        <f>IFERROR(IF(#REF!=1,0,IF(#REF!&gt;=$M$5,QUOTIENT((#REF!-1),$M$3)*($K$5+$L$5),IF(#REF!&gt;=$M$4,QUOTIENT((#REF!-1),$M$3)*($K$4+$L$4),0))),"")</f>
        <v/>
      </c>
      <c r="F76" s="4" t="str">
        <f>IFERROR(IF(#REF!+#REF!&gt;$P$3,$P$3,#REF!+#REF!),"")</f>
        <v/>
      </c>
      <c r="G76" s="6" t="str">
        <f>IFERROR(IF(#REF!=1,#REF!,$G75+#REF!),"")</f>
        <v/>
      </c>
    </row>
    <row r="77" spans="2:7">
      <c r="B77" s="2">
        <v>68</v>
      </c>
      <c r="C77" s="4" t="e">
        <f>IF(#REF!=0,1,$C76+1)</f>
        <v>#REF!</v>
      </c>
      <c r="D77" s="5" t="str">
        <f>IFERROR(IF(#REF!=1,0,IF(#REF!=2,$K$3,$K$3+IF(QUOTIENT(#REF!-1,$M$3)=0,0,QUOTIENT(#REF!-1,$M$3))*$L$3)),"")</f>
        <v/>
      </c>
      <c r="E77" s="2" t="str">
        <f>IFERROR(IF(#REF!=1,0,IF(#REF!&gt;=$M$5,QUOTIENT((#REF!-1),$M$3)*($K$5+$L$5),IF(#REF!&gt;=$M$4,QUOTIENT((#REF!-1),$M$3)*($K$4+$L$4),0))),"")</f>
        <v/>
      </c>
      <c r="F77" s="4" t="str">
        <f>IFERROR(IF(#REF!+#REF!&gt;$P$3,$P$3,#REF!+#REF!),"")</f>
        <v/>
      </c>
      <c r="G77" s="6" t="str">
        <f>IFERROR(IF(#REF!=1,#REF!,$G76+#REF!),"")</f>
        <v/>
      </c>
    </row>
    <row r="78" spans="2:7">
      <c r="B78" s="2">
        <v>69</v>
      </c>
      <c r="C78" s="4" t="e">
        <f>IF(#REF!=0,1,$C77+1)</f>
        <v>#REF!</v>
      </c>
      <c r="D78" s="5" t="str">
        <f>IFERROR(IF(#REF!=1,0,IF(#REF!=2,$K$3,$K$3+IF(QUOTIENT(#REF!-1,$M$3)=0,0,QUOTIENT(#REF!-1,$M$3))*$L$3)),"")</f>
        <v/>
      </c>
      <c r="E78" s="2" t="str">
        <f>IFERROR(IF(#REF!=1,0,IF(#REF!&gt;=$M$5,QUOTIENT((#REF!-1),$M$3)*($K$5+$L$5),IF(#REF!&gt;=$M$4,QUOTIENT((#REF!-1),$M$3)*($K$4+$L$4),0))),"")</f>
        <v/>
      </c>
      <c r="F78" s="4" t="str">
        <f>IFERROR(IF(#REF!+#REF!&gt;$P$3,$P$3,#REF!+#REF!),"")</f>
        <v/>
      </c>
      <c r="G78" s="6" t="str">
        <f>IFERROR(IF(#REF!=1,#REF!,$G77+#REF!),"")</f>
        <v/>
      </c>
    </row>
    <row r="79" spans="2:7">
      <c r="B79" s="2">
        <v>70</v>
      </c>
      <c r="C79" s="4" t="e">
        <f>IF(#REF!=0,1,$C78+1)</f>
        <v>#REF!</v>
      </c>
      <c r="D79" s="5" t="str">
        <f>IFERROR(IF(#REF!=1,0,IF(#REF!=2,$K$3,$K$3+IF(QUOTIENT(#REF!-1,$M$3)=0,0,QUOTIENT(#REF!-1,$M$3))*$L$3)),"")</f>
        <v/>
      </c>
      <c r="E79" s="2" t="str">
        <f>IFERROR(IF(#REF!=1,0,IF(#REF!&gt;=$M$5,QUOTIENT((#REF!-1),$M$3)*($K$5+$L$5),IF(#REF!&gt;=$M$4,QUOTIENT((#REF!-1),$M$3)*($K$4+$L$4),0))),"")</f>
        <v/>
      </c>
      <c r="F79" s="4" t="str">
        <f>IFERROR(IF(#REF!+#REF!&gt;$P$3,$P$3,#REF!+#REF!),"")</f>
        <v/>
      </c>
      <c r="G79" s="6" t="str">
        <f>IFERROR(IF(#REF!=1,#REF!,$G78+#REF!),"")</f>
        <v/>
      </c>
    </row>
    <row r="80" spans="2:7">
      <c r="B80" s="2">
        <v>71</v>
      </c>
      <c r="C80" s="4" t="e">
        <f>IF(#REF!=0,1,$C79+1)</f>
        <v>#REF!</v>
      </c>
      <c r="D80" s="5" t="str">
        <f>IFERROR(IF(#REF!=1,0,IF(#REF!=2,$K$3,$K$3+IF(QUOTIENT(#REF!-1,$M$3)=0,0,QUOTIENT(#REF!-1,$M$3))*$L$3)),"")</f>
        <v/>
      </c>
      <c r="E80" s="2" t="str">
        <f>IFERROR(IF(#REF!=1,0,IF(#REF!&gt;=$M$5,QUOTIENT((#REF!-1),$M$3)*($K$5+$L$5),IF(#REF!&gt;=$M$4,QUOTIENT((#REF!-1),$M$3)*($K$4+$L$4),0))),"")</f>
        <v/>
      </c>
      <c r="F80" s="4" t="str">
        <f>IFERROR(IF(#REF!+#REF!&gt;$P$3,$P$3,#REF!+#REF!),"")</f>
        <v/>
      </c>
      <c r="G80" s="6" t="str">
        <f>IFERROR(IF(#REF!=1,#REF!,$G79+#REF!),"")</f>
        <v/>
      </c>
    </row>
    <row r="81" spans="2:7">
      <c r="B81" s="2">
        <v>72</v>
      </c>
      <c r="C81" s="4" t="e">
        <f>IF(#REF!=0,1,$C80+1)</f>
        <v>#REF!</v>
      </c>
      <c r="D81" s="5" t="str">
        <f>IFERROR(IF(#REF!=1,0,IF(#REF!=2,$K$3,$K$3+IF(QUOTIENT(#REF!-1,$M$3)=0,0,QUOTIENT(#REF!-1,$M$3))*$L$3)),"")</f>
        <v/>
      </c>
      <c r="E81" s="2" t="str">
        <f>IFERROR(IF(#REF!=1,0,IF(#REF!&gt;=$M$5,QUOTIENT((#REF!-1),$M$3)*($K$5+$L$5),IF(#REF!&gt;=$M$4,QUOTIENT((#REF!-1),$M$3)*($K$4+$L$4),0))),"")</f>
        <v/>
      </c>
      <c r="F81" s="4" t="str">
        <f>IFERROR(IF(#REF!+#REF!&gt;$P$3,$P$3,#REF!+#REF!),"")</f>
        <v/>
      </c>
      <c r="G81" s="6" t="str">
        <f>IFERROR(IF(#REF!=1,#REF!,$G80+#REF!),"")</f>
        <v/>
      </c>
    </row>
    <row r="82" spans="2:7">
      <c r="B82" s="2">
        <v>73</v>
      </c>
      <c r="C82" s="4" t="e">
        <f>IF(#REF!=0,1,$C81+1)</f>
        <v>#REF!</v>
      </c>
      <c r="D82" s="5" t="str">
        <f>IFERROR(IF(#REF!=1,0,IF(#REF!=2,$K$3,$K$3+IF(QUOTIENT(#REF!-1,$M$3)=0,0,QUOTIENT(#REF!-1,$M$3))*$L$3)),"")</f>
        <v/>
      </c>
      <c r="E82" s="2" t="str">
        <f>IFERROR(IF(#REF!=1,0,IF(#REF!&gt;=$M$5,QUOTIENT((#REF!-1),$M$3)*($K$5+$L$5),IF(#REF!&gt;=$M$4,QUOTIENT((#REF!-1),$M$3)*($K$4+$L$4),0))),"")</f>
        <v/>
      </c>
      <c r="F82" s="4" t="str">
        <f>IFERROR(IF(#REF!+#REF!&gt;$P$3,$P$3,#REF!+#REF!),"")</f>
        <v/>
      </c>
      <c r="G82" s="6" t="str">
        <f>IFERROR(IF(#REF!=1,#REF!,$G81+#REF!),"")</f>
        <v/>
      </c>
    </row>
    <row r="83" spans="2:7">
      <c r="B83" s="2">
        <v>74</v>
      </c>
      <c r="C83" s="4" t="e">
        <f>IF(#REF!=0,1,$C82+1)</f>
        <v>#REF!</v>
      </c>
      <c r="D83" s="5" t="str">
        <f>IFERROR(IF(#REF!=1,0,IF(#REF!=2,$K$3,$K$3+IF(QUOTIENT(#REF!-1,$M$3)=0,0,QUOTIENT(#REF!-1,$M$3))*$L$3)),"")</f>
        <v/>
      </c>
      <c r="E83" s="2" t="str">
        <f>IFERROR(IF(#REF!=1,0,IF(#REF!&gt;=$M$5,QUOTIENT((#REF!-1),$M$3)*($K$5+$L$5),IF(#REF!&gt;=$M$4,QUOTIENT((#REF!-1),$M$3)*($K$4+$L$4),0))),"")</f>
        <v/>
      </c>
      <c r="F83" s="4" t="str">
        <f>IFERROR(IF(#REF!+#REF!&gt;$P$3,$P$3,#REF!+#REF!),"")</f>
        <v/>
      </c>
      <c r="G83" s="6" t="str">
        <f>IFERROR(IF(#REF!=1,#REF!,$G82+#REF!),"")</f>
        <v/>
      </c>
    </row>
    <row r="84" spans="2:7">
      <c r="B84" s="2">
        <v>75</v>
      </c>
      <c r="C84" s="4" t="e">
        <f>IF(#REF!=0,1,$C83+1)</f>
        <v>#REF!</v>
      </c>
      <c r="D84" s="5" t="str">
        <f>IFERROR(IF(#REF!=1,0,IF(#REF!=2,$K$3,$K$3+IF(QUOTIENT(#REF!-1,$M$3)=0,0,QUOTIENT(#REF!-1,$M$3))*$L$3)),"")</f>
        <v/>
      </c>
      <c r="E84" s="2" t="str">
        <f>IFERROR(IF(#REF!=1,0,IF(#REF!&gt;=$M$5,QUOTIENT((#REF!-1),$M$3)*($K$5+$L$5),IF(#REF!&gt;=$M$4,QUOTIENT((#REF!-1),$M$3)*($K$4+$L$4),0))),"")</f>
        <v/>
      </c>
      <c r="F84" s="4" t="str">
        <f>IFERROR(IF(#REF!+#REF!&gt;$P$3,$P$3,#REF!+#REF!),"")</f>
        <v/>
      </c>
      <c r="G84" s="6" t="str">
        <f>IFERROR(IF(#REF!=1,#REF!,$G83+#REF!),"")</f>
        <v/>
      </c>
    </row>
    <row r="85" spans="2:7">
      <c r="B85" s="2">
        <v>76</v>
      </c>
      <c r="C85" s="4" t="e">
        <f>IF(#REF!=0,1,$C84+1)</f>
        <v>#REF!</v>
      </c>
      <c r="D85" s="5" t="str">
        <f>IFERROR(IF(#REF!=1,0,IF(#REF!=2,$K$3,$K$3+IF(QUOTIENT(#REF!-1,$M$3)=0,0,QUOTIENT(#REF!-1,$M$3))*$L$3)),"")</f>
        <v/>
      </c>
      <c r="E85" s="2" t="str">
        <f>IFERROR(IF(#REF!=1,0,IF(#REF!&gt;=$M$5,QUOTIENT((#REF!-1),$M$3)*($K$5+$L$5),IF(#REF!&gt;=$M$4,QUOTIENT((#REF!-1),$M$3)*($K$4+$L$4),0))),"")</f>
        <v/>
      </c>
      <c r="F85" s="4" t="str">
        <f>IFERROR(IF(#REF!+#REF!&gt;$P$3,$P$3,#REF!+#REF!),"")</f>
        <v/>
      </c>
      <c r="G85" s="6" t="str">
        <f>IFERROR(IF(#REF!=1,#REF!,$G84+#REF!),"")</f>
        <v/>
      </c>
    </row>
    <row r="86" spans="2:7">
      <c r="B86" s="2">
        <v>77</v>
      </c>
      <c r="C86" s="4" t="e">
        <f>IF(#REF!=0,1,$C85+1)</f>
        <v>#REF!</v>
      </c>
      <c r="D86" s="5" t="str">
        <f>IFERROR(IF(#REF!=1,0,IF(#REF!=2,$K$3,$K$3+IF(QUOTIENT(#REF!-1,$M$3)=0,0,QUOTIENT(#REF!-1,$M$3))*$L$3)),"")</f>
        <v/>
      </c>
      <c r="E86" s="2" t="str">
        <f>IFERROR(IF(#REF!=1,0,IF(#REF!&gt;=$M$5,QUOTIENT((#REF!-1),$M$3)*($K$5+$L$5),IF(#REF!&gt;=$M$4,QUOTIENT((#REF!-1),$M$3)*($K$4+$L$4),0))),"")</f>
        <v/>
      </c>
      <c r="F86" s="4" t="str">
        <f>IFERROR(IF(#REF!+#REF!&gt;$P$3,$P$3,#REF!+#REF!),"")</f>
        <v/>
      </c>
      <c r="G86" s="6" t="str">
        <f>IFERROR(IF(#REF!=1,#REF!,$G85+#REF!),"")</f>
        <v/>
      </c>
    </row>
    <row r="87" spans="2:7">
      <c r="B87" s="2">
        <v>78</v>
      </c>
      <c r="C87" s="4" t="e">
        <f>IF(#REF!=0,1,$C86+1)</f>
        <v>#REF!</v>
      </c>
      <c r="D87" s="5" t="str">
        <f>IFERROR(IF(#REF!=1,0,IF(#REF!=2,$K$3,$K$3+IF(QUOTIENT(#REF!-1,$M$3)=0,0,QUOTIENT(#REF!-1,$M$3))*$L$3)),"")</f>
        <v/>
      </c>
      <c r="E87" s="2" t="str">
        <f>IFERROR(IF(#REF!=1,0,IF(#REF!&gt;=$M$5,QUOTIENT((#REF!-1),$M$3)*($K$5+$L$5),IF(#REF!&gt;=$M$4,QUOTIENT((#REF!-1),$M$3)*($K$4+$L$4),0))),"")</f>
        <v/>
      </c>
      <c r="F87" s="4" t="str">
        <f>IFERROR(IF(#REF!+#REF!&gt;$P$3,$P$3,#REF!+#REF!),"")</f>
        <v/>
      </c>
      <c r="G87" s="6" t="str">
        <f>IFERROR(IF(#REF!=1,#REF!,$G86+#REF!),"")</f>
        <v/>
      </c>
    </row>
    <row r="88" spans="2:7">
      <c r="B88" s="2">
        <v>79</v>
      </c>
      <c r="C88" s="4" t="e">
        <f>IF(#REF!=0,1,$C87+1)</f>
        <v>#REF!</v>
      </c>
      <c r="D88" s="5" t="str">
        <f>IFERROR(IF(#REF!=1,0,IF(#REF!=2,$K$3,$K$3+IF(QUOTIENT(#REF!-1,$M$3)=0,0,QUOTIENT(#REF!-1,$M$3))*$L$3)),"")</f>
        <v/>
      </c>
      <c r="E88" s="2" t="str">
        <f>IFERROR(IF(#REF!=1,0,IF(#REF!&gt;=$M$5,QUOTIENT((#REF!-1),$M$3)*($K$5+$L$5),IF(#REF!&gt;=$M$4,QUOTIENT((#REF!-1),$M$3)*($K$4+$L$4),0))),"")</f>
        <v/>
      </c>
      <c r="F88" s="4" t="str">
        <f>IFERROR(IF(#REF!+#REF!&gt;$P$3,$P$3,#REF!+#REF!),"")</f>
        <v/>
      </c>
      <c r="G88" s="6" t="str">
        <f>IFERROR(IF(#REF!=1,#REF!,$G87+#REF!),"")</f>
        <v/>
      </c>
    </row>
    <row r="89" spans="2:7">
      <c r="B89" s="2">
        <v>80</v>
      </c>
      <c r="C89" s="4" t="e">
        <f>IF(#REF!=0,1,$C88+1)</f>
        <v>#REF!</v>
      </c>
      <c r="D89" s="5" t="str">
        <f>IFERROR(IF(#REF!=1,0,IF(#REF!=2,$K$3,$K$3+IF(QUOTIENT(#REF!-1,$M$3)=0,0,QUOTIENT(#REF!-1,$M$3))*$L$3)),"")</f>
        <v/>
      </c>
      <c r="E89" s="2" t="str">
        <f>IFERROR(IF(#REF!=1,0,IF(#REF!&gt;=$M$5,QUOTIENT((#REF!-1),$M$3)*($K$5+$L$5),IF(#REF!&gt;=$M$4,QUOTIENT((#REF!-1),$M$3)*($K$4+$L$4),0))),"")</f>
        <v/>
      </c>
      <c r="F89" s="4" t="str">
        <f>IFERROR(IF(#REF!+#REF!&gt;$P$3,$P$3,#REF!+#REF!),"")</f>
        <v/>
      </c>
      <c r="G89" s="6" t="str">
        <f>IFERROR(IF(#REF!=1,#REF!,$G88+#REF!),"")</f>
        <v/>
      </c>
    </row>
    <row r="90" spans="2:7">
      <c r="B90" s="2">
        <v>81</v>
      </c>
      <c r="C90" s="4" t="e">
        <f>IF(#REF!=0,1,$C89+1)</f>
        <v>#REF!</v>
      </c>
      <c r="D90" s="5" t="str">
        <f>IFERROR(IF(#REF!=1,0,IF(#REF!=2,$K$3,$K$3+IF(QUOTIENT(#REF!-1,$M$3)=0,0,QUOTIENT(#REF!-1,$M$3))*$L$3)),"")</f>
        <v/>
      </c>
      <c r="E90" s="2" t="str">
        <f>IFERROR(IF(#REF!=1,0,IF(#REF!&gt;=$M$5,QUOTIENT((#REF!-1),$M$3)*($K$5+$L$5),IF(#REF!&gt;=$M$4,QUOTIENT((#REF!-1),$M$3)*($K$4+$L$4),0))),"")</f>
        <v/>
      </c>
      <c r="F90" s="4" t="str">
        <f>IFERROR(IF(#REF!+#REF!&gt;$P$3,$P$3,#REF!+#REF!),"")</f>
        <v/>
      </c>
      <c r="G90" s="6" t="str">
        <f>IFERROR(IF(#REF!=1,#REF!,$G89+#REF!),"")</f>
        <v/>
      </c>
    </row>
    <row r="91" spans="2:7">
      <c r="B91" s="2">
        <v>82</v>
      </c>
      <c r="C91" s="4" t="e">
        <f>IF(#REF!=0,1,$C90+1)</f>
        <v>#REF!</v>
      </c>
      <c r="D91" s="5" t="str">
        <f>IFERROR(IF(#REF!=1,0,IF(#REF!=2,$K$3,$K$3+IF(QUOTIENT(#REF!-1,$M$3)=0,0,QUOTIENT(#REF!-1,$M$3))*$L$3)),"")</f>
        <v/>
      </c>
      <c r="E91" s="2" t="str">
        <f>IFERROR(IF(#REF!=1,0,IF(#REF!&gt;=$M$5,QUOTIENT((#REF!-1),$M$3)*($K$5+$L$5),IF(#REF!&gt;=$M$4,QUOTIENT((#REF!-1),$M$3)*($K$4+$L$4),0))),"")</f>
        <v/>
      </c>
      <c r="F91" s="4" t="str">
        <f>IFERROR(IF(#REF!+#REF!&gt;$P$3,$P$3,#REF!+#REF!),"")</f>
        <v/>
      </c>
      <c r="G91" s="6" t="str">
        <f>IFERROR(IF(#REF!=1,#REF!,$G90+#REF!),"")</f>
        <v/>
      </c>
    </row>
    <row r="92" spans="2:7">
      <c r="B92" s="2">
        <v>83</v>
      </c>
      <c r="C92" s="4" t="e">
        <f>IF(#REF!=0,1,$C91+1)</f>
        <v>#REF!</v>
      </c>
      <c r="D92" s="5" t="str">
        <f>IFERROR(IF(#REF!=1,0,IF(#REF!=2,$K$3,$K$3+IF(QUOTIENT(#REF!-1,$M$3)=0,0,QUOTIENT(#REF!-1,$M$3))*$L$3)),"")</f>
        <v/>
      </c>
      <c r="E92" s="2" t="str">
        <f>IFERROR(IF(#REF!=1,0,IF(#REF!&gt;=$M$5,QUOTIENT((#REF!-1),$M$3)*($K$5+$L$5),IF(#REF!&gt;=$M$4,QUOTIENT((#REF!-1),$M$3)*($K$4+$L$4),0))),"")</f>
        <v/>
      </c>
      <c r="F92" s="4" t="str">
        <f>IFERROR(IF(#REF!+#REF!&gt;$P$3,$P$3,#REF!+#REF!),"")</f>
        <v/>
      </c>
      <c r="G92" s="6" t="str">
        <f>IFERROR(IF(#REF!=1,#REF!,$G91+#REF!),"")</f>
        <v/>
      </c>
    </row>
    <row r="93" spans="2:7">
      <c r="B93" s="2">
        <v>84</v>
      </c>
      <c r="C93" s="4" t="e">
        <f>IF(#REF!=0,1,$C92+1)</f>
        <v>#REF!</v>
      </c>
      <c r="D93" s="5" t="str">
        <f>IFERROR(IF(#REF!=1,0,IF(#REF!=2,$K$3,$K$3+IF(QUOTIENT(#REF!-1,$M$3)=0,0,QUOTIENT(#REF!-1,$M$3))*$L$3)),"")</f>
        <v/>
      </c>
      <c r="E93" s="2" t="str">
        <f>IFERROR(IF(#REF!=1,0,IF(#REF!&gt;=$M$5,QUOTIENT((#REF!-1),$M$3)*($K$5+$L$5),IF(#REF!&gt;=$M$4,QUOTIENT((#REF!-1),$M$3)*($K$4+$L$4),0))),"")</f>
        <v/>
      </c>
      <c r="F93" s="4" t="str">
        <f>IFERROR(IF(#REF!+#REF!&gt;$P$3,$P$3,#REF!+#REF!),"")</f>
        <v/>
      </c>
      <c r="G93" s="6" t="str">
        <f>IFERROR(IF(#REF!=1,#REF!,$G92+#REF!),"")</f>
        <v/>
      </c>
    </row>
    <row r="94" spans="2:7">
      <c r="B94" s="2">
        <v>85</v>
      </c>
      <c r="C94" s="4" t="e">
        <f>IF(#REF!=0,1,$C93+1)</f>
        <v>#REF!</v>
      </c>
      <c r="D94" s="5" t="str">
        <f>IFERROR(IF(#REF!=1,0,IF(#REF!=2,$K$3,$K$3+IF(QUOTIENT(#REF!-1,$M$3)=0,0,QUOTIENT(#REF!-1,$M$3))*$L$3)),"")</f>
        <v/>
      </c>
      <c r="E94" s="2" t="str">
        <f>IFERROR(IF(#REF!=1,0,IF(#REF!&gt;=$M$5,QUOTIENT((#REF!-1),$M$3)*($K$5+$L$5),IF(#REF!&gt;=$M$4,QUOTIENT((#REF!-1),$M$3)*($K$4+$L$4),0))),"")</f>
        <v/>
      </c>
      <c r="F94" s="4" t="str">
        <f>IFERROR(IF(#REF!+#REF!&gt;$P$3,$P$3,#REF!+#REF!),"")</f>
        <v/>
      </c>
      <c r="G94" s="6" t="str">
        <f>IFERROR(IF(#REF!=1,#REF!,$G93+#REF!),"")</f>
        <v/>
      </c>
    </row>
    <row r="95" spans="2:7">
      <c r="B95" s="2">
        <v>86</v>
      </c>
      <c r="C95" s="4" t="e">
        <f>IF(#REF!=0,1,$C94+1)</f>
        <v>#REF!</v>
      </c>
      <c r="D95" s="5" t="str">
        <f>IFERROR(IF(#REF!=1,0,IF(#REF!=2,$K$3,$K$3+IF(QUOTIENT(#REF!-1,$M$3)=0,0,QUOTIENT(#REF!-1,$M$3))*$L$3)),"")</f>
        <v/>
      </c>
      <c r="E95" s="2" t="str">
        <f>IFERROR(IF(#REF!=1,0,IF(#REF!&gt;=$M$5,QUOTIENT((#REF!-1),$M$3)*($K$5+$L$5),IF(#REF!&gt;=$M$4,QUOTIENT((#REF!-1),$M$3)*($K$4+$L$4),0))),"")</f>
        <v/>
      </c>
      <c r="F95" s="4" t="str">
        <f>IFERROR(IF(#REF!+#REF!&gt;$P$3,$P$3,#REF!+#REF!),"")</f>
        <v/>
      </c>
      <c r="G95" s="6" t="str">
        <f>IFERROR(IF(#REF!=1,#REF!,$G94+#REF!),"")</f>
        <v/>
      </c>
    </row>
    <row r="96" spans="2:7">
      <c r="B96" s="2">
        <v>87</v>
      </c>
      <c r="C96" s="4" t="e">
        <f>IF(#REF!=0,1,$C95+1)</f>
        <v>#REF!</v>
      </c>
      <c r="D96" s="5" t="str">
        <f>IFERROR(IF(#REF!=1,0,IF(#REF!=2,$K$3,$K$3+IF(QUOTIENT(#REF!-1,$M$3)=0,0,QUOTIENT(#REF!-1,$M$3))*$L$3)),"")</f>
        <v/>
      </c>
      <c r="E96" s="2" t="str">
        <f>IFERROR(IF(#REF!=1,0,IF(#REF!&gt;=$M$5,QUOTIENT((#REF!-1),$M$3)*($K$5+$L$5),IF(#REF!&gt;=$M$4,QUOTIENT((#REF!-1),$M$3)*($K$4+$L$4),0))),"")</f>
        <v/>
      </c>
      <c r="F96" s="4" t="str">
        <f>IFERROR(IF(#REF!+#REF!&gt;$P$3,$P$3,#REF!+#REF!),"")</f>
        <v/>
      </c>
      <c r="G96" s="6" t="str">
        <f>IFERROR(IF(#REF!=1,#REF!,$G95+#REF!),"")</f>
        <v/>
      </c>
    </row>
    <row r="97" spans="2:7">
      <c r="B97" s="2">
        <v>88</v>
      </c>
      <c r="C97" s="4" t="e">
        <f>IF(#REF!=0,1,$C96+1)</f>
        <v>#REF!</v>
      </c>
      <c r="D97" s="5" t="str">
        <f>IFERROR(IF(#REF!=1,0,IF(#REF!=2,$K$3,$K$3+IF(QUOTIENT(#REF!-1,$M$3)=0,0,QUOTIENT(#REF!-1,$M$3))*$L$3)),"")</f>
        <v/>
      </c>
      <c r="E97" s="2" t="str">
        <f>IFERROR(IF(#REF!=1,0,IF(#REF!&gt;=$M$5,QUOTIENT((#REF!-1),$M$3)*($K$5+$L$5),IF(#REF!&gt;=$M$4,QUOTIENT((#REF!-1),$M$3)*($K$4+$L$4),0))),"")</f>
        <v/>
      </c>
      <c r="F97" s="4" t="str">
        <f>IFERROR(IF(#REF!+#REF!&gt;$P$3,$P$3,#REF!+#REF!),"")</f>
        <v/>
      </c>
      <c r="G97" s="6" t="str">
        <f>IFERROR(IF(#REF!=1,#REF!,$G96+#REF!),"")</f>
        <v/>
      </c>
    </row>
    <row r="98" spans="2:7">
      <c r="B98" s="2">
        <v>89</v>
      </c>
      <c r="C98" s="4" t="e">
        <f>IF(#REF!=0,1,$C97+1)</f>
        <v>#REF!</v>
      </c>
      <c r="D98" s="5" t="str">
        <f>IFERROR(IF(#REF!=1,0,IF(#REF!=2,$K$3,$K$3+IF(QUOTIENT(#REF!-1,$M$3)=0,0,QUOTIENT(#REF!-1,$M$3))*$L$3)),"")</f>
        <v/>
      </c>
      <c r="E98" s="2" t="str">
        <f>IFERROR(IF(#REF!=1,0,IF(#REF!&gt;=$M$5,QUOTIENT((#REF!-1),$M$3)*($K$5+$L$5),IF(#REF!&gt;=$M$4,QUOTIENT((#REF!-1),$M$3)*($K$4+$L$4),0))),"")</f>
        <v/>
      </c>
      <c r="F98" s="4" t="str">
        <f>IFERROR(IF(#REF!+#REF!&gt;$P$3,$P$3,#REF!+#REF!),"")</f>
        <v/>
      </c>
      <c r="G98" s="6" t="str">
        <f>IFERROR(IF(#REF!=1,#REF!,$G97+#REF!),"")</f>
        <v/>
      </c>
    </row>
    <row r="99" spans="2:7">
      <c r="B99" s="2">
        <v>90</v>
      </c>
      <c r="C99" s="4" t="e">
        <f>IF(#REF!=0,1,$C98+1)</f>
        <v>#REF!</v>
      </c>
      <c r="D99" s="5" t="str">
        <f>IFERROR(IF(#REF!=1,0,IF(#REF!=2,$K$3,$K$3+IF(QUOTIENT(#REF!-1,$M$3)=0,0,QUOTIENT(#REF!-1,$M$3))*$L$3)),"")</f>
        <v/>
      </c>
      <c r="E99" s="2" t="str">
        <f>IFERROR(IF(#REF!=1,0,IF(#REF!&gt;=$M$5,QUOTIENT((#REF!-1),$M$3)*($K$5+$L$5),IF(#REF!&gt;=$M$4,QUOTIENT((#REF!-1),$M$3)*($K$4+$L$4),0))),"")</f>
        <v/>
      </c>
      <c r="F99" s="4" t="str">
        <f>IFERROR(IF(#REF!+#REF!&gt;$P$3,$P$3,#REF!+#REF!),"")</f>
        <v/>
      </c>
      <c r="G99" s="6" t="str">
        <f>IFERROR(IF(#REF!=1,#REF!,$G98+#REF!),"")</f>
        <v/>
      </c>
    </row>
    <row r="100" spans="2:7">
      <c r="B100" s="2">
        <v>91</v>
      </c>
      <c r="C100" s="4" t="e">
        <f>IF(#REF!=0,1,$C99+1)</f>
        <v>#REF!</v>
      </c>
      <c r="D100" s="5" t="str">
        <f>IFERROR(IF(#REF!=1,0,IF(#REF!=2,$K$3,$K$3+IF(QUOTIENT(#REF!-1,$M$3)=0,0,QUOTIENT(#REF!-1,$M$3))*$L$3)),"")</f>
        <v/>
      </c>
      <c r="E100" s="2" t="str">
        <f>IFERROR(IF(#REF!=1,0,IF(#REF!&gt;=$M$5,QUOTIENT((#REF!-1),$M$3)*($K$5+$L$5),IF(#REF!&gt;=$M$4,QUOTIENT((#REF!-1),$M$3)*($K$4+$L$4),0))),"")</f>
        <v/>
      </c>
      <c r="F100" s="4" t="str">
        <f>IFERROR(IF(#REF!+#REF!&gt;$P$3,$P$3,#REF!+#REF!),"")</f>
        <v/>
      </c>
      <c r="G100" s="6" t="str">
        <f>IFERROR(IF(#REF!=1,#REF!,$G99+#REF!),"")</f>
        <v/>
      </c>
    </row>
    <row r="101" spans="2:7">
      <c r="B101" s="2">
        <v>92</v>
      </c>
      <c r="C101" s="4" t="e">
        <f>IF(#REF!=0,1,$C100+1)</f>
        <v>#REF!</v>
      </c>
      <c r="D101" s="5" t="str">
        <f>IFERROR(IF(#REF!=1,0,IF(#REF!=2,$K$3,$K$3+IF(QUOTIENT(#REF!-1,$M$3)=0,0,QUOTIENT(#REF!-1,$M$3))*$L$3)),"")</f>
        <v/>
      </c>
      <c r="E101" s="2" t="str">
        <f>IFERROR(IF(#REF!=1,0,IF(#REF!&gt;=$M$5,QUOTIENT((#REF!-1),$M$3)*($K$5+$L$5),IF(#REF!&gt;=$M$4,QUOTIENT((#REF!-1),$M$3)*($K$4+$L$4),0))),"")</f>
        <v/>
      </c>
      <c r="F101" s="4" t="str">
        <f>IFERROR(IF(#REF!+#REF!&gt;$P$3,$P$3,#REF!+#REF!),"")</f>
        <v/>
      </c>
      <c r="G101" s="6" t="str">
        <f>IFERROR(IF(#REF!=1,#REF!,$G100+#REF!),"")</f>
        <v/>
      </c>
    </row>
    <row r="102" spans="2:7">
      <c r="B102" s="2">
        <v>93</v>
      </c>
      <c r="C102" s="4" t="e">
        <f>IF(#REF!=0,1,$C101+1)</f>
        <v>#REF!</v>
      </c>
      <c r="D102" s="5" t="str">
        <f>IFERROR(IF(#REF!=1,0,IF(#REF!=2,$K$3,$K$3+IF(QUOTIENT(#REF!-1,$M$3)=0,0,QUOTIENT(#REF!-1,$M$3))*$L$3)),"")</f>
        <v/>
      </c>
      <c r="E102" s="2" t="str">
        <f>IFERROR(IF(#REF!=1,0,IF(#REF!&gt;=$M$5,QUOTIENT((#REF!-1),$M$3)*($K$5+$L$5),IF(#REF!&gt;=$M$4,QUOTIENT((#REF!-1),$M$3)*($K$4+$L$4),0))),"")</f>
        <v/>
      </c>
      <c r="F102" s="4" t="str">
        <f>IFERROR(IF(#REF!+#REF!&gt;$P$3,$P$3,#REF!+#REF!),"")</f>
        <v/>
      </c>
      <c r="G102" s="6" t="str">
        <f>IFERROR(IF(#REF!=1,#REF!,$G101+#REF!),"")</f>
        <v/>
      </c>
    </row>
    <row r="103" spans="2:7">
      <c r="B103" s="2">
        <v>94</v>
      </c>
      <c r="C103" s="4" t="e">
        <f>IF(#REF!=0,1,$C102+1)</f>
        <v>#REF!</v>
      </c>
      <c r="D103" s="5" t="str">
        <f>IFERROR(IF(#REF!=1,0,IF(#REF!=2,$K$3,$K$3+IF(QUOTIENT(#REF!-1,$M$3)=0,0,QUOTIENT(#REF!-1,$M$3))*$L$3)),"")</f>
        <v/>
      </c>
      <c r="E103" s="2" t="str">
        <f>IFERROR(IF(#REF!=1,0,IF(#REF!&gt;=$M$5,QUOTIENT((#REF!-1),$M$3)*($K$5+$L$5),IF(#REF!&gt;=$M$4,QUOTIENT((#REF!-1),$M$3)*($K$4+$L$4),0))),"")</f>
        <v/>
      </c>
      <c r="F103" s="4" t="str">
        <f>IFERROR(IF(#REF!+#REF!&gt;$P$3,$P$3,#REF!+#REF!),"")</f>
        <v/>
      </c>
      <c r="G103" s="6" t="str">
        <f>IFERROR(IF(#REF!=1,#REF!,$G102+#REF!),"")</f>
        <v/>
      </c>
    </row>
    <row r="104" spans="2:7">
      <c r="B104" s="2">
        <v>95</v>
      </c>
      <c r="C104" s="4" t="e">
        <f>IF(#REF!=0,1,$C103+1)</f>
        <v>#REF!</v>
      </c>
      <c r="D104" s="5" t="str">
        <f>IFERROR(IF(#REF!=1,0,IF(#REF!=2,$K$3,$K$3+IF(QUOTIENT(#REF!-1,$M$3)=0,0,QUOTIENT(#REF!-1,$M$3))*$L$3)),"")</f>
        <v/>
      </c>
      <c r="E104" s="2" t="str">
        <f>IFERROR(IF(#REF!=1,0,IF(#REF!&gt;=$M$5,QUOTIENT((#REF!-1),$M$3)*($K$5+$L$5),IF(#REF!&gt;=$M$4,QUOTIENT((#REF!-1),$M$3)*($K$4+$L$4),0))),"")</f>
        <v/>
      </c>
      <c r="F104" s="4" t="str">
        <f>IFERROR(IF(#REF!+#REF!&gt;$P$3,$P$3,#REF!+#REF!),"")</f>
        <v/>
      </c>
      <c r="G104" s="6" t="str">
        <f>IFERROR(IF(#REF!=1,#REF!,$G103+#REF!),"")</f>
        <v/>
      </c>
    </row>
    <row r="105" spans="2:7">
      <c r="B105" s="2">
        <v>96</v>
      </c>
      <c r="C105" s="4" t="e">
        <f>IF(#REF!=0,1,$C104+1)</f>
        <v>#REF!</v>
      </c>
      <c r="D105" s="5" t="str">
        <f>IFERROR(IF(#REF!=1,0,IF(#REF!=2,$K$3,$K$3+IF(QUOTIENT(#REF!-1,$M$3)=0,0,QUOTIENT(#REF!-1,$M$3))*$L$3)),"")</f>
        <v/>
      </c>
      <c r="E105" s="2" t="str">
        <f>IFERROR(IF(#REF!=1,0,IF(#REF!&gt;=$M$5,QUOTIENT((#REF!-1),$M$3)*($K$5+$L$5),IF(#REF!&gt;=$M$4,QUOTIENT((#REF!-1),$M$3)*($K$4+$L$4),0))),"")</f>
        <v/>
      </c>
      <c r="F105" s="4" t="str">
        <f>IFERROR(IF(#REF!+#REF!&gt;$P$3,$P$3,#REF!+#REF!),"")</f>
        <v/>
      </c>
      <c r="G105" s="6" t="str">
        <f>IFERROR(IF(#REF!=1,#REF!,$G104+#REF!),"")</f>
        <v/>
      </c>
    </row>
    <row r="106" spans="2:7">
      <c r="B106" s="2">
        <v>97</v>
      </c>
      <c r="C106" s="4" t="e">
        <f>IF(#REF!=0,1,$C105+1)</f>
        <v>#REF!</v>
      </c>
      <c r="D106" s="5" t="str">
        <f>IFERROR(IF(#REF!=1,0,IF(#REF!=2,$K$3,$K$3+IF(QUOTIENT(#REF!-1,$M$3)=0,0,QUOTIENT(#REF!-1,$M$3))*$L$3)),"")</f>
        <v/>
      </c>
      <c r="E106" s="2" t="str">
        <f>IFERROR(IF(#REF!=1,0,IF(#REF!&gt;=$M$5,QUOTIENT((#REF!-1),$M$3)*($K$5+$L$5),IF(#REF!&gt;=$M$4,QUOTIENT((#REF!-1),$M$3)*($K$4+$L$4),0))),"")</f>
        <v/>
      </c>
      <c r="F106" s="4" t="str">
        <f>IFERROR(IF(#REF!+#REF!&gt;$P$3,$P$3,#REF!+#REF!),"")</f>
        <v/>
      </c>
      <c r="G106" s="6" t="str">
        <f>IFERROR(IF(#REF!=1,#REF!,$G105+#REF!),"")</f>
        <v/>
      </c>
    </row>
    <row r="107" spans="2:7">
      <c r="B107" s="2">
        <v>98</v>
      </c>
      <c r="C107" s="4" t="e">
        <f>IF(#REF!=0,1,$C106+1)</f>
        <v>#REF!</v>
      </c>
      <c r="D107" s="5" t="str">
        <f>IFERROR(IF(#REF!=1,0,IF(#REF!=2,$K$3,$K$3+IF(QUOTIENT(#REF!-1,$M$3)=0,0,QUOTIENT(#REF!-1,$M$3))*$L$3)),"")</f>
        <v/>
      </c>
      <c r="E107" s="2" t="str">
        <f>IFERROR(IF(#REF!=1,0,IF(#REF!&gt;=$M$5,QUOTIENT((#REF!-1),$M$3)*($K$5+$L$5),IF(#REF!&gt;=$M$4,QUOTIENT((#REF!-1),$M$3)*($K$4+$L$4),0))),"")</f>
        <v/>
      </c>
      <c r="F107" s="4" t="str">
        <f>IFERROR(IF(#REF!+#REF!&gt;$P$3,$P$3,#REF!+#REF!),"")</f>
        <v/>
      </c>
      <c r="G107" s="6" t="str">
        <f>IFERROR(IF(#REF!=1,#REF!,$G106+#REF!),"")</f>
        <v/>
      </c>
    </row>
    <row r="108" spans="2:7">
      <c r="B108" s="2">
        <v>99</v>
      </c>
      <c r="C108" s="4" t="e">
        <f>IF(#REF!=0,1,$C107+1)</f>
        <v>#REF!</v>
      </c>
      <c r="D108" s="5" t="str">
        <f>IFERROR(IF(#REF!=1,0,IF(#REF!=2,$K$3,$K$3+IF(QUOTIENT(#REF!-1,$M$3)=0,0,QUOTIENT(#REF!-1,$M$3))*$L$3)),"")</f>
        <v/>
      </c>
      <c r="E108" s="2" t="str">
        <f>IFERROR(IF(#REF!=1,0,IF(#REF!&gt;=$M$5,QUOTIENT((#REF!-1),$M$3)*($K$5+$L$5),IF(#REF!&gt;=$M$4,QUOTIENT((#REF!-1),$M$3)*($K$4+$L$4),0))),"")</f>
        <v/>
      </c>
      <c r="F108" s="4" t="str">
        <f>IFERROR(IF(#REF!+#REF!&gt;$P$3,$P$3,#REF!+#REF!),"")</f>
        <v/>
      </c>
      <c r="G108" s="6" t="str">
        <f>IFERROR(IF(#REF!=1,#REF!,$G107+#REF!),"")</f>
        <v/>
      </c>
    </row>
    <row r="109" spans="2:7">
      <c r="B109" s="2">
        <v>100</v>
      </c>
      <c r="C109" s="4" t="e">
        <f>IF(#REF!=0,1,$C108+1)</f>
        <v>#REF!</v>
      </c>
      <c r="D109" s="5" t="str">
        <f>IFERROR(IF(#REF!=1,0,IF(#REF!=2,$K$3,$K$3+IF(QUOTIENT(#REF!-1,$M$3)=0,0,QUOTIENT(#REF!-1,$M$3))*$L$3)),"")</f>
        <v/>
      </c>
      <c r="E109" s="2" t="str">
        <f>IFERROR(IF(#REF!=1,0,IF(#REF!&gt;=$M$5,QUOTIENT((#REF!-1),$M$3)*($K$5+$L$5),IF(#REF!&gt;=$M$4,QUOTIENT((#REF!-1),$M$3)*($K$4+$L$4),0))),"")</f>
        <v/>
      </c>
      <c r="F109" s="4" t="str">
        <f>IFERROR(IF(#REF!+#REF!&gt;$P$3,$P$3,#REF!+#REF!),"")</f>
        <v/>
      </c>
      <c r="G109" s="6" t="str">
        <f>IFERROR(IF(#REF!=1,#REF!,$G108+#REF!),"")</f>
        <v/>
      </c>
    </row>
    <row r="110" spans="2:7">
      <c r="B110" s="2">
        <v>101</v>
      </c>
      <c r="C110" s="4" t="e">
        <f>IF(#REF!=0,1,$C109+1)</f>
        <v>#REF!</v>
      </c>
      <c r="D110" s="5" t="str">
        <f>IFERROR(IF(#REF!=1,0,IF(#REF!=2,$K$3,$K$3+IF(QUOTIENT(#REF!-1,$M$3)=0,0,QUOTIENT(#REF!-1,$M$3))*$L$3)),"")</f>
        <v/>
      </c>
      <c r="E110" s="2" t="str">
        <f>IFERROR(IF(#REF!=1,0,IF(#REF!&gt;=$M$5,QUOTIENT((#REF!-1),$M$3)*($K$5+$L$5),IF(#REF!&gt;=$M$4,QUOTIENT((#REF!-1),$M$3)*($K$4+$L$4),0))),"")</f>
        <v/>
      </c>
      <c r="F110" s="4" t="str">
        <f>IFERROR(IF(#REF!+#REF!&gt;$P$3,$P$3,#REF!+#REF!),"")</f>
        <v/>
      </c>
      <c r="G110" s="6" t="str">
        <f>IFERROR(IF(#REF!=1,#REF!,$G109+#REF!),"")</f>
        <v/>
      </c>
    </row>
    <row r="111" spans="2:7">
      <c r="B111" s="2">
        <v>102</v>
      </c>
      <c r="C111" s="4" t="e">
        <f>IF(#REF!=0,1,$C110+1)</f>
        <v>#REF!</v>
      </c>
      <c r="D111" s="5" t="str">
        <f>IFERROR(IF(#REF!=1,0,IF(#REF!=2,$K$3,$K$3+IF(QUOTIENT(#REF!-1,$M$3)=0,0,QUOTIENT(#REF!-1,$M$3))*$L$3)),"")</f>
        <v/>
      </c>
      <c r="E111" s="2" t="str">
        <f>IFERROR(IF(#REF!=1,0,IF(#REF!&gt;=$M$5,QUOTIENT((#REF!-1),$M$3)*($K$5+$L$5),IF(#REF!&gt;=$M$4,QUOTIENT((#REF!-1),$M$3)*($K$4+$L$4),0))),"")</f>
        <v/>
      </c>
      <c r="F111" s="4" t="str">
        <f>IFERROR(IF(#REF!+#REF!&gt;$P$3,$P$3,#REF!+#REF!),"")</f>
        <v/>
      </c>
      <c r="G111" s="6" t="str">
        <f>IFERROR(IF(#REF!=1,#REF!,$G110+#REF!),"")</f>
        <v/>
      </c>
    </row>
    <row r="112" spans="2:7">
      <c r="B112" s="2">
        <v>103</v>
      </c>
      <c r="C112" s="4" t="e">
        <f>IF(#REF!=0,1,$C111+1)</f>
        <v>#REF!</v>
      </c>
      <c r="D112" s="5" t="str">
        <f>IFERROR(IF(#REF!=1,0,IF(#REF!=2,$K$3,$K$3+IF(QUOTIENT(#REF!-1,$M$3)=0,0,QUOTIENT(#REF!-1,$M$3))*$L$3)),"")</f>
        <v/>
      </c>
      <c r="E112" s="2" t="str">
        <f>IFERROR(IF(#REF!=1,0,IF(#REF!&gt;=$M$5,QUOTIENT((#REF!-1),$M$3)*($K$5+$L$5),IF(#REF!&gt;=$M$4,QUOTIENT((#REF!-1),$M$3)*($K$4+$L$4),0))),"")</f>
        <v/>
      </c>
      <c r="F112" s="4" t="str">
        <f>IFERROR(IF(#REF!+#REF!&gt;$P$3,$P$3,#REF!+#REF!),"")</f>
        <v/>
      </c>
      <c r="G112" s="6" t="str">
        <f>IFERROR(IF(#REF!=1,#REF!,$G111+#REF!),"")</f>
        <v/>
      </c>
    </row>
    <row r="113" spans="2:7">
      <c r="B113" s="2">
        <v>104</v>
      </c>
      <c r="C113" s="4" t="e">
        <f>IF(#REF!=0,1,$C112+1)</f>
        <v>#REF!</v>
      </c>
      <c r="D113" s="5" t="str">
        <f>IFERROR(IF(#REF!=1,0,IF(#REF!=2,$K$3,$K$3+IF(QUOTIENT(#REF!-1,$M$3)=0,0,QUOTIENT(#REF!-1,$M$3))*$L$3)),"")</f>
        <v/>
      </c>
      <c r="E113" s="2" t="str">
        <f>IFERROR(IF(#REF!=1,0,IF(#REF!&gt;=$M$5,QUOTIENT((#REF!-1),$M$3)*($K$5+$L$5),IF(#REF!&gt;=$M$4,QUOTIENT((#REF!-1),$M$3)*($K$4+$L$4),0))),"")</f>
        <v/>
      </c>
      <c r="F113" s="4" t="str">
        <f>IFERROR(IF(#REF!+#REF!&gt;$P$3,$P$3,#REF!+#REF!),"")</f>
        <v/>
      </c>
      <c r="G113" s="6" t="str">
        <f>IFERROR(IF(#REF!=1,#REF!,$G112+#REF!),"")</f>
        <v/>
      </c>
    </row>
    <row r="114" spans="2:7">
      <c r="B114" s="2">
        <v>105</v>
      </c>
      <c r="C114" s="4" t="e">
        <f>IF(#REF!=0,1,$C113+1)</f>
        <v>#REF!</v>
      </c>
      <c r="D114" s="5" t="str">
        <f>IFERROR(IF(#REF!=1,0,IF(#REF!=2,$K$3,$K$3+IF(QUOTIENT(#REF!-1,$M$3)=0,0,QUOTIENT(#REF!-1,$M$3))*$L$3)),"")</f>
        <v/>
      </c>
      <c r="E114" s="2" t="str">
        <f>IFERROR(IF(#REF!=1,0,IF(#REF!&gt;=$M$5,QUOTIENT((#REF!-1),$M$3)*($K$5+$L$5),IF(#REF!&gt;=$M$4,QUOTIENT((#REF!-1),$M$3)*($K$4+$L$4),0))),"")</f>
        <v/>
      </c>
      <c r="F114" s="4" t="str">
        <f>IFERROR(IF(#REF!+#REF!&gt;$P$3,$P$3,#REF!+#REF!),"")</f>
        <v/>
      </c>
      <c r="G114" s="6" t="str">
        <f>IFERROR(IF(#REF!=1,#REF!,$G113+#REF!),"")</f>
        <v/>
      </c>
    </row>
    <row r="115" spans="2:7">
      <c r="B115" s="2">
        <v>106</v>
      </c>
      <c r="C115" s="4" t="e">
        <f>IF(#REF!=0,1,$C114+1)</f>
        <v>#REF!</v>
      </c>
      <c r="D115" s="5" t="str">
        <f>IFERROR(IF(#REF!=1,0,IF(#REF!=2,$K$3,$K$3+IF(QUOTIENT(#REF!-1,$M$3)=0,0,QUOTIENT(#REF!-1,$M$3))*$L$3)),"")</f>
        <v/>
      </c>
      <c r="E115" s="2" t="str">
        <f>IFERROR(IF(#REF!=1,0,IF(#REF!&gt;=$M$5,QUOTIENT((#REF!-1),$M$3)*($K$5+$L$5),IF(#REF!&gt;=$M$4,QUOTIENT((#REF!-1),$M$3)*($K$4+$L$4),0))),"")</f>
        <v/>
      </c>
      <c r="F115" s="4" t="str">
        <f>IFERROR(IF(#REF!+#REF!&gt;$P$3,$P$3,#REF!+#REF!),"")</f>
        <v/>
      </c>
      <c r="G115" s="6" t="str">
        <f>IFERROR(IF(#REF!=1,#REF!,$G114+#REF!),"")</f>
        <v/>
      </c>
    </row>
    <row r="116" spans="2:7">
      <c r="B116" s="2">
        <v>107</v>
      </c>
      <c r="C116" s="4" t="e">
        <f>IF(#REF!=0,1,$C115+1)</f>
        <v>#REF!</v>
      </c>
      <c r="D116" s="5" t="str">
        <f>IFERROR(IF(#REF!=1,0,IF(#REF!=2,$K$3,$K$3+IF(QUOTIENT(#REF!-1,$M$3)=0,0,QUOTIENT(#REF!-1,$M$3))*$L$3)),"")</f>
        <v/>
      </c>
      <c r="E116" s="2" t="str">
        <f>IFERROR(IF(#REF!=1,0,IF(#REF!&gt;=$M$5,QUOTIENT((#REF!-1),$M$3)*($K$5+$L$5),IF(#REF!&gt;=$M$4,QUOTIENT((#REF!-1),$M$3)*($K$4+$L$4),0))),"")</f>
        <v/>
      </c>
      <c r="F116" s="4" t="str">
        <f>IFERROR(IF(#REF!+#REF!&gt;$P$3,$P$3,#REF!+#REF!),"")</f>
        <v/>
      </c>
      <c r="G116" s="6" t="str">
        <f>IFERROR(IF(#REF!=1,#REF!,$G115+#REF!),"")</f>
        <v/>
      </c>
    </row>
    <row r="117" spans="2:7">
      <c r="B117" s="2">
        <v>108</v>
      </c>
      <c r="C117" s="4" t="e">
        <f>IF(#REF!=0,1,$C116+1)</f>
        <v>#REF!</v>
      </c>
      <c r="D117" s="5" t="str">
        <f>IFERROR(IF(#REF!=1,0,IF(#REF!=2,$K$3,$K$3+IF(QUOTIENT(#REF!-1,$M$3)=0,0,QUOTIENT(#REF!-1,$M$3))*$L$3)),"")</f>
        <v/>
      </c>
      <c r="E117" s="2" t="str">
        <f>IFERROR(IF(#REF!=1,0,IF(#REF!&gt;=$M$5,QUOTIENT((#REF!-1),$M$3)*($K$5+$L$5),IF(#REF!&gt;=$M$4,QUOTIENT((#REF!-1),$M$3)*($K$4+$L$4),0))),"")</f>
        <v/>
      </c>
      <c r="F117" s="4" t="str">
        <f>IFERROR(IF(#REF!+#REF!&gt;$P$3,$P$3,#REF!+#REF!),"")</f>
        <v/>
      </c>
      <c r="G117" s="6" t="str">
        <f>IFERROR(IF(#REF!=1,#REF!,$G116+#REF!),"")</f>
        <v/>
      </c>
    </row>
    <row r="118" spans="2:7">
      <c r="B118" s="2">
        <v>109</v>
      </c>
      <c r="C118" s="4" t="e">
        <f>IF(#REF!=0,1,$C117+1)</f>
        <v>#REF!</v>
      </c>
      <c r="D118" s="5" t="str">
        <f>IFERROR(IF(#REF!=1,0,IF(#REF!=2,$K$3,$K$3+IF(QUOTIENT(#REF!-1,$M$3)=0,0,QUOTIENT(#REF!-1,$M$3))*$L$3)),"")</f>
        <v/>
      </c>
      <c r="E118" s="2" t="str">
        <f>IFERROR(IF(#REF!=1,0,IF(#REF!&gt;=$M$5,QUOTIENT((#REF!-1),$M$3)*($K$5+$L$5),IF(#REF!&gt;=$M$4,QUOTIENT((#REF!-1),$M$3)*($K$4+$L$4),0))),"")</f>
        <v/>
      </c>
      <c r="F118" s="4" t="str">
        <f>IFERROR(IF(#REF!+#REF!&gt;$P$3,$P$3,#REF!+#REF!),"")</f>
        <v/>
      </c>
      <c r="G118" s="6" t="str">
        <f>IFERROR(IF(#REF!=1,#REF!,$G117+#REF!),"")</f>
        <v/>
      </c>
    </row>
    <row r="119" spans="2:7">
      <c r="B119" s="2">
        <v>110</v>
      </c>
      <c r="C119" s="4" t="e">
        <f>IF(#REF!=0,1,$C118+1)</f>
        <v>#REF!</v>
      </c>
      <c r="D119" s="5" t="str">
        <f>IFERROR(IF(#REF!=1,0,IF(#REF!=2,$K$3,$K$3+IF(QUOTIENT(#REF!-1,$M$3)=0,0,QUOTIENT(#REF!-1,$M$3))*$L$3)),"")</f>
        <v/>
      </c>
      <c r="E119" s="2" t="str">
        <f>IFERROR(IF(#REF!=1,0,IF(#REF!&gt;=$M$5,QUOTIENT((#REF!-1),$M$3)*($K$5+$L$5),IF(#REF!&gt;=$M$4,QUOTIENT((#REF!-1),$M$3)*($K$4+$L$4),0))),"")</f>
        <v/>
      </c>
      <c r="F119" s="4" t="str">
        <f>IFERROR(IF(#REF!+#REF!&gt;$P$3,$P$3,#REF!+#REF!),"")</f>
        <v/>
      </c>
      <c r="G119" s="6" t="str">
        <f>IFERROR(IF(#REF!=1,#REF!,$G118+#REF!),"")</f>
        <v/>
      </c>
    </row>
    <row r="120" spans="2:7">
      <c r="B120" s="2">
        <v>111</v>
      </c>
      <c r="C120" s="4" t="e">
        <f>IF(#REF!=0,1,$C119+1)</f>
        <v>#REF!</v>
      </c>
      <c r="D120" s="5" t="str">
        <f>IFERROR(IF(#REF!=1,0,IF(#REF!=2,$K$3,$K$3+IF(QUOTIENT(#REF!-1,$M$3)=0,0,QUOTIENT(#REF!-1,$M$3))*$L$3)),"")</f>
        <v/>
      </c>
      <c r="E120" s="2" t="str">
        <f>IFERROR(IF(#REF!=1,0,IF(#REF!&gt;=$M$5,QUOTIENT((#REF!-1),$M$3)*($K$5+$L$5),IF(#REF!&gt;=$M$4,QUOTIENT((#REF!-1),$M$3)*($K$4+$L$4),0))),"")</f>
        <v/>
      </c>
      <c r="F120" s="4" t="str">
        <f>IFERROR(IF(#REF!+#REF!&gt;$P$3,$P$3,#REF!+#REF!),"")</f>
        <v/>
      </c>
      <c r="G120" s="6" t="str">
        <f>IFERROR(IF(#REF!=1,#REF!,$G119+#REF!),"")</f>
        <v/>
      </c>
    </row>
    <row r="121" spans="2:7">
      <c r="B121" s="2">
        <v>112</v>
      </c>
      <c r="C121" s="4" t="e">
        <f>IF(#REF!=0,1,$C120+1)</f>
        <v>#REF!</v>
      </c>
      <c r="D121" s="5" t="str">
        <f>IFERROR(IF(#REF!=1,0,IF(#REF!=2,$K$3,$K$3+IF(QUOTIENT(#REF!-1,$M$3)=0,0,QUOTIENT(#REF!-1,$M$3))*$L$3)),"")</f>
        <v/>
      </c>
      <c r="E121" s="2" t="str">
        <f>IFERROR(IF(#REF!=1,0,IF(#REF!&gt;=$M$5,QUOTIENT((#REF!-1),$M$3)*($K$5+$L$5),IF(#REF!&gt;=$M$4,QUOTIENT((#REF!-1),$M$3)*($K$4+$L$4),0))),"")</f>
        <v/>
      </c>
      <c r="F121" s="4" t="str">
        <f>IFERROR(IF(#REF!+#REF!&gt;$P$3,$P$3,#REF!+#REF!),"")</f>
        <v/>
      </c>
      <c r="G121" s="6" t="str">
        <f>IFERROR(IF(#REF!=1,#REF!,$G120+#REF!),"")</f>
        <v/>
      </c>
    </row>
    <row r="122" spans="2:7">
      <c r="B122" s="2">
        <v>113</v>
      </c>
      <c r="C122" s="4" t="e">
        <f>IF(#REF!=0,1,$C121+1)</f>
        <v>#REF!</v>
      </c>
      <c r="D122" s="5" t="str">
        <f>IFERROR(IF(#REF!=1,0,IF(#REF!=2,$K$3,$K$3+IF(QUOTIENT(#REF!-1,$M$3)=0,0,QUOTIENT(#REF!-1,$M$3))*$L$3)),"")</f>
        <v/>
      </c>
      <c r="E122" s="2" t="str">
        <f>IFERROR(IF(#REF!=1,0,IF(#REF!&gt;=$M$5,QUOTIENT((#REF!-1),$M$3)*($K$5+$L$5),IF(#REF!&gt;=$M$4,QUOTIENT((#REF!-1),$M$3)*($K$4+$L$4),0))),"")</f>
        <v/>
      </c>
      <c r="F122" s="4" t="str">
        <f>IFERROR(IF(#REF!+#REF!&gt;$P$3,$P$3,#REF!+#REF!),"")</f>
        <v/>
      </c>
      <c r="G122" s="6" t="str">
        <f>IFERROR(IF(#REF!=1,#REF!,$G121+#REF!),"")</f>
        <v/>
      </c>
    </row>
    <row r="123" spans="2:7">
      <c r="B123" s="2">
        <v>114</v>
      </c>
      <c r="C123" s="4" t="e">
        <f>IF(#REF!=0,1,$C122+1)</f>
        <v>#REF!</v>
      </c>
      <c r="D123" s="5" t="str">
        <f>IFERROR(IF(#REF!=1,0,IF(#REF!=2,$K$3,$K$3+IF(QUOTIENT(#REF!-1,$M$3)=0,0,QUOTIENT(#REF!-1,$M$3))*$L$3)),"")</f>
        <v/>
      </c>
      <c r="E123" s="2" t="str">
        <f>IFERROR(IF(#REF!=1,0,IF(#REF!&gt;=$M$5,QUOTIENT((#REF!-1),$M$3)*($K$5+$L$5),IF(#REF!&gt;=$M$4,QUOTIENT((#REF!-1),$M$3)*($K$4+$L$4),0))),"")</f>
        <v/>
      </c>
      <c r="F123" s="4" t="str">
        <f>IFERROR(IF(#REF!+#REF!&gt;$P$3,$P$3,#REF!+#REF!),"")</f>
        <v/>
      </c>
      <c r="G123" s="6" t="str">
        <f>IFERROR(IF(#REF!=1,#REF!,$G122+#REF!),"")</f>
        <v/>
      </c>
    </row>
    <row r="124" spans="2:7">
      <c r="B124" s="2">
        <v>115</v>
      </c>
      <c r="C124" s="4" t="e">
        <f>IF(#REF!=0,1,$C123+1)</f>
        <v>#REF!</v>
      </c>
      <c r="D124" s="5" t="str">
        <f>IFERROR(IF(#REF!=1,0,IF(#REF!=2,$K$3,$K$3+IF(QUOTIENT(#REF!-1,$M$3)=0,0,QUOTIENT(#REF!-1,$M$3))*$L$3)),"")</f>
        <v/>
      </c>
      <c r="E124" s="2" t="str">
        <f>IFERROR(IF(#REF!=1,0,IF(#REF!&gt;=$M$5,QUOTIENT((#REF!-1),$M$3)*($K$5+$L$5),IF(#REF!&gt;=$M$4,QUOTIENT((#REF!-1),$M$3)*($K$4+$L$4),0))),"")</f>
        <v/>
      </c>
      <c r="F124" s="4" t="str">
        <f>IFERROR(IF(#REF!+#REF!&gt;$P$3,$P$3,#REF!+#REF!),"")</f>
        <v/>
      </c>
      <c r="G124" s="6" t="str">
        <f>IFERROR(IF(#REF!=1,#REF!,$G123+#REF!),"")</f>
        <v/>
      </c>
    </row>
    <row r="125" spans="2:7">
      <c r="B125" s="2">
        <v>116</v>
      </c>
      <c r="C125" s="4" t="e">
        <f>IF(#REF!=0,1,$C124+1)</f>
        <v>#REF!</v>
      </c>
      <c r="D125" s="5" t="str">
        <f>IFERROR(IF(#REF!=1,0,IF(#REF!=2,$K$3,$K$3+IF(QUOTIENT(#REF!-1,$M$3)=0,0,QUOTIENT(#REF!-1,$M$3))*$L$3)),"")</f>
        <v/>
      </c>
      <c r="E125" s="2" t="str">
        <f>IFERROR(IF(#REF!=1,0,IF(#REF!&gt;=$M$5,QUOTIENT((#REF!-1),$M$3)*($K$5+$L$5),IF(#REF!&gt;=$M$4,QUOTIENT((#REF!-1),$M$3)*($K$4+$L$4),0))),"")</f>
        <v/>
      </c>
      <c r="F125" s="4" t="str">
        <f>IFERROR(IF(#REF!+#REF!&gt;$P$3,$P$3,#REF!+#REF!),"")</f>
        <v/>
      </c>
      <c r="G125" s="6" t="str">
        <f>IFERROR(IF(#REF!=1,#REF!,$G124+#REF!),"")</f>
        <v/>
      </c>
    </row>
    <row r="126" spans="2:7">
      <c r="B126" s="2">
        <v>117</v>
      </c>
      <c r="C126" s="4" t="e">
        <f>IF(#REF!=0,1,$C125+1)</f>
        <v>#REF!</v>
      </c>
      <c r="D126" s="5" t="str">
        <f>IFERROR(IF(#REF!=1,0,IF(#REF!=2,$K$3,$K$3+IF(QUOTIENT(#REF!-1,$M$3)=0,0,QUOTIENT(#REF!-1,$M$3))*$L$3)),"")</f>
        <v/>
      </c>
      <c r="E126" s="2" t="str">
        <f>IFERROR(IF(#REF!=1,0,IF(#REF!&gt;=$M$5,QUOTIENT((#REF!-1),$M$3)*($K$5+$L$5),IF(#REF!&gt;=$M$4,QUOTIENT((#REF!-1),$M$3)*($K$4+$L$4),0))),"")</f>
        <v/>
      </c>
      <c r="F126" s="4" t="str">
        <f>IFERROR(IF(#REF!+#REF!&gt;$P$3,$P$3,#REF!+#REF!),"")</f>
        <v/>
      </c>
      <c r="G126" s="6" t="str">
        <f>IFERROR(IF(#REF!=1,#REF!,$G125+#REF!),"")</f>
        <v/>
      </c>
    </row>
    <row r="127" spans="2:7">
      <c r="B127" s="2">
        <v>118</v>
      </c>
      <c r="C127" s="4" t="e">
        <f>IF(#REF!=0,1,$C126+1)</f>
        <v>#REF!</v>
      </c>
      <c r="D127" s="5" t="str">
        <f>IFERROR(IF(#REF!=1,0,IF(#REF!=2,$K$3,$K$3+IF(QUOTIENT(#REF!-1,$M$3)=0,0,QUOTIENT(#REF!-1,$M$3))*$L$3)),"")</f>
        <v/>
      </c>
      <c r="E127" s="2" t="str">
        <f>IFERROR(IF(#REF!=1,0,IF(#REF!&gt;=$M$5,QUOTIENT((#REF!-1),$M$3)*($K$5+$L$5),IF(#REF!&gt;=$M$4,QUOTIENT((#REF!-1),$M$3)*($K$4+$L$4),0))),"")</f>
        <v/>
      </c>
      <c r="F127" s="4" t="str">
        <f>IFERROR(IF(#REF!+#REF!&gt;$P$3,$P$3,#REF!+#REF!),"")</f>
        <v/>
      </c>
      <c r="G127" s="6" t="str">
        <f>IFERROR(IF(#REF!=1,#REF!,$G126+#REF!),"")</f>
        <v/>
      </c>
    </row>
    <row r="128" spans="2:7">
      <c r="B128" s="2">
        <v>119</v>
      </c>
      <c r="C128" s="4" t="e">
        <f>IF(#REF!=0,1,$C127+1)</f>
        <v>#REF!</v>
      </c>
      <c r="D128" s="5" t="str">
        <f>IFERROR(IF(#REF!=1,0,IF(#REF!=2,$K$3,$K$3+IF(QUOTIENT(#REF!-1,$M$3)=0,0,QUOTIENT(#REF!-1,$M$3))*$L$3)),"")</f>
        <v/>
      </c>
      <c r="E128" s="2" t="str">
        <f>IFERROR(IF(#REF!=1,0,IF(#REF!&gt;=$M$5,QUOTIENT((#REF!-1),$M$3)*($K$5+$L$5),IF(#REF!&gt;=$M$4,QUOTIENT((#REF!-1),$M$3)*($K$4+$L$4),0))),"")</f>
        <v/>
      </c>
      <c r="F128" s="4" t="str">
        <f>IFERROR(IF(#REF!+#REF!&gt;$P$3,$P$3,#REF!+#REF!),"")</f>
        <v/>
      </c>
      <c r="G128" s="6" t="str">
        <f>IFERROR(IF(#REF!=1,#REF!,$G127+#REF!),"")</f>
        <v/>
      </c>
    </row>
    <row r="129" spans="2:7">
      <c r="B129" s="2">
        <v>120</v>
      </c>
      <c r="C129" s="4" t="e">
        <f>IF(#REF!=0,1,$C128+1)</f>
        <v>#REF!</v>
      </c>
      <c r="D129" s="5" t="str">
        <f>IFERROR(IF(#REF!=1,0,IF(#REF!=2,$K$3,$K$3+IF(QUOTIENT(#REF!-1,$M$3)=0,0,QUOTIENT(#REF!-1,$M$3))*$L$3)),"")</f>
        <v/>
      </c>
      <c r="E129" s="2" t="str">
        <f>IFERROR(IF(#REF!=1,0,IF(#REF!&gt;=$M$5,QUOTIENT((#REF!-1),$M$3)*($K$5+$L$5),IF(#REF!&gt;=$M$4,QUOTIENT((#REF!-1),$M$3)*($K$4+$L$4),0))),"")</f>
        <v/>
      </c>
      <c r="F129" s="4" t="str">
        <f>IFERROR(IF(#REF!+#REF!&gt;$P$3,$P$3,#REF!+#REF!),"")</f>
        <v/>
      </c>
      <c r="G129" s="6" t="str">
        <f>IFERROR(IF(#REF!=1,#REF!,$G128+#REF!),"")</f>
        <v/>
      </c>
    </row>
    <row r="130" spans="2:7">
      <c r="B130" s="2">
        <v>121</v>
      </c>
      <c r="C130" s="4" t="e">
        <f>IF(#REF!=0,1,$C129+1)</f>
        <v>#REF!</v>
      </c>
      <c r="D130" s="5" t="str">
        <f>IFERROR(IF(#REF!=1,0,IF(#REF!=2,$K$3,$K$3+IF(QUOTIENT(#REF!-1,$M$3)=0,0,QUOTIENT(#REF!-1,$M$3))*$L$3)),"")</f>
        <v/>
      </c>
      <c r="E130" s="2" t="str">
        <f>IFERROR(IF(#REF!=1,0,IF(#REF!&gt;=$M$5,QUOTIENT((#REF!-1),$M$3)*($K$5+$L$5),IF(#REF!&gt;=$M$4,QUOTIENT((#REF!-1),$M$3)*($K$4+$L$4),0))),"")</f>
        <v/>
      </c>
      <c r="F130" s="4" t="str">
        <f>IFERROR(IF(#REF!+#REF!&gt;$P$3,$P$3,#REF!+#REF!),"")</f>
        <v/>
      </c>
      <c r="G130" s="6" t="str">
        <f>IFERROR(IF(#REF!=1,#REF!,$G129+#REF!),"")</f>
        <v/>
      </c>
    </row>
    <row r="131" spans="2:7">
      <c r="B131" s="2">
        <v>122</v>
      </c>
      <c r="C131" s="4" t="e">
        <f>IF(#REF!=0,1,$C130+1)</f>
        <v>#REF!</v>
      </c>
      <c r="D131" s="5" t="str">
        <f>IFERROR(IF(#REF!=1,0,IF(#REF!=2,$K$3,$K$3+IF(QUOTIENT(#REF!-1,$M$3)=0,0,QUOTIENT(#REF!-1,$M$3))*$L$3)),"")</f>
        <v/>
      </c>
      <c r="E131" s="2" t="str">
        <f>IFERROR(IF(#REF!=1,0,IF(#REF!&gt;=$M$5,QUOTIENT((#REF!-1),$M$3)*($K$5+$L$5),IF(#REF!&gt;=$M$4,QUOTIENT((#REF!-1),$M$3)*($K$4+$L$4),0))),"")</f>
        <v/>
      </c>
      <c r="F131" s="4" t="str">
        <f>IFERROR(IF(#REF!+#REF!&gt;$P$3,$P$3,#REF!+#REF!),"")</f>
        <v/>
      </c>
      <c r="G131" s="6" t="str">
        <f>IFERROR(IF(#REF!=1,#REF!,$G130+#REF!),"")</f>
        <v/>
      </c>
    </row>
    <row r="132" spans="2:7">
      <c r="B132" s="2">
        <v>123</v>
      </c>
      <c r="C132" s="4" t="e">
        <f>IF(#REF!=0,1,$C131+1)</f>
        <v>#REF!</v>
      </c>
      <c r="D132" s="5" t="str">
        <f>IFERROR(IF(#REF!=1,0,IF(#REF!=2,$K$3,$K$3+IF(QUOTIENT(#REF!-1,$M$3)=0,0,QUOTIENT(#REF!-1,$M$3))*$L$3)),"")</f>
        <v/>
      </c>
      <c r="E132" s="2" t="str">
        <f>IFERROR(IF(#REF!=1,0,IF(#REF!&gt;=$M$5,QUOTIENT((#REF!-1),$M$3)*($K$5+$L$5),IF(#REF!&gt;=$M$4,QUOTIENT((#REF!-1),$M$3)*($K$4+$L$4),0))),"")</f>
        <v/>
      </c>
      <c r="F132" s="4" t="str">
        <f>IFERROR(IF(#REF!+#REF!&gt;$P$3,$P$3,#REF!+#REF!),"")</f>
        <v/>
      </c>
      <c r="G132" s="6" t="str">
        <f>IFERROR(IF(#REF!=1,#REF!,$G131+#REF!),"")</f>
        <v/>
      </c>
    </row>
    <row r="133" spans="2:7">
      <c r="B133" s="2">
        <v>124</v>
      </c>
      <c r="C133" s="4" t="e">
        <f>IF(#REF!=0,1,$C132+1)</f>
        <v>#REF!</v>
      </c>
      <c r="D133" s="5" t="str">
        <f>IFERROR(IF(#REF!=1,0,IF(#REF!=2,$K$3,$K$3+IF(QUOTIENT(#REF!-1,$M$3)=0,0,QUOTIENT(#REF!-1,$M$3))*$L$3)),"")</f>
        <v/>
      </c>
      <c r="E133" s="2" t="str">
        <f>IFERROR(IF(#REF!=1,0,IF(#REF!&gt;=$M$5,QUOTIENT((#REF!-1),$M$3)*($K$5+$L$5),IF(#REF!&gt;=$M$4,QUOTIENT((#REF!-1),$M$3)*($K$4+$L$4),0))),"")</f>
        <v/>
      </c>
      <c r="F133" s="4" t="str">
        <f>IFERROR(IF(#REF!+#REF!&gt;$P$3,$P$3,#REF!+#REF!),"")</f>
        <v/>
      </c>
      <c r="G133" s="6" t="str">
        <f>IFERROR(IF(#REF!=1,#REF!,$G132+#REF!),"")</f>
        <v/>
      </c>
    </row>
    <row r="134" spans="2:7">
      <c r="B134" s="2">
        <v>125</v>
      </c>
      <c r="C134" s="4" t="e">
        <f>IF(#REF!=0,1,$C133+1)</f>
        <v>#REF!</v>
      </c>
      <c r="D134" s="5" t="str">
        <f>IFERROR(IF(#REF!=1,0,IF(#REF!=2,$K$3,$K$3+IF(QUOTIENT(#REF!-1,$M$3)=0,0,QUOTIENT(#REF!-1,$M$3))*$L$3)),"")</f>
        <v/>
      </c>
      <c r="E134" s="2" t="str">
        <f>IFERROR(IF(#REF!=1,0,IF(#REF!&gt;=$M$5,QUOTIENT((#REF!-1),$M$3)*($K$5+$L$5),IF(#REF!&gt;=$M$4,QUOTIENT((#REF!-1),$M$3)*($K$4+$L$4),0))),"")</f>
        <v/>
      </c>
      <c r="F134" s="4" t="str">
        <f>IFERROR(IF(#REF!+#REF!&gt;$P$3,$P$3,#REF!+#REF!),"")</f>
        <v/>
      </c>
      <c r="G134" s="6" t="str">
        <f>IFERROR(IF(#REF!=1,#REF!,$G133+#REF!),"")</f>
        <v/>
      </c>
    </row>
    <row r="135" spans="2:7">
      <c r="B135" s="2">
        <v>126</v>
      </c>
      <c r="C135" s="4" t="e">
        <f>IF(#REF!=0,1,$C134+1)</f>
        <v>#REF!</v>
      </c>
      <c r="D135" s="5" t="str">
        <f>IFERROR(IF(#REF!=1,0,IF(#REF!=2,$K$3,$K$3+IF(QUOTIENT(#REF!-1,$M$3)=0,0,QUOTIENT(#REF!-1,$M$3))*$L$3)),"")</f>
        <v/>
      </c>
      <c r="E135" s="2" t="str">
        <f>IFERROR(IF(#REF!=1,0,IF(#REF!&gt;=$M$5,QUOTIENT((#REF!-1),$M$3)*($K$5+$L$5),IF(#REF!&gt;=$M$4,QUOTIENT((#REF!-1),$M$3)*($K$4+$L$4),0))),"")</f>
        <v/>
      </c>
      <c r="F135" s="4" t="str">
        <f>IFERROR(IF(#REF!+#REF!&gt;$P$3,$P$3,#REF!+#REF!),"")</f>
        <v/>
      </c>
      <c r="G135" s="6" t="str">
        <f>IFERROR(IF(#REF!=1,#REF!,$G134+#REF!),"")</f>
        <v/>
      </c>
    </row>
    <row r="136" spans="2:7">
      <c r="B136" s="2">
        <v>127</v>
      </c>
      <c r="C136" s="4" t="e">
        <f>IF(#REF!=0,1,$C135+1)</f>
        <v>#REF!</v>
      </c>
      <c r="D136" s="5" t="str">
        <f>IFERROR(IF(#REF!=1,0,IF(#REF!=2,$K$3,$K$3+IF(QUOTIENT(#REF!-1,$M$3)=0,0,QUOTIENT(#REF!-1,$M$3))*$L$3)),"")</f>
        <v/>
      </c>
      <c r="E136" s="2" t="str">
        <f>IFERROR(IF(#REF!=1,0,IF(#REF!&gt;=$M$5,QUOTIENT((#REF!-1),$M$3)*($K$5+$L$5),IF(#REF!&gt;=$M$4,QUOTIENT((#REF!-1),$M$3)*($K$4+$L$4),0))),"")</f>
        <v/>
      </c>
      <c r="F136" s="4" t="str">
        <f>IFERROR(IF(#REF!+#REF!&gt;$P$3,$P$3,#REF!+#REF!),"")</f>
        <v/>
      </c>
      <c r="G136" s="6" t="str">
        <f>IFERROR(IF(#REF!=1,#REF!,$G135+#REF!),"")</f>
        <v/>
      </c>
    </row>
    <row r="137" spans="2:7">
      <c r="B137" s="2">
        <v>128</v>
      </c>
      <c r="C137" s="4" t="e">
        <f>IF(#REF!=0,1,$C136+1)</f>
        <v>#REF!</v>
      </c>
      <c r="D137" s="5" t="str">
        <f>IFERROR(IF(#REF!=1,0,IF(#REF!=2,$K$3,$K$3+IF(QUOTIENT(#REF!-1,$M$3)=0,0,QUOTIENT(#REF!-1,$M$3))*$L$3)),"")</f>
        <v/>
      </c>
      <c r="E137" s="2" t="str">
        <f>IFERROR(IF(#REF!=1,0,IF(#REF!&gt;=$M$5,QUOTIENT((#REF!-1),$M$3)*($K$5+$L$5),IF(#REF!&gt;=$M$4,QUOTIENT((#REF!-1),$M$3)*($K$4+$L$4),0))),"")</f>
        <v/>
      </c>
      <c r="F137" s="4" t="str">
        <f>IFERROR(IF(#REF!+#REF!&gt;$P$3,$P$3,#REF!+#REF!),"")</f>
        <v/>
      </c>
      <c r="G137" s="6" t="str">
        <f>IFERROR(IF(#REF!=1,#REF!,$G136+#REF!),"")</f>
        <v/>
      </c>
    </row>
    <row r="138" spans="2:7">
      <c r="B138" s="2">
        <v>129</v>
      </c>
      <c r="C138" s="4" t="e">
        <f>IF(#REF!=0,1,$C137+1)</f>
        <v>#REF!</v>
      </c>
      <c r="D138" s="5" t="str">
        <f>IFERROR(IF(#REF!=1,0,IF(#REF!=2,$K$3,$K$3+IF(QUOTIENT(#REF!-1,$M$3)=0,0,QUOTIENT(#REF!-1,$M$3))*$L$3)),"")</f>
        <v/>
      </c>
      <c r="E138" s="2" t="str">
        <f>IFERROR(IF(#REF!=1,0,IF(#REF!&gt;=$M$5,QUOTIENT((#REF!-1),$M$3)*($K$5+$L$5),IF(#REF!&gt;=$M$4,QUOTIENT((#REF!-1),$M$3)*($K$4+$L$4),0))),"")</f>
        <v/>
      </c>
      <c r="F138" s="4" t="str">
        <f>IFERROR(IF(#REF!+#REF!&gt;$P$3,$P$3,#REF!+#REF!),"")</f>
        <v/>
      </c>
      <c r="G138" s="6" t="str">
        <f>IFERROR(IF(#REF!=1,#REF!,$G137+#REF!),"")</f>
        <v/>
      </c>
    </row>
    <row r="139" spans="2:7">
      <c r="B139" s="2">
        <v>130</v>
      </c>
      <c r="C139" s="4" t="e">
        <f>IF(#REF!=0,1,$C138+1)</f>
        <v>#REF!</v>
      </c>
      <c r="D139" s="5" t="str">
        <f>IFERROR(IF(#REF!=1,0,IF(#REF!=2,$K$3,$K$3+IF(QUOTIENT(#REF!-1,$M$3)=0,0,QUOTIENT(#REF!-1,$M$3))*$L$3)),"")</f>
        <v/>
      </c>
      <c r="E139" s="2" t="str">
        <f>IFERROR(IF(#REF!=1,0,IF(#REF!&gt;=$M$5,QUOTIENT((#REF!-1),$M$3)*($K$5+$L$5),IF(#REF!&gt;=$M$4,QUOTIENT((#REF!-1),$M$3)*($K$4+$L$4),0))),"")</f>
        <v/>
      </c>
      <c r="F139" s="4" t="str">
        <f>IFERROR(IF(#REF!+#REF!&gt;$P$3,$P$3,#REF!+#REF!),"")</f>
        <v/>
      </c>
      <c r="G139" s="6" t="str">
        <f>IFERROR(IF(#REF!=1,#REF!,$G138+#REF!),"")</f>
        <v/>
      </c>
    </row>
    <row r="140" spans="2:7">
      <c r="B140" s="2">
        <v>131</v>
      </c>
      <c r="C140" s="4" t="e">
        <f>IF(#REF!=0,1,$C139+1)</f>
        <v>#REF!</v>
      </c>
      <c r="D140" s="5" t="str">
        <f>IFERROR(IF(#REF!=1,0,IF(#REF!=2,$K$3,$K$3+IF(QUOTIENT(#REF!-1,$M$3)=0,0,QUOTIENT(#REF!-1,$M$3))*$L$3)),"")</f>
        <v/>
      </c>
      <c r="E140" s="2" t="str">
        <f>IFERROR(IF(#REF!=1,0,IF(#REF!&gt;=$M$5,QUOTIENT((#REF!-1),$M$3)*($K$5+$L$5),IF(#REF!&gt;=$M$4,QUOTIENT((#REF!-1),$M$3)*($K$4+$L$4),0))),"")</f>
        <v/>
      </c>
      <c r="F140" s="4" t="str">
        <f>IFERROR(IF(#REF!+#REF!&gt;$P$3,$P$3,#REF!+#REF!),"")</f>
        <v/>
      </c>
      <c r="G140" s="6" t="str">
        <f>IFERROR(IF(#REF!=1,#REF!,$G139+#REF!),"")</f>
        <v/>
      </c>
    </row>
    <row r="141" spans="2:7">
      <c r="B141" s="2">
        <v>132</v>
      </c>
      <c r="C141" s="4" t="e">
        <f>IF(#REF!=0,1,$C140+1)</f>
        <v>#REF!</v>
      </c>
      <c r="D141" s="5" t="str">
        <f>IFERROR(IF(#REF!=1,0,IF(#REF!=2,$K$3,$K$3+IF(QUOTIENT(#REF!-1,$M$3)=0,0,QUOTIENT(#REF!-1,$M$3))*$L$3)),"")</f>
        <v/>
      </c>
      <c r="E141" s="2" t="str">
        <f>IFERROR(IF(#REF!=1,0,IF(#REF!&gt;=$M$5,QUOTIENT((#REF!-1),$M$3)*($K$5+$L$5),IF(#REF!&gt;=$M$4,QUOTIENT((#REF!-1),$M$3)*($K$4+$L$4),0))),"")</f>
        <v/>
      </c>
      <c r="F141" s="4" t="str">
        <f>IFERROR(IF(#REF!+#REF!&gt;$P$3,$P$3,#REF!+#REF!),"")</f>
        <v/>
      </c>
      <c r="G141" s="6" t="str">
        <f>IFERROR(IF(#REF!=1,#REF!,$G140+#REF!),"")</f>
        <v/>
      </c>
    </row>
    <row r="142" spans="2:7">
      <c r="B142" s="2">
        <v>133</v>
      </c>
      <c r="C142" s="4" t="e">
        <f>IF(#REF!=0,1,$C141+1)</f>
        <v>#REF!</v>
      </c>
      <c r="D142" s="5" t="str">
        <f>IFERROR(IF(#REF!=1,0,IF(#REF!=2,$K$3,$K$3+IF(QUOTIENT(#REF!-1,$M$3)=0,0,QUOTIENT(#REF!-1,$M$3))*$L$3)),"")</f>
        <v/>
      </c>
      <c r="E142" s="2" t="str">
        <f>IFERROR(IF(#REF!=1,0,IF(#REF!&gt;=$M$5,QUOTIENT((#REF!-1),$M$3)*($K$5+$L$5),IF(#REF!&gt;=$M$4,QUOTIENT((#REF!-1),$M$3)*($K$4+$L$4),0))),"")</f>
        <v/>
      </c>
      <c r="F142" s="4" t="str">
        <f>IFERROR(IF(#REF!+#REF!&gt;$P$3,$P$3,#REF!+#REF!),"")</f>
        <v/>
      </c>
      <c r="G142" s="6" t="str">
        <f>IFERROR(IF(#REF!=1,#REF!,$G141+#REF!),"")</f>
        <v/>
      </c>
    </row>
    <row r="143" spans="2:7">
      <c r="B143" s="2">
        <v>134</v>
      </c>
      <c r="C143" s="4" t="e">
        <f>IF(#REF!=0,1,$C142+1)</f>
        <v>#REF!</v>
      </c>
      <c r="D143" s="5" t="str">
        <f>IFERROR(IF(#REF!=1,0,IF(#REF!=2,$K$3,$K$3+IF(QUOTIENT(#REF!-1,$M$3)=0,0,QUOTIENT(#REF!-1,$M$3))*$L$3)),"")</f>
        <v/>
      </c>
      <c r="E143" s="2" t="str">
        <f>IFERROR(IF(#REF!=1,0,IF(#REF!&gt;=$M$5,QUOTIENT((#REF!-1),$M$3)*($K$5+$L$5),IF(#REF!&gt;=$M$4,QUOTIENT((#REF!-1),$M$3)*($K$4+$L$4),0))),"")</f>
        <v/>
      </c>
      <c r="F143" s="4" t="str">
        <f>IFERROR(IF(#REF!+#REF!&gt;$P$3,$P$3,#REF!+#REF!),"")</f>
        <v/>
      </c>
      <c r="G143" s="6" t="str">
        <f>IFERROR(IF(#REF!=1,#REF!,$G142+#REF!),"")</f>
        <v/>
      </c>
    </row>
    <row r="144" spans="2:7">
      <c r="B144" s="2">
        <v>135</v>
      </c>
      <c r="C144" s="4" t="e">
        <f>IF(#REF!=0,1,$C143+1)</f>
        <v>#REF!</v>
      </c>
      <c r="D144" s="5" t="str">
        <f>IFERROR(IF(#REF!=1,0,IF(#REF!=2,$K$3,$K$3+IF(QUOTIENT(#REF!-1,$M$3)=0,0,QUOTIENT(#REF!-1,$M$3))*$L$3)),"")</f>
        <v/>
      </c>
      <c r="E144" s="2" t="str">
        <f>IFERROR(IF(#REF!=1,0,IF(#REF!&gt;=$M$5,QUOTIENT((#REF!-1),$M$3)*($K$5+$L$5),IF(#REF!&gt;=$M$4,QUOTIENT((#REF!-1),$M$3)*($K$4+$L$4),0))),"")</f>
        <v/>
      </c>
      <c r="F144" s="4" t="str">
        <f>IFERROR(IF(#REF!+#REF!&gt;$P$3,$P$3,#REF!+#REF!),"")</f>
        <v/>
      </c>
      <c r="G144" s="6" t="str">
        <f>IFERROR(IF(#REF!=1,#REF!,$G143+#REF!),"")</f>
        <v/>
      </c>
    </row>
    <row r="145" spans="2:7">
      <c r="B145" s="2">
        <v>136</v>
      </c>
      <c r="C145" s="4" t="e">
        <f>IF(#REF!=0,1,$C144+1)</f>
        <v>#REF!</v>
      </c>
      <c r="D145" s="5" t="str">
        <f>IFERROR(IF(#REF!=1,0,IF(#REF!=2,$K$3,$K$3+IF(QUOTIENT(#REF!-1,$M$3)=0,0,QUOTIENT(#REF!-1,$M$3))*$L$3)),"")</f>
        <v/>
      </c>
      <c r="E145" s="2" t="str">
        <f>IFERROR(IF(#REF!=1,0,IF(#REF!&gt;=$M$5,QUOTIENT((#REF!-1),$M$3)*($K$5+$L$5),IF(#REF!&gt;=$M$4,QUOTIENT((#REF!-1),$M$3)*($K$4+$L$4),0))),"")</f>
        <v/>
      </c>
      <c r="F145" s="4" t="str">
        <f>IFERROR(IF(#REF!+#REF!&gt;$P$3,$P$3,#REF!+#REF!),"")</f>
        <v/>
      </c>
      <c r="G145" s="6" t="str">
        <f>IFERROR(IF(#REF!=1,#REF!,$G144+#REF!),"")</f>
        <v/>
      </c>
    </row>
    <row r="146" spans="2:7">
      <c r="B146" s="2">
        <v>137</v>
      </c>
      <c r="C146" s="4" t="e">
        <f>IF(#REF!=0,1,$C145+1)</f>
        <v>#REF!</v>
      </c>
      <c r="D146" s="5" t="str">
        <f>IFERROR(IF(#REF!=1,0,IF(#REF!=2,$K$3,$K$3+IF(QUOTIENT(#REF!-1,$M$3)=0,0,QUOTIENT(#REF!-1,$M$3))*$L$3)),"")</f>
        <v/>
      </c>
      <c r="E146" s="2" t="str">
        <f>IFERROR(IF(#REF!=1,0,IF(#REF!&gt;=$M$5,QUOTIENT((#REF!-1),$M$3)*($K$5+$L$5),IF(#REF!&gt;=$M$4,QUOTIENT((#REF!-1),$M$3)*($K$4+$L$4),0))),"")</f>
        <v/>
      </c>
      <c r="F146" s="4" t="str">
        <f>IFERROR(IF(#REF!+#REF!&gt;$P$3,$P$3,#REF!+#REF!),"")</f>
        <v/>
      </c>
      <c r="G146" s="6" t="str">
        <f>IFERROR(IF(#REF!=1,#REF!,$G145+#REF!),"")</f>
        <v/>
      </c>
    </row>
    <row r="147" spans="2:7">
      <c r="B147" s="2">
        <v>138</v>
      </c>
      <c r="C147" s="4" t="e">
        <f>IF(#REF!=0,1,$C146+1)</f>
        <v>#REF!</v>
      </c>
      <c r="D147" s="5" t="str">
        <f>IFERROR(IF(#REF!=1,0,IF(#REF!=2,$K$3,$K$3+IF(QUOTIENT(#REF!-1,$M$3)=0,0,QUOTIENT(#REF!-1,$M$3))*$L$3)),"")</f>
        <v/>
      </c>
      <c r="E147" s="2" t="str">
        <f>IFERROR(IF(#REF!=1,0,IF(#REF!&gt;=$M$5,QUOTIENT((#REF!-1),$M$3)*($K$5+$L$5),IF(#REF!&gt;=$M$4,QUOTIENT((#REF!-1),$M$3)*($K$4+$L$4),0))),"")</f>
        <v/>
      </c>
      <c r="F147" s="4" t="str">
        <f>IFERROR(IF(#REF!+#REF!&gt;$P$3,$P$3,#REF!+#REF!),"")</f>
        <v/>
      </c>
      <c r="G147" s="6" t="str">
        <f>IFERROR(IF(#REF!=1,#REF!,$G146+#REF!),"")</f>
        <v/>
      </c>
    </row>
    <row r="148" spans="2:7">
      <c r="B148" s="2">
        <v>139</v>
      </c>
      <c r="C148" s="4" t="e">
        <f>IF(#REF!=0,1,$C147+1)</f>
        <v>#REF!</v>
      </c>
      <c r="D148" s="5" t="str">
        <f>IFERROR(IF(#REF!=1,0,IF(#REF!=2,$K$3,$K$3+IF(QUOTIENT(#REF!-1,$M$3)=0,0,QUOTIENT(#REF!-1,$M$3))*$L$3)),"")</f>
        <v/>
      </c>
      <c r="E148" s="2" t="str">
        <f>IFERROR(IF(#REF!=1,0,IF(#REF!&gt;=$M$5,QUOTIENT((#REF!-1),$M$3)*($K$5+$L$5),IF(#REF!&gt;=$M$4,QUOTIENT((#REF!-1),$M$3)*($K$4+$L$4),0))),"")</f>
        <v/>
      </c>
      <c r="F148" s="4" t="str">
        <f>IFERROR(IF(#REF!+#REF!&gt;$P$3,$P$3,#REF!+#REF!),"")</f>
        <v/>
      </c>
      <c r="G148" s="6" t="str">
        <f>IFERROR(IF(#REF!=1,#REF!,$G147+#REF!),"")</f>
        <v/>
      </c>
    </row>
    <row r="149" spans="2:7">
      <c r="B149" s="2">
        <v>140</v>
      </c>
      <c r="C149" s="4" t="e">
        <f>IF(#REF!=0,1,$C148+1)</f>
        <v>#REF!</v>
      </c>
      <c r="D149" s="5" t="str">
        <f>IFERROR(IF(#REF!=1,0,IF(#REF!=2,$K$3,$K$3+IF(QUOTIENT(#REF!-1,$M$3)=0,0,QUOTIENT(#REF!-1,$M$3))*$L$3)),"")</f>
        <v/>
      </c>
      <c r="E149" s="2" t="str">
        <f>IFERROR(IF(#REF!=1,0,IF(#REF!&gt;=$M$5,QUOTIENT((#REF!-1),$M$3)*($K$5+$L$5),IF(#REF!&gt;=$M$4,QUOTIENT((#REF!-1),$M$3)*($K$4+$L$4),0))),"")</f>
        <v/>
      </c>
      <c r="F149" s="4" t="str">
        <f>IFERROR(IF(#REF!+#REF!&gt;$P$3,$P$3,#REF!+#REF!),"")</f>
        <v/>
      </c>
      <c r="G149" s="6" t="str">
        <f>IFERROR(IF(#REF!=1,#REF!,$G148+#REF!),"")</f>
        <v/>
      </c>
    </row>
    <row r="150" spans="2:7">
      <c r="B150" s="2">
        <v>141</v>
      </c>
      <c r="C150" s="4" t="e">
        <f>IF(#REF!=0,1,$C149+1)</f>
        <v>#REF!</v>
      </c>
      <c r="D150" s="5" t="str">
        <f>IFERROR(IF(#REF!=1,0,IF(#REF!=2,$K$3,$K$3+IF(QUOTIENT(#REF!-1,$M$3)=0,0,QUOTIENT(#REF!-1,$M$3))*$L$3)),"")</f>
        <v/>
      </c>
      <c r="E150" s="2" t="str">
        <f>IFERROR(IF(#REF!=1,0,IF(#REF!&gt;=$M$5,QUOTIENT((#REF!-1),$M$3)*($K$5+$L$5),IF(#REF!&gt;=$M$4,QUOTIENT((#REF!-1),$M$3)*($K$4+$L$4),0))),"")</f>
        <v/>
      </c>
      <c r="F150" s="4" t="str">
        <f>IFERROR(IF(#REF!+#REF!&gt;$P$3,$P$3,#REF!+#REF!),"")</f>
        <v/>
      </c>
      <c r="G150" s="6" t="str">
        <f>IFERROR(IF(#REF!=1,#REF!,$G149+#REF!),"")</f>
        <v/>
      </c>
    </row>
    <row r="151" spans="2:7">
      <c r="B151" s="2">
        <v>142</v>
      </c>
      <c r="C151" s="4" t="e">
        <f>IF(#REF!=0,1,$C150+1)</f>
        <v>#REF!</v>
      </c>
      <c r="D151" s="5" t="str">
        <f>IFERROR(IF(#REF!=1,0,IF(#REF!=2,$K$3,$K$3+IF(QUOTIENT(#REF!-1,$M$3)=0,0,QUOTIENT(#REF!-1,$M$3))*$L$3)),"")</f>
        <v/>
      </c>
      <c r="E151" s="2" t="str">
        <f>IFERROR(IF(#REF!=1,0,IF(#REF!&gt;=$M$5,QUOTIENT((#REF!-1),$M$3)*($K$5+$L$5),IF(#REF!&gt;=$M$4,QUOTIENT((#REF!-1),$M$3)*($K$4+$L$4),0))),"")</f>
        <v/>
      </c>
      <c r="F151" s="4" t="str">
        <f>IFERROR(IF(#REF!+#REF!&gt;$P$3,$P$3,#REF!+#REF!),"")</f>
        <v/>
      </c>
      <c r="G151" s="6" t="str">
        <f>IFERROR(IF(#REF!=1,#REF!,$G150+#REF!),"")</f>
        <v/>
      </c>
    </row>
    <row r="152" spans="2:7">
      <c r="B152" s="2">
        <v>143</v>
      </c>
      <c r="C152" s="4" t="e">
        <f>IF(#REF!=0,1,$C151+1)</f>
        <v>#REF!</v>
      </c>
      <c r="D152" s="5" t="str">
        <f>IFERROR(IF(#REF!=1,0,IF(#REF!=2,$K$3,$K$3+IF(QUOTIENT(#REF!-1,$M$3)=0,0,QUOTIENT(#REF!-1,$M$3))*$L$3)),"")</f>
        <v/>
      </c>
      <c r="E152" s="2" t="str">
        <f>IFERROR(IF(#REF!=1,0,IF(#REF!&gt;=$M$5,QUOTIENT((#REF!-1),$M$3)*($K$5+$L$5),IF(#REF!&gt;=$M$4,QUOTIENT((#REF!-1),$M$3)*($K$4+$L$4),0))),"")</f>
        <v/>
      </c>
      <c r="F152" s="4" t="str">
        <f>IFERROR(IF(#REF!+#REF!&gt;$P$3,$P$3,#REF!+#REF!),"")</f>
        <v/>
      </c>
      <c r="G152" s="6" t="str">
        <f>IFERROR(IF(#REF!=1,#REF!,$G151+#REF!),"")</f>
        <v/>
      </c>
    </row>
    <row r="153" spans="2:7">
      <c r="B153" s="2">
        <v>144</v>
      </c>
      <c r="C153" s="4" t="e">
        <f>IF(#REF!=0,1,$C152+1)</f>
        <v>#REF!</v>
      </c>
      <c r="D153" s="5" t="str">
        <f>IFERROR(IF(#REF!=1,0,IF(#REF!=2,$K$3,$K$3+IF(QUOTIENT(#REF!-1,$M$3)=0,0,QUOTIENT(#REF!-1,$M$3))*$L$3)),"")</f>
        <v/>
      </c>
      <c r="E153" s="2" t="str">
        <f>IFERROR(IF(#REF!=1,0,IF(#REF!&gt;=$M$5,QUOTIENT((#REF!-1),$M$3)*($K$5+$L$5),IF(#REF!&gt;=$M$4,QUOTIENT((#REF!-1),$M$3)*($K$4+$L$4),0))),"")</f>
        <v/>
      </c>
      <c r="F153" s="4" t="str">
        <f>IFERROR(IF(#REF!+#REF!&gt;$P$3,$P$3,#REF!+#REF!),"")</f>
        <v/>
      </c>
      <c r="G153" s="6" t="str">
        <f>IFERROR(IF(#REF!=1,#REF!,$G152+#REF!),"")</f>
        <v/>
      </c>
    </row>
    <row r="154" spans="2:7">
      <c r="B154" s="2">
        <v>145</v>
      </c>
      <c r="C154" s="4" t="e">
        <f>IF(#REF!=0,1,$C153+1)</f>
        <v>#REF!</v>
      </c>
      <c r="D154" s="5" t="str">
        <f>IFERROR(IF(#REF!=1,0,IF(#REF!=2,$K$3,$K$3+IF(QUOTIENT(#REF!-1,$M$3)=0,0,QUOTIENT(#REF!-1,$M$3))*$L$3)),"")</f>
        <v/>
      </c>
      <c r="E154" s="2" t="str">
        <f>IFERROR(IF(#REF!=1,0,IF(#REF!&gt;=$M$5,QUOTIENT((#REF!-1),$M$3)*($K$5+$L$5),IF(#REF!&gt;=$M$4,QUOTIENT((#REF!-1),$M$3)*($K$4+$L$4),0))),"")</f>
        <v/>
      </c>
      <c r="F154" s="4" t="str">
        <f>IFERROR(IF(#REF!+#REF!&gt;$P$3,$P$3,#REF!+#REF!),"")</f>
        <v/>
      </c>
      <c r="G154" s="6" t="str">
        <f>IFERROR(IF(#REF!=1,#REF!,$G153+#REF!),"")</f>
        <v/>
      </c>
    </row>
    <row r="155" spans="2:7">
      <c r="B155" s="2">
        <v>146</v>
      </c>
      <c r="C155" s="4" t="e">
        <f>IF(#REF!=0,1,$C154+1)</f>
        <v>#REF!</v>
      </c>
      <c r="D155" s="5" t="str">
        <f>IFERROR(IF(#REF!=1,0,IF(#REF!=2,$K$3,$K$3+IF(QUOTIENT(#REF!-1,$M$3)=0,0,QUOTIENT(#REF!-1,$M$3))*$L$3)),"")</f>
        <v/>
      </c>
      <c r="E155" s="2" t="str">
        <f>IFERROR(IF(#REF!=1,0,IF(#REF!&gt;=$M$5,QUOTIENT((#REF!-1),$M$3)*($K$5+$L$5),IF(#REF!&gt;=$M$4,QUOTIENT((#REF!-1),$M$3)*($K$4+$L$4),0))),"")</f>
        <v/>
      </c>
      <c r="F155" s="4" t="str">
        <f>IFERROR(IF(#REF!+#REF!&gt;$P$3,$P$3,#REF!+#REF!),"")</f>
        <v/>
      </c>
      <c r="G155" s="6" t="str">
        <f>IFERROR(IF(#REF!=1,#REF!,$G154+#REF!),"")</f>
        <v/>
      </c>
    </row>
    <row r="156" spans="2:7">
      <c r="B156" s="2">
        <v>147</v>
      </c>
      <c r="C156" s="4" t="e">
        <f>IF(#REF!=0,1,$C155+1)</f>
        <v>#REF!</v>
      </c>
      <c r="D156" s="5" t="str">
        <f>IFERROR(IF(#REF!=1,0,IF(#REF!=2,$K$3,$K$3+IF(QUOTIENT(#REF!-1,$M$3)=0,0,QUOTIENT(#REF!-1,$M$3))*$L$3)),"")</f>
        <v/>
      </c>
      <c r="E156" s="2" t="str">
        <f>IFERROR(IF(#REF!=1,0,IF(#REF!&gt;=$M$5,QUOTIENT((#REF!-1),$M$3)*($K$5+$L$5),IF(#REF!&gt;=$M$4,QUOTIENT((#REF!-1),$M$3)*($K$4+$L$4),0))),"")</f>
        <v/>
      </c>
      <c r="F156" s="4" t="str">
        <f>IFERROR(IF(#REF!+#REF!&gt;$P$3,$P$3,#REF!+#REF!),"")</f>
        <v/>
      </c>
      <c r="G156" s="6" t="str">
        <f>IFERROR(IF(#REF!=1,#REF!,$G155+#REF!),"")</f>
        <v/>
      </c>
    </row>
    <row r="157" spans="2:7">
      <c r="B157" s="2">
        <v>148</v>
      </c>
      <c r="C157" s="4" t="e">
        <f>IF(#REF!=0,1,$C156+1)</f>
        <v>#REF!</v>
      </c>
      <c r="D157" s="5" t="str">
        <f>IFERROR(IF(#REF!=1,0,IF(#REF!=2,$K$3,$K$3+IF(QUOTIENT(#REF!-1,$M$3)=0,0,QUOTIENT(#REF!-1,$M$3))*$L$3)),"")</f>
        <v/>
      </c>
      <c r="E157" s="2" t="str">
        <f>IFERROR(IF(#REF!=1,0,IF(#REF!&gt;=$M$5,QUOTIENT((#REF!-1),$M$3)*($K$5+$L$5),IF(#REF!&gt;=$M$4,QUOTIENT((#REF!-1),$M$3)*($K$4+$L$4),0))),"")</f>
        <v/>
      </c>
      <c r="F157" s="4" t="str">
        <f>IFERROR(IF(#REF!+#REF!&gt;$P$3,$P$3,#REF!+#REF!),"")</f>
        <v/>
      </c>
      <c r="G157" s="6" t="str">
        <f>IFERROR(IF(#REF!=1,#REF!,$G156+#REF!),"")</f>
        <v/>
      </c>
    </row>
    <row r="158" spans="2:7">
      <c r="B158" s="2">
        <v>149</v>
      </c>
      <c r="C158" s="4" t="e">
        <f>IF(#REF!=0,1,$C157+1)</f>
        <v>#REF!</v>
      </c>
      <c r="D158" s="5" t="str">
        <f>IFERROR(IF(#REF!=1,0,IF(#REF!=2,$K$3,$K$3+IF(QUOTIENT(#REF!-1,$M$3)=0,0,QUOTIENT(#REF!-1,$M$3))*$L$3)),"")</f>
        <v/>
      </c>
      <c r="E158" s="2" t="str">
        <f>IFERROR(IF(#REF!=1,0,IF(#REF!&gt;=$M$5,QUOTIENT((#REF!-1),$M$3)*($K$5+$L$5),IF(#REF!&gt;=$M$4,QUOTIENT((#REF!-1),$M$3)*($K$4+$L$4),0))),"")</f>
        <v/>
      </c>
      <c r="F158" s="4" t="str">
        <f>IFERROR(IF(#REF!+#REF!&gt;$P$3,$P$3,#REF!+#REF!),"")</f>
        <v/>
      </c>
      <c r="G158" s="6" t="str">
        <f>IFERROR(IF(#REF!=1,#REF!,$G157+#REF!),"")</f>
        <v/>
      </c>
    </row>
    <row r="159" spans="2:7">
      <c r="B159" s="2">
        <v>150</v>
      </c>
      <c r="C159" s="4" t="e">
        <f>IF(#REF!=0,1,$C158+1)</f>
        <v>#REF!</v>
      </c>
      <c r="D159" s="5" t="str">
        <f>IFERROR(IF(#REF!=1,0,IF(#REF!=2,$K$3,$K$3+IF(QUOTIENT(#REF!-1,$M$3)=0,0,QUOTIENT(#REF!-1,$M$3))*$L$3)),"")</f>
        <v/>
      </c>
      <c r="E159" s="2" t="str">
        <f>IFERROR(IF(#REF!=1,0,IF(#REF!&gt;=$M$5,QUOTIENT((#REF!-1),$M$3)*($K$5+$L$5),IF(#REF!&gt;=$M$4,QUOTIENT((#REF!-1),$M$3)*($K$4+$L$4),0))),"")</f>
        <v/>
      </c>
      <c r="F159" s="4" t="str">
        <f>IFERROR(IF(#REF!+#REF!&gt;$P$3,$P$3,#REF!+#REF!),"")</f>
        <v/>
      </c>
      <c r="G159" s="6" t="str">
        <f>IFERROR(IF(#REF!=1,#REF!,$G158+#REF!),"")</f>
        <v/>
      </c>
    </row>
    <row r="160" spans="2:7">
      <c r="B160" s="2">
        <v>151</v>
      </c>
      <c r="C160" s="4" t="e">
        <f>IF(#REF!=0,1,$C159+1)</f>
        <v>#REF!</v>
      </c>
      <c r="D160" s="5" t="str">
        <f>IFERROR(IF(#REF!=1,0,IF(#REF!=2,$K$3,$K$3+IF(QUOTIENT(#REF!-1,$M$3)=0,0,QUOTIENT(#REF!-1,$M$3))*$L$3)),"")</f>
        <v/>
      </c>
      <c r="E160" s="2" t="str">
        <f>IFERROR(IF(#REF!=1,0,IF(#REF!&gt;=$M$5,QUOTIENT((#REF!-1),$M$3)*($K$5+$L$5),IF(#REF!&gt;=$M$4,QUOTIENT((#REF!-1),$M$3)*($K$4+$L$4),0))),"")</f>
        <v/>
      </c>
      <c r="F160" s="4" t="str">
        <f>IFERROR(IF(#REF!+#REF!&gt;$P$3,$P$3,#REF!+#REF!),"")</f>
        <v/>
      </c>
      <c r="G160" s="6" t="str">
        <f>IFERROR(IF(#REF!=1,#REF!,$G159+#REF!),"")</f>
        <v/>
      </c>
    </row>
    <row r="161" spans="2:7">
      <c r="B161" s="2">
        <v>152</v>
      </c>
      <c r="C161" s="4" t="e">
        <f>IF(#REF!=0,1,$C160+1)</f>
        <v>#REF!</v>
      </c>
      <c r="D161" s="5" t="str">
        <f>IFERROR(IF(#REF!=1,0,IF(#REF!=2,$K$3,$K$3+IF(QUOTIENT(#REF!-1,$M$3)=0,0,QUOTIENT(#REF!-1,$M$3))*$L$3)),"")</f>
        <v/>
      </c>
      <c r="E161" s="2" t="str">
        <f>IFERROR(IF(#REF!=1,0,IF(#REF!&gt;=$M$5,QUOTIENT((#REF!-1),$M$3)*($K$5+$L$5),IF(#REF!&gt;=$M$4,QUOTIENT((#REF!-1),$M$3)*($K$4+$L$4),0))),"")</f>
        <v/>
      </c>
      <c r="F161" s="4" t="str">
        <f>IFERROR(IF(#REF!+#REF!&gt;$P$3,$P$3,#REF!+#REF!),"")</f>
        <v/>
      </c>
      <c r="G161" s="6" t="str">
        <f>IFERROR(IF(#REF!=1,#REF!,$G160+#REF!),"")</f>
        <v/>
      </c>
    </row>
    <row r="162" spans="2:7">
      <c r="B162" s="2">
        <v>153</v>
      </c>
      <c r="C162" s="4" t="e">
        <f>IF(#REF!=0,1,$C161+1)</f>
        <v>#REF!</v>
      </c>
      <c r="D162" s="5" t="str">
        <f>IFERROR(IF(#REF!=1,0,IF(#REF!=2,$K$3,$K$3+IF(QUOTIENT(#REF!-1,$M$3)=0,0,QUOTIENT(#REF!-1,$M$3))*$L$3)),"")</f>
        <v/>
      </c>
      <c r="E162" s="2" t="str">
        <f>IFERROR(IF(#REF!=1,0,IF(#REF!&gt;=$M$5,QUOTIENT((#REF!-1),$M$3)*($K$5+$L$5),IF(#REF!&gt;=$M$4,QUOTIENT((#REF!-1),$M$3)*($K$4+$L$4),0))),"")</f>
        <v/>
      </c>
      <c r="F162" s="4" t="str">
        <f>IFERROR(IF(#REF!+#REF!&gt;$P$3,$P$3,#REF!+#REF!),"")</f>
        <v/>
      </c>
      <c r="G162" s="6" t="str">
        <f>IFERROR(IF(#REF!=1,#REF!,$G161+#REF!),"")</f>
        <v/>
      </c>
    </row>
    <row r="163" spans="2:7">
      <c r="B163" s="2">
        <v>154</v>
      </c>
      <c r="C163" s="4" t="e">
        <f>IF(#REF!=0,1,$C162+1)</f>
        <v>#REF!</v>
      </c>
      <c r="D163" s="5" t="str">
        <f>IFERROR(IF(#REF!=1,0,IF(#REF!=2,$K$3,$K$3+IF(QUOTIENT(#REF!-1,$M$3)=0,0,QUOTIENT(#REF!-1,$M$3))*$L$3)),"")</f>
        <v/>
      </c>
      <c r="E163" s="2" t="str">
        <f>IFERROR(IF(#REF!=1,0,IF(#REF!&gt;=$M$5,QUOTIENT((#REF!-1),$M$3)*($K$5+$L$5),IF(#REF!&gt;=$M$4,QUOTIENT((#REF!-1),$M$3)*($K$4+$L$4),0))),"")</f>
        <v/>
      </c>
      <c r="F163" s="4" t="str">
        <f>IFERROR(IF(#REF!+#REF!&gt;$P$3,$P$3,#REF!+#REF!),"")</f>
        <v/>
      </c>
      <c r="G163" s="6" t="str">
        <f>IFERROR(IF(#REF!=1,#REF!,$G162+#REF!),"")</f>
        <v/>
      </c>
    </row>
    <row r="164" spans="2:7">
      <c r="B164" s="2">
        <v>155</v>
      </c>
      <c r="C164" s="4" t="e">
        <f>IF(#REF!=0,1,$C163+1)</f>
        <v>#REF!</v>
      </c>
      <c r="D164" s="5" t="str">
        <f>IFERROR(IF(#REF!=1,0,IF(#REF!=2,$K$3,$K$3+IF(QUOTIENT(#REF!-1,$M$3)=0,0,QUOTIENT(#REF!-1,$M$3))*$L$3)),"")</f>
        <v/>
      </c>
      <c r="E164" s="2" t="str">
        <f>IFERROR(IF(#REF!=1,0,IF(#REF!&gt;=$M$5,QUOTIENT((#REF!-1),$M$3)*($K$5+$L$5),IF(#REF!&gt;=$M$4,QUOTIENT((#REF!-1),$M$3)*($K$4+$L$4),0))),"")</f>
        <v/>
      </c>
      <c r="F164" s="4" t="str">
        <f>IFERROR(IF(#REF!+#REF!&gt;$P$3,$P$3,#REF!+#REF!),"")</f>
        <v/>
      </c>
      <c r="G164" s="6" t="str">
        <f>IFERROR(IF(#REF!=1,#REF!,$G163+#REF!),"")</f>
        <v/>
      </c>
    </row>
    <row r="165" spans="2:7">
      <c r="B165" s="2">
        <v>156</v>
      </c>
      <c r="C165" s="4" t="e">
        <f>IF(#REF!=0,1,$C164+1)</f>
        <v>#REF!</v>
      </c>
      <c r="D165" s="5" t="str">
        <f>IFERROR(IF(#REF!=1,0,IF(#REF!=2,$K$3,$K$3+IF(QUOTIENT(#REF!-1,$M$3)=0,0,QUOTIENT(#REF!-1,$M$3))*$L$3)),"")</f>
        <v/>
      </c>
      <c r="E165" s="2" t="str">
        <f>IFERROR(IF(#REF!=1,0,IF(#REF!&gt;=$M$5,QUOTIENT((#REF!-1),$M$3)*($K$5+$L$5),IF(#REF!&gt;=$M$4,QUOTIENT((#REF!-1),$M$3)*($K$4+$L$4),0))),"")</f>
        <v/>
      </c>
      <c r="F165" s="4" t="str">
        <f>IFERROR(IF(#REF!+#REF!&gt;$P$3,$P$3,#REF!+#REF!),"")</f>
        <v/>
      </c>
      <c r="G165" s="6" t="str">
        <f>IFERROR(IF(#REF!=1,#REF!,$G164+#REF!),"")</f>
        <v/>
      </c>
    </row>
    <row r="166" spans="2:7">
      <c r="B166" s="2">
        <v>157</v>
      </c>
      <c r="C166" s="4" t="e">
        <f>IF(#REF!=0,1,$C165+1)</f>
        <v>#REF!</v>
      </c>
      <c r="D166" s="5" t="str">
        <f>IFERROR(IF(#REF!=1,0,IF(#REF!=2,$K$3,$K$3+IF(QUOTIENT(#REF!-1,$M$3)=0,0,QUOTIENT(#REF!-1,$M$3))*$L$3)),"")</f>
        <v/>
      </c>
      <c r="E166" s="2" t="str">
        <f>IFERROR(IF(#REF!=1,0,IF(#REF!&gt;=$M$5,QUOTIENT((#REF!-1),$M$3)*($K$5+$L$5),IF(#REF!&gt;=$M$4,QUOTIENT((#REF!-1),$M$3)*($K$4+$L$4),0))),"")</f>
        <v/>
      </c>
      <c r="F166" s="4" t="str">
        <f>IFERROR(IF(#REF!+#REF!&gt;$P$3,$P$3,#REF!+#REF!),"")</f>
        <v/>
      </c>
      <c r="G166" s="6" t="str">
        <f>IFERROR(IF(#REF!=1,#REF!,$G165+#REF!),"")</f>
        <v/>
      </c>
    </row>
    <row r="167" spans="2:7">
      <c r="B167" s="2">
        <v>158</v>
      </c>
      <c r="C167" s="4" t="e">
        <f>IF(#REF!=0,1,$C166+1)</f>
        <v>#REF!</v>
      </c>
      <c r="D167" s="5" t="str">
        <f>IFERROR(IF(#REF!=1,0,IF(#REF!=2,$K$3,$K$3+IF(QUOTIENT(#REF!-1,$M$3)=0,0,QUOTIENT(#REF!-1,$M$3))*$L$3)),"")</f>
        <v/>
      </c>
      <c r="E167" s="2" t="str">
        <f>IFERROR(IF(#REF!=1,0,IF(#REF!&gt;=$M$5,QUOTIENT((#REF!-1),$M$3)*($K$5+$L$5),IF(#REF!&gt;=$M$4,QUOTIENT((#REF!-1),$M$3)*($K$4+$L$4),0))),"")</f>
        <v/>
      </c>
      <c r="F167" s="4" t="str">
        <f>IFERROR(IF(#REF!+#REF!&gt;$P$3,$P$3,#REF!+#REF!),"")</f>
        <v/>
      </c>
      <c r="G167" s="6" t="str">
        <f>IFERROR(IF(#REF!=1,#REF!,$G166+#REF!),"")</f>
        <v/>
      </c>
    </row>
    <row r="168" spans="2:7">
      <c r="B168" s="2">
        <v>159</v>
      </c>
      <c r="C168" s="4" t="e">
        <f>IF(#REF!=0,1,$C167+1)</f>
        <v>#REF!</v>
      </c>
      <c r="D168" s="5" t="str">
        <f>IFERROR(IF(#REF!=1,0,IF(#REF!=2,$K$3,$K$3+IF(QUOTIENT(#REF!-1,$M$3)=0,0,QUOTIENT(#REF!-1,$M$3))*$L$3)),"")</f>
        <v/>
      </c>
      <c r="E168" s="2" t="str">
        <f>IFERROR(IF(#REF!=1,0,IF(#REF!&gt;=$M$5,QUOTIENT((#REF!-1),$M$3)*($K$5+$L$5),IF(#REF!&gt;=$M$4,QUOTIENT((#REF!-1),$M$3)*($K$4+$L$4),0))),"")</f>
        <v/>
      </c>
      <c r="F168" s="4" t="str">
        <f>IFERROR(IF(#REF!+#REF!&gt;$P$3,$P$3,#REF!+#REF!),"")</f>
        <v/>
      </c>
      <c r="G168" s="6" t="str">
        <f>IFERROR(IF(#REF!=1,#REF!,$G167+#REF!),"")</f>
        <v/>
      </c>
    </row>
    <row r="169" spans="2:7">
      <c r="B169" s="2">
        <v>160</v>
      </c>
      <c r="C169" s="4" t="e">
        <f>IF(#REF!=0,1,$C168+1)</f>
        <v>#REF!</v>
      </c>
      <c r="D169" s="5" t="str">
        <f>IFERROR(IF(#REF!=1,0,IF(#REF!=2,$K$3,$K$3+IF(QUOTIENT(#REF!-1,$M$3)=0,0,QUOTIENT(#REF!-1,$M$3))*$L$3)),"")</f>
        <v/>
      </c>
      <c r="E169" s="2" t="str">
        <f>IFERROR(IF(#REF!=1,0,IF(#REF!&gt;=$M$5,QUOTIENT((#REF!-1),$M$3)*($K$5+$L$5),IF(#REF!&gt;=$M$4,QUOTIENT((#REF!-1),$M$3)*($K$4+$L$4),0))),"")</f>
        <v/>
      </c>
      <c r="F169" s="4" t="str">
        <f>IFERROR(IF(#REF!+#REF!&gt;$P$3,$P$3,#REF!+#REF!),"")</f>
        <v/>
      </c>
      <c r="G169" s="6" t="str">
        <f>IFERROR(IF(#REF!=1,#REF!,$G168+#REF!),"")</f>
        <v/>
      </c>
    </row>
    <row r="170" spans="2:7">
      <c r="B170" s="2">
        <v>161</v>
      </c>
      <c r="C170" s="4" t="e">
        <f>IF(#REF!=0,1,$C169+1)</f>
        <v>#REF!</v>
      </c>
      <c r="D170" s="5" t="str">
        <f>IFERROR(IF(#REF!=1,0,IF(#REF!=2,$K$3,$K$3+IF(QUOTIENT(#REF!-1,$M$3)=0,0,QUOTIENT(#REF!-1,$M$3))*$L$3)),"")</f>
        <v/>
      </c>
      <c r="E170" s="2" t="str">
        <f>IFERROR(IF(#REF!=1,0,IF(#REF!&gt;=$M$5,QUOTIENT((#REF!-1),$M$3)*($K$5+$L$5),IF(#REF!&gt;=$M$4,QUOTIENT((#REF!-1),$M$3)*($K$4+$L$4),0))),"")</f>
        <v/>
      </c>
      <c r="F170" s="4" t="str">
        <f>IFERROR(IF(#REF!+#REF!&gt;$P$3,$P$3,#REF!+#REF!),"")</f>
        <v/>
      </c>
      <c r="G170" s="6" t="str">
        <f>IFERROR(IF(#REF!=1,#REF!,$G169+#REF!),"")</f>
        <v/>
      </c>
    </row>
    <row r="171" spans="2:7">
      <c r="B171" s="2">
        <v>162</v>
      </c>
      <c r="C171" s="4" t="e">
        <f>IF(#REF!=0,1,$C170+1)</f>
        <v>#REF!</v>
      </c>
      <c r="D171" s="5" t="str">
        <f>IFERROR(IF(#REF!=1,0,IF(#REF!=2,$K$3,$K$3+IF(QUOTIENT(#REF!-1,$M$3)=0,0,QUOTIENT(#REF!-1,$M$3))*$L$3)),"")</f>
        <v/>
      </c>
      <c r="E171" s="2" t="str">
        <f>IFERROR(IF(#REF!=1,0,IF(#REF!&gt;=$M$5,QUOTIENT((#REF!-1),$M$3)*($K$5+$L$5),IF(#REF!&gt;=$M$4,QUOTIENT((#REF!-1),$M$3)*($K$4+$L$4),0))),"")</f>
        <v/>
      </c>
      <c r="F171" s="4" t="str">
        <f>IFERROR(IF(#REF!+#REF!&gt;$P$3,$P$3,#REF!+#REF!),"")</f>
        <v/>
      </c>
      <c r="G171" s="6" t="str">
        <f>IFERROR(IF(#REF!=1,#REF!,$G170+#REF!),"")</f>
        <v/>
      </c>
    </row>
    <row r="172" spans="2:7">
      <c r="B172" s="2">
        <v>163</v>
      </c>
      <c r="C172" s="4" t="e">
        <f>IF(#REF!=0,1,$C171+1)</f>
        <v>#REF!</v>
      </c>
      <c r="D172" s="5" t="str">
        <f>IFERROR(IF(#REF!=1,0,IF(#REF!=2,$K$3,$K$3+IF(QUOTIENT(#REF!-1,$M$3)=0,0,QUOTIENT(#REF!-1,$M$3))*$L$3)),"")</f>
        <v/>
      </c>
      <c r="E172" s="2" t="str">
        <f>IFERROR(IF(#REF!=1,0,IF(#REF!&gt;=$M$5,QUOTIENT((#REF!-1),$M$3)*($K$5+$L$5),IF(#REF!&gt;=$M$4,QUOTIENT((#REF!-1),$M$3)*($K$4+$L$4),0))),"")</f>
        <v/>
      </c>
      <c r="F172" s="4" t="str">
        <f>IFERROR(IF(#REF!+#REF!&gt;$P$3,$P$3,#REF!+#REF!),"")</f>
        <v/>
      </c>
      <c r="G172" s="6" t="str">
        <f>IFERROR(IF(#REF!=1,#REF!,$G171+#REF!),"")</f>
        <v/>
      </c>
    </row>
    <row r="173" spans="2:7">
      <c r="B173" s="2">
        <v>164</v>
      </c>
      <c r="C173" s="4" t="e">
        <f>IF(#REF!=0,1,$C172+1)</f>
        <v>#REF!</v>
      </c>
      <c r="D173" s="5" t="str">
        <f>IFERROR(IF(#REF!=1,0,IF(#REF!=2,$K$3,$K$3+IF(QUOTIENT(#REF!-1,$M$3)=0,0,QUOTIENT(#REF!-1,$M$3))*$L$3)),"")</f>
        <v/>
      </c>
      <c r="E173" s="2" t="str">
        <f>IFERROR(IF(#REF!=1,0,IF(#REF!&gt;=$M$5,QUOTIENT((#REF!-1),$M$3)*($K$5+$L$5),IF(#REF!&gt;=$M$4,QUOTIENT((#REF!-1),$M$3)*($K$4+$L$4),0))),"")</f>
        <v/>
      </c>
      <c r="F173" s="4" t="str">
        <f>IFERROR(IF(#REF!+#REF!&gt;$P$3,$P$3,#REF!+#REF!),"")</f>
        <v/>
      </c>
      <c r="G173" s="6" t="str">
        <f>IFERROR(IF(#REF!=1,#REF!,$G172+#REF!),"")</f>
        <v/>
      </c>
    </row>
    <row r="174" spans="2:7">
      <c r="B174" s="2">
        <v>165</v>
      </c>
      <c r="C174" s="4" t="e">
        <f>IF(#REF!=0,1,$C173+1)</f>
        <v>#REF!</v>
      </c>
      <c r="D174" s="5" t="str">
        <f>IFERROR(IF(#REF!=1,0,IF(#REF!=2,$K$3,$K$3+IF(QUOTIENT(#REF!-1,$M$3)=0,0,QUOTIENT(#REF!-1,$M$3))*$L$3)),"")</f>
        <v/>
      </c>
      <c r="E174" s="2" t="str">
        <f>IFERROR(IF(#REF!=1,0,IF(#REF!&gt;=$M$5,QUOTIENT((#REF!-1),$M$3)*($K$5+$L$5),IF(#REF!&gt;=$M$4,QUOTIENT((#REF!-1),$M$3)*($K$4+$L$4),0))),"")</f>
        <v/>
      </c>
      <c r="F174" s="4" t="str">
        <f>IFERROR(IF(#REF!+#REF!&gt;$P$3,$P$3,#REF!+#REF!),"")</f>
        <v/>
      </c>
      <c r="G174" s="6" t="str">
        <f>IFERROR(IF(#REF!=1,#REF!,$G173+#REF!),"")</f>
        <v/>
      </c>
    </row>
    <row r="175" spans="2:7">
      <c r="B175" s="2">
        <v>166</v>
      </c>
      <c r="C175" s="4" t="e">
        <f>IF(#REF!=0,1,$C174+1)</f>
        <v>#REF!</v>
      </c>
      <c r="D175" s="5" t="str">
        <f>IFERROR(IF(#REF!=1,0,IF(#REF!=2,$K$3,$K$3+IF(QUOTIENT(#REF!-1,$M$3)=0,0,QUOTIENT(#REF!-1,$M$3))*$L$3)),"")</f>
        <v/>
      </c>
      <c r="E175" s="2" t="str">
        <f>IFERROR(IF(#REF!=1,0,IF(#REF!&gt;=$M$5,QUOTIENT((#REF!-1),$M$3)*($K$5+$L$5),IF(#REF!&gt;=$M$4,QUOTIENT((#REF!-1),$M$3)*($K$4+$L$4),0))),"")</f>
        <v/>
      </c>
      <c r="F175" s="4" t="str">
        <f>IFERROR(IF(#REF!+#REF!&gt;$P$3,$P$3,#REF!+#REF!),"")</f>
        <v/>
      </c>
      <c r="G175" s="6" t="str">
        <f>IFERROR(IF(#REF!=1,#REF!,$G174+#REF!),"")</f>
        <v/>
      </c>
    </row>
    <row r="176" spans="2:7">
      <c r="B176" s="2">
        <v>167</v>
      </c>
      <c r="C176" s="4" t="e">
        <f>IF(#REF!=0,1,$C175+1)</f>
        <v>#REF!</v>
      </c>
      <c r="D176" s="5" t="str">
        <f>IFERROR(IF(#REF!=1,0,IF(#REF!=2,$K$3,$K$3+IF(QUOTIENT(#REF!-1,$M$3)=0,0,QUOTIENT(#REF!-1,$M$3))*$L$3)),"")</f>
        <v/>
      </c>
      <c r="E176" s="2" t="str">
        <f>IFERROR(IF(#REF!=1,0,IF(#REF!&gt;=$M$5,QUOTIENT((#REF!-1),$M$3)*($K$5+$L$5),IF(#REF!&gt;=$M$4,QUOTIENT((#REF!-1),$M$3)*($K$4+$L$4),0))),"")</f>
        <v/>
      </c>
      <c r="F176" s="4" t="str">
        <f>IFERROR(IF(#REF!+#REF!&gt;$P$3,$P$3,#REF!+#REF!),"")</f>
        <v/>
      </c>
      <c r="G176" s="6" t="str">
        <f>IFERROR(IF(#REF!=1,#REF!,$G175+#REF!),"")</f>
        <v/>
      </c>
    </row>
    <row r="177" spans="2:7">
      <c r="B177" s="2">
        <v>168</v>
      </c>
      <c r="C177" s="4" t="e">
        <f>IF(#REF!=0,1,$C176+1)</f>
        <v>#REF!</v>
      </c>
      <c r="D177" s="5" t="str">
        <f>IFERROR(IF(#REF!=1,0,IF(#REF!=2,$K$3,$K$3+IF(QUOTIENT(#REF!-1,$M$3)=0,0,QUOTIENT(#REF!-1,$M$3))*$L$3)),"")</f>
        <v/>
      </c>
      <c r="E177" s="2" t="str">
        <f>IFERROR(IF(#REF!=1,0,IF(#REF!&gt;=$M$5,QUOTIENT((#REF!-1),$M$3)*($K$5+$L$5),IF(#REF!&gt;=$M$4,QUOTIENT((#REF!-1),$M$3)*($K$4+$L$4),0))),"")</f>
        <v/>
      </c>
      <c r="F177" s="4" t="str">
        <f>IFERROR(IF(#REF!+#REF!&gt;$P$3,$P$3,#REF!+#REF!),"")</f>
        <v/>
      </c>
      <c r="G177" s="6" t="str">
        <f>IFERROR(IF(#REF!=1,#REF!,$G176+#REF!),"")</f>
        <v/>
      </c>
    </row>
    <row r="178" spans="2:7">
      <c r="B178" s="2">
        <v>169</v>
      </c>
      <c r="C178" s="4" t="e">
        <f>IF(#REF!=0,1,$C177+1)</f>
        <v>#REF!</v>
      </c>
      <c r="D178" s="5" t="str">
        <f>IFERROR(IF(#REF!=1,0,IF(#REF!=2,$K$3,$K$3+IF(QUOTIENT(#REF!-1,$M$3)=0,0,QUOTIENT(#REF!-1,$M$3))*$L$3)),"")</f>
        <v/>
      </c>
      <c r="E178" s="2" t="str">
        <f>IFERROR(IF(#REF!=1,0,IF(#REF!&gt;=$M$5,QUOTIENT((#REF!-1),$M$3)*($K$5+$L$5),IF(#REF!&gt;=$M$4,QUOTIENT((#REF!-1),$M$3)*($K$4+$L$4),0))),"")</f>
        <v/>
      </c>
      <c r="F178" s="4" t="str">
        <f>IFERROR(IF(#REF!+#REF!&gt;$P$3,$P$3,#REF!+#REF!),"")</f>
        <v/>
      </c>
      <c r="G178" s="6" t="str">
        <f>IFERROR(IF(#REF!=1,#REF!,$G177+#REF!),"")</f>
        <v/>
      </c>
    </row>
    <row r="179" spans="2:7">
      <c r="B179" s="2">
        <v>170</v>
      </c>
      <c r="C179" s="4" t="e">
        <f>IF(#REF!=0,1,$C178+1)</f>
        <v>#REF!</v>
      </c>
      <c r="D179" s="5" t="str">
        <f>IFERROR(IF(#REF!=1,0,IF(#REF!=2,$K$3,$K$3+IF(QUOTIENT(#REF!-1,$M$3)=0,0,QUOTIENT(#REF!-1,$M$3))*$L$3)),"")</f>
        <v/>
      </c>
      <c r="E179" s="2" t="str">
        <f>IFERROR(IF(#REF!=1,0,IF(#REF!&gt;=$M$5,QUOTIENT((#REF!-1),$M$3)*($K$5+$L$5),IF(#REF!&gt;=$M$4,QUOTIENT((#REF!-1),$M$3)*($K$4+$L$4),0))),"")</f>
        <v/>
      </c>
      <c r="F179" s="4" t="str">
        <f>IFERROR(IF(#REF!+#REF!&gt;$P$3,$P$3,#REF!+#REF!),"")</f>
        <v/>
      </c>
      <c r="G179" s="6" t="str">
        <f>IFERROR(IF(#REF!=1,#REF!,$G178+#REF!),"")</f>
        <v/>
      </c>
    </row>
    <row r="180" spans="2:7">
      <c r="B180" s="2">
        <v>171</v>
      </c>
      <c r="C180" s="4" t="e">
        <f>IF(#REF!=0,1,$C179+1)</f>
        <v>#REF!</v>
      </c>
      <c r="D180" s="5" t="str">
        <f>IFERROR(IF(#REF!=1,0,IF(#REF!=2,$K$3,$K$3+IF(QUOTIENT(#REF!-1,$M$3)=0,0,QUOTIENT(#REF!-1,$M$3))*$L$3)),"")</f>
        <v/>
      </c>
      <c r="E180" s="2" t="str">
        <f>IFERROR(IF(#REF!=1,0,IF(#REF!&gt;=$M$5,QUOTIENT((#REF!-1),$M$3)*($K$5+$L$5),IF(#REF!&gt;=$M$4,QUOTIENT((#REF!-1),$M$3)*($K$4+$L$4),0))),"")</f>
        <v/>
      </c>
      <c r="F180" s="4" t="str">
        <f>IFERROR(IF(#REF!+#REF!&gt;$P$3,$P$3,#REF!+#REF!),"")</f>
        <v/>
      </c>
      <c r="G180" s="6" t="str">
        <f>IFERROR(IF(#REF!=1,#REF!,$G179+#REF!),"")</f>
        <v/>
      </c>
    </row>
    <row r="181" spans="2:7">
      <c r="B181" s="2">
        <v>172</v>
      </c>
      <c r="C181" s="4" t="e">
        <f>IF(#REF!=0,1,$C180+1)</f>
        <v>#REF!</v>
      </c>
      <c r="D181" s="5" t="str">
        <f>IFERROR(IF(#REF!=1,0,IF(#REF!=2,$K$3,$K$3+IF(QUOTIENT(#REF!-1,$M$3)=0,0,QUOTIENT(#REF!-1,$M$3))*$L$3)),"")</f>
        <v/>
      </c>
      <c r="E181" s="2" t="str">
        <f>IFERROR(IF(#REF!=1,0,IF(#REF!&gt;=$M$5,QUOTIENT((#REF!-1),$M$3)*($K$5+$L$5),IF(#REF!&gt;=$M$4,QUOTIENT((#REF!-1),$M$3)*($K$4+$L$4),0))),"")</f>
        <v/>
      </c>
      <c r="F181" s="4" t="str">
        <f>IFERROR(IF(#REF!+#REF!&gt;$P$3,$P$3,#REF!+#REF!),"")</f>
        <v/>
      </c>
      <c r="G181" s="6" t="str">
        <f>IFERROR(IF(#REF!=1,#REF!,$G180+#REF!),"")</f>
        <v/>
      </c>
    </row>
    <row r="182" spans="2:7">
      <c r="B182" s="2">
        <v>173</v>
      </c>
      <c r="C182" s="4" t="e">
        <f>IF(#REF!=0,1,$C181+1)</f>
        <v>#REF!</v>
      </c>
      <c r="D182" s="5" t="str">
        <f>IFERROR(IF(#REF!=1,0,IF(#REF!=2,$K$3,$K$3+IF(QUOTIENT(#REF!-1,$M$3)=0,0,QUOTIENT(#REF!-1,$M$3))*$L$3)),"")</f>
        <v/>
      </c>
      <c r="E182" s="2" t="str">
        <f>IFERROR(IF(#REF!=1,0,IF(#REF!&gt;=$M$5,QUOTIENT((#REF!-1),$M$3)*($K$5+$L$5),IF(#REF!&gt;=$M$4,QUOTIENT((#REF!-1),$M$3)*($K$4+$L$4),0))),"")</f>
        <v/>
      </c>
      <c r="F182" s="4" t="str">
        <f>IFERROR(IF(#REF!+#REF!&gt;$P$3,$P$3,#REF!+#REF!),"")</f>
        <v/>
      </c>
      <c r="G182" s="6" t="str">
        <f>IFERROR(IF(#REF!=1,#REF!,$G181+#REF!),"")</f>
        <v/>
      </c>
    </row>
    <row r="183" spans="2:7">
      <c r="B183" s="2">
        <v>174</v>
      </c>
      <c r="C183" s="4" t="e">
        <f>IF(#REF!=0,1,$C182+1)</f>
        <v>#REF!</v>
      </c>
      <c r="D183" s="5" t="str">
        <f>IFERROR(IF(#REF!=1,0,IF(#REF!=2,$K$3,$K$3+IF(QUOTIENT(#REF!-1,$M$3)=0,0,QUOTIENT(#REF!-1,$M$3))*$L$3)),"")</f>
        <v/>
      </c>
      <c r="E183" s="2" t="str">
        <f>IFERROR(IF(#REF!=1,0,IF(#REF!&gt;=$M$5,QUOTIENT((#REF!-1),$M$3)*($K$5+$L$5),IF(#REF!&gt;=$M$4,QUOTIENT((#REF!-1),$M$3)*($K$4+$L$4),0))),"")</f>
        <v/>
      </c>
      <c r="F183" s="4" t="str">
        <f>IFERROR(IF(#REF!+#REF!&gt;$P$3,$P$3,#REF!+#REF!),"")</f>
        <v/>
      </c>
      <c r="G183" s="6" t="str">
        <f>IFERROR(IF(#REF!=1,#REF!,$G182+#REF!),"")</f>
        <v/>
      </c>
    </row>
    <row r="184" spans="2:7">
      <c r="B184" s="2">
        <v>175</v>
      </c>
      <c r="C184" s="4" t="e">
        <f>IF(#REF!=0,1,$C183+1)</f>
        <v>#REF!</v>
      </c>
      <c r="D184" s="5" t="str">
        <f>IFERROR(IF(#REF!=1,0,IF(#REF!=2,$K$3,$K$3+IF(QUOTIENT(#REF!-1,$M$3)=0,0,QUOTIENT(#REF!-1,$M$3))*$L$3)),"")</f>
        <v/>
      </c>
      <c r="E184" s="2" t="str">
        <f>IFERROR(IF(#REF!=1,0,IF(#REF!&gt;=$M$5,QUOTIENT((#REF!-1),$M$3)*($K$5+$L$5),IF(#REF!&gt;=$M$4,QUOTIENT((#REF!-1),$M$3)*($K$4+$L$4),0))),"")</f>
        <v/>
      </c>
      <c r="F184" s="4" t="str">
        <f>IFERROR(IF(#REF!+#REF!&gt;$P$3,$P$3,#REF!+#REF!),"")</f>
        <v/>
      </c>
      <c r="G184" s="6" t="str">
        <f>IFERROR(IF(#REF!=1,#REF!,$G183+#REF!),"")</f>
        <v/>
      </c>
    </row>
    <row r="185" spans="2:7">
      <c r="B185" s="2">
        <v>176</v>
      </c>
      <c r="C185" s="4" t="e">
        <f>IF(#REF!=0,1,$C184+1)</f>
        <v>#REF!</v>
      </c>
      <c r="D185" s="5" t="str">
        <f>IFERROR(IF(#REF!=1,0,IF(#REF!=2,$K$3,$K$3+IF(QUOTIENT(#REF!-1,$M$3)=0,0,QUOTIENT(#REF!-1,$M$3))*$L$3)),"")</f>
        <v/>
      </c>
      <c r="E185" s="2" t="str">
        <f>IFERROR(IF(#REF!=1,0,IF(#REF!&gt;=$M$5,QUOTIENT((#REF!-1),$M$3)*($K$5+$L$5),IF(#REF!&gt;=$M$4,QUOTIENT((#REF!-1),$M$3)*($K$4+$L$4),0))),"")</f>
        <v/>
      </c>
      <c r="F185" s="4" t="str">
        <f>IFERROR(IF(#REF!+#REF!&gt;$P$3,$P$3,#REF!+#REF!),"")</f>
        <v/>
      </c>
      <c r="G185" s="6" t="str">
        <f>IFERROR(IF(#REF!=1,#REF!,$G184+#REF!),"")</f>
        <v/>
      </c>
    </row>
    <row r="186" spans="2:7">
      <c r="B186" s="2">
        <v>177</v>
      </c>
      <c r="C186" s="4" t="e">
        <f>IF(#REF!=0,1,$C185+1)</f>
        <v>#REF!</v>
      </c>
      <c r="D186" s="5" t="str">
        <f>IFERROR(IF(#REF!=1,0,IF(#REF!=2,$K$3,$K$3+IF(QUOTIENT(#REF!-1,$M$3)=0,0,QUOTIENT(#REF!-1,$M$3))*$L$3)),"")</f>
        <v/>
      </c>
      <c r="E186" s="2" t="str">
        <f>IFERROR(IF(#REF!=1,0,IF(#REF!&gt;=$M$5,QUOTIENT((#REF!-1),$M$3)*($K$5+$L$5),IF(#REF!&gt;=$M$4,QUOTIENT((#REF!-1),$M$3)*($K$4+$L$4),0))),"")</f>
        <v/>
      </c>
      <c r="F186" s="4" t="str">
        <f>IFERROR(IF(#REF!+#REF!&gt;$P$3,$P$3,#REF!+#REF!),"")</f>
        <v/>
      </c>
      <c r="G186" s="6" t="str">
        <f>IFERROR(IF(#REF!=1,#REF!,$G185+#REF!),"")</f>
        <v/>
      </c>
    </row>
    <row r="187" spans="2:7">
      <c r="B187" s="2">
        <v>178</v>
      </c>
      <c r="C187" s="4" t="e">
        <f>IF(#REF!=0,1,$C186+1)</f>
        <v>#REF!</v>
      </c>
      <c r="D187" s="5" t="str">
        <f>IFERROR(IF(#REF!=1,0,IF(#REF!=2,$K$3,$K$3+IF(QUOTIENT(#REF!-1,$M$3)=0,0,QUOTIENT(#REF!-1,$M$3))*$L$3)),"")</f>
        <v/>
      </c>
      <c r="E187" s="2" t="str">
        <f>IFERROR(IF(#REF!=1,0,IF(#REF!&gt;=$M$5,QUOTIENT((#REF!-1),$M$3)*($K$5+$L$5),IF(#REF!&gt;=$M$4,QUOTIENT((#REF!-1),$M$3)*($K$4+$L$4),0))),"")</f>
        <v/>
      </c>
      <c r="F187" s="4" t="str">
        <f>IFERROR(IF(#REF!+#REF!&gt;$P$3,$P$3,#REF!+#REF!),"")</f>
        <v/>
      </c>
      <c r="G187" s="6" t="str">
        <f>IFERROR(IF(#REF!=1,#REF!,$G186+#REF!),"")</f>
        <v/>
      </c>
    </row>
    <row r="188" spans="2:7">
      <c r="B188" s="2">
        <v>179</v>
      </c>
      <c r="C188" s="4" t="e">
        <f>IF(#REF!=0,1,$C187+1)</f>
        <v>#REF!</v>
      </c>
      <c r="D188" s="5" t="str">
        <f>IFERROR(IF(#REF!=1,0,IF(#REF!=2,$K$3,$K$3+IF(QUOTIENT(#REF!-1,$M$3)=0,0,QUOTIENT(#REF!-1,$M$3))*$L$3)),"")</f>
        <v/>
      </c>
      <c r="E188" s="2" t="str">
        <f>IFERROR(IF(#REF!=1,0,IF(#REF!&gt;=$M$5,QUOTIENT((#REF!-1),$M$3)*($K$5+$L$5),IF(#REF!&gt;=$M$4,QUOTIENT((#REF!-1),$M$3)*($K$4+$L$4),0))),"")</f>
        <v/>
      </c>
      <c r="F188" s="4" t="str">
        <f>IFERROR(IF(#REF!+#REF!&gt;$P$3,$P$3,#REF!+#REF!),"")</f>
        <v/>
      </c>
      <c r="G188" s="6" t="str">
        <f>IFERROR(IF(#REF!=1,#REF!,$G187+#REF!),"")</f>
        <v/>
      </c>
    </row>
    <row r="189" spans="2:7">
      <c r="B189" s="2">
        <v>180</v>
      </c>
      <c r="C189" s="4" t="e">
        <f>IF(#REF!=0,1,$C188+1)</f>
        <v>#REF!</v>
      </c>
      <c r="D189" s="5" t="str">
        <f>IFERROR(IF(#REF!=1,0,IF(#REF!=2,$K$3,$K$3+IF(QUOTIENT(#REF!-1,$M$3)=0,0,QUOTIENT(#REF!-1,$M$3))*$L$3)),"")</f>
        <v/>
      </c>
      <c r="E189" s="2" t="str">
        <f>IFERROR(IF(#REF!=1,0,IF(#REF!&gt;=$M$5,QUOTIENT((#REF!-1),$M$3)*($K$5+$L$5),IF(#REF!&gt;=$M$4,QUOTIENT((#REF!-1),$M$3)*($K$4+$L$4),0))),"")</f>
        <v/>
      </c>
      <c r="F189" s="4" t="str">
        <f>IFERROR(IF(#REF!+#REF!&gt;$P$3,$P$3,#REF!+#REF!),"")</f>
        <v/>
      </c>
      <c r="G189" s="6" t="str">
        <f>IFERROR(IF(#REF!=1,#REF!,$G188+#REF!),"")</f>
        <v/>
      </c>
    </row>
    <row r="190" spans="2:7">
      <c r="B190" s="2">
        <v>181</v>
      </c>
      <c r="C190" s="4" t="e">
        <f>IF(#REF!=0,1,$C189+1)</f>
        <v>#REF!</v>
      </c>
      <c r="D190" s="5" t="str">
        <f>IFERROR(IF(#REF!=1,0,IF(#REF!=2,$K$3,$K$3+IF(QUOTIENT(#REF!-1,$M$3)=0,0,QUOTIENT(#REF!-1,$M$3))*$L$3)),"")</f>
        <v/>
      </c>
      <c r="E190" s="2" t="str">
        <f>IFERROR(IF(#REF!=1,0,IF(#REF!&gt;=$M$5,QUOTIENT((#REF!-1),$M$3)*($K$5+$L$5),IF(#REF!&gt;=$M$4,QUOTIENT((#REF!-1),$M$3)*($K$4+$L$4),0))),"")</f>
        <v/>
      </c>
      <c r="F190" s="4" t="str">
        <f>IFERROR(IF(#REF!+#REF!&gt;$P$3,$P$3,#REF!+#REF!),"")</f>
        <v/>
      </c>
      <c r="G190" s="6" t="str">
        <f>IFERROR(IF(#REF!=1,#REF!,$G189+#REF!),"")</f>
        <v/>
      </c>
    </row>
    <row r="191" spans="2:7">
      <c r="B191" s="2">
        <v>182</v>
      </c>
      <c r="C191" s="4" t="e">
        <f>IF(#REF!=0,1,$C190+1)</f>
        <v>#REF!</v>
      </c>
      <c r="D191" s="5" t="str">
        <f>IFERROR(IF(#REF!=1,0,IF(#REF!=2,$K$3,$K$3+IF(QUOTIENT(#REF!-1,$M$3)=0,0,QUOTIENT(#REF!-1,$M$3))*$L$3)),"")</f>
        <v/>
      </c>
      <c r="E191" s="2" t="str">
        <f>IFERROR(IF(#REF!=1,0,IF(#REF!&gt;=$M$5,QUOTIENT((#REF!-1),$M$3)*($K$5+$L$5),IF(#REF!&gt;=$M$4,QUOTIENT((#REF!-1),$M$3)*($K$4+$L$4),0))),"")</f>
        <v/>
      </c>
      <c r="F191" s="4" t="str">
        <f>IFERROR(IF(#REF!+#REF!&gt;$P$3,$P$3,#REF!+#REF!),"")</f>
        <v/>
      </c>
      <c r="G191" s="6" t="str">
        <f>IFERROR(IF(#REF!=1,#REF!,$G190+#REF!),"")</f>
        <v/>
      </c>
    </row>
    <row r="192" spans="2:7">
      <c r="B192" s="2">
        <v>183</v>
      </c>
      <c r="C192" s="4" t="e">
        <f>IF(#REF!=0,1,$C191+1)</f>
        <v>#REF!</v>
      </c>
      <c r="D192" s="5" t="str">
        <f>IFERROR(IF(#REF!=1,0,IF(#REF!=2,$K$3,$K$3+IF(QUOTIENT(#REF!-1,$M$3)=0,0,QUOTIENT(#REF!-1,$M$3))*$L$3)),"")</f>
        <v/>
      </c>
      <c r="E192" s="2" t="str">
        <f>IFERROR(IF(#REF!=1,0,IF(#REF!&gt;=$M$5,QUOTIENT((#REF!-1),$M$3)*($K$5+$L$5),IF(#REF!&gt;=$M$4,QUOTIENT((#REF!-1),$M$3)*($K$4+$L$4),0))),"")</f>
        <v/>
      </c>
      <c r="F192" s="4" t="str">
        <f>IFERROR(IF(#REF!+#REF!&gt;$P$3,$P$3,#REF!+#REF!),"")</f>
        <v/>
      </c>
      <c r="G192" s="6" t="str">
        <f>IFERROR(IF(#REF!=1,#REF!,$G191+#REF!),"")</f>
        <v/>
      </c>
    </row>
    <row r="193" spans="2:7">
      <c r="B193" s="2">
        <v>184</v>
      </c>
      <c r="C193" s="4" t="e">
        <f>IF(#REF!=0,1,$C192+1)</f>
        <v>#REF!</v>
      </c>
      <c r="D193" s="5" t="str">
        <f>IFERROR(IF(#REF!=1,0,IF(#REF!=2,$K$3,$K$3+IF(QUOTIENT(#REF!-1,$M$3)=0,0,QUOTIENT(#REF!-1,$M$3))*$L$3)),"")</f>
        <v/>
      </c>
      <c r="E193" s="2" t="str">
        <f>IFERROR(IF(#REF!=1,0,IF(#REF!&gt;=$M$5,QUOTIENT((#REF!-1),$M$3)*($K$5+$L$5),IF(#REF!&gt;=$M$4,QUOTIENT((#REF!-1),$M$3)*($K$4+$L$4),0))),"")</f>
        <v/>
      </c>
      <c r="F193" s="4" t="str">
        <f>IFERROR(IF(#REF!+#REF!&gt;$P$3,$P$3,#REF!+#REF!),"")</f>
        <v/>
      </c>
      <c r="G193" s="6" t="str">
        <f>IFERROR(IF(#REF!=1,#REF!,$G192+#REF!),"")</f>
        <v/>
      </c>
    </row>
    <row r="194" spans="2:7">
      <c r="B194" s="2">
        <v>185</v>
      </c>
      <c r="C194" s="4" t="e">
        <f>IF(#REF!=0,1,$C193+1)</f>
        <v>#REF!</v>
      </c>
      <c r="D194" s="5" t="str">
        <f>IFERROR(IF(#REF!=1,0,IF(#REF!=2,$K$3,$K$3+IF(QUOTIENT(#REF!-1,$M$3)=0,0,QUOTIENT(#REF!-1,$M$3))*$L$3)),"")</f>
        <v/>
      </c>
      <c r="E194" s="2" t="str">
        <f>IFERROR(IF(#REF!=1,0,IF(#REF!&gt;=$M$5,QUOTIENT((#REF!-1),$M$3)*($K$5+$L$5),IF(#REF!&gt;=$M$4,QUOTIENT((#REF!-1),$M$3)*($K$4+$L$4),0))),"")</f>
        <v/>
      </c>
      <c r="F194" s="4" t="str">
        <f>IFERROR(IF(#REF!+#REF!&gt;$P$3,$P$3,#REF!+#REF!),"")</f>
        <v/>
      </c>
      <c r="G194" s="6" t="str">
        <f>IFERROR(IF(#REF!=1,#REF!,$G193+#REF!),"")</f>
        <v/>
      </c>
    </row>
    <row r="195" spans="2:7">
      <c r="B195" s="2">
        <v>186</v>
      </c>
      <c r="C195" s="4" t="e">
        <f>IF(#REF!=0,1,$C194+1)</f>
        <v>#REF!</v>
      </c>
      <c r="D195" s="5" t="str">
        <f>IFERROR(IF(#REF!=1,0,IF(#REF!=2,$K$3,$K$3+IF(QUOTIENT(#REF!-1,$M$3)=0,0,QUOTIENT(#REF!-1,$M$3))*$L$3)),"")</f>
        <v/>
      </c>
      <c r="E195" s="2" t="str">
        <f>IFERROR(IF(#REF!=1,0,IF(#REF!&gt;=$M$5,QUOTIENT((#REF!-1),$M$3)*($K$5+$L$5),IF(#REF!&gt;=$M$4,QUOTIENT((#REF!-1),$M$3)*($K$4+$L$4),0))),"")</f>
        <v/>
      </c>
      <c r="F195" s="4" t="str">
        <f>IFERROR(IF(#REF!+#REF!&gt;$P$3,$P$3,#REF!+#REF!),"")</f>
        <v/>
      </c>
      <c r="G195" s="6" t="str">
        <f>IFERROR(IF(#REF!=1,#REF!,$G194+#REF!),"")</f>
        <v/>
      </c>
    </row>
    <row r="196" spans="2:7">
      <c r="B196" s="2">
        <v>187</v>
      </c>
      <c r="C196" s="4" t="e">
        <f>IF(#REF!=0,1,$C195+1)</f>
        <v>#REF!</v>
      </c>
      <c r="D196" s="5" t="str">
        <f>IFERROR(IF(#REF!=1,0,IF(#REF!=2,$K$3,$K$3+IF(QUOTIENT(#REF!-1,$M$3)=0,0,QUOTIENT(#REF!-1,$M$3))*$L$3)),"")</f>
        <v/>
      </c>
      <c r="E196" s="2" t="str">
        <f>IFERROR(IF(#REF!=1,0,IF(#REF!&gt;=$M$5,QUOTIENT((#REF!-1),$M$3)*($K$5+$L$5),IF(#REF!&gt;=$M$4,QUOTIENT((#REF!-1),$M$3)*($K$4+$L$4),0))),"")</f>
        <v/>
      </c>
      <c r="F196" s="4" t="str">
        <f>IFERROR(IF(#REF!+#REF!&gt;$P$3,$P$3,#REF!+#REF!),"")</f>
        <v/>
      </c>
      <c r="G196" s="6" t="str">
        <f>IFERROR(IF(#REF!=1,#REF!,$G195+#REF!),"")</f>
        <v/>
      </c>
    </row>
    <row r="197" spans="2:7">
      <c r="B197" s="2">
        <v>188</v>
      </c>
      <c r="C197" s="4" t="e">
        <f>IF(#REF!=0,1,$C196+1)</f>
        <v>#REF!</v>
      </c>
      <c r="D197" s="5" t="str">
        <f>IFERROR(IF(#REF!=1,0,IF(#REF!=2,$K$3,$K$3+IF(QUOTIENT(#REF!-1,$M$3)=0,0,QUOTIENT(#REF!-1,$M$3))*$L$3)),"")</f>
        <v/>
      </c>
      <c r="E197" s="2" t="str">
        <f>IFERROR(IF(#REF!=1,0,IF(#REF!&gt;=$M$5,QUOTIENT((#REF!-1),$M$3)*($K$5+$L$5),IF(#REF!&gt;=$M$4,QUOTIENT((#REF!-1),$M$3)*($K$4+$L$4),0))),"")</f>
        <v/>
      </c>
      <c r="F197" s="4" t="str">
        <f>IFERROR(IF(#REF!+#REF!&gt;$P$3,$P$3,#REF!+#REF!),"")</f>
        <v/>
      </c>
      <c r="G197" s="6" t="str">
        <f>IFERROR(IF(#REF!=1,#REF!,$G196+#REF!),"")</f>
        <v/>
      </c>
    </row>
    <row r="198" spans="2:7">
      <c r="B198" s="2">
        <v>189</v>
      </c>
      <c r="C198" s="4" t="e">
        <f>IF(#REF!=0,1,$C197+1)</f>
        <v>#REF!</v>
      </c>
      <c r="D198" s="5" t="str">
        <f>IFERROR(IF(#REF!=1,0,IF(#REF!=2,$K$3,$K$3+IF(QUOTIENT(#REF!-1,$M$3)=0,0,QUOTIENT(#REF!-1,$M$3))*$L$3)),"")</f>
        <v/>
      </c>
      <c r="E198" s="2" t="str">
        <f>IFERROR(IF(#REF!=1,0,IF(#REF!&gt;=$M$5,QUOTIENT((#REF!-1),$M$3)*($K$5+$L$5),IF(#REF!&gt;=$M$4,QUOTIENT((#REF!-1),$M$3)*($K$4+$L$4),0))),"")</f>
        <v/>
      </c>
      <c r="F198" s="4" t="str">
        <f>IFERROR(IF(#REF!+#REF!&gt;$P$3,$P$3,#REF!+#REF!),"")</f>
        <v/>
      </c>
      <c r="G198" s="6" t="str">
        <f>IFERROR(IF(#REF!=1,#REF!,$G197+#REF!),"")</f>
        <v/>
      </c>
    </row>
    <row r="199" spans="2:7">
      <c r="B199" s="2">
        <v>190</v>
      </c>
      <c r="C199" s="4" t="e">
        <f>IF(#REF!=0,1,$C198+1)</f>
        <v>#REF!</v>
      </c>
      <c r="D199" s="5" t="str">
        <f>IFERROR(IF(#REF!=1,0,IF(#REF!=2,$K$3,$K$3+IF(QUOTIENT(#REF!-1,$M$3)=0,0,QUOTIENT(#REF!-1,$M$3))*$L$3)),"")</f>
        <v/>
      </c>
      <c r="E199" s="2" t="str">
        <f>IFERROR(IF(#REF!=1,0,IF(#REF!&gt;=$M$5,QUOTIENT((#REF!-1),$M$3)*($K$5+$L$5),IF(#REF!&gt;=$M$4,QUOTIENT((#REF!-1),$M$3)*($K$4+$L$4),0))),"")</f>
        <v/>
      </c>
      <c r="F199" s="4" t="str">
        <f>IFERROR(IF(#REF!+#REF!&gt;$P$3,$P$3,#REF!+#REF!),"")</f>
        <v/>
      </c>
      <c r="G199" s="6" t="str">
        <f>IFERROR(IF(#REF!=1,#REF!,$G198+#REF!),"")</f>
        <v/>
      </c>
    </row>
    <row r="200" spans="2:7">
      <c r="B200" s="2">
        <v>191</v>
      </c>
      <c r="C200" s="4" t="e">
        <f>IF(#REF!=0,1,$C199+1)</f>
        <v>#REF!</v>
      </c>
      <c r="D200" s="5" t="str">
        <f>IFERROR(IF(#REF!=1,0,IF(#REF!=2,$K$3,$K$3+IF(QUOTIENT(#REF!-1,$M$3)=0,0,QUOTIENT(#REF!-1,$M$3))*$L$3)),"")</f>
        <v/>
      </c>
      <c r="E200" s="2" t="str">
        <f>IFERROR(IF(#REF!=1,0,IF(#REF!&gt;=$M$5,QUOTIENT((#REF!-1),$M$3)*($K$5+$L$5),IF(#REF!&gt;=$M$4,QUOTIENT((#REF!-1),$M$3)*($K$4+$L$4),0))),"")</f>
        <v/>
      </c>
      <c r="F200" s="4" t="str">
        <f>IFERROR(IF(#REF!+#REF!&gt;$P$3,$P$3,#REF!+#REF!),"")</f>
        <v/>
      </c>
      <c r="G200" s="6" t="str">
        <f>IFERROR(IF(#REF!=1,#REF!,$G199+#REF!),"")</f>
        <v/>
      </c>
    </row>
    <row r="201" spans="2:7">
      <c r="B201" s="2">
        <v>192</v>
      </c>
      <c r="C201" s="4" t="e">
        <f>IF(#REF!=0,1,$C200+1)</f>
        <v>#REF!</v>
      </c>
      <c r="D201" s="5" t="str">
        <f>IFERROR(IF(#REF!=1,0,IF(#REF!=2,$K$3,$K$3+IF(QUOTIENT(#REF!-1,$M$3)=0,0,QUOTIENT(#REF!-1,$M$3))*$L$3)),"")</f>
        <v/>
      </c>
      <c r="E201" s="2" t="str">
        <f>IFERROR(IF(#REF!=1,0,IF(#REF!&gt;=$M$5,QUOTIENT((#REF!-1),$M$3)*($K$5+$L$5),IF(#REF!&gt;=$M$4,QUOTIENT((#REF!-1),$M$3)*($K$4+$L$4),0))),"")</f>
        <v/>
      </c>
      <c r="F201" s="4" t="str">
        <f>IFERROR(IF(#REF!+#REF!&gt;$P$3,$P$3,#REF!+#REF!),"")</f>
        <v/>
      </c>
      <c r="G201" s="6" t="str">
        <f>IFERROR(IF(#REF!=1,#REF!,$G200+#REF!),"")</f>
        <v/>
      </c>
    </row>
    <row r="202" spans="2:7">
      <c r="B202" s="2">
        <v>193</v>
      </c>
      <c r="C202" s="4" t="e">
        <f>IF(#REF!=0,1,$C201+1)</f>
        <v>#REF!</v>
      </c>
      <c r="D202" s="5" t="str">
        <f>IFERROR(IF(#REF!=1,0,IF(#REF!=2,$K$3,$K$3+IF(QUOTIENT(#REF!-1,$M$3)=0,0,QUOTIENT(#REF!-1,$M$3))*$L$3)),"")</f>
        <v/>
      </c>
      <c r="E202" s="2" t="str">
        <f>IFERROR(IF(#REF!=1,0,IF(#REF!&gt;=$M$5,QUOTIENT((#REF!-1),$M$3)*($K$5+$L$5),IF(#REF!&gt;=$M$4,QUOTIENT((#REF!-1),$M$3)*($K$4+$L$4),0))),"")</f>
        <v/>
      </c>
      <c r="F202" s="4" t="str">
        <f>IFERROR(IF(#REF!+#REF!&gt;$P$3,$P$3,#REF!+#REF!),"")</f>
        <v/>
      </c>
      <c r="G202" s="6" t="str">
        <f>IFERROR(IF(#REF!=1,#REF!,$G201+#REF!),"")</f>
        <v/>
      </c>
    </row>
    <row r="203" spans="2:7">
      <c r="B203" s="2">
        <v>194</v>
      </c>
      <c r="C203" s="4" t="e">
        <f>IF(#REF!=0,1,$C202+1)</f>
        <v>#REF!</v>
      </c>
      <c r="D203" s="5" t="str">
        <f>IFERROR(IF(#REF!=1,0,IF(#REF!=2,$K$3,$K$3+IF(QUOTIENT(#REF!-1,$M$3)=0,0,QUOTIENT(#REF!-1,$M$3))*$L$3)),"")</f>
        <v/>
      </c>
      <c r="E203" s="2" t="str">
        <f>IFERROR(IF(#REF!=1,0,IF(#REF!&gt;=$M$5,QUOTIENT((#REF!-1),$M$3)*($K$5+$L$5),IF(#REF!&gt;=$M$4,QUOTIENT((#REF!-1),$M$3)*($K$4+$L$4),0))),"")</f>
        <v/>
      </c>
      <c r="F203" s="4" t="str">
        <f>IFERROR(IF(#REF!+#REF!&gt;$P$3,$P$3,#REF!+#REF!),"")</f>
        <v/>
      </c>
      <c r="G203" s="6" t="str">
        <f>IFERROR(IF(#REF!=1,#REF!,$G202+#REF!),"")</f>
        <v/>
      </c>
    </row>
    <row r="204" spans="2:7">
      <c r="B204" s="2">
        <v>195</v>
      </c>
      <c r="C204" s="4" t="e">
        <f>IF(#REF!=0,1,$C203+1)</f>
        <v>#REF!</v>
      </c>
      <c r="D204" s="5" t="str">
        <f>IFERROR(IF(#REF!=1,0,IF(#REF!=2,$K$3,$K$3+IF(QUOTIENT(#REF!-1,$M$3)=0,0,QUOTIENT(#REF!-1,$M$3))*$L$3)),"")</f>
        <v/>
      </c>
      <c r="E204" s="2" t="str">
        <f>IFERROR(IF(#REF!=1,0,IF(#REF!&gt;=$M$5,QUOTIENT((#REF!-1),$M$3)*($K$5+$L$5),IF(#REF!&gt;=$M$4,QUOTIENT((#REF!-1),$M$3)*($K$4+$L$4),0))),"")</f>
        <v/>
      </c>
      <c r="F204" s="4" t="str">
        <f>IFERROR(IF(#REF!+#REF!&gt;$P$3,$P$3,#REF!+#REF!),"")</f>
        <v/>
      </c>
      <c r="G204" s="6" t="str">
        <f>IFERROR(IF(#REF!=1,#REF!,$G203+#REF!),"")</f>
        <v/>
      </c>
    </row>
    <row r="205" spans="2:7">
      <c r="B205" s="2">
        <v>196</v>
      </c>
      <c r="C205" s="4" t="e">
        <f>IF(#REF!=0,1,$C204+1)</f>
        <v>#REF!</v>
      </c>
      <c r="D205" s="5" t="str">
        <f>IFERROR(IF(#REF!=1,0,IF(#REF!=2,$K$3,$K$3+IF(QUOTIENT(#REF!-1,$M$3)=0,0,QUOTIENT(#REF!-1,$M$3))*$L$3)),"")</f>
        <v/>
      </c>
      <c r="E205" s="2" t="str">
        <f>IFERROR(IF(#REF!=1,0,IF(#REF!&gt;=$M$5,QUOTIENT((#REF!-1),$M$3)*($K$5+$L$5),IF(#REF!&gt;=$M$4,QUOTIENT((#REF!-1),$M$3)*($K$4+$L$4),0))),"")</f>
        <v/>
      </c>
      <c r="F205" s="4" t="str">
        <f>IFERROR(IF(#REF!+#REF!&gt;$P$3,$P$3,#REF!+#REF!),"")</f>
        <v/>
      </c>
      <c r="G205" s="6" t="str">
        <f>IFERROR(IF(#REF!=1,#REF!,$G204+#REF!),"")</f>
        <v/>
      </c>
    </row>
    <row r="206" spans="2:7">
      <c r="B206" s="2">
        <v>197</v>
      </c>
      <c r="C206" s="4" t="e">
        <f>IF(#REF!=0,1,$C205+1)</f>
        <v>#REF!</v>
      </c>
      <c r="D206" s="5" t="str">
        <f>IFERROR(IF(#REF!=1,0,IF(#REF!=2,$K$3,$K$3+IF(QUOTIENT(#REF!-1,$M$3)=0,0,QUOTIENT(#REF!-1,$M$3))*$L$3)),"")</f>
        <v/>
      </c>
      <c r="E206" s="2" t="str">
        <f>IFERROR(IF(#REF!=1,0,IF(#REF!&gt;=$M$5,QUOTIENT((#REF!-1),$M$3)*($K$5+$L$5),IF(#REF!&gt;=$M$4,QUOTIENT((#REF!-1),$M$3)*($K$4+$L$4),0))),"")</f>
        <v/>
      </c>
      <c r="F206" s="4" t="str">
        <f>IFERROR(IF(#REF!+#REF!&gt;$P$3,$P$3,#REF!+#REF!),"")</f>
        <v/>
      </c>
      <c r="G206" s="6" t="str">
        <f>IFERROR(IF(#REF!=1,#REF!,$G205+#REF!),"")</f>
        <v/>
      </c>
    </row>
    <row r="207" spans="2:7">
      <c r="B207" s="2">
        <v>198</v>
      </c>
      <c r="C207" s="4" t="e">
        <f>IF(#REF!=0,1,$C206+1)</f>
        <v>#REF!</v>
      </c>
      <c r="D207" s="5" t="str">
        <f>IFERROR(IF(#REF!=1,0,IF(#REF!=2,$K$3,$K$3+IF(QUOTIENT(#REF!-1,$M$3)=0,0,QUOTIENT(#REF!-1,$M$3))*$L$3)),"")</f>
        <v/>
      </c>
      <c r="E207" s="2" t="str">
        <f>IFERROR(IF(#REF!=1,0,IF(#REF!&gt;=$M$5,QUOTIENT((#REF!-1),$M$3)*($K$5+$L$5),IF(#REF!&gt;=$M$4,QUOTIENT((#REF!-1),$M$3)*($K$4+$L$4),0))),"")</f>
        <v/>
      </c>
      <c r="F207" s="4" t="str">
        <f>IFERROR(IF(#REF!+#REF!&gt;$P$3,$P$3,#REF!+#REF!),"")</f>
        <v/>
      </c>
      <c r="G207" s="6" t="str">
        <f>IFERROR(IF(#REF!=1,#REF!,$G206+#REF!),"")</f>
        <v/>
      </c>
    </row>
    <row r="208" spans="2:7">
      <c r="B208" s="2">
        <v>199</v>
      </c>
      <c r="C208" s="4" t="e">
        <f>IF(#REF!=0,1,$C207+1)</f>
        <v>#REF!</v>
      </c>
      <c r="D208" s="5" t="str">
        <f>IFERROR(IF(#REF!=1,0,IF(#REF!=2,$K$3,$K$3+IF(QUOTIENT(#REF!-1,$M$3)=0,0,QUOTIENT(#REF!-1,$M$3))*$L$3)),"")</f>
        <v/>
      </c>
      <c r="E208" s="2" t="str">
        <f>IFERROR(IF(#REF!=1,0,IF(#REF!&gt;=$M$5,QUOTIENT((#REF!-1),$M$3)*($K$5+$L$5),IF(#REF!&gt;=$M$4,QUOTIENT((#REF!-1),$M$3)*($K$4+$L$4),0))),"")</f>
        <v/>
      </c>
      <c r="F208" s="4" t="str">
        <f>IFERROR(IF(#REF!+#REF!&gt;$P$3,$P$3,#REF!+#REF!),"")</f>
        <v/>
      </c>
      <c r="G208" s="6" t="str">
        <f>IFERROR(IF(#REF!=1,#REF!,$G207+#REF!),"")</f>
        <v/>
      </c>
    </row>
  </sheetData>
  <mergeCells count="1">
    <mergeCell ref="C2:E2"/>
  </mergeCells>
  <phoneticPr fontId="1" type="noConversion"/>
  <pageMargins left="0.70" right="0.70" top="0.75" bottom="0.75" header="0.30" footer="0.30"/>
  <pageSetup paperSize="9" orientation="portrait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F22"/>
  <sheetViews>
    <sheetView showGridLines="0" workbookViewId="0">
      <selection activeCell="D19" sqref="D19"/>
    </sheetView>
  </sheetViews>
  <sheetFormatPr defaultRowHeight="16.500000"/>
  <cols>
    <col min="2" max="2" width="20.62999916" customWidth="1" outlineLevel="0"/>
  </cols>
  <sheetData>
    <row r="2" spans="1:6">
      <c r="B2" s="0" t="s">
        <v>41</v>
      </c>
      <c r="F2" s="0" t="s">
        <v>116</v>
      </c>
    </row>
    <row r="4" spans="1:6">
      <c r="A4" s="0" t="s">
        <v>47</v>
      </c>
      <c r="B4" s="0" t="s">
        <v>74</v>
      </c>
      <c r="F4" s="0" t="s">
        <v>117</v>
      </c>
    </row>
    <row r="5" spans="1:6">
      <c r="B5" s="0" t="s">
        <v>42</v>
      </c>
      <c r="F5" s="0" t="s">
        <v>124</v>
      </c>
    </row>
    <row r="6" spans="1:6">
      <c r="B6" s="0" t="s">
        <v>43</v>
      </c>
      <c r="F6" s="0" t="s">
        <v>118</v>
      </c>
    </row>
    <row r="7" spans="1:6">
      <c r="B7" s="0" t="s">
        <v>45</v>
      </c>
      <c r="F7" s="0" t="s">
        <v>125</v>
      </c>
    </row>
    <row r="8" spans="1:6">
      <c r="B8" s="0" t="s">
        <v>44</v>
      </c>
    </row>
    <row r="9" spans="1:6">
      <c r="B9" s="0" t="s">
        <v>50</v>
      </c>
      <c r="F9" s="0" t="s">
        <v>119</v>
      </c>
    </row>
    <row r="10" spans="1:6">
      <c r="F10" s="0" t="s">
        <v>122</v>
      </c>
    </row>
    <row r="11" spans="1:6">
      <c r="A11" s="0" t="s">
        <v>48</v>
      </c>
      <c r="B11" s="0" t="s">
        <v>46</v>
      </c>
      <c r="F11" s="0" t="s">
        <v>123</v>
      </c>
    </row>
    <row r="12" spans="1:6">
      <c r="B12" s="0" t="s">
        <v>49</v>
      </c>
      <c r="F12" s="0" t="s">
        <v>121</v>
      </c>
    </row>
    <row r="13" spans="1:6">
      <c r="B13" s="0" t="s">
        <v>51</v>
      </c>
      <c r="F13" s="0" t="s">
        <v>120</v>
      </c>
    </row>
    <row r="14" spans="1:6">
      <c r="B14" s="0" t="s">
        <v>52</v>
      </c>
    </row>
    <row r="15" spans="1:6">
      <c r="B15" s="0" t="s">
        <v>53</v>
      </c>
    </row>
    <row r="16" spans="1:6">
      <c r="B16" s="0" t="s">
        <v>54</v>
      </c>
    </row>
    <row r="17" spans="1:2">
      <c r="B17" s="0" t="s">
        <v>55</v>
      </c>
    </row>
    <row r="19" spans="1:2">
      <c r="A19" s="0" t="s">
        <v>56</v>
      </c>
      <c r="B19" s="0" t="s">
        <v>59</v>
      </c>
    </row>
    <row r="20" spans="1:2">
      <c r="B20" s="0" t="s">
        <v>57</v>
      </c>
    </row>
    <row r="21" spans="1:2">
      <c r="B21" s="0" t="s">
        <v>58</v>
      </c>
    </row>
    <row r="22" spans="1:2">
      <c r="B22" s="0" t="s">
        <v>60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25"/>
  <sheetViews>
    <sheetView workbookViewId="0">
      <selection activeCell="D29" sqref="D29"/>
    </sheetView>
  </sheetViews>
  <sheetFormatPr defaultRowHeight="16.500000"/>
  <cols>
    <col min="3" max="3" width="18.62999916" customWidth="1" outlineLevel="0"/>
    <col min="5" max="5" width="11.50500011" customWidth="1" outlineLevel="0"/>
    <col min="7" max="7" width="10.00500011" customWidth="1" outlineLevel="0"/>
    <col min="8" max="8" width="11.50500011" customWidth="1" outlineLevel="0"/>
  </cols>
  <sheetData>
    <row r="2" spans="1:32">
      <c r="B2" s="0" t="s">
        <v>112</v>
      </c>
    </row>
    <row r="4" spans="1:32">
      <c r="B4" s="0" t="s">
        <v>113</v>
      </c>
    </row>
    <row r="5" spans="1:32">
      <c r="B5" s="0" t="s">
        <v>74</v>
      </c>
      <c r="C5" s="0" t="s">
        <v>42</v>
      </c>
      <c r="D5" s="0" t="s">
        <v>43</v>
      </c>
      <c r="E5" s="0" t="s">
        <v>45</v>
      </c>
      <c r="F5" s="0" t="s">
        <v>44</v>
      </c>
      <c r="G5" s="0" t="s">
        <v>50</v>
      </c>
      <c r="H5" s="0" t="s">
        <v>46</v>
      </c>
      <c r="I5" s="0" t="s">
        <v>49</v>
      </c>
      <c r="J5" s="0" t="s">
        <v>51</v>
      </c>
      <c r="K5" s="0" t="s">
        <v>52</v>
      </c>
      <c r="L5" s="0" t="s">
        <v>53</v>
      </c>
      <c r="M5" s="0" t="s">
        <v>82</v>
      </c>
      <c r="N5" s="0" t="s">
        <v>55</v>
      </c>
      <c r="O5" s="0" t="s">
        <v>59</v>
      </c>
      <c r="P5" s="0" t="s">
        <v>57</v>
      </c>
      <c r="Q5" s="0" t="s">
        <v>58</v>
      </c>
      <c r="R5" s="0" t="s">
        <v>60</v>
      </c>
    </row>
    <row r="9" spans="1:32">
      <c r="B9" s="2" t="s">
        <v>19</v>
      </c>
      <c r="C9" s="4" t="s">
        <v>21</v>
      </c>
      <c r="D9" s="8" t="s">
        <v>73</v>
      </c>
      <c r="E9" s="7" t="s">
        <v>80</v>
      </c>
      <c r="F9" s="7" t="s">
        <v>77</v>
      </c>
      <c r="G9" s="9" t="s">
        <v>78</v>
      </c>
      <c r="H9" s="9" t="s">
        <v>114</v>
      </c>
      <c r="I9" s="9" t="s">
        <v>115</v>
      </c>
      <c r="J9" s="2" t="s">
        <v>79</v>
      </c>
      <c r="M9" s="0" t="s">
        <v>75</v>
      </c>
      <c r="N9" s="0" t="s">
        <v>76</v>
      </c>
      <c r="O9" s="0" t="s">
        <v>86</v>
      </c>
      <c r="P9" s="0" t="s">
        <v>74</v>
      </c>
      <c r="Q9" s="0" t="s">
        <v>42</v>
      </c>
      <c r="R9" s="0" t="s">
        <v>43</v>
      </c>
      <c r="S9" s="0" t="s">
        <v>45</v>
      </c>
      <c r="T9" s="0" t="s">
        <v>44</v>
      </c>
      <c r="U9" s="0" t="s">
        <v>50</v>
      </c>
      <c r="V9" s="0" t="s">
        <v>46</v>
      </c>
      <c r="W9" s="0" t="s">
        <v>49</v>
      </c>
      <c r="X9" s="0" t="s">
        <v>51</v>
      </c>
      <c r="Y9" s="0" t="s">
        <v>52</v>
      </c>
      <c r="Z9" s="0" t="s">
        <v>53</v>
      </c>
      <c r="AA9" s="0" t="s">
        <v>82</v>
      </c>
      <c r="AB9" s="0" t="s">
        <v>55</v>
      </c>
      <c r="AC9" s="0" t="s">
        <v>59</v>
      </c>
      <c r="AD9" s="0" t="s">
        <v>57</v>
      </c>
      <c r="AE9" s="0" t="s">
        <v>58</v>
      </c>
      <c r="AF9" s="0" t="s">
        <v>60</v>
      </c>
    </row>
    <row r="10" spans="1:32">
      <c r="A10" s="0" t="s">
        <v>63</v>
      </c>
      <c r="B10" s="2">
        <v>1</v>
      </c>
      <c r="C10" s="4" t="s">
        <v>74</v>
      </c>
      <c r="D10" s="2">
        <v>0</v>
      </c>
      <c r="E10" s="2"/>
      <c r="F10" s="2"/>
      <c r="G10" s="2"/>
      <c r="H10" s="2"/>
      <c r="I10" s="11"/>
      <c r="J10" s="10">
        <f>SUM($D10:$I10)</f>
        <v>0</v>
      </c>
      <c r="M10" s="0" t="s">
        <v>64</v>
      </c>
    </row>
    <row r="11" spans="1:32">
      <c r="B11" s="2">
        <v>2</v>
      </c>
      <c r="C11" s="4" t="s">
        <v>42</v>
      </c>
      <c r="D11" s="2">
        <v>1</v>
      </c>
      <c r="E11" s="2"/>
      <c r="F11" s="2"/>
      <c r="G11" s="2"/>
      <c r="H11" s="2"/>
      <c r="I11" s="11"/>
      <c r="J11" s="10">
        <f>SUM($D11:$I11)</f>
        <v>1</v>
      </c>
      <c r="M11" s="0" t="s">
        <v>65</v>
      </c>
    </row>
    <row r="12" spans="1:32">
      <c r="B12" s="2">
        <v>3</v>
      </c>
      <c r="C12" s="4" t="s">
        <v>43</v>
      </c>
      <c r="D12" s="2">
        <v>1</v>
      </c>
      <c r="E12" s="2"/>
      <c r="F12" s="2"/>
      <c r="G12" s="2"/>
      <c r="H12" s="2"/>
      <c r="I12" s="11"/>
      <c r="J12" s="10">
        <f>SUM($D12:$I12)</f>
        <v>1</v>
      </c>
      <c r="M12" s="0" t="s">
        <v>66</v>
      </c>
    </row>
    <row r="13" spans="1:32">
      <c r="B13" s="2">
        <v>4</v>
      </c>
      <c r="C13" s="4" t="s">
        <v>45</v>
      </c>
      <c r="D13" s="2">
        <v>0</v>
      </c>
      <c r="E13" s="2"/>
      <c r="F13" s="2"/>
      <c r="G13" s="2"/>
      <c r="H13" s="2"/>
      <c r="I13" s="11"/>
      <c r="J13" s="10">
        <f>SUM($D13:$I13)</f>
        <v>0</v>
      </c>
      <c r="M13" s="0" t="s">
        <v>67</v>
      </c>
    </row>
    <row r="14" spans="1:32">
      <c r="B14" s="2">
        <v>5</v>
      </c>
      <c r="C14" s="4" t="s">
        <v>44</v>
      </c>
      <c r="D14" s="2">
        <v>2</v>
      </c>
      <c r="E14" s="2"/>
      <c r="F14" s="2"/>
      <c r="G14" s="2"/>
      <c r="H14" s="2"/>
      <c r="I14" s="11"/>
      <c r="J14" s="10">
        <f>SUM($D14:$I14)</f>
        <v>2</v>
      </c>
      <c r="M14" s="0" t="s">
        <v>68</v>
      </c>
    </row>
    <row r="15" spans="1:32">
      <c r="B15" s="2">
        <v>6</v>
      </c>
      <c r="C15" s="4" t="s">
        <v>50</v>
      </c>
      <c r="D15" s="2">
        <v>1</v>
      </c>
      <c r="E15" s="2"/>
      <c r="F15" s="2"/>
      <c r="G15" s="2"/>
      <c r="H15" s="2"/>
      <c r="I15" s="11"/>
      <c r="J15" s="10">
        <f>SUM($D15:$I15)</f>
        <v>1</v>
      </c>
      <c r="M15" s="0" t="s">
        <v>69</v>
      </c>
    </row>
    <row r="16" spans="1:32">
      <c r="A16" s="0" t="s">
        <v>62</v>
      </c>
      <c r="B16" s="2">
        <v>7</v>
      </c>
      <c r="C16" s="4" t="s">
        <v>46</v>
      </c>
      <c r="D16" s="2">
        <v>0</v>
      </c>
      <c r="E16" s="2"/>
      <c r="F16" s="2"/>
      <c r="G16" s="2"/>
      <c r="H16" s="2"/>
      <c r="I16" s="11"/>
      <c r="J16" s="10">
        <f>SUM($D16:$I16)</f>
        <v>0</v>
      </c>
      <c r="M16" s="0" t="s">
        <v>70</v>
      </c>
    </row>
    <row r="17" spans="1:13">
      <c r="B17" s="2">
        <v>8</v>
      </c>
      <c r="C17" s="4" t="s">
        <v>49</v>
      </c>
      <c r="D17" s="2">
        <v>1</v>
      </c>
      <c r="E17" s="2"/>
      <c r="F17" s="2"/>
      <c r="G17" s="2"/>
      <c r="H17" s="2"/>
      <c r="I17" s="11"/>
      <c r="J17" s="10">
        <f>SUM($D17:$I17)</f>
        <v>1</v>
      </c>
      <c r="M17" s="0" t="s">
        <v>71</v>
      </c>
    </row>
    <row r="18" spans="1:13">
      <c r="B18" s="2">
        <v>9</v>
      </c>
      <c r="C18" s="4" t="s">
        <v>51</v>
      </c>
      <c r="D18" s="2">
        <v>0</v>
      </c>
      <c r="E18" s="2"/>
      <c r="F18" s="2"/>
      <c r="G18" s="2"/>
      <c r="H18" s="2"/>
      <c r="I18" s="11"/>
      <c r="J18" s="10">
        <f>SUM($D18:$I18)</f>
        <v>0</v>
      </c>
      <c r="M18" s="0" t="s">
        <v>72</v>
      </c>
    </row>
    <row r="19" spans="1:13">
      <c r="B19" s="2">
        <v>10</v>
      </c>
      <c r="C19" s="4" t="s">
        <v>52</v>
      </c>
      <c r="D19" s="2">
        <v>0</v>
      </c>
      <c r="E19" s="2"/>
      <c r="F19" s="2"/>
      <c r="G19" s="2"/>
      <c r="H19" s="2"/>
      <c r="I19" s="11"/>
      <c r="J19" s="10">
        <f>SUM($D19:$I19)</f>
        <v>0</v>
      </c>
    </row>
    <row r="20" spans="1:13">
      <c r="B20" s="2">
        <v>11</v>
      </c>
      <c r="C20" s="4" t="s">
        <v>53</v>
      </c>
      <c r="D20" s="2">
        <v>0</v>
      </c>
      <c r="E20" s="2"/>
      <c r="F20" s="2"/>
      <c r="G20" s="2"/>
      <c r="H20" s="2"/>
      <c r="I20" s="11"/>
      <c r="J20" s="10">
        <f>SUM($D20:$I20)</f>
        <v>0</v>
      </c>
    </row>
    <row r="21" spans="1:13">
      <c r="B21" s="2">
        <v>12</v>
      </c>
      <c r="C21" s="4" t="s">
        <v>54</v>
      </c>
      <c r="D21" s="2">
        <v>0</v>
      </c>
      <c r="E21" s="2"/>
      <c r="F21" s="2"/>
      <c r="G21" s="2"/>
      <c r="H21" s="2"/>
      <c r="I21" s="11"/>
      <c r="J21" s="10">
        <f>SUM($D21:$I21)</f>
        <v>0</v>
      </c>
    </row>
    <row r="22" spans="1:13">
      <c r="B22" s="2">
        <v>13</v>
      </c>
      <c r="C22" s="4" t="s">
        <v>55</v>
      </c>
      <c r="D22" s="2">
        <v>0</v>
      </c>
      <c r="E22" s="2"/>
      <c r="F22" s="2"/>
      <c r="G22" s="2"/>
      <c r="H22" s="2"/>
      <c r="I22" s="11"/>
      <c r="J22" s="10">
        <f>SUM($D22:$I22)</f>
        <v>0</v>
      </c>
    </row>
    <row r="23" spans="1:13">
      <c r="A23" s="0" t="s">
        <v>61</v>
      </c>
      <c r="B23" s="2">
        <v>14</v>
      </c>
      <c r="C23" s="4" t="s">
        <v>59</v>
      </c>
      <c r="D23" s="2">
        <v>100</v>
      </c>
      <c r="E23" s="2"/>
      <c r="F23" s="2"/>
      <c r="G23" s="2"/>
      <c r="H23" s="2"/>
      <c r="I23" s="11"/>
      <c r="J23" s="10">
        <f>SUM($D23:$I23)</f>
        <v>100</v>
      </c>
    </row>
    <row r="24" spans="1:13">
      <c r="B24" s="2">
        <v>15</v>
      </c>
      <c r="C24" s="4" t="s">
        <v>57</v>
      </c>
      <c r="D24" s="2">
        <v>0</v>
      </c>
      <c r="E24" s="2"/>
      <c r="F24" s="2"/>
      <c r="G24" s="2"/>
      <c r="H24" s="2"/>
      <c r="I24" s="11"/>
      <c r="J24" s="10">
        <f>SUM($D24:$I24)</f>
        <v>0</v>
      </c>
    </row>
    <row r="25" spans="1:13">
      <c r="B25" s="2">
        <v>16</v>
      </c>
      <c r="C25" s="4" t="s">
        <v>58</v>
      </c>
      <c r="D25" s="2">
        <v>0</v>
      </c>
      <c r="E25" s="2"/>
      <c r="F25" s="2"/>
      <c r="G25" s="2"/>
      <c r="H25" s="2"/>
      <c r="I25" s="11"/>
      <c r="J25" s="10">
        <f>SUM($D25:$I25)</f>
        <v>0</v>
      </c>
    </row>
  </sheetData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3:I20"/>
  <sheetViews>
    <sheetView workbookViewId="0">
      <selection activeCell="K20" sqref="K20"/>
    </sheetView>
  </sheetViews>
  <sheetFormatPr defaultRowHeight="16.500000"/>
  <cols>
    <col min="3" max="3" width="18.62999916" customWidth="1" outlineLevel="0"/>
  </cols>
  <sheetData>
    <row r="3" spans="2:9">
      <c r="D3" s="17" t="s">
        <v>105</v>
      </c>
      <c r="E3" s="17"/>
      <c r="F3" s="17"/>
      <c r="G3" s="17"/>
      <c r="H3" s="17"/>
    </row>
    <row r="4" spans="2:9">
      <c r="B4" s="2" t="s">
        <v>87</v>
      </c>
      <c r="C4" s="2" t="s">
        <v>88</v>
      </c>
      <c r="D4" s="2" t="s">
        <v>107</v>
      </c>
      <c r="E4" s="2" t="s">
        <v>108</v>
      </c>
      <c r="F4" s="2" t="s">
        <v>109</v>
      </c>
      <c r="G4" s="2" t="s">
        <v>110</v>
      </c>
      <c r="H4" s="2" t="s">
        <v>111</v>
      </c>
      <c r="I4" s="2" t="s">
        <v>106</v>
      </c>
    </row>
    <row r="5" spans="2:9">
      <c r="B5" s="2">
        <v>1</v>
      </c>
      <c r="C5" s="2" t="s">
        <v>89</v>
      </c>
      <c r="D5" s="14">
        <v>0.05</v>
      </c>
      <c r="E5" s="14">
        <v>0.05</v>
      </c>
      <c r="F5" s="14">
        <v>0.05</v>
      </c>
      <c r="G5" s="14">
        <v>0.05</v>
      </c>
      <c r="H5" s="14">
        <v>0.05</v>
      </c>
      <c r="I5" s="15">
        <f>SUM(표2[[#This Row],[1]:[5]])</f>
        <v>0.25</v>
      </c>
    </row>
    <row r="6" spans="2:9">
      <c r="B6" s="2">
        <v>2</v>
      </c>
      <c r="C6" s="2" t="s">
        <v>90</v>
      </c>
      <c r="D6" s="14">
        <v>0.05</v>
      </c>
      <c r="E6" s="14">
        <v>0.05</v>
      </c>
      <c r="F6" s="14">
        <v>0.05</v>
      </c>
      <c r="G6" s="14">
        <v>0.05</v>
      </c>
      <c r="H6" s="14">
        <v>0.05</v>
      </c>
      <c r="I6" s="15">
        <f>SUM(표2[[#This Row],[1]:[5]])</f>
        <v>0.25</v>
      </c>
    </row>
    <row r="7" spans="2:9">
      <c r="B7" s="2">
        <v>3</v>
      </c>
      <c r="C7" s="2" t="s">
        <v>91</v>
      </c>
      <c r="D7" s="14">
        <v>0.02</v>
      </c>
      <c r="E7" s="14">
        <v>0.02</v>
      </c>
      <c r="F7" s="14">
        <v>0.02</v>
      </c>
      <c r="G7" s="14">
        <v>0.02</v>
      </c>
      <c r="H7" s="14">
        <v>0.02</v>
      </c>
      <c r="I7" s="15">
        <f>SUM(표2[[#This Row],[1]:[5]])</f>
        <v>0.1</v>
      </c>
    </row>
    <row r="8" spans="2:9">
      <c r="B8" s="2">
        <v>4</v>
      </c>
      <c r="C8" s="2" t="s">
        <v>92</v>
      </c>
      <c r="D8" s="14">
        <v>0.05</v>
      </c>
      <c r="E8" s="14">
        <v>0.05</v>
      </c>
      <c r="F8" s="14">
        <v>0.05</v>
      </c>
      <c r="G8" s="14">
        <v>0.05</v>
      </c>
      <c r="H8" s="14">
        <v>0.05</v>
      </c>
      <c r="I8" s="15">
        <f>SUM(표2[[#This Row],[1]:[5]])</f>
        <v>0.25</v>
      </c>
    </row>
    <row r="9" spans="2:9">
      <c r="B9" s="2">
        <v>5</v>
      </c>
      <c r="C9" s="2" t="s">
        <v>93</v>
      </c>
      <c r="D9" s="14">
        <v>0.1</v>
      </c>
      <c r="E9" s="14">
        <v>0.1</v>
      </c>
      <c r="F9" s="14">
        <v>0.1</v>
      </c>
      <c r="G9" s="14">
        <v>0.1</v>
      </c>
      <c r="H9" s="14">
        <v>0.1</v>
      </c>
      <c r="I9" s="15">
        <f>SUM(표2[[#This Row],[1]:[5]])</f>
        <v>0.5</v>
      </c>
    </row>
    <row r="10" spans="2:9">
      <c r="B10" s="2">
        <v>6</v>
      </c>
      <c r="C10" s="2" t="s">
        <v>94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16">
        <f>SUM(표2[[#This Row],[1]:[5]])</f>
        <v>2</v>
      </c>
    </row>
    <row r="11" spans="2:9">
      <c r="B11" s="2">
        <v>7</v>
      </c>
      <c r="C11" s="2" t="s">
        <v>95</v>
      </c>
      <c r="D11" s="14">
        <v>0.01</v>
      </c>
      <c r="E11" s="14">
        <v>0.01</v>
      </c>
      <c r="F11" s="14">
        <v>0.01</v>
      </c>
      <c r="G11" s="14">
        <v>0.01</v>
      </c>
      <c r="H11" s="14">
        <v>0.01</v>
      </c>
      <c r="I11" s="15">
        <f>SUM(표2[[#This Row],[1]:[5]])</f>
        <v>0.05</v>
      </c>
    </row>
    <row r="12" spans="2:9">
      <c r="B12" s="2">
        <v>8</v>
      </c>
      <c r="C12" s="2" t="s">
        <v>96</v>
      </c>
      <c r="D12" s="14">
        <v>0.02</v>
      </c>
      <c r="E12" s="14">
        <v>0.02</v>
      </c>
      <c r="F12" s="14">
        <v>0.02</v>
      </c>
      <c r="G12" s="14">
        <v>0.02</v>
      </c>
      <c r="H12" s="14">
        <v>0.02</v>
      </c>
      <c r="I12" s="15">
        <f>SUM(표2[[#This Row],[1]:[5]])</f>
        <v>0.1</v>
      </c>
    </row>
    <row r="13" spans="2:9">
      <c r="B13" s="2">
        <v>9</v>
      </c>
      <c r="C13" s="2" t="s">
        <v>97</v>
      </c>
      <c r="D13" s="14">
        <v>0.1</v>
      </c>
      <c r="E13" s="14">
        <v>0.1</v>
      </c>
      <c r="F13" s="14">
        <v>0.1</v>
      </c>
      <c r="G13" s="14">
        <v>0.1</v>
      </c>
      <c r="H13" s="14">
        <v>0.1</v>
      </c>
      <c r="I13" s="15">
        <f>SUM(표2[[#This Row],[1]:[5]])</f>
        <v>0.5</v>
      </c>
    </row>
    <row r="14" spans="2:9">
      <c r="B14" s="2">
        <v>10</v>
      </c>
      <c r="C14" s="2" t="s">
        <v>98</v>
      </c>
      <c r="D14" s="14">
        <v>0.3</v>
      </c>
      <c r="E14" s="14">
        <v>0.3</v>
      </c>
      <c r="F14" s="14">
        <v>0.3</v>
      </c>
      <c r="G14" s="14">
        <v>0.3</v>
      </c>
      <c r="H14" s="14">
        <v>0.3</v>
      </c>
      <c r="I14" s="15">
        <f>SUM(표2[[#This Row],[1]:[5]])</f>
        <v>1.5</v>
      </c>
    </row>
    <row r="15" spans="2:9">
      <c r="B15" s="2">
        <v>11</v>
      </c>
      <c r="C15" s="2" t="s">
        <v>99</v>
      </c>
      <c r="D15" s="14">
        <v>0.06</v>
      </c>
      <c r="E15" s="14">
        <v>0.06</v>
      </c>
      <c r="F15" s="14">
        <v>0.06</v>
      </c>
      <c r="G15" s="14">
        <v>0.06</v>
      </c>
      <c r="H15" s="14">
        <v>0.06</v>
      </c>
      <c r="I15" s="15">
        <f>SUM(표2[[#This Row],[1]:[5]])</f>
        <v>0.3</v>
      </c>
    </row>
    <row r="16" spans="2:9">
      <c r="B16" s="2">
        <v>12</v>
      </c>
      <c r="C16" s="2" t="s">
        <v>100</v>
      </c>
      <c r="D16" s="14">
        <v>0.1</v>
      </c>
      <c r="E16" s="14">
        <v>0.1</v>
      </c>
      <c r="F16" s="14">
        <v>0.1</v>
      </c>
      <c r="G16" s="14">
        <v>0.1</v>
      </c>
      <c r="H16" s="14">
        <v>0.1</v>
      </c>
      <c r="I16" s="15">
        <f>SUM(표2[[#This Row],[1]:[5]])</f>
        <v>0.5</v>
      </c>
    </row>
    <row r="17" spans="2:9">
      <c r="B17" s="2">
        <v>13</v>
      </c>
      <c r="C17" s="2" t="s">
        <v>101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16">
        <f>SUM(표2[[#This Row],[1]:[5]])</f>
        <v>1</v>
      </c>
    </row>
    <row r="18" spans="2:9">
      <c r="B18" s="2">
        <v>14</v>
      </c>
      <c r="C18" s="2" t="s">
        <v>102</v>
      </c>
      <c r="D18" s="5">
        <v>0.06</v>
      </c>
      <c r="E18" s="5">
        <v>0.06</v>
      </c>
      <c r="F18" s="5">
        <v>0.06</v>
      </c>
      <c r="G18" s="5">
        <v>0.06</v>
      </c>
      <c r="H18" s="5">
        <v>0.06</v>
      </c>
      <c r="I18" s="15">
        <f>SUM(표2[[#This Row],[1]:[5]])</f>
        <v>0.3</v>
      </c>
    </row>
    <row r="19" spans="2:9">
      <c r="B19" s="2">
        <v>15</v>
      </c>
      <c r="C19" s="2" t="s">
        <v>103</v>
      </c>
      <c r="D19" s="5">
        <v>0.1</v>
      </c>
      <c r="E19" s="5">
        <v>0.1</v>
      </c>
      <c r="F19" s="5">
        <v>0.1</v>
      </c>
      <c r="G19" s="5">
        <v>0.1</v>
      </c>
      <c r="H19" s="5">
        <v>0.1</v>
      </c>
      <c r="I19" s="15">
        <f>SUM(표2[[#This Row],[1]:[5]])</f>
        <v>0.5</v>
      </c>
    </row>
    <row r="20" spans="2:9">
      <c r="B20" s="2">
        <v>16</v>
      </c>
      <c r="C20" s="2" t="s">
        <v>104</v>
      </c>
      <c r="D20" s="5">
        <v>10</v>
      </c>
      <c r="E20" s="5">
        <v>10</v>
      </c>
      <c r="F20" s="5">
        <v>10</v>
      </c>
      <c r="G20" s="5">
        <v>10</v>
      </c>
      <c r="H20" s="5">
        <v>10</v>
      </c>
      <c r="I20" s="16">
        <f>SUM(표2[[#This Row],[1]:[5]])</f>
        <v>50</v>
      </c>
    </row>
  </sheetData>
  <mergeCells count="1">
    <mergeCell ref="D3:H3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Y30"/>
  <sheetViews>
    <sheetView topLeftCell="G1" workbookViewId="0">
      <selection activeCell="Q17" sqref="Q17"/>
    </sheetView>
  </sheetViews>
  <sheetFormatPr defaultRowHeight="16.500000"/>
  <cols>
    <col min="4" max="4" width="11.75500011" customWidth="1" outlineLevel="0"/>
    <col min="6" max="6" width="9.38000011" customWidth="1" outlineLevel="0"/>
    <col min="7" max="7" width="15.13000011" customWidth="1" outlineLevel="0"/>
    <col min="9" max="9" width="10.25500011" customWidth="1" outlineLevel="0"/>
    <col min="11" max="12" width="10.25500011" customWidth="1" outlineLevel="0"/>
    <col min="13" max="13" width="12.13000011" customWidth="1" outlineLevel="0"/>
    <col min="14" max="14" width="14.00500011" customWidth="1" outlineLevel="0"/>
    <col min="15" max="16" width="12.75500011" customWidth="1" outlineLevel="0"/>
    <col min="17" max="17" width="10.25500011" customWidth="1" outlineLevel="0"/>
    <col min="18" max="18" width="17.12999916" customWidth="1" outlineLevel="0"/>
    <col min="19" max="19" width="19.00499916" customWidth="1" outlineLevel="0"/>
    <col min="23" max="24" width="10.88000011" customWidth="1" outlineLevel="0"/>
  </cols>
  <sheetData>
    <row r="1" spans="1:25">
      <c r="J1" s="18" t="s">
        <v>85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J2" s="12" t="b">
        <v>1</v>
      </c>
      <c r="K2" s="12" t="b">
        <v>1</v>
      </c>
      <c r="L2" s="12" t="b">
        <v>1</v>
      </c>
      <c r="M2" s="12" t="b">
        <v>1</v>
      </c>
      <c r="N2" s="12" t="b">
        <v>1</v>
      </c>
      <c r="O2" s="12" t="b">
        <v>1</v>
      </c>
      <c r="P2" s="12" t="b">
        <v>1</v>
      </c>
      <c r="Q2" s="12" t="b">
        <v>0</v>
      </c>
      <c r="R2" s="12" t="b">
        <v>1</v>
      </c>
      <c r="S2" s="12" t="b">
        <v>1</v>
      </c>
      <c r="T2" s="12" t="b">
        <v>1</v>
      </c>
      <c r="U2" s="12" t="b">
        <v>1</v>
      </c>
      <c r="V2" s="12" t="b">
        <v>0</v>
      </c>
      <c r="W2" s="12" t="b">
        <v>0</v>
      </c>
      <c r="X2" s="12" t="b">
        <v>1</v>
      </c>
      <c r="Y2" s="12" t="b">
        <v>1</v>
      </c>
    </row>
    <row r="3" spans="1:25">
      <c r="A3" s="2" t="s">
        <v>19</v>
      </c>
      <c r="B3" s="2" t="s">
        <v>20</v>
      </c>
      <c r="C3" s="2" t="s">
        <v>21</v>
      </c>
      <c r="D3" s="2" t="s">
        <v>22</v>
      </c>
      <c r="E3" s="2" t="s">
        <v>25</v>
      </c>
      <c r="F3" s="2" t="s">
        <v>23</v>
      </c>
      <c r="G3" s="2" t="s">
        <v>24</v>
      </c>
      <c r="H3" s="2" t="s">
        <v>26</v>
      </c>
      <c r="I3" s="2" t="s">
        <v>84</v>
      </c>
      <c r="J3" s="7" t="s">
        <v>74</v>
      </c>
      <c r="K3" s="7" t="s">
        <v>42</v>
      </c>
      <c r="L3" s="7" t="s">
        <v>43</v>
      </c>
      <c r="M3" s="7" t="s">
        <v>45</v>
      </c>
      <c r="N3" s="7" t="s">
        <v>44</v>
      </c>
      <c r="O3" s="7" t="s">
        <v>50</v>
      </c>
      <c r="P3" s="13" t="s">
        <v>46</v>
      </c>
      <c r="Q3" s="13" t="s">
        <v>49</v>
      </c>
      <c r="R3" s="13" t="s">
        <v>51</v>
      </c>
      <c r="S3" s="13" t="s">
        <v>52</v>
      </c>
      <c r="T3" s="13" t="s">
        <v>53</v>
      </c>
      <c r="U3" s="13" t="s">
        <v>82</v>
      </c>
      <c r="V3" s="13" t="s">
        <v>55</v>
      </c>
      <c r="W3" s="8" t="s">
        <v>59</v>
      </c>
      <c r="X3" s="8" t="s">
        <v>57</v>
      </c>
      <c r="Y3" s="8" t="s">
        <v>58</v>
      </c>
    </row>
    <row r="4" spans="1:25">
      <c r="A4" s="2">
        <v>1</v>
      </c>
      <c r="B4" s="2"/>
      <c r="C4" s="2" t="s">
        <v>27</v>
      </c>
      <c r="D4" s="2"/>
      <c r="E4" s="2"/>
      <c r="F4" s="2" t="s">
        <v>81</v>
      </c>
      <c r="G4" s="2" t="s">
        <v>33</v>
      </c>
      <c r="H4" s="2"/>
      <c r="I4" s="2">
        <v>0</v>
      </c>
      <c r="J4" s="2">
        <v>0</v>
      </c>
      <c r="K4" s="2">
        <v>0</v>
      </c>
      <c r="L4" s="2">
        <v>0</v>
      </c>
      <c r="M4" s="2">
        <v>0.05</v>
      </c>
      <c r="N4" s="2">
        <v>0.1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>
      <c r="A5" s="2">
        <v>2</v>
      </c>
      <c r="B5" s="2"/>
      <c r="C5" s="2" t="s">
        <v>28</v>
      </c>
      <c r="D5" s="2"/>
      <c r="E5" s="2"/>
      <c r="F5" s="2" t="s">
        <v>81</v>
      </c>
      <c r="G5" s="2" t="s">
        <v>34</v>
      </c>
      <c r="H5" s="2"/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0.1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>
      <c r="A6" s="2">
        <v>3</v>
      </c>
      <c r="B6" s="2"/>
      <c r="C6" s="2" t="s">
        <v>29</v>
      </c>
      <c r="D6" s="2"/>
      <c r="E6" s="2"/>
      <c r="F6" s="2" t="s">
        <v>81</v>
      </c>
      <c r="G6" s="2" t="s">
        <v>35</v>
      </c>
      <c r="H6" s="2"/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0.2</v>
      </c>
      <c r="R6" s="2">
        <v>0</v>
      </c>
      <c r="S6" s="2">
        <v>0</v>
      </c>
      <c r="T6" s="2">
        <v>0.2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>
      <c r="A7" s="2">
        <v>4</v>
      </c>
      <c r="B7" s="2"/>
      <c r="C7" s="2" t="s">
        <v>30</v>
      </c>
      <c r="D7" s="2"/>
      <c r="E7" s="2"/>
      <c r="F7" s="2" t="s">
        <v>81</v>
      </c>
      <c r="G7" s="2" t="s">
        <v>36</v>
      </c>
      <c r="H7" s="2"/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>
      <c r="A8" s="2">
        <v>5</v>
      </c>
      <c r="B8" s="2"/>
      <c r="C8" s="2" t="s">
        <v>31</v>
      </c>
      <c r="D8" s="2"/>
      <c r="E8" s="2"/>
      <c r="F8" s="2" t="s">
        <v>81</v>
      </c>
      <c r="G8" s="2" t="s">
        <v>37</v>
      </c>
      <c r="H8" s="2"/>
      <c r="I8" s="2">
        <v>5</v>
      </c>
      <c r="J8" s="2">
        <v>0</v>
      </c>
      <c r="K8" s="2">
        <v>0</v>
      </c>
      <c r="L8" s="2">
        <v>0.5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>
      <c r="A9" s="2">
        <v>6</v>
      </c>
      <c r="B9" s="2"/>
      <c r="C9" s="2" t="s">
        <v>32</v>
      </c>
      <c r="D9" s="2"/>
      <c r="E9" s="2"/>
      <c r="F9" s="2" t="s">
        <v>81</v>
      </c>
      <c r="G9" s="2" t="s">
        <v>38</v>
      </c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10</v>
      </c>
    </row>
    <row r="10" spans="1:25">
      <c r="A10" s="2">
        <v>7</v>
      </c>
      <c r="B10" s="2"/>
      <c r="C10" s="2" t="s">
        <v>40</v>
      </c>
      <c r="D10" s="2"/>
      <c r="E10" s="2"/>
      <c r="F10" s="2" t="s">
        <v>81</v>
      </c>
      <c r="G10" s="2" t="s">
        <v>39</v>
      </c>
      <c r="H10" s="2"/>
      <c r="I10" s="2">
        <v>10</v>
      </c>
      <c r="J10" s="2">
        <v>0.1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-0.2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20</v>
      </c>
      <c r="X10" s="2">
        <v>0</v>
      </c>
      <c r="Y10" s="2">
        <v>0</v>
      </c>
    </row>
    <row r="13" spans="1:25">
      <c r="I13" s="0" t="s">
        <v>83</v>
      </c>
    </row>
    <row r="14" spans="1:25">
      <c r="I14" s="0" t="s">
        <v>74</v>
      </c>
      <c r="J14" s="0">
        <v>0.5</v>
      </c>
    </row>
    <row r="15" spans="1:25">
      <c r="I15" s="0" t="s">
        <v>42</v>
      </c>
      <c r="J15" s="0">
        <v>1</v>
      </c>
      <c r="N15" s="0" t="s">
        <v>74</v>
      </c>
      <c r="P15" s="0" t="s">
        <v>212</v>
      </c>
    </row>
    <row r="16" spans="1:25">
      <c r="I16" s="0" t="s">
        <v>43</v>
      </c>
      <c r="J16" s="0">
        <v>5</v>
      </c>
      <c r="N16" s="0" t="s">
        <v>42</v>
      </c>
      <c r="P16" s="0" t="s">
        <v>210</v>
      </c>
    </row>
    <row r="17" spans="9:16">
      <c r="I17" s="0" t="s">
        <v>45</v>
      </c>
      <c r="J17" s="0">
        <v>1</v>
      </c>
      <c r="N17" s="0" t="s">
        <v>43</v>
      </c>
      <c r="P17" s="0" t="s">
        <v>50</v>
      </c>
    </row>
    <row r="18" spans="9:16">
      <c r="I18" s="0" t="s">
        <v>44</v>
      </c>
      <c r="J18" s="0">
        <v>5</v>
      </c>
    </row>
    <row r="19" spans="9:16">
      <c r="I19" s="0" t="s">
        <v>50</v>
      </c>
      <c r="J19" s="0">
        <v>2</v>
      </c>
      <c r="N19" s="0" t="s">
        <v>53</v>
      </c>
      <c r="P19" s="0" t="s">
        <v>55</v>
      </c>
    </row>
    <row r="20" spans="9:16">
      <c r="I20" s="0" t="s">
        <v>46</v>
      </c>
      <c r="J20" s="0">
        <v>0.2</v>
      </c>
      <c r="N20" s="0" t="s">
        <v>82</v>
      </c>
      <c r="P20" s="0" t="s">
        <v>52</v>
      </c>
    </row>
    <row r="21" spans="9:16">
      <c r="I21" s="0" t="s">
        <v>49</v>
      </c>
      <c r="J21" s="0">
        <v>0.4</v>
      </c>
      <c r="N21" s="0" t="s">
        <v>46</v>
      </c>
    </row>
    <row r="22" spans="9:16">
      <c r="I22" s="0" t="s">
        <v>51</v>
      </c>
      <c r="J22" s="0">
        <v>1</v>
      </c>
    </row>
    <row r="23" spans="9:16">
      <c r="I23" s="0" t="s">
        <v>52</v>
      </c>
      <c r="J23" s="0">
        <v>1</v>
      </c>
      <c r="N23" s="0" t="s">
        <v>59</v>
      </c>
      <c r="P23" s="0" t="s">
        <v>213</v>
      </c>
    </row>
    <row r="24" spans="9:16">
      <c r="I24" s="0" t="s">
        <v>53</v>
      </c>
      <c r="J24" s="0">
        <v>0.5</v>
      </c>
      <c r="N24" s="0" t="s">
        <v>58</v>
      </c>
      <c r="P24" s="0" t="s">
        <v>214</v>
      </c>
    </row>
    <row r="25" spans="9:16">
      <c r="I25" s="0" t="s">
        <v>82</v>
      </c>
      <c r="J25" s="0">
        <v>1</v>
      </c>
      <c r="N25" s="0" t="s">
        <v>49</v>
      </c>
      <c r="P25" s="0" t="s">
        <v>211</v>
      </c>
    </row>
    <row r="26" spans="9:16">
      <c r="I26" s="0" t="s">
        <v>55</v>
      </c>
      <c r="J26" s="0">
        <v>2</v>
      </c>
    </row>
    <row r="27" spans="9:16">
      <c r="I27" s="0" t="s">
        <v>59</v>
      </c>
      <c r="J27" s="0">
        <v>200</v>
      </c>
    </row>
    <row r="28" spans="9:16">
      <c r="I28" s="0" t="s">
        <v>57</v>
      </c>
      <c r="J28" s="0">
        <v>0.1</v>
      </c>
    </row>
    <row r="29" spans="9:16">
      <c r="I29" s="0" t="s">
        <v>58</v>
      </c>
      <c r="J29" s="0">
        <v>50</v>
      </c>
    </row>
    <row r="30" spans="9:16">
      <c r="I30" s="0" t="s">
        <v>60</v>
      </c>
      <c r="J30" s="0">
        <v>0.2</v>
      </c>
    </row>
  </sheetData>
  <mergeCells count="1">
    <mergeCell ref="J1:Y1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L20"/>
  <sheetViews>
    <sheetView workbookViewId="0">
      <selection activeCell="J21" sqref="J21"/>
    </sheetView>
  </sheetViews>
  <sheetFormatPr defaultRowHeight="16.500000"/>
  <cols>
    <col min="4" max="7" width="9.50500011" customWidth="1" outlineLevel="0"/>
    <col min="9" max="9" width="11.63000011" customWidth="1" outlineLevel="0"/>
    <col min="10" max="10" width="13.75500011" customWidth="1" outlineLevel="0"/>
    <col min="11" max="12" width="17.12999916" customWidth="1" outlineLevel="0"/>
  </cols>
  <sheetData>
    <row r="2" spans="1:12">
      <c r="A2" s="20"/>
      <c r="B2" s="2">
        <v>1</v>
      </c>
      <c r="C2" s="2"/>
      <c r="D2" s="2">
        <v>2</v>
      </c>
      <c r="E2" s="2"/>
      <c r="F2" s="2">
        <v>3</v>
      </c>
      <c r="G2" s="2"/>
    </row>
    <row r="3" spans="1:12">
      <c r="A3" s="20" t="s">
        <v>222</v>
      </c>
      <c r="B3" s="0" t="s">
        <v>215</v>
      </c>
      <c r="C3" s="0" t="s">
        <v>217</v>
      </c>
      <c r="D3" s="0" t="s">
        <v>218</v>
      </c>
      <c r="E3" s="0" t="s">
        <v>219</v>
      </c>
      <c r="F3" s="0" t="s">
        <v>220</v>
      </c>
      <c r="G3" s="0" t="s">
        <v>221</v>
      </c>
      <c r="I3" s="0" t="s">
        <v>281</v>
      </c>
    </row>
    <row r="4" spans="1:12">
      <c r="A4" s="0">
        <v>1</v>
      </c>
    </row>
    <row r="5" spans="1:12">
      <c r="A5" s="0">
        <v>2</v>
      </c>
      <c r="I5" s="0" t="s">
        <v>282</v>
      </c>
      <c r="J5" s="0" t="s">
        <v>283</v>
      </c>
      <c r="K5" s="0" t="s">
        <v>302</v>
      </c>
      <c r="L5" s="0" t="s">
        <v>224</v>
      </c>
    </row>
    <row r="6" spans="1:12">
      <c r="A6" s="0">
        <v>3</v>
      </c>
      <c r="J6" s="0" t="s">
        <v>284</v>
      </c>
      <c r="K6" s="0" t="s">
        <v>295</v>
      </c>
      <c r="L6" s="0" t="s">
        <v>305</v>
      </c>
    </row>
    <row r="7" spans="1:12">
      <c r="J7" s="0" t="s">
        <v>285</v>
      </c>
      <c r="K7" s="0" t="s">
        <v>294</v>
      </c>
      <c r="L7" s="0" t="s">
        <v>304</v>
      </c>
    </row>
    <row r="8" spans="1:12">
      <c r="J8" s="0" t="s">
        <v>286</v>
      </c>
      <c r="K8" s="0" t="s">
        <v>293</v>
      </c>
      <c r="L8" s="0" t="s">
        <v>303</v>
      </c>
    </row>
    <row r="9" spans="1:12">
      <c r="J9" s="0" t="s">
        <v>287</v>
      </c>
      <c r="K9" s="0" t="s">
        <v>292</v>
      </c>
    </row>
    <row r="10" spans="1:12">
      <c r="J10" s="0" t="s">
        <v>288</v>
      </c>
      <c r="K10" s="0" t="s">
        <v>291</v>
      </c>
    </row>
    <row r="11" spans="1:12">
      <c r="J11" s="0" t="s">
        <v>289</v>
      </c>
      <c r="K11" s="0" t="s">
        <v>290</v>
      </c>
      <c r="L11" s="0" t="s">
        <v>309</v>
      </c>
    </row>
    <row r="12" spans="1:12">
      <c r="J12" s="0" t="s">
        <v>296</v>
      </c>
      <c r="K12" s="0" t="s">
        <v>297</v>
      </c>
      <c r="L12" s="0" t="s">
        <v>306</v>
      </c>
    </row>
    <row r="13" spans="1:12">
      <c r="J13" s="0" t="s">
        <v>299</v>
      </c>
      <c r="K13" s="0" t="s">
        <v>298</v>
      </c>
      <c r="L13" s="0" t="s">
        <v>308</v>
      </c>
    </row>
    <row r="14" spans="1:12">
      <c r="J14" s="0" t="s">
        <v>300</v>
      </c>
      <c r="K14" s="0" t="s">
        <v>301</v>
      </c>
    </row>
    <row r="15" spans="1:12">
      <c r="J15" s="0" t="s">
        <v>310</v>
      </c>
      <c r="K15" s="0" t="s">
        <v>311</v>
      </c>
    </row>
    <row r="16" spans="1:12">
      <c r="J16" s="0" t="s">
        <v>313</v>
      </c>
      <c r="K16" s="0" t="s">
        <v>314</v>
      </c>
    </row>
    <row r="17" spans="10:10">
      <c r="J17" s="0" t="s">
        <v>315</v>
      </c>
    </row>
    <row r="18" spans="10:10">
      <c r="J18" s="0" t="s">
        <v>316</v>
      </c>
    </row>
    <row r="19" spans="10:10">
      <c r="J19" s="0" t="s">
        <v>317</v>
      </c>
    </row>
    <row r="20" spans="10:10">
      <c r="J20" s="0" t="s">
        <v>318</v>
      </c>
    </row>
  </sheetData>
  <mergeCells count="3">
    <mergeCell ref="B2:C2"/>
    <mergeCell ref="D2:E2"/>
    <mergeCell ref="F2:G2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K63"/>
  <sheetViews>
    <sheetView topLeftCell="A38" workbookViewId="0">
      <selection activeCell="C62" sqref="C62"/>
    </sheetView>
  </sheetViews>
  <sheetFormatPr defaultRowHeight="16.500000"/>
  <cols>
    <col min="5" max="5" width="84.87999725" customWidth="1" outlineLevel="0"/>
    <col min="7" max="7" width="20.50499916" customWidth="1" outlineLevel="0"/>
    <col min="10" max="10" width="20.50499916" customWidth="1" outlineLevel="0"/>
  </cols>
  <sheetData>
    <row r="2" spans="1:11">
      <c r="J2" s="0" t="s">
        <v>274</v>
      </c>
    </row>
    <row r="3" spans="1:11">
      <c r="C3" s="2" t="s">
        <v>216</v>
      </c>
      <c r="D3" s="2" t="s">
        <v>261</v>
      </c>
      <c r="E3" s="2" t="s">
        <v>223</v>
      </c>
      <c r="F3" s="2" t="s">
        <v>6</v>
      </c>
      <c r="G3" s="2" t="s">
        <v>252</v>
      </c>
      <c r="H3" s="2" t="s">
        <v>229</v>
      </c>
      <c r="J3" s="0" t="s">
        <v>272</v>
      </c>
    </row>
    <row r="4" spans="1:11">
      <c r="C4" s="2" t="s">
        <v>226</v>
      </c>
      <c r="D4" s="2" t="s">
        <v>255</v>
      </c>
      <c r="E4" s="2" t="s">
        <v>251</v>
      </c>
      <c r="F4" s="2">
        <v>0.1</v>
      </c>
      <c r="G4" s="2">
        <v>0.05</v>
      </c>
      <c r="H4" s="2">
        <f>표12[[#This Row],[기본]]+표12[[#This Row],[1포인트 당 증가량]]*8</f>
        <v>0.5</v>
      </c>
      <c r="J4" s="0" t="s">
        <v>270</v>
      </c>
    </row>
    <row r="5" spans="1:11">
      <c r="C5" s="2" t="s">
        <v>241</v>
      </c>
      <c r="D5" s="2" t="s">
        <v>249</v>
      </c>
      <c r="E5" s="2" t="s">
        <v>320</v>
      </c>
      <c r="F5" s="2"/>
      <c r="G5" s="2"/>
      <c r="H5" s="2">
        <f>표12[[#This Row],[기본]]+표12[[#This Row],[1포인트 당 증가량]]*8</f>
        <v>0</v>
      </c>
      <c r="J5" s="0" t="s">
        <v>271</v>
      </c>
    </row>
    <row r="6" spans="1:11">
      <c r="C6" s="2" t="s">
        <v>242</v>
      </c>
      <c r="D6" s="2" t="s">
        <v>250</v>
      </c>
      <c r="E6" s="2" t="s">
        <v>260</v>
      </c>
      <c r="F6" s="2">
        <v>0.6</v>
      </c>
      <c r="G6" s="2">
        <v>0.05</v>
      </c>
      <c r="H6" s="2">
        <f>표12[[#This Row],[기본]]+표12[[#This Row],[1포인트 당 증가량]]*8</f>
        <v>1</v>
      </c>
      <c r="J6" s="0" t="s">
        <v>273</v>
      </c>
    </row>
    <row r="7" spans="1:11">
      <c r="C7" s="2" t="s">
        <v>243</v>
      </c>
      <c r="D7" s="2" t="s">
        <v>262</v>
      </c>
      <c r="E7" s="2" t="s">
        <v>319</v>
      </c>
      <c r="F7" s="2">
        <v>0.1</v>
      </c>
      <c r="G7" s="2">
        <v>0.05</v>
      </c>
      <c r="H7" s="2">
        <f>표12[[#This Row],[기본]]+표12[[#This Row],[1포인트 당 증가량]]*8</f>
        <v>0.5</v>
      </c>
    </row>
    <row r="9" spans="1:11">
      <c r="A9" s="0" t="s">
        <v>225</v>
      </c>
    </row>
    <row r="10" spans="1:11">
      <c r="F10" s="8" t="s">
        <v>237</v>
      </c>
      <c r="G10" s="8"/>
      <c r="H10" s="8"/>
      <c r="I10" s="21" t="s">
        <v>238</v>
      </c>
      <c r="J10" s="21"/>
      <c r="K10" s="21"/>
    </row>
    <row r="11" spans="1:11">
      <c r="A11" s="2" t="s">
        <v>19</v>
      </c>
      <c r="B11" s="2" t="s">
        <v>217</v>
      </c>
      <c r="C11" s="2" t="s">
        <v>227</v>
      </c>
      <c r="D11" s="2" t="s">
        <v>248</v>
      </c>
      <c r="E11" s="2" t="s">
        <v>224</v>
      </c>
      <c r="F11" s="2" t="s">
        <v>232</v>
      </c>
      <c r="G11" s="2" t="s">
        <v>233</v>
      </c>
      <c r="H11" s="2" t="s">
        <v>234</v>
      </c>
      <c r="I11" s="2" t="s">
        <v>259</v>
      </c>
      <c r="J11" s="2" t="s">
        <v>235</v>
      </c>
      <c r="K11" s="2" t="s">
        <v>236</v>
      </c>
    </row>
    <row r="12" spans="1:11">
      <c r="A12" s="2">
        <v>1</v>
      </c>
      <c r="B12" s="2" t="s">
        <v>226</v>
      </c>
      <c r="C12" s="2" t="s">
        <v>228</v>
      </c>
      <c r="D12" s="2">
        <v>1</v>
      </c>
      <c r="E12" s="2" t="s">
        <v>254</v>
      </c>
      <c r="F12" s="2">
        <v>0.32</v>
      </c>
      <c r="G12" s="2">
        <v>0.085</v>
      </c>
      <c r="H12" s="2">
        <f>표11[[#This Row],[기본01]]+(표11[[#This Row],[1포인트 당 증가량01]]*8)</f>
        <v>1</v>
      </c>
      <c r="I12" s="2">
        <v>0</v>
      </c>
      <c r="J12" s="2">
        <v>0</v>
      </c>
      <c r="K12" s="2">
        <f>표11[[#This Row],[기본02]]+(표11[[#This Row],[1포인트 당 증가량02]]*8)</f>
        <v>0</v>
      </c>
    </row>
    <row r="13" spans="1:11">
      <c r="A13" s="2">
        <v>2</v>
      </c>
      <c r="B13" s="2" t="s">
        <v>226</v>
      </c>
      <c r="C13" s="2" t="s">
        <v>228</v>
      </c>
      <c r="D13" s="2">
        <v>2</v>
      </c>
      <c r="E13" s="2" t="s">
        <v>253</v>
      </c>
      <c r="F13" s="2">
        <v>6</v>
      </c>
      <c r="G13" s="2">
        <v>0.5</v>
      </c>
      <c r="H13" s="2">
        <f>표11[[#This Row],[기본01]]+(표11[[#This Row],[1포인트 당 증가량01]]*8)</f>
        <v>10</v>
      </c>
      <c r="I13" s="2">
        <v>0.14</v>
      </c>
      <c r="J13" s="2">
        <v>0.02</v>
      </c>
      <c r="K13" s="2">
        <f>표11[[#This Row],[기본02]]+(표11[[#This Row],[1포인트 당 증가량02]]*8)</f>
        <v>0.3</v>
      </c>
    </row>
    <row r="14" spans="1:11">
      <c r="A14" s="2">
        <v>3</v>
      </c>
      <c r="B14" s="2" t="s">
        <v>226</v>
      </c>
      <c r="C14" s="2" t="s">
        <v>230</v>
      </c>
      <c r="D14" s="2">
        <v>1</v>
      </c>
      <c r="E14" s="2" t="s">
        <v>256</v>
      </c>
      <c r="F14" s="2">
        <v>0.8</v>
      </c>
      <c r="G14" s="2">
        <v>0.4</v>
      </c>
      <c r="H14" s="2">
        <f>표11[[#This Row],[기본01]]+(표11[[#This Row],[1포인트 당 증가량01]]*8)</f>
        <v>4</v>
      </c>
      <c r="I14" s="2">
        <v>0.6</v>
      </c>
      <c r="J14" s="2">
        <v>0.05</v>
      </c>
      <c r="K14" s="2">
        <f>표11[[#This Row],[기본02]]+(표11[[#This Row],[1포인트 당 증가량02]]*8)</f>
        <v>1</v>
      </c>
    </row>
    <row r="15" spans="1:11">
      <c r="A15" s="2">
        <v>4</v>
      </c>
      <c r="B15" s="2" t="s">
        <v>226</v>
      </c>
      <c r="C15" s="2" t="s">
        <v>230</v>
      </c>
      <c r="D15" s="2">
        <v>2</v>
      </c>
      <c r="E15" s="2" t="s">
        <v>277</v>
      </c>
      <c r="F15" s="2">
        <v>0.05</v>
      </c>
      <c r="G15" s="2">
        <v>0.05</v>
      </c>
      <c r="H15" s="2">
        <f>표11[[#This Row],[기본01]]+(표11[[#This Row],[1포인트 당 증가량01]]*8)</f>
        <v>0.45</v>
      </c>
      <c r="I15" s="2">
        <v>0.01</v>
      </c>
      <c r="J15" s="2">
        <v>0.005</v>
      </c>
      <c r="K15" s="2">
        <f>표11[[#This Row],[기본02]]+(표11[[#This Row],[1포인트 당 증가량02]]*8)</f>
        <v>0.05</v>
      </c>
    </row>
    <row r="16" spans="1:11">
      <c r="A16" s="2">
        <v>5</v>
      </c>
      <c r="B16" s="2" t="s">
        <v>226</v>
      </c>
      <c r="C16" s="2" t="s">
        <v>231</v>
      </c>
      <c r="D16" s="2">
        <v>1</v>
      </c>
      <c r="E16" s="2" t="s">
        <v>239</v>
      </c>
      <c r="F16" s="2">
        <v>1.4</v>
      </c>
      <c r="G16" s="2">
        <v>0.2</v>
      </c>
      <c r="H16" s="2">
        <f>표11[[#This Row],[기본01]]+(표11[[#This Row],[1포인트 당 증가량01]]*8)</f>
        <v>3</v>
      </c>
      <c r="I16" s="2">
        <v>0</v>
      </c>
      <c r="J16" s="2">
        <v>0</v>
      </c>
      <c r="K16" s="2">
        <f>표11[[#This Row],[기본02]]+(표11[[#This Row],[1포인트 당 증가량02]]*8)</f>
        <v>0</v>
      </c>
    </row>
    <row r="17" spans="1:11">
      <c r="A17" s="2">
        <v>6</v>
      </c>
      <c r="B17" s="2" t="s">
        <v>226</v>
      </c>
      <c r="C17" s="2" t="s">
        <v>231</v>
      </c>
      <c r="D17" s="2">
        <v>2</v>
      </c>
      <c r="E17" s="2" t="s">
        <v>240</v>
      </c>
      <c r="F17" s="2">
        <v>0.5</v>
      </c>
      <c r="G17" s="2">
        <v>-0.05</v>
      </c>
      <c r="H17" s="2">
        <f>표11[[#This Row],[기본01]]+(표11[[#This Row],[1포인트 당 증가량01]]*8)</f>
        <v>0.1</v>
      </c>
      <c r="I17" s="2">
        <v>0</v>
      </c>
      <c r="J17" s="2">
        <v>0</v>
      </c>
      <c r="K17" s="2">
        <f>표11[[#This Row],[기본02]]+(표11[[#This Row],[1포인트 당 증가량02]]*8)</f>
        <v>0</v>
      </c>
    </row>
    <row r="18" spans="1:11">
      <c r="A18" s="2">
        <v>7</v>
      </c>
      <c r="B18" s="2" t="s">
        <v>226</v>
      </c>
      <c r="C18" s="2" t="s">
        <v>244</v>
      </c>
      <c r="D18" s="2">
        <v>1</v>
      </c>
      <c r="E18" s="2" t="s">
        <v>257</v>
      </c>
      <c r="F18" s="2">
        <v>0.14</v>
      </c>
      <c r="G18" s="2">
        <v>0.02</v>
      </c>
      <c r="H18" s="2">
        <f>표11[[#This Row],[기본01]]+(표11[[#This Row],[1포인트 당 증가량01]]*8)</f>
        <v>0.3</v>
      </c>
      <c r="I18" s="2">
        <v>0</v>
      </c>
      <c r="J18" s="2">
        <v>0</v>
      </c>
      <c r="K18" s="2">
        <f>표11[[#This Row],[기본02]]+(표11[[#This Row],[1포인트 당 증가량02]]*8)</f>
        <v>0</v>
      </c>
    </row>
    <row r="19" spans="1:11">
      <c r="A19" s="2">
        <v>8</v>
      </c>
      <c r="B19" s="2" t="s">
        <v>226</v>
      </c>
      <c r="C19" s="2" t="s">
        <v>244</v>
      </c>
      <c r="D19" s="2">
        <v>2</v>
      </c>
      <c r="E19" s="2" t="s">
        <v>258</v>
      </c>
      <c r="F19" s="2">
        <v>0.12</v>
      </c>
      <c r="G19" s="2">
        <v>0.01</v>
      </c>
      <c r="H19" s="2">
        <f>표11[[#This Row],[기본01]]+(표11[[#This Row],[1포인트 당 증가량01]]*8)</f>
        <v>0.2</v>
      </c>
      <c r="I19" s="2">
        <v>0</v>
      </c>
      <c r="J19" s="2">
        <v>0</v>
      </c>
      <c r="K19" s="2">
        <f>표11[[#This Row],[기본02]]+(표11[[#This Row],[1포인트 당 증가량02]]*8)</f>
        <v>0</v>
      </c>
    </row>
    <row r="20" spans="1:11">
      <c r="A20" s="2">
        <v>9</v>
      </c>
      <c r="B20" s="2" t="s">
        <v>241</v>
      </c>
      <c r="C20" s="2" t="s">
        <v>228</v>
      </c>
      <c r="D20" s="2">
        <v>1</v>
      </c>
      <c r="E20" s="2" t="s">
        <v>275</v>
      </c>
      <c r="F20" s="2">
        <v>0.3</v>
      </c>
      <c r="G20" s="2">
        <v>0.05</v>
      </c>
      <c r="H20" s="2">
        <f>표11[[#This Row],[기본01]]+(표11[[#This Row],[1포인트 당 증가량01]]*8)</f>
        <v>0.7</v>
      </c>
      <c r="I20" s="2">
        <v>0</v>
      </c>
      <c r="J20" s="2">
        <v>0</v>
      </c>
      <c r="K20" s="2">
        <f>표11[[#This Row],[기본02]]+(표11[[#This Row],[1포인트 당 증가량02]]*8)</f>
        <v>0</v>
      </c>
    </row>
    <row r="21" spans="1:11">
      <c r="A21" s="2">
        <v>10</v>
      </c>
      <c r="B21" s="2" t="s">
        <v>241</v>
      </c>
      <c r="C21" s="2" t="s">
        <v>228</v>
      </c>
      <c r="D21" s="2">
        <v>2</v>
      </c>
      <c r="E21" s="2" t="s">
        <v>276</v>
      </c>
      <c r="F21" s="2">
        <v>1</v>
      </c>
      <c r="G21" s="2">
        <v>0.25</v>
      </c>
      <c r="H21" s="2">
        <f>표11[[#This Row],[기본01]]+(표11[[#This Row],[1포인트 당 증가량01]]*8)</f>
        <v>3</v>
      </c>
      <c r="I21" s="2">
        <v>6</v>
      </c>
      <c r="J21" s="2">
        <v>1.75</v>
      </c>
      <c r="K21" s="2">
        <f>표11[[#This Row],[기본02]]+(표11[[#This Row],[1포인트 당 증가량02]]*8)</f>
        <v>20</v>
      </c>
    </row>
    <row r="22" spans="1:11">
      <c r="A22" s="2">
        <v>11</v>
      </c>
      <c r="B22" s="2" t="s">
        <v>241</v>
      </c>
      <c r="C22" s="2" t="s">
        <v>230</v>
      </c>
      <c r="D22" s="2">
        <v>1</v>
      </c>
      <c r="E22" s="2"/>
      <c r="F22" s="2"/>
      <c r="G22" s="2"/>
      <c r="H22" s="2">
        <f>표11[[#This Row],[기본01]]+(표11[[#This Row],[1포인트 당 증가량01]]*8)</f>
        <v>0</v>
      </c>
      <c r="I22" s="2"/>
      <c r="J22" s="2"/>
      <c r="K22" s="2">
        <f>표11[[#This Row],[기본02]]+(표11[[#This Row],[1포인트 당 증가량02]]*8)</f>
        <v>0</v>
      </c>
    </row>
    <row r="23" spans="1:11">
      <c r="A23" s="2">
        <v>12</v>
      </c>
      <c r="B23" s="2" t="s">
        <v>241</v>
      </c>
      <c r="C23" s="2" t="s">
        <v>230</v>
      </c>
      <c r="D23" s="2">
        <v>2</v>
      </c>
      <c r="E23" s="2"/>
      <c r="F23" s="2"/>
      <c r="G23" s="2"/>
      <c r="H23" s="2">
        <f>표11[[#This Row],[기본01]]+(표11[[#This Row],[1포인트 당 증가량01]]*8)</f>
        <v>0</v>
      </c>
      <c r="I23" s="2"/>
      <c r="J23" s="2"/>
      <c r="K23" s="2">
        <f>표11[[#This Row],[기본02]]+(표11[[#This Row],[1포인트 당 증가량02]]*8)</f>
        <v>0</v>
      </c>
    </row>
    <row r="24" spans="1:11">
      <c r="A24" s="2">
        <v>13</v>
      </c>
      <c r="B24" s="2" t="s">
        <v>241</v>
      </c>
      <c r="C24" s="2" t="s">
        <v>246</v>
      </c>
      <c r="D24" s="2">
        <v>1</v>
      </c>
      <c r="E24" s="2"/>
      <c r="F24" s="2"/>
      <c r="G24" s="2"/>
      <c r="H24" s="2">
        <f>표11[[#This Row],[기본01]]+(표11[[#This Row],[1포인트 당 증가량01]]*8)</f>
        <v>0</v>
      </c>
      <c r="I24" s="2"/>
      <c r="J24" s="2"/>
      <c r="K24" s="2">
        <f>표11[[#This Row],[기본02]]+(표11[[#This Row],[1포인트 당 증가량02]]*8)</f>
        <v>0</v>
      </c>
    </row>
    <row r="25" spans="1:11">
      <c r="A25" s="2">
        <v>14</v>
      </c>
      <c r="B25" s="2" t="s">
        <v>241</v>
      </c>
      <c r="C25" s="2" t="s">
        <v>246</v>
      </c>
      <c r="D25" s="2">
        <v>2</v>
      </c>
      <c r="E25" s="2"/>
      <c r="F25" s="2"/>
      <c r="G25" s="2"/>
      <c r="H25" s="2">
        <f>표11[[#This Row],[기본01]]+(표11[[#This Row],[1포인트 당 증가량01]]*8)</f>
        <v>0</v>
      </c>
      <c r="I25" s="2"/>
      <c r="J25" s="2"/>
      <c r="K25" s="2">
        <f>표11[[#This Row],[기본02]]+(표11[[#This Row],[1포인트 당 증가량02]]*8)</f>
        <v>0</v>
      </c>
    </row>
    <row r="26" spans="1:11">
      <c r="A26" s="2">
        <v>15</v>
      </c>
      <c r="B26" s="2" t="s">
        <v>241</v>
      </c>
      <c r="C26" s="2" t="s">
        <v>245</v>
      </c>
      <c r="D26" s="2">
        <v>1</v>
      </c>
      <c r="E26" s="2"/>
      <c r="F26" s="2"/>
      <c r="G26" s="2"/>
      <c r="H26" s="2">
        <f>표11[[#This Row],[기본01]]+(표11[[#This Row],[1포인트 당 증가량01]]*8)</f>
        <v>0</v>
      </c>
      <c r="I26" s="2"/>
      <c r="J26" s="2"/>
      <c r="K26" s="2">
        <f>표11[[#This Row],[기본02]]+(표11[[#This Row],[1포인트 당 증가량02]]*8)</f>
        <v>0</v>
      </c>
    </row>
    <row r="27" spans="1:11">
      <c r="A27" s="2">
        <v>16</v>
      </c>
      <c r="B27" s="2" t="s">
        <v>241</v>
      </c>
      <c r="C27" s="2" t="s">
        <v>245</v>
      </c>
      <c r="D27" s="2">
        <v>2</v>
      </c>
      <c r="E27" s="2"/>
      <c r="F27" s="2"/>
      <c r="G27" s="2"/>
      <c r="H27" s="2">
        <f>표11[[#This Row],[기본01]]+(표11[[#This Row],[1포인트 당 증가량01]]*8)</f>
        <v>0</v>
      </c>
      <c r="I27" s="2"/>
      <c r="J27" s="2"/>
      <c r="K27" s="2">
        <f>표11[[#This Row],[기본02]]+(표11[[#This Row],[1포인트 당 증가량02]]*8)</f>
        <v>0</v>
      </c>
    </row>
    <row r="28" spans="1:11">
      <c r="A28" s="2">
        <v>17</v>
      </c>
      <c r="B28" s="2" t="s">
        <v>242</v>
      </c>
      <c r="C28" s="2" t="s">
        <v>228</v>
      </c>
      <c r="D28" s="2">
        <v>1</v>
      </c>
      <c r="E28" s="2"/>
      <c r="F28" s="2"/>
      <c r="G28" s="2"/>
      <c r="H28" s="2">
        <f>표11[[#This Row],[기본01]]+(표11[[#This Row],[1포인트 당 증가량01]]*8)</f>
        <v>0</v>
      </c>
      <c r="I28" s="2"/>
      <c r="J28" s="2"/>
      <c r="K28" s="2">
        <f>표11[[#This Row],[기본02]]+(표11[[#This Row],[1포인트 당 증가량02]]*8)</f>
        <v>0</v>
      </c>
    </row>
    <row r="29" spans="1:11">
      <c r="A29" s="2">
        <v>18</v>
      </c>
      <c r="B29" s="2" t="s">
        <v>242</v>
      </c>
      <c r="C29" s="2" t="s">
        <v>228</v>
      </c>
      <c r="D29" s="2">
        <v>2</v>
      </c>
      <c r="E29" s="2"/>
      <c r="F29" s="2"/>
      <c r="G29" s="2"/>
      <c r="H29" s="2">
        <f>표11[[#This Row],[기본01]]+(표11[[#This Row],[1포인트 당 증가량01]]*8)</f>
        <v>0</v>
      </c>
      <c r="I29" s="2"/>
      <c r="J29" s="2"/>
      <c r="K29" s="2">
        <f>표11[[#This Row],[기본02]]+(표11[[#This Row],[1포인트 당 증가량02]]*8)</f>
        <v>0</v>
      </c>
    </row>
    <row r="30" spans="1:11">
      <c r="A30" s="2">
        <v>19</v>
      </c>
      <c r="B30" s="2" t="s">
        <v>242</v>
      </c>
      <c r="C30" s="2" t="s">
        <v>246</v>
      </c>
      <c r="D30" s="2">
        <v>1</v>
      </c>
      <c r="E30" s="2"/>
      <c r="F30" s="2"/>
      <c r="G30" s="2"/>
      <c r="H30" s="2">
        <f>표11[[#This Row],[기본01]]+(표11[[#This Row],[1포인트 당 증가량01]]*8)</f>
        <v>0</v>
      </c>
      <c r="I30" s="2"/>
      <c r="J30" s="2"/>
      <c r="K30" s="2">
        <f>표11[[#This Row],[기본02]]+(표11[[#This Row],[1포인트 당 증가량02]]*8)</f>
        <v>0</v>
      </c>
    </row>
    <row r="31" spans="1:11">
      <c r="A31" s="2">
        <v>20</v>
      </c>
      <c r="B31" s="2" t="s">
        <v>242</v>
      </c>
      <c r="C31" s="2" t="s">
        <v>246</v>
      </c>
      <c r="D31" s="2">
        <v>2</v>
      </c>
      <c r="E31" s="2"/>
      <c r="F31" s="2"/>
      <c r="G31" s="2"/>
      <c r="H31" s="2">
        <f>표11[[#This Row],[기본01]]+(표11[[#This Row],[1포인트 당 증가량01]]*8)</f>
        <v>0</v>
      </c>
      <c r="I31" s="2"/>
      <c r="J31" s="2"/>
      <c r="K31" s="2">
        <f>표11[[#This Row],[기본02]]+(표11[[#This Row],[1포인트 당 증가량02]]*8)</f>
        <v>0</v>
      </c>
    </row>
    <row r="32" spans="1:11">
      <c r="A32" s="2">
        <v>21</v>
      </c>
      <c r="B32" s="2" t="s">
        <v>242</v>
      </c>
      <c r="C32" s="2" t="s">
        <v>231</v>
      </c>
      <c r="D32" s="2">
        <v>1</v>
      </c>
      <c r="E32" s="2"/>
      <c r="F32" s="2"/>
      <c r="G32" s="2"/>
      <c r="H32" s="2">
        <f>표11[[#This Row],[기본01]]+(표11[[#This Row],[1포인트 당 증가량01]]*8)</f>
        <v>0</v>
      </c>
      <c r="I32" s="2"/>
      <c r="J32" s="2"/>
      <c r="K32" s="2">
        <f>표11[[#This Row],[기본02]]+(표11[[#This Row],[1포인트 당 증가량02]]*8)</f>
        <v>0</v>
      </c>
    </row>
    <row r="33" spans="1:11">
      <c r="A33" s="2">
        <v>22</v>
      </c>
      <c r="B33" s="2" t="s">
        <v>242</v>
      </c>
      <c r="C33" s="2" t="s">
        <v>231</v>
      </c>
      <c r="D33" s="2">
        <v>2</v>
      </c>
      <c r="E33" s="2"/>
      <c r="F33" s="2"/>
      <c r="G33" s="2"/>
      <c r="H33" s="2">
        <f>표11[[#This Row],[기본01]]+(표11[[#This Row],[1포인트 당 증가량01]]*8)</f>
        <v>0</v>
      </c>
      <c r="I33" s="2"/>
      <c r="J33" s="2"/>
      <c r="K33" s="2">
        <f>표11[[#This Row],[기본02]]+(표11[[#This Row],[1포인트 당 증가량02]]*8)</f>
        <v>0</v>
      </c>
    </row>
    <row r="34" spans="1:11">
      <c r="A34" s="2">
        <v>23</v>
      </c>
      <c r="B34" s="2" t="s">
        <v>242</v>
      </c>
      <c r="C34" s="2" t="s">
        <v>245</v>
      </c>
      <c r="D34" s="2">
        <v>1</v>
      </c>
      <c r="E34" s="2"/>
      <c r="F34" s="2"/>
      <c r="G34" s="2"/>
      <c r="H34" s="2">
        <f>표11[[#This Row],[기본01]]+(표11[[#This Row],[1포인트 당 증가량01]]*8)</f>
        <v>0</v>
      </c>
      <c r="I34" s="2"/>
      <c r="J34" s="2"/>
      <c r="K34" s="2">
        <f>표11[[#This Row],[기본02]]+(표11[[#This Row],[1포인트 당 증가량02]]*8)</f>
        <v>0</v>
      </c>
    </row>
    <row r="35" spans="1:11">
      <c r="A35" s="2">
        <v>24</v>
      </c>
      <c r="B35" s="2" t="s">
        <v>242</v>
      </c>
      <c r="C35" s="2" t="s">
        <v>245</v>
      </c>
      <c r="D35" s="2">
        <v>2</v>
      </c>
      <c r="E35" s="2"/>
      <c r="F35" s="2"/>
      <c r="G35" s="2"/>
      <c r="H35" s="2">
        <f>표11[[#This Row],[기본01]]+(표11[[#This Row],[1포인트 당 증가량01]]*8)</f>
        <v>0</v>
      </c>
      <c r="I35" s="2"/>
      <c r="J35" s="2"/>
      <c r="K35" s="2">
        <f>표11[[#This Row],[기본02]]+(표11[[#This Row],[1포인트 당 증가량02]]*8)</f>
        <v>0</v>
      </c>
    </row>
    <row r="36" spans="1:11">
      <c r="A36" s="2">
        <v>25</v>
      </c>
      <c r="B36" s="2" t="s">
        <v>243</v>
      </c>
      <c r="C36" s="2" t="s">
        <v>228</v>
      </c>
      <c r="D36" s="2">
        <v>1</v>
      </c>
      <c r="E36" s="2"/>
      <c r="F36" s="2"/>
      <c r="G36" s="2"/>
      <c r="H36" s="2">
        <f>표11[[#This Row],[기본01]]+(표11[[#This Row],[1포인트 당 증가량01]]*8)</f>
        <v>0</v>
      </c>
      <c r="I36" s="2"/>
      <c r="J36" s="2"/>
      <c r="K36" s="2">
        <f>표11[[#This Row],[기본02]]+(표11[[#This Row],[1포인트 당 증가량02]]*8)</f>
        <v>0</v>
      </c>
    </row>
    <row r="37" spans="1:11">
      <c r="A37" s="2">
        <v>26</v>
      </c>
      <c r="B37" s="2" t="s">
        <v>243</v>
      </c>
      <c r="C37" s="2" t="s">
        <v>228</v>
      </c>
      <c r="D37" s="2">
        <v>2</v>
      </c>
      <c r="E37" s="2"/>
      <c r="F37" s="2"/>
      <c r="G37" s="2"/>
      <c r="H37" s="2">
        <f>표11[[#This Row],[기본01]]+(표11[[#This Row],[1포인트 당 증가량01]]*8)</f>
        <v>0</v>
      </c>
      <c r="I37" s="2"/>
      <c r="J37" s="2"/>
      <c r="K37" s="2">
        <f>표11[[#This Row],[기본02]]+(표11[[#This Row],[1포인트 당 증가량02]]*8)</f>
        <v>0</v>
      </c>
    </row>
    <row r="38" spans="1:11">
      <c r="A38" s="2">
        <v>27</v>
      </c>
      <c r="B38" s="2" t="s">
        <v>243</v>
      </c>
      <c r="C38" s="2" t="s">
        <v>246</v>
      </c>
      <c r="D38" s="2">
        <v>1</v>
      </c>
      <c r="E38" s="2"/>
      <c r="F38" s="2"/>
      <c r="G38" s="2"/>
      <c r="H38" s="2">
        <f>표11[[#This Row],[기본01]]+(표11[[#This Row],[1포인트 당 증가량01]]*8)</f>
        <v>0</v>
      </c>
      <c r="I38" s="2"/>
      <c r="J38" s="2"/>
      <c r="K38" s="2">
        <f>표11[[#This Row],[기본02]]+(표11[[#This Row],[1포인트 당 증가량02]]*8)</f>
        <v>0</v>
      </c>
    </row>
    <row r="39" spans="1:11">
      <c r="A39" s="2">
        <v>28</v>
      </c>
      <c r="B39" s="2" t="s">
        <v>243</v>
      </c>
      <c r="C39" s="2" t="s">
        <v>246</v>
      </c>
      <c r="D39" s="2">
        <v>2</v>
      </c>
      <c r="E39" s="2"/>
      <c r="F39" s="2"/>
      <c r="G39" s="2"/>
      <c r="H39" s="2">
        <f>표11[[#This Row],[기본01]]+(표11[[#This Row],[1포인트 당 증가량01]]*8)</f>
        <v>0</v>
      </c>
      <c r="I39" s="2"/>
      <c r="J39" s="2"/>
      <c r="K39" s="2">
        <f>표11[[#This Row],[기본02]]+(표11[[#This Row],[1포인트 당 증가량02]]*8)</f>
        <v>0</v>
      </c>
    </row>
    <row r="40" spans="1:11">
      <c r="A40" s="2">
        <v>29</v>
      </c>
      <c r="B40" s="2" t="s">
        <v>243</v>
      </c>
      <c r="C40" s="2" t="s">
        <v>244</v>
      </c>
      <c r="D40" s="2">
        <v>1</v>
      </c>
      <c r="E40" s="2"/>
      <c r="F40" s="2"/>
      <c r="G40" s="2"/>
      <c r="H40" s="2">
        <f>표11[[#This Row],[기본01]]+(표11[[#This Row],[1포인트 당 증가량01]]*8)</f>
        <v>0</v>
      </c>
      <c r="I40" s="2"/>
      <c r="J40" s="2"/>
      <c r="K40" s="2">
        <f>표11[[#This Row],[기본02]]+(표11[[#This Row],[1포인트 당 증가량02]]*8)</f>
        <v>0</v>
      </c>
    </row>
    <row r="41" spans="1:11">
      <c r="A41" s="2">
        <v>30</v>
      </c>
      <c r="B41" s="2" t="s">
        <v>243</v>
      </c>
      <c r="C41" s="2" t="s">
        <v>244</v>
      </c>
      <c r="D41" s="2">
        <v>2</v>
      </c>
      <c r="E41" s="2"/>
      <c r="F41" s="2"/>
      <c r="G41" s="2"/>
      <c r="H41" s="2">
        <f>표11[[#This Row],[기본01]]+(표11[[#This Row],[1포인트 당 증가량01]]*8)</f>
        <v>0</v>
      </c>
      <c r="I41" s="2"/>
      <c r="J41" s="2"/>
      <c r="K41" s="2">
        <f>표11[[#This Row],[기본02]]+(표11[[#This Row],[1포인트 당 증가량02]]*8)</f>
        <v>0</v>
      </c>
    </row>
    <row r="42" spans="1:11">
      <c r="A42" s="2">
        <v>31</v>
      </c>
      <c r="B42" s="2" t="s">
        <v>243</v>
      </c>
      <c r="C42" s="2" t="s">
        <v>231</v>
      </c>
      <c r="D42" s="2">
        <v>1</v>
      </c>
      <c r="E42" s="2"/>
      <c r="F42" s="2"/>
      <c r="G42" s="2"/>
      <c r="H42" s="2">
        <f>표11[[#This Row],[기본01]]+(표11[[#This Row],[1포인트 당 증가량01]]*8)</f>
        <v>0</v>
      </c>
      <c r="I42" s="2"/>
      <c r="J42" s="2"/>
      <c r="K42" s="2">
        <f>표11[[#This Row],[기본02]]+(표11[[#This Row],[1포인트 당 증가량02]]*8)</f>
        <v>0</v>
      </c>
    </row>
    <row r="43" spans="1:11">
      <c r="A43" s="2">
        <v>32</v>
      </c>
      <c r="B43" s="2" t="s">
        <v>243</v>
      </c>
      <c r="C43" s="2" t="s">
        <v>231</v>
      </c>
      <c r="D43" s="2">
        <v>2</v>
      </c>
      <c r="E43" s="2"/>
      <c r="F43" s="2"/>
      <c r="G43" s="2"/>
      <c r="H43" s="2">
        <f>표11[[#This Row],[기본01]]+(표11[[#This Row],[1포인트 당 증가량01]]*8)</f>
        <v>0</v>
      </c>
      <c r="I43" s="2"/>
      <c r="J43" s="2"/>
      <c r="K43" s="2">
        <f>표11[[#This Row],[기본02]]+(표11[[#This Row],[1포인트 당 증가량02]]*8)</f>
        <v>0</v>
      </c>
    </row>
    <row r="44" spans="1:11">
      <c r="A44" s="2">
        <v>33</v>
      </c>
      <c r="B44" s="2" t="s">
        <v>247</v>
      </c>
      <c r="C44" s="2" t="s">
        <v>246</v>
      </c>
      <c r="D44" s="2">
        <v>1</v>
      </c>
      <c r="E44" s="2" t="s">
        <v>264</v>
      </c>
      <c r="F44" s="2">
        <v>120</v>
      </c>
      <c r="G44" s="2">
        <v>-5</v>
      </c>
      <c r="H44" s="2">
        <f>표11[[#This Row],[기본01]]+(표11[[#This Row],[1포인트 당 증가량01]]*8)</f>
        <v>80</v>
      </c>
      <c r="I44" s="2"/>
      <c r="J44" s="2"/>
      <c r="K44" s="2">
        <f>표11[[#This Row],[기본02]]+(표11[[#This Row],[1포인트 당 증가량02]]*8)</f>
        <v>0</v>
      </c>
    </row>
    <row r="45" spans="1:11">
      <c r="A45" s="2">
        <v>34</v>
      </c>
      <c r="B45" s="2" t="s">
        <v>247</v>
      </c>
      <c r="C45" s="2" t="s">
        <v>246</v>
      </c>
      <c r="D45" s="2">
        <v>2</v>
      </c>
      <c r="E45" s="2" t="s">
        <v>265</v>
      </c>
      <c r="F45" s="2">
        <v>20</v>
      </c>
      <c r="G45" s="2">
        <v>2.5</v>
      </c>
      <c r="H45" s="2">
        <f>표11[[#This Row],[기본01]]+(표11[[#This Row],[1포인트 당 증가량01]]*8)</f>
        <v>40</v>
      </c>
      <c r="I45" s="2"/>
      <c r="J45" s="2"/>
      <c r="K45" s="2">
        <f>표11[[#This Row],[기본02]]+(표11[[#This Row],[1포인트 당 증가량02]]*8)</f>
        <v>0</v>
      </c>
    </row>
    <row r="46" spans="1:11">
      <c r="A46" s="2">
        <v>35</v>
      </c>
      <c r="B46" s="2" t="s">
        <v>247</v>
      </c>
      <c r="C46" s="2" t="s">
        <v>246</v>
      </c>
      <c r="D46" s="2">
        <v>1</v>
      </c>
      <c r="E46" s="2" t="s">
        <v>266</v>
      </c>
      <c r="F46" s="2">
        <v>10</v>
      </c>
      <c r="G46" s="2">
        <v>1.5</v>
      </c>
      <c r="H46" s="2">
        <f>표11[[#This Row],[기본01]]+(표11[[#This Row],[1포인트 당 증가량01]]*8)</f>
        <v>22</v>
      </c>
      <c r="I46" s="2">
        <v>0</v>
      </c>
      <c r="J46" s="2">
        <v>0</v>
      </c>
      <c r="K46" s="2">
        <f>표11[[#This Row],[기본02]]+(표11[[#This Row],[1포인트 당 증가량02]]*8)</f>
        <v>0</v>
      </c>
    </row>
    <row r="47" spans="1:11">
      <c r="A47" s="2">
        <v>36</v>
      </c>
      <c r="B47" s="2" t="s">
        <v>247</v>
      </c>
      <c r="C47" s="2" t="s">
        <v>246</v>
      </c>
      <c r="D47" s="2">
        <v>2</v>
      </c>
      <c r="E47" s="2" t="s">
        <v>267</v>
      </c>
      <c r="F47" s="2">
        <v>8</v>
      </c>
      <c r="G47" s="2">
        <v>1.5</v>
      </c>
      <c r="H47" s="2">
        <f>표11[[#This Row],[기본01]]+(표11[[#This Row],[1포인트 당 증가량01]]*8)</f>
        <v>20</v>
      </c>
      <c r="I47" s="2">
        <v>12</v>
      </c>
      <c r="J47" s="2">
        <v>1</v>
      </c>
      <c r="K47" s="2">
        <f>표11[[#This Row],[기본02]]+(표11[[#This Row],[1포인트 당 증가량02]]*8)</f>
        <v>20</v>
      </c>
    </row>
    <row r="48" spans="1:11">
      <c r="A48" s="2">
        <v>37</v>
      </c>
      <c r="B48" s="2" t="s">
        <v>247</v>
      </c>
      <c r="C48" s="2" t="s">
        <v>231</v>
      </c>
      <c r="D48" s="2">
        <v>1</v>
      </c>
      <c r="E48" s="2" t="s">
        <v>268</v>
      </c>
      <c r="F48" s="2">
        <v>10</v>
      </c>
      <c r="G48" s="2">
        <v>1.25</v>
      </c>
      <c r="H48" s="2">
        <f>표11[[#This Row],[기본01]]+(표11[[#This Row],[1포인트 당 증가량01]]*8)</f>
        <v>20</v>
      </c>
      <c r="I48" s="2"/>
      <c r="J48" s="2"/>
      <c r="K48" s="2">
        <f>표11[[#This Row],[기본02]]+(표11[[#This Row],[1포인트 당 증가량02]]*8)</f>
        <v>0</v>
      </c>
    </row>
    <row r="49" spans="1:11">
      <c r="A49" s="2">
        <v>38</v>
      </c>
      <c r="B49" s="2" t="s">
        <v>247</v>
      </c>
      <c r="C49" s="2" t="s">
        <v>231</v>
      </c>
      <c r="D49" s="2">
        <v>2</v>
      </c>
      <c r="E49" s="2" t="s">
        <v>280</v>
      </c>
      <c r="F49" s="2">
        <v>6</v>
      </c>
      <c r="G49" s="2">
        <v>0.5</v>
      </c>
      <c r="H49" s="2">
        <f>표11[[#This Row],[기본01]]+(표11[[#This Row],[1포인트 당 증가량01]]*8)</f>
        <v>10</v>
      </c>
      <c r="I49" s="2"/>
      <c r="J49" s="2"/>
      <c r="K49" s="2">
        <f>표11[[#This Row],[기본02]]+(표11[[#This Row],[1포인트 당 증가량02]]*8)</f>
        <v>0</v>
      </c>
    </row>
    <row r="50" spans="1:11">
      <c r="A50" s="2">
        <v>39</v>
      </c>
      <c r="B50" s="2" t="s">
        <v>247</v>
      </c>
      <c r="C50" s="2" t="s">
        <v>231</v>
      </c>
      <c r="D50" s="2">
        <v>1</v>
      </c>
      <c r="E50" s="2" t="s">
        <v>269</v>
      </c>
      <c r="F50" s="2"/>
      <c r="G50" s="2"/>
      <c r="H50" s="2">
        <f>표11[[#This Row],[기본01]]+(표11[[#This Row],[1포인트 당 증가량01]]*8)</f>
        <v>0</v>
      </c>
      <c r="I50" s="2"/>
      <c r="J50" s="2"/>
      <c r="K50" s="2">
        <f>표11[[#This Row],[기본02]]+(표11[[#This Row],[1포인트 당 증가량02]]*8)</f>
        <v>0</v>
      </c>
    </row>
    <row r="51" spans="1:11">
      <c r="A51" s="2">
        <v>40</v>
      </c>
      <c r="B51" s="2" t="s">
        <v>247</v>
      </c>
      <c r="C51" s="2" t="s">
        <v>231</v>
      </c>
      <c r="D51" s="2">
        <v>2</v>
      </c>
      <c r="E51" s="2"/>
      <c r="F51" s="2"/>
      <c r="G51" s="2"/>
      <c r="H51" s="2">
        <f>표11[[#This Row],[기본01]]+(표11[[#This Row],[1포인트 당 증가량01]]*8)</f>
        <v>0</v>
      </c>
      <c r="I51" s="2"/>
      <c r="J51" s="2"/>
      <c r="K51" s="2">
        <f>표11[[#This Row],[기본02]]+(표11[[#This Row],[1포인트 당 증가량02]]*8)</f>
        <v>0</v>
      </c>
    </row>
    <row r="52" spans="1:11">
      <c r="A52" s="2">
        <v>41</v>
      </c>
      <c r="B52" s="2" t="s">
        <v>247</v>
      </c>
      <c r="C52" s="2" t="s">
        <v>244</v>
      </c>
      <c r="D52" s="2">
        <v>1</v>
      </c>
      <c r="E52" s="2"/>
      <c r="F52" s="2"/>
      <c r="G52" s="2"/>
      <c r="H52" s="2">
        <f>표11[[#This Row],[기본01]]+(표11[[#This Row],[1포인트 당 증가량01]]*8)</f>
        <v>0</v>
      </c>
      <c r="I52" s="2"/>
      <c r="J52" s="2"/>
      <c r="K52" s="2">
        <f>표11[[#This Row],[기본02]]+(표11[[#This Row],[1포인트 당 증가량02]]*8)</f>
        <v>0</v>
      </c>
    </row>
    <row r="53" spans="1:11">
      <c r="A53" s="2">
        <v>42</v>
      </c>
      <c r="B53" s="2" t="s">
        <v>247</v>
      </c>
      <c r="C53" s="2" t="s">
        <v>244</v>
      </c>
      <c r="D53" s="2">
        <v>2</v>
      </c>
      <c r="E53" s="2"/>
      <c r="F53" s="2"/>
      <c r="G53" s="2"/>
      <c r="H53" s="2">
        <f>표11[[#This Row],[기본01]]+(표11[[#This Row],[1포인트 당 증가량01]]*8)</f>
        <v>0</v>
      </c>
      <c r="I53" s="2"/>
      <c r="J53" s="2"/>
      <c r="K53" s="2">
        <f>표11[[#This Row],[기본02]]+(표11[[#This Row],[1포인트 당 증가량02]]*8)</f>
        <v>0</v>
      </c>
    </row>
    <row r="54" spans="1:11">
      <c r="A54" s="2">
        <v>43</v>
      </c>
      <c r="B54" s="2" t="s">
        <v>247</v>
      </c>
      <c r="C54" s="2" t="s">
        <v>244</v>
      </c>
      <c r="D54" s="2">
        <v>1</v>
      </c>
      <c r="E54" s="2"/>
      <c r="F54" s="2"/>
      <c r="G54" s="2"/>
      <c r="H54" s="2">
        <f>표11[[#This Row],[기본01]]+(표11[[#This Row],[1포인트 당 증가량01]]*8)</f>
        <v>0</v>
      </c>
      <c r="I54" s="2"/>
      <c r="J54" s="2"/>
      <c r="K54" s="2">
        <f>표11[[#This Row],[기본02]]+(표11[[#This Row],[1포인트 당 증가량02]]*8)</f>
        <v>0</v>
      </c>
    </row>
    <row r="55" spans="1:11">
      <c r="A55" s="2">
        <v>44</v>
      </c>
      <c r="B55" s="2" t="s">
        <v>247</v>
      </c>
      <c r="C55" s="2" t="s">
        <v>244</v>
      </c>
      <c r="D55" s="2">
        <v>2</v>
      </c>
      <c r="E55" s="2"/>
      <c r="F55" s="2"/>
      <c r="G55" s="2"/>
      <c r="H55" s="2">
        <f>표11[[#This Row],[기본01]]+(표11[[#This Row],[1포인트 당 증가량01]]*8)</f>
        <v>0</v>
      </c>
      <c r="I55" s="2"/>
      <c r="J55" s="2"/>
      <c r="K55" s="2">
        <f>표11[[#This Row],[기본02]]+(표11[[#This Row],[1포인트 당 증가량02]]*8)</f>
        <v>0</v>
      </c>
    </row>
    <row r="56" spans="1:11">
      <c r="A56" s="2">
        <v>45</v>
      </c>
      <c r="B56" s="2" t="s">
        <v>247</v>
      </c>
      <c r="C56" s="2" t="s">
        <v>230</v>
      </c>
      <c r="D56" s="2">
        <v>1</v>
      </c>
      <c r="E56" s="2" t="s">
        <v>278</v>
      </c>
      <c r="F56" s="2">
        <v>5</v>
      </c>
      <c r="G56" s="2">
        <v>1</v>
      </c>
      <c r="H56" s="2">
        <f>표11[[#This Row],[기본01]]+(표11[[#This Row],[1포인트 당 증가량01]]*8)</f>
        <v>13</v>
      </c>
      <c r="I56" s="2"/>
      <c r="J56" s="2"/>
      <c r="K56" s="2">
        <f>표11[[#This Row],[기본02]]+(표11[[#This Row],[1포인트 당 증가량02]]*8)</f>
        <v>0</v>
      </c>
    </row>
    <row r="57" spans="1:11">
      <c r="A57" s="2">
        <v>46</v>
      </c>
      <c r="B57" s="2" t="s">
        <v>247</v>
      </c>
      <c r="C57" s="2" t="s">
        <v>230</v>
      </c>
      <c r="D57" s="2">
        <v>2</v>
      </c>
      <c r="E57" s="2" t="s">
        <v>279</v>
      </c>
      <c r="F57" s="2">
        <v>5</v>
      </c>
      <c r="G57" s="2">
        <v>0.5</v>
      </c>
      <c r="H57" s="2">
        <f>표11[[#This Row],[기본01]]+(표11[[#This Row],[1포인트 당 증가량01]]*8)</f>
        <v>9</v>
      </c>
      <c r="I57" s="2"/>
      <c r="J57" s="2"/>
      <c r="K57" s="2">
        <f>표11[[#This Row],[기본02]]+(표11[[#This Row],[1포인트 당 증가량02]]*8)</f>
        <v>0</v>
      </c>
    </row>
    <row r="58" spans="1:11">
      <c r="A58" s="2">
        <v>47</v>
      </c>
      <c r="B58" s="2" t="s">
        <v>247</v>
      </c>
      <c r="C58" s="2" t="s">
        <v>230</v>
      </c>
      <c r="D58" s="2">
        <v>1</v>
      </c>
      <c r="E58" s="2"/>
      <c r="F58" s="2"/>
      <c r="G58" s="2"/>
      <c r="H58" s="2">
        <f>표11[[#This Row],[기본01]]+(표11[[#This Row],[1포인트 당 증가량01]]*8)</f>
        <v>0</v>
      </c>
      <c r="I58" s="2"/>
      <c r="J58" s="2"/>
      <c r="K58" s="2">
        <f>표11[[#This Row],[기본02]]+(표11[[#This Row],[1포인트 당 증가량02]]*8)</f>
        <v>0</v>
      </c>
    </row>
    <row r="59" spans="1:11">
      <c r="A59" s="2">
        <v>48</v>
      </c>
      <c r="B59" s="2" t="s">
        <v>247</v>
      </c>
      <c r="C59" s="2" t="s">
        <v>230</v>
      </c>
      <c r="D59" s="2">
        <v>2</v>
      </c>
      <c r="E59" s="2"/>
      <c r="F59" s="2"/>
      <c r="G59" s="2"/>
      <c r="H59" s="2">
        <f>표11[[#This Row],[기본01]]+(표11[[#This Row],[1포인트 당 증가량01]]*8)</f>
        <v>0</v>
      </c>
      <c r="I59" s="2"/>
      <c r="J59" s="2"/>
      <c r="K59" s="2">
        <f>표11[[#This Row],[기본02]]+(표11[[#This Row],[1포인트 당 증가량02]]*8)</f>
        <v>0</v>
      </c>
    </row>
    <row r="60" spans="1:11">
      <c r="A60" s="2">
        <v>49</v>
      </c>
      <c r="B60" s="2" t="s">
        <v>247</v>
      </c>
      <c r="C60" s="2" t="s">
        <v>228</v>
      </c>
      <c r="D60" s="2">
        <v>1</v>
      </c>
      <c r="E60" s="2" t="s">
        <v>375</v>
      </c>
      <c r="F60" s="2"/>
      <c r="G60" s="2"/>
      <c r="H60" s="2">
        <f>표11[[#This Row],[기본01]]+(표11[[#This Row],[1포인트 당 증가량01]]*8)</f>
        <v>0</v>
      </c>
      <c r="I60" s="2"/>
      <c r="J60" s="2"/>
      <c r="K60" s="2">
        <f>표11[[#This Row],[기본02]]+(표11[[#This Row],[1포인트 당 증가량02]]*8)</f>
        <v>0</v>
      </c>
    </row>
    <row r="61" spans="1:11">
      <c r="A61" s="2">
        <v>50</v>
      </c>
      <c r="B61" s="2" t="s">
        <v>247</v>
      </c>
      <c r="C61" s="2" t="s">
        <v>228</v>
      </c>
      <c r="D61" s="2">
        <v>2</v>
      </c>
      <c r="E61" s="2" t="s">
        <v>377</v>
      </c>
      <c r="F61" s="2"/>
      <c r="G61" s="2"/>
      <c r="H61" s="2">
        <f>표11[[#This Row],[기본01]]+(표11[[#This Row],[1포인트 당 증가량01]]*8)</f>
        <v>0</v>
      </c>
      <c r="I61" s="2"/>
      <c r="J61" s="2"/>
      <c r="K61" s="2">
        <f>표11[[#This Row],[기본02]]+(표11[[#This Row],[1포인트 당 증가량02]]*8)</f>
        <v>0</v>
      </c>
    </row>
    <row r="62" spans="1:11">
      <c r="A62" s="2">
        <v>51</v>
      </c>
      <c r="B62" s="2" t="s">
        <v>247</v>
      </c>
      <c r="C62" s="2" t="s">
        <v>228</v>
      </c>
      <c r="D62" s="2">
        <v>1</v>
      </c>
      <c r="E62" s="2" t="s">
        <v>429</v>
      </c>
      <c r="F62" s="2"/>
      <c r="G62" s="2"/>
      <c r="H62" s="2">
        <f>표11[[#This Row],[기본01]]+(표11[[#This Row],[1포인트 당 증가량01]]*8)</f>
        <v>0</v>
      </c>
      <c r="I62" s="2"/>
      <c r="J62" s="2"/>
      <c r="K62" s="2">
        <f>표11[[#This Row],[기본02]]+(표11[[#This Row],[1포인트 당 증가량02]]*8)</f>
        <v>0</v>
      </c>
    </row>
    <row r="63" spans="1:11">
      <c r="A63" s="2">
        <v>52</v>
      </c>
      <c r="B63" s="2" t="s">
        <v>247</v>
      </c>
      <c r="C63" s="2" t="s">
        <v>228</v>
      </c>
      <c r="D63" s="2">
        <v>2</v>
      </c>
      <c r="E63" s="2" t="s">
        <v>433</v>
      </c>
      <c r="F63" s="2"/>
      <c r="G63" s="2"/>
      <c r="H63" s="2">
        <f>표11[[#This Row],[기본01]]+(표11[[#This Row],[1포인트 당 증가량01]]*8)</f>
        <v>0</v>
      </c>
      <c r="I63" s="2"/>
      <c r="J63" s="2"/>
      <c r="K63" s="2">
        <f>표11[[#This Row],[기본02]]+(표11[[#This Row],[1포인트 당 증가량02]]*8)</f>
        <v>0</v>
      </c>
    </row>
  </sheetData>
  <mergeCells count="2">
    <mergeCell ref="F10:H10"/>
    <mergeCell ref="I10:K10"/>
  </mergeCells>
  <phoneticPr fontId="1" type="noConversion"/>
  <pageMargins left="0.70" right="0.70" top="0.75" bottom="0.75" header="0.30" footer="0.30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X20"/>
  <sheetViews>
    <sheetView tabSelected="1" zoomScale="80" workbookViewId="0">
      <selection activeCell="I20" sqref="I20"/>
    </sheetView>
  </sheetViews>
  <sheetFormatPr defaultRowHeight="16.500000"/>
  <cols>
    <col min="5" max="5" width="10.75500011" customWidth="1" outlineLevel="0"/>
    <col min="6" max="6" width="12.63000011" customWidth="1" outlineLevel="0"/>
    <col min="7" max="7" width="12.00500011" customWidth="1" outlineLevel="0"/>
    <col min="8" max="8" width="12.63000011" customWidth="1" outlineLevel="0"/>
    <col min="9" max="9" width="11.75500011" customWidth="1" outlineLevel="0"/>
    <col min="10" max="10" width="8.38000011" customWidth="1" outlineLevel="0"/>
    <col min="11" max="11" width="7.38000011" customWidth="1" outlineLevel="0"/>
    <col min="12" max="13" width="14.38000011" customWidth="1" outlineLevel="0"/>
    <col min="14" max="14" width="37.00500107" customWidth="1" outlineLevel="0"/>
    <col min="15" max="15" width="14.25500011" customWidth="1" outlineLevel="0"/>
  </cols>
  <sheetData>
    <row r="2" spans="1:24">
      <c r="D2" s="25"/>
      <c r="E2" s="25"/>
      <c r="F2" s="25"/>
      <c r="G2" s="25" t="s">
        <v>354</v>
      </c>
      <c r="H2" s="25" t="s">
        <v>370</v>
      </c>
      <c r="I2" s="25"/>
      <c r="J2" s="25"/>
      <c r="K2" s="25"/>
      <c r="L2" s="25"/>
      <c r="M2" s="25"/>
      <c r="R2" s="0" t="s">
        <v>345</v>
      </c>
      <c r="V2" s="0" t="s">
        <v>210</v>
      </c>
    </row>
    <row r="3" spans="1:24">
      <c r="A3" s="2" t="s">
        <v>282</v>
      </c>
      <c r="B3" s="2" t="s">
        <v>326</v>
      </c>
      <c r="C3" s="2" t="s">
        <v>322</v>
      </c>
      <c r="D3" s="2" t="s">
        <v>327</v>
      </c>
      <c r="E3" s="2" t="s">
        <v>340</v>
      </c>
      <c r="F3" s="2" t="s">
        <v>352</v>
      </c>
      <c r="G3" s="2" t="s">
        <v>353</v>
      </c>
      <c r="H3" s="2" t="s">
        <v>210</v>
      </c>
      <c r="I3" s="2" t="s">
        <v>329</v>
      </c>
      <c r="J3" s="2" t="s">
        <v>332</v>
      </c>
      <c r="K3" s="2" t="s">
        <v>357</v>
      </c>
      <c r="L3" s="2" t="s">
        <v>341</v>
      </c>
      <c r="M3" s="2" t="s">
        <v>381</v>
      </c>
      <c r="N3" s="2" t="s">
        <v>334</v>
      </c>
      <c r="O3" s="2" t="s">
        <v>436</v>
      </c>
      <c r="P3" s="0" t="s">
        <v>439</v>
      </c>
      <c r="R3" s="0" t="s">
        <v>282</v>
      </c>
      <c r="S3" s="0" t="s">
        <v>332</v>
      </c>
      <c r="T3" s="0" t="s">
        <v>346</v>
      </c>
      <c r="V3" s="0" t="s">
        <v>282</v>
      </c>
      <c r="W3" s="0" t="s">
        <v>360</v>
      </c>
      <c r="X3" s="0" t="s">
        <v>361</v>
      </c>
    </row>
    <row r="4" spans="1:24">
      <c r="A4" s="2">
        <v>1</v>
      </c>
      <c r="B4" s="2" t="s">
        <v>33</v>
      </c>
      <c r="C4" s="2" t="s">
        <v>323</v>
      </c>
      <c r="D4" s="2">
        <v>5</v>
      </c>
      <c r="E4" s="2">
        <v>1.5</v>
      </c>
      <c r="F4" s="2">
        <v>3</v>
      </c>
      <c r="G4" s="2">
        <v>8</v>
      </c>
      <c r="H4" s="2">
        <v>-1</v>
      </c>
      <c r="I4" s="2"/>
      <c r="J4" s="2">
        <v>-1</v>
      </c>
      <c r="K4" s="2">
        <v>0</v>
      </c>
      <c r="L4" s="2">
        <v>1</v>
      </c>
      <c r="M4" s="2" t="s">
        <v>382</v>
      </c>
      <c r="N4" s="4" t="s">
        <v>335</v>
      </c>
      <c r="O4" s="4"/>
      <c r="P4" s="0" t="b">
        <v>1</v>
      </c>
      <c r="R4" s="0">
        <v>1</v>
      </c>
      <c r="S4" s="0">
        <v>-1</v>
      </c>
      <c r="T4" s="0" t="s">
        <v>349</v>
      </c>
      <c r="V4" s="0">
        <v>1</v>
      </c>
      <c r="W4" s="0">
        <v>-1</v>
      </c>
      <c r="X4" s="0" t="s">
        <v>362</v>
      </c>
    </row>
    <row r="5" spans="1:24">
      <c r="A5" s="2">
        <v>2</v>
      </c>
      <c r="B5" s="2" t="s">
        <v>33</v>
      </c>
      <c r="C5" s="2" t="s">
        <v>324</v>
      </c>
      <c r="D5" s="2">
        <v>4</v>
      </c>
      <c r="E5" s="2">
        <v>3</v>
      </c>
      <c r="F5" s="2">
        <v>2</v>
      </c>
      <c r="G5" s="2">
        <v>3</v>
      </c>
      <c r="H5" s="2">
        <v>2</v>
      </c>
      <c r="I5" s="2"/>
      <c r="J5" s="2">
        <v>-1</v>
      </c>
      <c r="K5" s="2">
        <v>0</v>
      </c>
      <c r="L5" s="2">
        <v>1</v>
      </c>
      <c r="M5" s="2" t="s">
        <v>384</v>
      </c>
      <c r="N5" s="4" t="s">
        <v>372</v>
      </c>
      <c r="O5" s="4"/>
      <c r="P5" s="0" t="b">
        <v>1</v>
      </c>
      <c r="R5" s="0">
        <v>2</v>
      </c>
      <c r="S5" s="0">
        <v>0</v>
      </c>
      <c r="T5" s="0">
        <v>0</v>
      </c>
      <c r="V5" s="0">
        <v>2</v>
      </c>
      <c r="W5" s="0">
        <v>0</v>
      </c>
      <c r="X5" s="0" t="s">
        <v>363</v>
      </c>
    </row>
    <row r="6" spans="1:24">
      <c r="A6" s="2">
        <v>3</v>
      </c>
      <c r="B6" s="2" t="s">
        <v>36</v>
      </c>
      <c r="C6" s="2" t="s">
        <v>323</v>
      </c>
      <c r="D6" s="2">
        <v>6</v>
      </c>
      <c r="E6" s="2">
        <v>3</v>
      </c>
      <c r="F6" s="2">
        <v>0.5</v>
      </c>
      <c r="G6" s="2">
        <v>5</v>
      </c>
      <c r="H6" s="2">
        <v>0</v>
      </c>
      <c r="I6" s="2">
        <v>0</v>
      </c>
      <c r="J6" s="2">
        <v>2</v>
      </c>
      <c r="K6" s="2">
        <v>0</v>
      </c>
      <c r="L6" s="2">
        <v>1</v>
      </c>
      <c r="M6" s="2" t="s">
        <v>384</v>
      </c>
      <c r="N6" s="4" t="s">
        <v>351</v>
      </c>
      <c r="O6" s="4"/>
      <c r="P6" s="0" t="b">
        <v>0</v>
      </c>
      <c r="R6" s="0">
        <v>3</v>
      </c>
      <c r="S6" s="0">
        <v>1</v>
      </c>
      <c r="T6" s="0">
        <v>1</v>
      </c>
      <c r="V6" s="0">
        <v>3</v>
      </c>
      <c r="W6" s="0">
        <v>1</v>
      </c>
      <c r="X6" s="0">
        <v>1</v>
      </c>
    </row>
    <row r="7" spans="1:24">
      <c r="A7" s="2">
        <v>4</v>
      </c>
      <c r="B7" s="2" t="s">
        <v>36</v>
      </c>
      <c r="C7" s="2" t="s">
        <v>324</v>
      </c>
      <c r="D7" s="2">
        <v>3</v>
      </c>
      <c r="E7" s="2">
        <v>1.2</v>
      </c>
      <c r="F7" s="2">
        <v>1</v>
      </c>
      <c r="G7" s="2">
        <v>0</v>
      </c>
      <c r="H7" s="2">
        <v>4</v>
      </c>
      <c r="I7" s="2">
        <v>0</v>
      </c>
      <c r="J7" s="2">
        <v>0</v>
      </c>
      <c r="K7" s="2">
        <v>0</v>
      </c>
      <c r="L7" s="2">
        <v>1</v>
      </c>
      <c r="M7" s="2" t="s">
        <v>384</v>
      </c>
      <c r="N7" s="4" t="s">
        <v>350</v>
      </c>
      <c r="O7" s="4"/>
      <c r="P7" s="0" t="b">
        <v>1</v>
      </c>
      <c r="R7" s="0">
        <v>4</v>
      </c>
      <c r="S7" s="0">
        <v>2</v>
      </c>
      <c r="T7" s="0">
        <v>2</v>
      </c>
      <c r="V7" s="0">
        <v>4</v>
      </c>
      <c r="W7" s="0">
        <v>2</v>
      </c>
      <c r="X7" s="0">
        <v>2</v>
      </c>
    </row>
    <row r="8" spans="1:24">
      <c r="A8" s="2">
        <v>5</v>
      </c>
      <c r="B8" s="2" t="s">
        <v>35</v>
      </c>
      <c r="C8" s="2" t="s">
        <v>323</v>
      </c>
      <c r="D8" s="2">
        <v>3</v>
      </c>
      <c r="E8" s="2">
        <v>1</v>
      </c>
      <c r="F8" s="2">
        <v>2</v>
      </c>
      <c r="G8" s="2">
        <v>5</v>
      </c>
      <c r="H8" s="2">
        <v>-1</v>
      </c>
      <c r="I8" s="2"/>
      <c r="J8" s="2">
        <v>-1</v>
      </c>
      <c r="K8" s="2">
        <v>0</v>
      </c>
      <c r="L8" s="2">
        <v>1</v>
      </c>
      <c r="M8" s="2" t="s">
        <v>382</v>
      </c>
      <c r="N8" s="4" t="s">
        <v>387</v>
      </c>
      <c r="O8" s="4"/>
      <c r="P8" s="0" t="b">
        <v>1</v>
      </c>
      <c r="R8" s="0">
        <v>5</v>
      </c>
      <c r="S8" s="0">
        <v>3</v>
      </c>
      <c r="T8" s="0">
        <v>3</v>
      </c>
      <c r="V8" s="0">
        <v>5</v>
      </c>
      <c r="W8" s="0">
        <v>3</v>
      </c>
      <c r="X8" s="0">
        <v>3</v>
      </c>
    </row>
    <row r="9" spans="1:24">
      <c r="A9" s="2">
        <v>6</v>
      </c>
      <c r="B9" s="2" t="s">
        <v>35</v>
      </c>
      <c r="C9" s="2" t="s">
        <v>324</v>
      </c>
      <c r="D9" s="2">
        <v>2</v>
      </c>
      <c r="E9" s="2">
        <v>1</v>
      </c>
      <c r="F9" s="2">
        <v>1</v>
      </c>
      <c r="G9" s="2">
        <v>1</v>
      </c>
      <c r="H9" s="2">
        <v>5</v>
      </c>
      <c r="I9" s="2">
        <v>0</v>
      </c>
      <c r="J9" s="2">
        <v>0</v>
      </c>
      <c r="K9" s="2">
        <v>0</v>
      </c>
      <c r="L9" s="2">
        <v>1</v>
      </c>
      <c r="M9" s="2" t="s">
        <v>384</v>
      </c>
      <c r="N9" s="4" t="s">
        <v>343</v>
      </c>
      <c r="O9" s="4"/>
      <c r="P9" s="0" t="b">
        <v>1</v>
      </c>
      <c r="R9" s="0">
        <v>6</v>
      </c>
      <c r="S9" s="0">
        <v>4</v>
      </c>
      <c r="T9" s="0">
        <v>4</v>
      </c>
      <c r="V9" s="0">
        <v>6</v>
      </c>
      <c r="W9" s="0">
        <v>4</v>
      </c>
      <c r="X9" s="0">
        <v>4</v>
      </c>
    </row>
    <row r="10" spans="1:24">
      <c r="A10" s="2">
        <v>7</v>
      </c>
      <c r="B10" s="2" t="s">
        <v>37</v>
      </c>
      <c r="C10" s="2" t="s">
        <v>323</v>
      </c>
      <c r="D10" s="2">
        <v>6</v>
      </c>
      <c r="E10" s="2">
        <v>1.5</v>
      </c>
      <c r="F10" s="2">
        <v>3</v>
      </c>
      <c r="G10" s="2">
        <v>7</v>
      </c>
      <c r="H10" s="2">
        <v>-1</v>
      </c>
      <c r="I10" s="2"/>
      <c r="J10" s="2">
        <v>-1</v>
      </c>
      <c r="K10" s="2">
        <v>0</v>
      </c>
      <c r="L10" s="2">
        <v>1</v>
      </c>
      <c r="M10" s="2" t="s">
        <v>382</v>
      </c>
      <c r="N10" s="4" t="s">
        <v>368</v>
      </c>
      <c r="O10" s="4"/>
      <c r="P10" s="0" t="b">
        <v>1</v>
      </c>
      <c r="R10" s="0">
        <v>7</v>
      </c>
      <c r="S10" s="0">
        <v>5</v>
      </c>
      <c r="T10" s="0">
        <v>5</v>
      </c>
      <c r="V10" s="0">
        <v>7</v>
      </c>
      <c r="W10" s="0">
        <v>5</v>
      </c>
      <c r="X10" s="0">
        <v>5</v>
      </c>
    </row>
    <row r="11" spans="1:24">
      <c r="A11" s="2">
        <v>8</v>
      </c>
      <c r="B11" s="2" t="s">
        <v>37</v>
      </c>
      <c r="C11" s="2" t="s">
        <v>324</v>
      </c>
      <c r="D11" s="2">
        <v>5</v>
      </c>
      <c r="E11" s="2">
        <v>1.5</v>
      </c>
      <c r="F11" s="2">
        <v>3</v>
      </c>
      <c r="G11" s="2">
        <v>6</v>
      </c>
      <c r="H11" s="2">
        <v>-1</v>
      </c>
      <c r="I11" s="2"/>
      <c r="J11" s="2">
        <v>-1</v>
      </c>
      <c r="K11" s="2">
        <v>0</v>
      </c>
      <c r="L11" s="2">
        <v>1</v>
      </c>
      <c r="M11" s="2" t="s">
        <v>382</v>
      </c>
      <c r="N11" s="4" t="s">
        <v>369</v>
      </c>
      <c r="O11" s="4"/>
      <c r="P11" s="0" t="b">
        <v>1</v>
      </c>
    </row>
    <row r="12" spans="1:24">
      <c r="A12" s="2">
        <v>9</v>
      </c>
      <c r="B12" s="2" t="s">
        <v>34</v>
      </c>
      <c r="C12" s="2" t="s">
        <v>323</v>
      </c>
      <c r="D12" s="2">
        <v>15</v>
      </c>
      <c r="E12" s="2">
        <v>5</v>
      </c>
      <c r="F12" s="2">
        <v>4</v>
      </c>
      <c r="G12" s="2">
        <v>7</v>
      </c>
      <c r="H12" s="2">
        <v>-1</v>
      </c>
      <c r="I12" s="2"/>
      <c r="J12" s="2">
        <v>-1</v>
      </c>
      <c r="K12" s="2">
        <v>0</v>
      </c>
      <c r="L12" s="2">
        <v>1</v>
      </c>
      <c r="M12" s="2" t="s">
        <v>384</v>
      </c>
      <c r="N12" s="4" t="s">
        <v>365</v>
      </c>
      <c r="O12" s="4"/>
      <c r="P12" s="0" t="b">
        <v>1</v>
      </c>
    </row>
    <row r="13" spans="1:24">
      <c r="A13" s="2">
        <v>10</v>
      </c>
      <c r="B13" s="2" t="s">
        <v>34</v>
      </c>
      <c r="C13" s="2" t="s">
        <v>324</v>
      </c>
      <c r="D13" s="2">
        <v>7</v>
      </c>
      <c r="E13" s="2">
        <v>3</v>
      </c>
      <c r="F13" s="2">
        <v>2</v>
      </c>
      <c r="G13" s="2">
        <v>4</v>
      </c>
      <c r="H13" s="2">
        <v>2</v>
      </c>
      <c r="I13" s="2"/>
      <c r="J13" s="2">
        <v>1</v>
      </c>
      <c r="K13" s="2">
        <v>0</v>
      </c>
      <c r="L13" s="2">
        <v>1</v>
      </c>
      <c r="M13" s="2" t="s">
        <v>384</v>
      </c>
      <c r="N13" s="4" t="s">
        <v>379</v>
      </c>
      <c r="O13" s="4"/>
      <c r="P13" s="0" t="b">
        <v>1</v>
      </c>
    </row>
    <row r="14" spans="1:24">
      <c r="A14" s="2">
        <v>11</v>
      </c>
      <c r="B14" s="2" t="s">
        <v>39</v>
      </c>
      <c r="C14" s="2" t="s">
        <v>323</v>
      </c>
      <c r="D14" s="2">
        <v>7</v>
      </c>
      <c r="E14" s="2">
        <v>2</v>
      </c>
      <c r="F14" s="2"/>
      <c r="G14" s="2">
        <v>8</v>
      </c>
      <c r="H14" s="2">
        <v>-1</v>
      </c>
      <c r="I14" s="2"/>
      <c r="J14" s="2">
        <v>-1</v>
      </c>
      <c r="K14" s="2">
        <v>0</v>
      </c>
      <c r="L14" s="2">
        <v>1</v>
      </c>
      <c r="M14" s="2" t="s">
        <v>382</v>
      </c>
      <c r="N14" s="4" t="s">
        <v>366</v>
      </c>
      <c r="O14" s="4"/>
      <c r="P14" s="0" t="b">
        <v>1</v>
      </c>
    </row>
    <row r="15" spans="1:24">
      <c r="A15" s="2">
        <v>12</v>
      </c>
      <c r="B15" s="2" t="s">
        <v>39</v>
      </c>
      <c r="C15" s="2" t="s">
        <v>324</v>
      </c>
      <c r="D15" s="2">
        <v>6</v>
      </c>
      <c r="E15" s="2">
        <v>2</v>
      </c>
      <c r="F15" s="2">
        <v>3</v>
      </c>
      <c r="G15" s="2">
        <v>2</v>
      </c>
      <c r="H15" s="2">
        <v>3</v>
      </c>
      <c r="I15" s="2">
        <v>0</v>
      </c>
      <c r="J15" s="2">
        <v>0</v>
      </c>
      <c r="K15" s="2">
        <v>1</v>
      </c>
      <c r="L15" s="2">
        <v>1</v>
      </c>
      <c r="M15" s="2" t="s">
        <v>384</v>
      </c>
      <c r="N15" s="4" t="s">
        <v>371</v>
      </c>
      <c r="O15" s="4"/>
      <c r="P15" s="0" t="b">
        <v>1</v>
      </c>
    </row>
    <row r="16" spans="1:24">
      <c r="A16" s="2">
        <v>13</v>
      </c>
      <c r="B16" s="2" t="s">
        <v>38</v>
      </c>
      <c r="C16" s="2" t="s">
        <v>323</v>
      </c>
      <c r="D16" s="2">
        <v>4</v>
      </c>
      <c r="E16" s="2">
        <v>3</v>
      </c>
      <c r="F16" s="2">
        <v>2</v>
      </c>
      <c r="G16" s="2">
        <v>5</v>
      </c>
      <c r="H16" s="2">
        <v>2</v>
      </c>
      <c r="I16" s="2">
        <v>0</v>
      </c>
      <c r="J16" s="2">
        <v>-1</v>
      </c>
      <c r="K16" s="2">
        <v>0</v>
      </c>
      <c r="L16" s="2">
        <v>1</v>
      </c>
      <c r="M16" s="2" t="s">
        <v>384</v>
      </c>
      <c r="N16" s="4" t="s">
        <v>428</v>
      </c>
      <c r="O16" s="4"/>
      <c r="P16" s="0" t="b">
        <v>1</v>
      </c>
    </row>
    <row r="17" spans="1:16">
      <c r="A17" s="2">
        <v>14</v>
      </c>
      <c r="B17" s="2" t="s">
        <v>38</v>
      </c>
      <c r="C17" s="2" t="s">
        <v>324</v>
      </c>
      <c r="D17" s="2">
        <v>3</v>
      </c>
      <c r="E17" s="2">
        <v>0</v>
      </c>
      <c r="F17" s="2">
        <v>2</v>
      </c>
      <c r="G17" s="2">
        <v>6</v>
      </c>
      <c r="H17" s="2">
        <v>-1</v>
      </c>
      <c r="I17" s="2">
        <v>0</v>
      </c>
      <c r="J17" s="2">
        <v>-1</v>
      </c>
      <c r="K17" s="2">
        <v>0</v>
      </c>
      <c r="L17" s="2">
        <v>1</v>
      </c>
      <c r="M17" s="2" t="s">
        <v>382</v>
      </c>
      <c r="N17" s="4" t="s">
        <v>355</v>
      </c>
      <c r="O17" s="4"/>
      <c r="P17" s="0" t="b">
        <v>1</v>
      </c>
    </row>
    <row r="19" spans="1:16">
      <c r="L19" s="0" t="s">
        <v>382</v>
      </c>
      <c r="M19" s="0">
        <f>COUNTIF($M$4:$M$17,$L$19)</f>
        <v>6</v>
      </c>
    </row>
    <row r="20" spans="1:16">
      <c r="L20" s="0" t="s">
        <v>384</v>
      </c>
      <c r="M20" s="0">
        <f>COUNTIF($M$4:$M$17,$L$20)</f>
        <v>8</v>
      </c>
    </row>
  </sheetData>
  <phoneticPr fontId="1" type="noConversion"/>
  <pageMargins left="0.70" right="0.70" top="0.75" bottom="0.75" header="0.30" footer="0.30"/>
  <pageSetup paperSize="9" orientation="portrait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admin</dc:creator>
  <cp:lastModifiedBy>wbsrl3532</cp:lastModifiedBy>
  <cp:version>9.104.151.49087</cp:version>
  <dcterms:modified xsi:type="dcterms:W3CDTF">2023-01-24T18:00:52Z</dcterms:modified>
</cp:coreProperties>
</file>