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aulo Alexandre\Ensino_Superior\3_ano\2_semestre\Intro_Robotica\Projeto\Webots_Robotics_Project\results\Final\"/>
    </mc:Choice>
  </mc:AlternateContent>
  <xr:revisionPtr revIDLastSave="0" documentId="8_{F5B3DB87-047F-4042-A0F0-D73F035F38C2}" xr6:coauthVersionLast="47" xr6:coauthVersionMax="47" xr10:uidLastSave="{00000000-0000-0000-0000-000000000000}"/>
  <bookViews>
    <workbookView xWindow="-120" yWindow="-120" windowWidth="24240" windowHeight="13140" xr2:uid="{7FC85C4D-EB38-4548-9B8F-9BC7856B9417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6" i="1"/>
  <c r="C26" i="1"/>
  <c r="B26" i="1"/>
  <c r="F26" i="1" s="1"/>
  <c r="Q26" i="1"/>
  <c r="P26" i="1"/>
  <c r="O26" i="1"/>
  <c r="N26" i="1"/>
  <c r="M26" i="1"/>
  <c r="L26" i="1"/>
  <c r="K26" i="1"/>
  <c r="J26" i="1"/>
  <c r="R26" i="1" s="1"/>
  <c r="Q31" i="1"/>
  <c r="P31" i="1"/>
  <c r="O31" i="1"/>
  <c r="N31" i="1"/>
  <c r="M31" i="1"/>
  <c r="L31" i="1"/>
  <c r="K31" i="1"/>
  <c r="J31" i="1"/>
  <c r="R31" i="1" s="1"/>
  <c r="E31" i="1"/>
  <c r="D31" i="1"/>
  <c r="C31" i="1"/>
  <c r="B31" i="1"/>
  <c r="V34" i="1"/>
  <c r="W35" i="1"/>
  <c r="V35" i="1"/>
  <c r="AA35" i="1"/>
  <c r="Z35" i="1"/>
  <c r="Y35" i="1"/>
  <c r="X35" i="1"/>
  <c r="AA34" i="1"/>
  <c r="Z34" i="1"/>
  <c r="Y34" i="1"/>
  <c r="X34" i="1"/>
  <c r="W34" i="1"/>
  <c r="AA28" i="1"/>
  <c r="Z28" i="1"/>
  <c r="Y28" i="1"/>
  <c r="X28" i="1"/>
  <c r="W28" i="1"/>
  <c r="V28" i="1"/>
  <c r="AA27" i="1"/>
  <c r="Z27" i="1"/>
  <c r="Y27" i="1"/>
  <c r="X27" i="1"/>
  <c r="W27" i="1"/>
  <c r="V27" i="1"/>
  <c r="S31" i="1" l="1"/>
  <c r="S26" i="1"/>
  <c r="G31" i="1"/>
  <c r="F31" i="1"/>
  <c r="G26" i="1"/>
  <c r="AB34" i="1"/>
  <c r="AB35" i="1"/>
  <c r="AB28" i="1"/>
  <c r="AB27" i="1"/>
</calcChain>
</file>

<file path=xl/sharedStrings.xml><?xml version="1.0" encoding="utf-8"?>
<sst xmlns="http://schemas.openxmlformats.org/spreadsheetml/2006/main" count="197" uniqueCount="72">
  <si>
    <t>A*grid original</t>
  </si>
  <si>
    <t>A* grid los</t>
  </si>
  <si>
    <t>A*grid global</t>
  </si>
  <si>
    <t>A*prm original</t>
  </si>
  <si>
    <t>A* prm los</t>
  </si>
  <si>
    <t>A*prm global</t>
  </si>
  <si>
    <t>dijstra grid original</t>
  </si>
  <si>
    <t>dijstra grid los</t>
  </si>
  <si>
    <t>dijstra grid global</t>
  </si>
  <si>
    <t>dijstra prm original</t>
  </si>
  <si>
    <t>dijstra prm los</t>
  </si>
  <si>
    <t>dijstra prm global</t>
  </si>
  <si>
    <t>D* grid original</t>
  </si>
  <si>
    <t>d* grid los</t>
  </si>
  <si>
    <t>d*grid global</t>
  </si>
  <si>
    <t>d*prm original</t>
  </si>
  <si>
    <t>d* prm los</t>
  </si>
  <si>
    <t>d*prm global</t>
  </si>
  <si>
    <t>bi grid original</t>
  </si>
  <si>
    <t>bi grid los</t>
  </si>
  <si>
    <t>bi grid global</t>
  </si>
  <si>
    <t>biprm original</t>
  </si>
  <si>
    <t>bi prm los</t>
  </si>
  <si>
    <t>bi prm global</t>
  </si>
  <si>
    <t>RRT original</t>
  </si>
  <si>
    <t>RRT los</t>
  </si>
  <si>
    <t>RRT global</t>
  </si>
  <si>
    <t>RRT* original</t>
  </si>
  <si>
    <t>RRT* los</t>
  </si>
  <si>
    <t>RRT* global</t>
  </si>
  <si>
    <t>APF</t>
  </si>
  <si>
    <t>Tempo</t>
  </si>
  <si>
    <t>Distancia</t>
  </si>
  <si>
    <t>Acrescimo de tempo de normal para</t>
  </si>
  <si>
    <t>LOS</t>
  </si>
  <si>
    <t>Global</t>
  </si>
  <si>
    <t>Acrecimo de pontuação para o normal</t>
  </si>
  <si>
    <t>Acrescimo de pontuação para o grid</t>
  </si>
  <si>
    <t>PRM</t>
  </si>
  <si>
    <t>AVG DISTS</t>
  </si>
  <si>
    <t>AVG TIMES</t>
  </si>
  <si>
    <t>A* loss</t>
  </si>
  <si>
    <t>A* global</t>
  </si>
  <si>
    <t>A* orig</t>
  </si>
  <si>
    <t>Dijk orig</t>
  </si>
  <si>
    <t>Dijk loss</t>
  </si>
  <si>
    <t>Dijk global</t>
  </si>
  <si>
    <t>D* orig</t>
  </si>
  <si>
    <t>D* loss</t>
  </si>
  <si>
    <t>D* global</t>
  </si>
  <si>
    <t>bi orig</t>
  </si>
  <si>
    <t>bi loss</t>
  </si>
  <si>
    <t>bi global</t>
  </si>
  <si>
    <t>RRT orig</t>
  </si>
  <si>
    <t>RRT* orig</t>
  </si>
  <si>
    <t>sol not found</t>
  </si>
  <si>
    <t>GRID ONLY - no prunning</t>
  </si>
  <si>
    <t>no prunning</t>
  </si>
  <si>
    <t>loss</t>
  </si>
  <si>
    <t>global</t>
  </si>
  <si>
    <t>DIFF</t>
  </si>
  <si>
    <t>Average gain</t>
  </si>
  <si>
    <t>GRID dists - prunning methods</t>
  </si>
  <si>
    <t>GRID times - prunning methods</t>
  </si>
  <si>
    <t>DISTS - graph methods</t>
  </si>
  <si>
    <t>TIMES - graph methods</t>
  </si>
  <si>
    <t>grid</t>
  </si>
  <si>
    <t>prm</t>
  </si>
  <si>
    <t>Average difference</t>
  </si>
  <si>
    <t>DIFF_Loss</t>
  </si>
  <si>
    <t>DIFF_Global</t>
  </si>
  <si>
    <t>Sum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</si>
</sst>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4583-702C-4F53-98BB-1FBB675050EB}">
  <dimension ref="A1:AK35"/>
  <sheetViews>
    <sheetView tabSelected="1" topLeftCell="A10" zoomScaleNormal="100" workbookViewId="0">
      <selection activeCell="Q31" sqref="Q31"/>
    </sheetView>
  </sheetViews>
  <sheetFormatPr defaultRowHeight="15" x14ac:dyDescent="0.25"/>
  <cols>
    <col min="2" max="2" width="14" bestFit="1" customWidth="1"/>
    <col min="3" max="3" width="9.140625" customWidth="1"/>
    <col min="10" max="10" width="9.140625" customWidth="1"/>
    <col min="15" max="15" width="17.28515625" bestFit="1" customWidth="1"/>
    <col min="17" max="17" width="14.140625" bestFit="1" customWidth="1"/>
    <col min="21" max="21" width="28.85546875" bestFit="1" customWidth="1"/>
    <col min="28" max="28" width="12.5703125" bestFit="1" customWidth="1"/>
  </cols>
  <sheetData>
    <row r="1" spans="1:32" x14ac:dyDescent="0.25">
      <c r="A1" t="s">
        <v>32</v>
      </c>
    </row>
    <row r="2" spans="1:3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</row>
    <row r="3" spans="1:32" x14ac:dyDescent="0.25">
      <c r="B3">
        <v>0.72</v>
      </c>
      <c r="C3">
        <v>0.98</v>
      </c>
      <c r="D3">
        <v>0.99</v>
      </c>
      <c r="E3">
        <v>0.78</v>
      </c>
      <c r="F3">
        <v>0.94</v>
      </c>
      <c r="G3">
        <v>0.97</v>
      </c>
      <c r="H3">
        <v>0.72</v>
      </c>
      <c r="I3">
        <v>0.98</v>
      </c>
      <c r="J3">
        <v>0.99</v>
      </c>
      <c r="K3">
        <v>0.78</v>
      </c>
      <c r="L3">
        <v>0.94</v>
      </c>
      <c r="M3">
        <v>0.97</v>
      </c>
      <c r="N3">
        <v>0.72</v>
      </c>
      <c r="O3">
        <v>0.98</v>
      </c>
      <c r="P3">
        <v>0.99</v>
      </c>
      <c r="Q3">
        <v>0.78</v>
      </c>
      <c r="R3">
        <v>0.94</v>
      </c>
      <c r="S3">
        <v>0.98</v>
      </c>
      <c r="T3">
        <v>0.72</v>
      </c>
      <c r="U3">
        <v>0.98</v>
      </c>
      <c r="V3">
        <v>0.99</v>
      </c>
      <c r="W3">
        <v>0.78</v>
      </c>
      <c r="X3">
        <v>0.94</v>
      </c>
      <c r="Y3">
        <v>0.98</v>
      </c>
      <c r="Z3">
        <v>0.91</v>
      </c>
      <c r="AA3">
        <v>0.94</v>
      </c>
      <c r="AB3">
        <v>0.96</v>
      </c>
      <c r="AC3">
        <v>0.87</v>
      </c>
      <c r="AD3">
        <v>0.97</v>
      </c>
      <c r="AE3">
        <v>0.95</v>
      </c>
    </row>
    <row r="5" spans="1:32" x14ac:dyDescent="0.25">
      <c r="A5" t="s">
        <v>31</v>
      </c>
    </row>
    <row r="6" spans="1:32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</row>
    <row r="7" spans="1:32" x14ac:dyDescent="0.25">
      <c r="B7">
        <v>1E-3</v>
      </c>
      <c r="C7">
        <v>19.062999999999999</v>
      </c>
      <c r="D7">
        <v>27.68</v>
      </c>
      <c r="E7">
        <v>1E-3</v>
      </c>
      <c r="F7">
        <v>19.552</v>
      </c>
      <c r="G7">
        <v>30.684000000000001</v>
      </c>
      <c r="H7">
        <v>1E-3</v>
      </c>
      <c r="I7">
        <v>19.454999999999998</v>
      </c>
      <c r="J7">
        <v>34.518999999999998</v>
      </c>
      <c r="K7">
        <v>1E-3</v>
      </c>
      <c r="L7">
        <v>20.318999999999999</v>
      </c>
      <c r="M7">
        <v>33.360999999999997</v>
      </c>
      <c r="N7">
        <v>1E-3</v>
      </c>
      <c r="O7">
        <v>27.46</v>
      </c>
      <c r="P7">
        <v>33.017000000000003</v>
      </c>
      <c r="Q7">
        <v>1E-3</v>
      </c>
      <c r="R7">
        <v>20.593</v>
      </c>
      <c r="S7">
        <v>33.691000000000003</v>
      </c>
      <c r="T7">
        <v>1E-3</v>
      </c>
      <c r="U7">
        <v>22.5</v>
      </c>
      <c r="V7">
        <v>36.350999999999999</v>
      </c>
      <c r="W7">
        <v>1E-3</v>
      </c>
      <c r="X7">
        <v>22.045999999999999</v>
      </c>
      <c r="Y7">
        <v>35.026000000000003</v>
      </c>
      <c r="Z7">
        <v>188.35</v>
      </c>
      <c r="AA7">
        <v>197.684</v>
      </c>
      <c r="AB7">
        <v>204.684</v>
      </c>
      <c r="AC7">
        <v>485.02100000000002</v>
      </c>
      <c r="AD7">
        <v>491.68700000000001</v>
      </c>
      <c r="AE7">
        <v>499.35</v>
      </c>
    </row>
    <row r="11" spans="1:32" x14ac:dyDescent="0.25">
      <c r="C11" t="s">
        <v>36</v>
      </c>
      <c r="H11" t="s">
        <v>37</v>
      </c>
    </row>
    <row r="12" spans="1:32" x14ac:dyDescent="0.25">
      <c r="D12" t="s">
        <v>34</v>
      </c>
      <c r="E12" t="s">
        <v>35</v>
      </c>
      <c r="I12" t="s">
        <v>38</v>
      </c>
    </row>
    <row r="13" spans="1:32" x14ac:dyDescent="0.25">
      <c r="D13">
        <v>0.18</v>
      </c>
      <c r="E13">
        <v>0.2</v>
      </c>
      <c r="I13">
        <v>2E-3</v>
      </c>
    </row>
    <row r="15" spans="1:32" x14ac:dyDescent="0.25">
      <c r="C15" t="s">
        <v>33</v>
      </c>
      <c r="H15" t="s">
        <v>33</v>
      </c>
    </row>
    <row r="16" spans="1:32" x14ac:dyDescent="0.25">
      <c r="D16" t="s">
        <v>34</v>
      </c>
      <c r="E16" t="s">
        <v>35</v>
      </c>
      <c r="I16" t="s">
        <v>38</v>
      </c>
    </row>
    <row r="17" spans="1:37" x14ac:dyDescent="0.25">
      <c r="D17">
        <v>18.698</v>
      </c>
      <c r="E17">
        <v>29.498000000000001</v>
      </c>
      <c r="I17">
        <v>-0.39800000000000002</v>
      </c>
    </row>
    <row r="19" spans="1:37" x14ac:dyDescent="0.25">
      <c r="U19" s="2" t="s">
        <v>56</v>
      </c>
      <c r="V19" s="2" t="s">
        <v>43</v>
      </c>
      <c r="W19" s="2" t="s">
        <v>44</v>
      </c>
      <c r="X19" s="2" t="s">
        <v>47</v>
      </c>
      <c r="Y19" s="2" t="s">
        <v>50</v>
      </c>
      <c r="Z19" s="2" t="s">
        <v>53</v>
      </c>
      <c r="AA19" s="2" t="s">
        <v>54</v>
      </c>
      <c r="AB19" s="2" t="s">
        <v>30</v>
      </c>
    </row>
    <row r="20" spans="1:37" x14ac:dyDescent="0.25">
      <c r="U20" s="2" t="s">
        <v>39</v>
      </c>
      <c r="V20" s="2">
        <v>0.72</v>
      </c>
      <c r="W20" s="2">
        <v>0.72</v>
      </c>
      <c r="X20" s="2">
        <v>0.72</v>
      </c>
      <c r="Y20" s="2">
        <v>0.72</v>
      </c>
      <c r="Z20" s="2">
        <v>0.91</v>
      </c>
      <c r="AA20" s="2">
        <v>0.87</v>
      </c>
      <c r="AB20" s="2" t="s">
        <v>55</v>
      </c>
    </row>
    <row r="21" spans="1:37" x14ac:dyDescent="0.25">
      <c r="U21" s="2" t="s">
        <v>40</v>
      </c>
      <c r="V21" s="2">
        <v>1E-3</v>
      </c>
      <c r="W21" s="2">
        <v>1E-3</v>
      </c>
      <c r="X21" s="2">
        <v>1E-3</v>
      </c>
      <c r="Y21" s="2">
        <v>1E-3</v>
      </c>
      <c r="Z21" s="2">
        <v>188.35</v>
      </c>
      <c r="AA21" s="2">
        <v>485.02100000000002</v>
      </c>
      <c r="AB21" s="2" t="s">
        <v>55</v>
      </c>
    </row>
    <row r="23" spans="1:37" x14ac:dyDescent="0.25">
      <c r="A23" s="2" t="s">
        <v>64</v>
      </c>
      <c r="B23" s="2" t="s">
        <v>43</v>
      </c>
      <c r="C23" s="2" t="s">
        <v>44</v>
      </c>
      <c r="D23" s="2" t="s">
        <v>47</v>
      </c>
      <c r="E23" s="2" t="s">
        <v>50</v>
      </c>
      <c r="I23" s="2" t="s">
        <v>64</v>
      </c>
      <c r="J23" s="2" t="s">
        <v>41</v>
      </c>
      <c r="K23" s="2" t="s">
        <v>42</v>
      </c>
      <c r="L23" s="2" t="s">
        <v>45</v>
      </c>
      <c r="M23" s="2" t="s">
        <v>46</v>
      </c>
      <c r="N23" s="2" t="s">
        <v>48</v>
      </c>
      <c r="O23" s="2" t="s">
        <v>49</v>
      </c>
      <c r="P23" s="2" t="s">
        <v>51</v>
      </c>
      <c r="Q23" s="2" t="s">
        <v>52</v>
      </c>
      <c r="U23" s="2" t="s">
        <v>62</v>
      </c>
      <c r="V23" s="2" t="s">
        <v>43</v>
      </c>
      <c r="W23" s="2" t="s">
        <v>44</v>
      </c>
      <c r="X23" s="2" t="s">
        <v>47</v>
      </c>
      <c r="Y23" s="2" t="s">
        <v>50</v>
      </c>
      <c r="Z23" s="2" t="s">
        <v>53</v>
      </c>
      <c r="AA23" s="2" t="s">
        <v>54</v>
      </c>
      <c r="AB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5">
      <c r="A24" s="2" t="s">
        <v>66</v>
      </c>
      <c r="B24" s="2">
        <v>0.72</v>
      </c>
      <c r="C24" s="2">
        <v>0.72</v>
      </c>
      <c r="D24" s="2">
        <v>0.72</v>
      </c>
      <c r="E24" s="2">
        <v>0.72</v>
      </c>
      <c r="I24" s="2" t="s">
        <v>66</v>
      </c>
      <c r="J24" s="2">
        <v>0.98</v>
      </c>
      <c r="K24" s="2">
        <v>0.99</v>
      </c>
      <c r="L24" s="2">
        <v>0.98</v>
      </c>
      <c r="M24" s="2">
        <v>0.99</v>
      </c>
      <c r="N24" s="2">
        <v>0.98</v>
      </c>
      <c r="O24" s="2">
        <v>0.99</v>
      </c>
      <c r="P24" s="2">
        <v>0.98</v>
      </c>
      <c r="Q24" s="2">
        <v>0.99</v>
      </c>
      <c r="U24" s="2" t="s">
        <v>57</v>
      </c>
      <c r="V24" s="2">
        <v>0.72</v>
      </c>
      <c r="W24" s="2">
        <v>0.72</v>
      </c>
      <c r="X24" s="2">
        <v>0.72</v>
      </c>
      <c r="Y24" s="2">
        <v>0.72</v>
      </c>
      <c r="Z24" s="2">
        <v>0.91</v>
      </c>
      <c r="AA24" s="2">
        <v>0.87</v>
      </c>
      <c r="AB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2" t="s">
        <v>67</v>
      </c>
      <c r="B25" s="2">
        <v>0.78</v>
      </c>
      <c r="C25" s="2">
        <v>0.78</v>
      </c>
      <c r="D25" s="2">
        <v>0.78</v>
      </c>
      <c r="E25" s="2">
        <v>0.78</v>
      </c>
      <c r="F25" s="2" t="s">
        <v>61</v>
      </c>
      <c r="G25" s="2" t="s">
        <v>71</v>
      </c>
      <c r="I25" s="2" t="s">
        <v>67</v>
      </c>
      <c r="J25" s="2">
        <v>0.94</v>
      </c>
      <c r="K25" s="2">
        <v>0.97</v>
      </c>
      <c r="L25" s="2">
        <v>0.94</v>
      </c>
      <c r="M25" s="2">
        <v>0.97</v>
      </c>
      <c r="N25" s="2">
        <v>0.94</v>
      </c>
      <c r="O25" s="2">
        <v>0.98</v>
      </c>
      <c r="P25" s="2">
        <v>0.94</v>
      </c>
      <c r="Q25" s="2">
        <v>0.98</v>
      </c>
      <c r="R25" s="2" t="s">
        <v>61</v>
      </c>
      <c r="S25" s="2" t="s">
        <v>71</v>
      </c>
      <c r="U25" s="2" t="s">
        <v>58</v>
      </c>
      <c r="V25" s="2">
        <v>0.98</v>
      </c>
      <c r="W25" s="2">
        <v>0.98</v>
      </c>
      <c r="X25" s="2">
        <v>0.98</v>
      </c>
      <c r="Y25" s="2">
        <v>0.98</v>
      </c>
      <c r="Z25" s="2">
        <v>0.94</v>
      </c>
      <c r="AA25" s="2">
        <v>0.97</v>
      </c>
      <c r="AB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2" t="s">
        <v>60</v>
      </c>
      <c r="B26" s="2">
        <f t="shared" ref="B26" si="0">B25-B24</f>
        <v>6.0000000000000053E-2</v>
      </c>
      <c r="C26" s="2">
        <f t="shared" ref="C26" si="1">C25-C24</f>
        <v>6.0000000000000053E-2</v>
      </c>
      <c r="D26" s="2">
        <f t="shared" ref="D26" si="2">D25-D24</f>
        <v>6.0000000000000053E-2</v>
      </c>
      <c r="E26" s="2">
        <f t="shared" ref="E26" si="3">E25-E24</f>
        <v>6.0000000000000053E-2</v>
      </c>
      <c r="F26" s="2">
        <f>AVERAGE(B26:E26)</f>
        <v>6.0000000000000053E-2</v>
      </c>
      <c r="G26" s="5">
        <f>SUM(B26:E26)</f>
        <v>0.24000000000000021</v>
      </c>
      <c r="I26" s="2" t="s">
        <v>60</v>
      </c>
      <c r="J26" s="2">
        <f t="shared" ref="J26" si="4">J25-J24</f>
        <v>-4.0000000000000036E-2</v>
      </c>
      <c r="K26" s="2">
        <f t="shared" ref="K26" si="5">K25-K24</f>
        <v>-2.0000000000000018E-2</v>
      </c>
      <c r="L26" s="2">
        <f t="shared" ref="L26" si="6">L25-L24</f>
        <v>-4.0000000000000036E-2</v>
      </c>
      <c r="M26" s="2">
        <f t="shared" ref="M26" si="7">M25-M24</f>
        <v>-2.0000000000000018E-2</v>
      </c>
      <c r="N26" s="2">
        <f t="shared" ref="N26" si="8">N25-N24</f>
        <v>-4.0000000000000036E-2</v>
      </c>
      <c r="O26" s="2">
        <f t="shared" ref="O26" si="9">O25-O24</f>
        <v>-1.0000000000000009E-2</v>
      </c>
      <c r="P26" s="2">
        <f t="shared" ref="P26" si="10">P25-P24</f>
        <v>-4.0000000000000036E-2</v>
      </c>
      <c r="Q26" s="2">
        <f t="shared" ref="Q26" si="11">Q25-Q24</f>
        <v>-1.0000000000000009E-2</v>
      </c>
      <c r="R26" s="2">
        <f>AVERAGE(J26:Q26)</f>
        <v>-2.7500000000000024E-2</v>
      </c>
      <c r="S26" s="5">
        <f>SUM(J26:Q26)</f>
        <v>-0.2200000000000002</v>
      </c>
      <c r="U26" s="2" t="s">
        <v>59</v>
      </c>
      <c r="V26" s="2">
        <v>0.99</v>
      </c>
      <c r="W26" s="2">
        <v>0.99</v>
      </c>
      <c r="X26" s="2">
        <v>0.99</v>
      </c>
      <c r="Y26" s="2">
        <v>0.99</v>
      </c>
      <c r="Z26" s="2">
        <v>0.96</v>
      </c>
      <c r="AA26" s="2">
        <v>0.95</v>
      </c>
      <c r="AB26" s="2" t="s">
        <v>61</v>
      </c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U27" s="2" t="s">
        <v>69</v>
      </c>
      <c r="V27" s="2">
        <f>V25 - V24</f>
        <v>0.26</v>
      </c>
      <c r="W27" s="2">
        <f t="shared" ref="W27:AA27" si="12">W25 - W24</f>
        <v>0.26</v>
      </c>
      <c r="X27" s="2">
        <f t="shared" si="12"/>
        <v>0.26</v>
      </c>
      <c r="Y27" s="2">
        <f t="shared" si="12"/>
        <v>0.26</v>
      </c>
      <c r="Z27" s="2">
        <f t="shared" si="12"/>
        <v>2.9999999999999916E-2</v>
      </c>
      <c r="AA27" s="2">
        <f t="shared" si="12"/>
        <v>9.9999999999999978E-2</v>
      </c>
      <c r="AB27" s="2">
        <f>AVERAGE(V27:AA27)</f>
        <v>0.19499999999999998</v>
      </c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A28" s="2" t="s">
        <v>65</v>
      </c>
      <c r="B28" s="2" t="s">
        <v>43</v>
      </c>
      <c r="C28" s="2" t="s">
        <v>44</v>
      </c>
      <c r="D28" s="2" t="s">
        <v>47</v>
      </c>
      <c r="E28" s="2" t="s">
        <v>50</v>
      </c>
      <c r="I28" s="2" t="s">
        <v>65</v>
      </c>
      <c r="J28" s="2" t="s">
        <v>41</v>
      </c>
      <c r="K28" s="2" t="s">
        <v>42</v>
      </c>
      <c r="L28" s="2" t="s">
        <v>45</v>
      </c>
      <c r="M28" s="2" t="s">
        <v>46</v>
      </c>
      <c r="N28" s="2" t="s">
        <v>48</v>
      </c>
      <c r="O28" s="2" t="s">
        <v>49</v>
      </c>
      <c r="P28" s="2" t="s">
        <v>51</v>
      </c>
      <c r="Q28" s="2" t="s">
        <v>52</v>
      </c>
      <c r="U28" s="4" t="s">
        <v>70</v>
      </c>
      <c r="V28">
        <f>V26-V24</f>
        <v>0.27</v>
      </c>
      <c r="W28">
        <f t="shared" ref="W28:AA28" si="13">W26-W24</f>
        <v>0.27</v>
      </c>
      <c r="X28">
        <f t="shared" si="13"/>
        <v>0.27</v>
      </c>
      <c r="Y28">
        <f t="shared" si="13"/>
        <v>0.27</v>
      </c>
      <c r="Z28">
        <f t="shared" si="13"/>
        <v>4.9999999999999933E-2</v>
      </c>
      <c r="AA28">
        <f t="shared" si="13"/>
        <v>7.999999999999996E-2</v>
      </c>
      <c r="AB28" s="2">
        <f>AVERAGE(V28:AA28)</f>
        <v>0.20166666666666666</v>
      </c>
    </row>
    <row r="29" spans="1:37" x14ac:dyDescent="0.25">
      <c r="A29" s="2" t="s">
        <v>66</v>
      </c>
      <c r="B29" s="2">
        <v>1E-3</v>
      </c>
      <c r="C29" s="2">
        <v>1E-3</v>
      </c>
      <c r="D29" s="2">
        <v>1E-3</v>
      </c>
      <c r="E29" s="2">
        <v>1E-3</v>
      </c>
      <c r="I29" s="2" t="s">
        <v>66</v>
      </c>
      <c r="J29" s="2">
        <v>19.062999999999999</v>
      </c>
      <c r="K29" s="2">
        <v>27.68</v>
      </c>
      <c r="L29" s="2">
        <v>19.454999999999998</v>
      </c>
      <c r="M29" s="2">
        <v>34.518999999999998</v>
      </c>
      <c r="N29" s="2">
        <v>27.46</v>
      </c>
      <c r="O29" s="2">
        <v>33.017000000000003</v>
      </c>
      <c r="P29" s="2">
        <v>22.5</v>
      </c>
      <c r="Q29" s="2">
        <v>36.350999999999999</v>
      </c>
    </row>
    <row r="30" spans="1:37" x14ac:dyDescent="0.25">
      <c r="A30" s="2" t="s">
        <v>67</v>
      </c>
      <c r="B30" s="2">
        <v>1E-3</v>
      </c>
      <c r="C30" s="2">
        <v>1E-3</v>
      </c>
      <c r="D30" s="2">
        <v>1E-3</v>
      </c>
      <c r="E30" s="2">
        <v>1E-3</v>
      </c>
      <c r="F30" s="2" t="s">
        <v>68</v>
      </c>
      <c r="G30" s="2" t="s">
        <v>71</v>
      </c>
      <c r="I30" s="2" t="s">
        <v>67</v>
      </c>
      <c r="J30" s="2">
        <v>19.552</v>
      </c>
      <c r="K30" s="2">
        <v>30.684000000000001</v>
      </c>
      <c r="L30" s="2">
        <v>20.318999999999999</v>
      </c>
      <c r="M30" s="2">
        <v>33.360999999999997</v>
      </c>
      <c r="N30" s="2">
        <v>20.593</v>
      </c>
      <c r="O30" s="2">
        <v>33.691000000000003</v>
      </c>
      <c r="P30" s="2">
        <v>22.045999999999999</v>
      </c>
      <c r="Q30" s="2">
        <v>35.026000000000003</v>
      </c>
      <c r="R30" s="2" t="s">
        <v>68</v>
      </c>
      <c r="S30" s="2" t="s">
        <v>71</v>
      </c>
      <c r="U30" s="2" t="s">
        <v>63</v>
      </c>
      <c r="V30" s="2" t="s">
        <v>43</v>
      </c>
      <c r="W30" s="2" t="s">
        <v>44</v>
      </c>
      <c r="X30" s="2" t="s">
        <v>47</v>
      </c>
      <c r="Y30" s="2" t="s">
        <v>50</v>
      </c>
      <c r="Z30" s="2" t="s">
        <v>53</v>
      </c>
      <c r="AA30" s="2" t="s">
        <v>54</v>
      </c>
      <c r="AB30" s="1"/>
    </row>
    <row r="31" spans="1:37" x14ac:dyDescent="0.25">
      <c r="A31" s="2" t="s">
        <v>60</v>
      </c>
      <c r="B31" s="2">
        <f>B30-B29</f>
        <v>0</v>
      </c>
      <c r="C31" s="2">
        <f t="shared" ref="C31" si="14">C30-C29</f>
        <v>0</v>
      </c>
      <c r="D31" s="2">
        <f t="shared" ref="D31" si="15">D30-D29</f>
        <v>0</v>
      </c>
      <c r="E31" s="2">
        <f t="shared" ref="E31" si="16">E30-E29</f>
        <v>0</v>
      </c>
      <c r="F31" s="2">
        <f>AVERAGE(B31:E31)</f>
        <v>0</v>
      </c>
      <c r="G31" s="5">
        <f>SUM(B31:E31)</f>
        <v>0</v>
      </c>
      <c r="I31" s="2" t="s">
        <v>60</v>
      </c>
      <c r="J31" s="2">
        <f t="shared" ref="J31" si="17">J30-J29</f>
        <v>0.48900000000000077</v>
      </c>
      <c r="K31" s="2">
        <f t="shared" ref="K31" si="18">K30-K29</f>
        <v>3.0040000000000013</v>
      </c>
      <c r="L31" s="2">
        <f t="shared" ref="L31" si="19">L30-L29</f>
        <v>0.86400000000000077</v>
      </c>
      <c r="M31" s="2">
        <f t="shared" ref="M31" si="20">M30-M29</f>
        <v>-1.1580000000000013</v>
      </c>
      <c r="N31" s="2">
        <f t="shared" ref="N31" si="21">N30-N29</f>
        <v>-6.8670000000000009</v>
      </c>
      <c r="O31" s="2">
        <f t="shared" ref="O31" si="22">O30-O29</f>
        <v>0.67399999999999949</v>
      </c>
      <c r="P31" s="2">
        <f t="shared" ref="P31" si="23">P30-P29</f>
        <v>-0.45400000000000063</v>
      </c>
      <c r="Q31" s="2">
        <f t="shared" ref="Q31" si="24">Q30-Q29</f>
        <v>-1.3249999999999957</v>
      </c>
      <c r="R31" s="2">
        <f>AVERAGE(J31:Q31)</f>
        <v>-0.59662499999999952</v>
      </c>
      <c r="S31" s="5">
        <f>SUM(J31:Q31)</f>
        <v>-4.7729999999999961</v>
      </c>
      <c r="U31" s="2" t="s">
        <v>57</v>
      </c>
      <c r="V31" s="2">
        <v>1E-3</v>
      </c>
      <c r="W31" s="2">
        <v>1E-3</v>
      </c>
      <c r="X31" s="2">
        <v>1E-3</v>
      </c>
      <c r="Y31" s="2">
        <v>1E-3</v>
      </c>
      <c r="Z31" s="2">
        <v>188.35</v>
      </c>
      <c r="AA31" s="2">
        <v>485.02100000000002</v>
      </c>
      <c r="AB31" s="1"/>
    </row>
    <row r="32" spans="1:37" x14ac:dyDescent="0.25">
      <c r="U32" s="2" t="s">
        <v>58</v>
      </c>
      <c r="V32" s="2">
        <v>19.062999999999999</v>
      </c>
      <c r="W32" s="2">
        <v>19.454999999999998</v>
      </c>
      <c r="X32" s="2">
        <v>27.46</v>
      </c>
      <c r="Y32" s="2">
        <v>22.5</v>
      </c>
      <c r="Z32" s="2">
        <v>197.684</v>
      </c>
      <c r="AA32" s="2">
        <v>491.68700000000001</v>
      </c>
    </row>
    <row r="33" spans="21:28" x14ac:dyDescent="0.25">
      <c r="U33" s="2" t="s">
        <v>59</v>
      </c>
      <c r="V33" s="2">
        <v>27.68</v>
      </c>
      <c r="W33" s="2">
        <v>34.518999999999998</v>
      </c>
      <c r="X33" s="2">
        <v>33.017000000000003</v>
      </c>
      <c r="Y33" s="2">
        <v>36.350999999999999</v>
      </c>
      <c r="Z33" s="2">
        <v>204.684</v>
      </c>
      <c r="AA33" s="2">
        <v>499.35</v>
      </c>
      <c r="AB33" s="3" t="s">
        <v>61</v>
      </c>
    </row>
    <row r="34" spans="21:28" x14ac:dyDescent="0.25">
      <c r="U34" s="2" t="s">
        <v>69</v>
      </c>
      <c r="V34" s="2">
        <f>V32 - V31</f>
        <v>19.061999999999998</v>
      </c>
      <c r="W34" s="2">
        <f t="shared" ref="W34:AA34" si="25">W32 - W31</f>
        <v>19.453999999999997</v>
      </c>
      <c r="X34" s="2">
        <f t="shared" si="25"/>
        <v>27.459</v>
      </c>
      <c r="Y34" s="2">
        <f t="shared" si="25"/>
        <v>22.498999999999999</v>
      </c>
      <c r="Z34" s="2">
        <f t="shared" si="25"/>
        <v>9.3340000000000032</v>
      </c>
      <c r="AA34" s="2">
        <f t="shared" si="25"/>
        <v>6.6659999999999968</v>
      </c>
      <c r="AB34" s="2">
        <f>AVERAGE(V34:AA34)</f>
        <v>17.412333333333333</v>
      </c>
    </row>
    <row r="35" spans="21:28" x14ac:dyDescent="0.25">
      <c r="U35" s="4" t="s">
        <v>70</v>
      </c>
      <c r="V35">
        <f>V33-V31</f>
        <v>27.678999999999998</v>
      </c>
      <c r="W35">
        <f>W33-W31</f>
        <v>34.518000000000001</v>
      </c>
      <c r="X35">
        <f>X33-X31</f>
        <v>33.016000000000005</v>
      </c>
      <c r="Y35">
        <f>Y33-Y31</f>
        <v>36.35</v>
      </c>
      <c r="Z35">
        <f>Z33-Z31</f>
        <v>16.334000000000003</v>
      </c>
      <c r="AA35">
        <f>AA33-AA31</f>
        <v>14.329000000000008</v>
      </c>
      <c r="AB35" s="2">
        <f>AVERAGE(V35:AA35)</f>
        <v>27.03766666666667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56CF-B700-4560-B87A-322D9032F64F}">
  <dimension ref="A1:AF15"/>
  <sheetViews>
    <sheetView workbookViewId="0">
      <selection activeCell="A6" sqref="A6:D15"/>
    </sheetView>
  </sheetViews>
  <sheetFormatPr defaultRowHeight="15" x14ac:dyDescent="0.25"/>
  <sheetData>
    <row r="1" spans="1:32" x14ac:dyDescent="0.25">
      <c r="A1" t="s">
        <v>31</v>
      </c>
    </row>
    <row r="2" spans="1:3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</row>
    <row r="3" spans="1:32" x14ac:dyDescent="0.25">
      <c r="B3">
        <v>1E-3</v>
      </c>
      <c r="C3">
        <v>19.062999999999999</v>
      </c>
      <c r="D3">
        <v>27.68</v>
      </c>
      <c r="E3">
        <v>1E-3</v>
      </c>
      <c r="F3">
        <v>19.552</v>
      </c>
      <c r="G3">
        <v>30.684000000000001</v>
      </c>
      <c r="H3">
        <v>1E-3</v>
      </c>
      <c r="I3">
        <v>19.454999999999998</v>
      </c>
      <c r="J3">
        <v>34.518999999999998</v>
      </c>
      <c r="K3">
        <v>1E-3</v>
      </c>
      <c r="L3">
        <v>20.318999999999999</v>
      </c>
      <c r="M3">
        <v>33.360999999999997</v>
      </c>
      <c r="N3">
        <v>1E-3</v>
      </c>
      <c r="O3">
        <v>27.46</v>
      </c>
      <c r="P3">
        <v>33.017000000000003</v>
      </c>
      <c r="Q3">
        <v>1E-3</v>
      </c>
      <c r="R3">
        <v>20.593</v>
      </c>
      <c r="S3">
        <v>33.691000000000003</v>
      </c>
      <c r="T3">
        <v>1E-3</v>
      </c>
      <c r="U3">
        <v>22.5</v>
      </c>
      <c r="V3">
        <v>36.350999999999999</v>
      </c>
      <c r="W3">
        <v>1E-3</v>
      </c>
      <c r="X3">
        <v>22.045999999999999</v>
      </c>
      <c r="Y3">
        <v>35.026000000000003</v>
      </c>
      <c r="Z3">
        <v>188.35</v>
      </c>
      <c r="AA3">
        <v>197.684</v>
      </c>
      <c r="AB3">
        <v>204.684</v>
      </c>
      <c r="AC3">
        <v>485.02100000000002</v>
      </c>
      <c r="AD3">
        <v>491.68700000000001</v>
      </c>
      <c r="AE3">
        <v>499.35</v>
      </c>
    </row>
    <row r="6" spans="1:32" x14ac:dyDescent="0.25">
      <c r="A6" t="s">
        <v>33</v>
      </c>
    </row>
    <row r="8" spans="1:32" x14ac:dyDescent="0.25">
      <c r="B8" t="s">
        <v>34</v>
      </c>
      <c r="C8" t="s">
        <v>35</v>
      </c>
    </row>
    <row r="9" spans="1:32" x14ac:dyDescent="0.25">
      <c r="B9">
        <v>18.698</v>
      </c>
      <c r="C9">
        <v>29.498000000000001</v>
      </c>
    </row>
    <row r="13" spans="1:32" x14ac:dyDescent="0.25">
      <c r="A13" t="s">
        <v>33</v>
      </c>
    </row>
    <row r="14" spans="1:32" x14ac:dyDescent="0.25">
      <c r="B14" t="s">
        <v>38</v>
      </c>
    </row>
    <row r="15" spans="1:32" x14ac:dyDescent="0.25">
      <c r="B15">
        <v>-0.39800000000000002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Filipe Santos Sousa</dc:creator>
  <cp:lastModifiedBy>Paulo Silva</cp:lastModifiedBy>
  <dcterms:created xsi:type="dcterms:W3CDTF">2024-06-11T22:22:06Z</dcterms:created>
  <dcterms:modified xsi:type="dcterms:W3CDTF">2024-06-12T20:31:53Z</dcterms:modified>
</cp:coreProperties>
</file>