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amp\Week1\Excel\01 - Excel Unit\Module 01 Challenge - Due - 06-16-2022\"/>
    </mc:Choice>
  </mc:AlternateContent>
  <xr:revisionPtr revIDLastSave="0" documentId="13_ncr:1_{BF383E01-0196-46B7-A565-0E04DD95EA0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3" sheetId="5" r:id="rId1"/>
    <sheet name="Crowdfunding" sheetId="1" r:id="rId2"/>
    <sheet name="Pivot Table - Outcomes" sheetId="2" r:id="rId3"/>
  </sheets>
  <definedNames>
    <definedName name="_xlnm._FilterDatabase" localSheetId="1">Crowdfunding!$A$1:$Q$1001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<sst xmlns="http://schemas.openxmlformats.org/spreadsheetml/2006/main" count="6081" uniqueCount="2078">
  <si>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</si>
  <si>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</si>
  <si>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</si>
  <si>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</si>
  <si>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</si>
  <si>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</si>
  <si>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</si>
  <si>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</si>
  <si>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</si>
  <si>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</si>
  <si>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</si>
  <si>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</si>
  <si>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</si>
  <si>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</si>
  <si>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</si>
  <si>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</si>
  <si>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</si>
  <si>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</si>
  <si>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</si>
  <si>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</si>
  <si>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</si>
  <si>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</si>
  <si>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</si>
  <si>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</si>
  <si>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</si>
  <si>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</si>
  <si>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</si>
  <si>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</si>
  <si>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</si>
  <si>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</si>
  <si>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</si>
  <si>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</si>
  <si>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</si>
  <si>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</si>
  <si>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</si>
  <si>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</si>
  <si>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</si>
  <si>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</si>
  <si>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</si>
  <si>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</si>
  <si>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</si>
  <si>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</si>
  <si>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</si>
  <si>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</si>
  <si>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</si>
  <si>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</si>
  <si>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</si>
  <si>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</si>
  <si>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</si>
  <si>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</si>
  <si>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</si>
  <si>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</si>
  <si>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</si>
  <si>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</si>
  <si>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</si>
  <si>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</si>
  <si>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</si>
  <si>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</si>
  <si>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</si>
  <si>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</si>
  <si>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</si>
  <si>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</si>
  <si>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</si>
  <si>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</si>
  <si>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</si>
  <si>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</si>
  <si>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</si>
  <si>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</si>
  <si>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</si>
  <si>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</si>
  <si>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</si>
  <si>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</si>
  <si>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</si>
  <si>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</si>
  <si>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</si>
  <si>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</si>
  <si>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</si>
  <si>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</si>
  <si>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</si>
  <si>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</si>
  <si>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</si>
  <si>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</si>
  <si>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</si>
  <si>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</si>
  <si>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</si>
  <si>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</si>
  <si>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</si>
  <si>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</si>
  <si>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</si>
  <si>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</si>
  <si>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</si>
  <si>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</si>
  <si>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</si>
  <si>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</si>
  <si>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</si>
  <si>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</si>
  <si>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</si>
  <si>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</si>
  <si>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</si>
  <si>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</si>
  <si>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</si>
  <si>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</si>
  <si>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</si>
  <si>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</si>
  <si>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</si>
  <si>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</si>
  <si>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</si>
  <si>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</si>
  <si>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</si>
  <si>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</si>
  <si>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</si>
  <si>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</si>
  <si>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</si>
  <si>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</si>
  <si>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</si>
  <si>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</si>
  <si>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</si>
  <si>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</si>
  <si>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</si>
  <si>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</si>
  <si>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</si>
  <si>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</si>
  <si>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</si>
  <si>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</si>
  <si>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</si>
  <si>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</si>
  <si>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</si>
  <si>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</si>
  <si>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</si>
  <si>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</si>
  <si>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</si>
  <si>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</si>
  <si>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</si>
  <si>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</si>
  <si>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</si>
  <si>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</si>
  <si>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</si>
  <si>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</si>
  <si>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</si>
  <si>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</si>
  <si>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</si>
  <si>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</si>
  <si>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</si>
  <si>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</si>
  <si>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</si>
  <si>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</si>
  <si>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</si>
  <si>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</si>
  <si>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</si>
  <si>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</si>
  <si>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</si>
  <si>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</si>
  <si>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</si>
  <si>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</si>
  <si>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</si>
  <si>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</si>
  <si>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</si>
  <si>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</si>
  <si>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</si>
  <si>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</si>
  <si>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</si>
  <si>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</si>
  <si>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</si>
  <si>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</si>
  <si>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</si>
  <si>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</si>
  <si>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</si>
  <si>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</si>
  <si>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</si>
  <si>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</si>
  <si>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</si>
  <si>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</si>
  <si>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</si>
  <si>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</si>
  <si>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</si>
  <si>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</si>
  <si>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</si>
  <si>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</si>
  <si>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</si>
  <si>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</si>
  <si>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</si>
  <si>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</si>
  <si>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</si>
  <si>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</si>
  <si>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</si>
  <si>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</si>
  <si>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</si>
  <si>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</si>
  <si>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</si>
  <si>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</si>
  <si>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</si>
  <si>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</si>
  <si>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</si>
  <si>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</si>
  <si>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</si>
  <si>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</si>
  <si>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</si>
  <si>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</si>
  <si>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</si>
  <si>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</si>
  <si>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</si>
  <si>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</si>
  <si>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</si>
  <si>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</si>
  <si>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</si>
  <si>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</si>
  <si>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</si>
  <si>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</si>
  <si>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</si>
  <si>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</si>
  <si>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</si>
  <si>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</si>
  <si>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</si>
  <si>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</si>
  <si>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</si>
  <si>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</si>
  <si>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</si>
  <si>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</si>
  <si>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</si>
  <si>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</si>
  <si>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</si>
  <si>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</si>
  <si>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</si>
  <si>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</si>
  <si>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</si>
  <si>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</si>
  <si>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</si>
  <si>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</si>
  <si>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</si>
  <si>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</si>
  <si>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</si>
  <si>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</si>
  <si>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</si>
  <si>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</si>
  <si>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</si>
  <si>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</si>
  <si>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</si>
  <si>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</si>
  <si>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</si>
  <si>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</si>
  <si>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</si>
  <si>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</si>
  <si>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</si>
  <si>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</si>
  <si>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</si>
  <si>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</si>
  <si>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</si>
  <si>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</si>
  <si>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</si>
  <si>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</si>
  <si>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</si>
  <si>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</si>
  <si>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</si>
  <si>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</si>
  <si>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</si>
  <si>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</si>
  <si>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</si>
  <si>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</si>
  <si>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</si>
  <si>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</si>
  <si>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</si>
  <si>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</si>
  <si>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</si>
  <si>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</si>
  <si>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</si>
  <si>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</si>
  <si>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</si>
  <si>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</si>
  <si>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</si>
  <si>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</si>
  <si>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</si>
  <si>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</si>
  <si>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</si>
  <si>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</si>
  <si>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</si>
  <si>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</si>
  <si>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</si>
  <si>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</si>
  <si>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</si>
  <si>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</si>
  <si>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</si>
  <si>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</si>
  <si>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</si>
  <si>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</si>
  <si>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</si>
  <si>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</si>
  <si>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</si>
  <si>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</si>
  <si>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</si>
  <si>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</si>
  <si>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</si>
  <si>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</si>
  <si>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</si>
  <si>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</si>
  <si>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</si>
  <si>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</si>
  <si>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</si>
  <si>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</si>
  <si>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</si>
  <si>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</si>
  <si>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</si>
  <si>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</si>
  <si>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</si>
  <si>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</si>
  <si>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</si>
  <si>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</si>
  <si>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</si>
  <si>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</si>
  <si>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</si>
  <si>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</si>
  <si>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</si>
  <si>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</si>
  <si>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</si>
  <si>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</si>
  <si>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</si>
  <si>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</si>
  <si>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</si>
  <si>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</si>
  <si>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</si>
  <si>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</si>
  <si>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</si>
  <si>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</si>
  <si>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</si>
  <si>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</si>
  <si>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</si>
  <si>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</si>
  <si>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</si>
  <si>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</si>
  <si>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</si>
  <si>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</si>
  <si>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</si>
  <si>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</si>
  <si>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</si>
  <si>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</si>
  <si>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</si>
  <si>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</si>
  <si>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</si>
  <si>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</si>
  <si>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</si>
  <si>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</si>
  <si>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</si>
  <si>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</si>
  <si>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</si>
  <si>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</si>
  <si>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</si>
  <si>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</si>
  <si>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</si>
  <si>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</si>
  <si>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</si>
  <si>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</si>
  <si>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</si>
  <si>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</si>
  <si>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</si>
  <si>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</si>
  <si>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</si>
  <si>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</si>
  <si>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</si>
  <si>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</si>
  <si>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</si>
  <si>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</si>
  <si>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</si>
  <si>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</si>
  <si>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</si>
  <si>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</si>
  <si>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</si>
  <si>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</si>
  <si>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</si>
  <si>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</si>
  <si>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</si>
  <si>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</si>
  <si>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</si>
  <si>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</si>
  <si>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</si>
  <si>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</si>
  <si>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</si>
  <si>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</si>
  <si>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</si>
  <si>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</si>
  <si>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</si>
  <si>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</si>
  <si>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</si>
  <si>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</si>
  <si>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</si>
  <si>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</si>
  <si>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</si>
  <si>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</si>
  <si>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</si>
  <si>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</si>
  <si>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</si>
  <si>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</si>
  <si>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</si>
  <si>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</si>
  <si>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</si>
  <si>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</si>
  <si>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</si>
  <si>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</si>
  <si>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</si>
  <si>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</si>
  <si>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</si>
  <si>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</si>
  <si>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</si>
  <si>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</si>
  <si>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</si>
  <si>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</si>
  <si>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</si>
  <si>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</si>
  <si>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</si>
  <si>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</si>
  <si>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</si>
  <si>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</si>
  <si>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</si>
  <si>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</si>
  <si>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</si>
  <si>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</si>
  <si>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</si>
  <si>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</si>
  <si>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</si>
  <si>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</si>
  <si>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</si>
  <si>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</si>
  <si>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</si>
  <si>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</si>
  <si>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</si>
  <si>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</si>
  <si>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</si>
  <si>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</si>
  <si>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</si>
  <si>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</si>
  <si>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</si>
  <si>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</si>
  <si>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</si>
  <si>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</si>
  <si>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</si>
  <si>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</si>
  <si>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</si>
  <si>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</si>
  <si>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</si>
  <si>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</si>
  <si>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</si>
  <si>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</si>
  <si>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</si>
  <si>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</si>
  <si>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</si>
  <si>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</si>
  <si>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</si>
  <si>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</si>
  <si>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</si>
  <si>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</si>
  <si>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</si>
  <si>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</si>
  <si>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</si>
  <si>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</si>
  <si>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</si>
  <si>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</si>
  <si>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</si>
  <si>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</si>
  <si>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</si>
  <si>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</si>
  <si>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</si>
  <si>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</si>
  <si>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</si>
  <si>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</si>
  <si>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</si>
  <si>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</si>
  <si>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</si>
  <si>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</si>
  <si>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</si>
  <si>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</si>
  <si>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</si>
  <si>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</si>
  <si>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</si>
  <si>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</si>
  <si>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</si>
  <si>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</si>
  <si>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</si>
  <si>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</si>
  <si>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</si>
  <si>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</si>
  <si>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</si>
  <si>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</si>
  <si>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</si>
  <si>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</si>
  <si>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</si>
  <si>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</si>
  <si>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</si>
  <si>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</si>
  <si>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</si>
  <si>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</si>
  <si>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</si>
  <si>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</si>
  <si>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</si>
  <si>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</si>
  <si>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</si>
  <si>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</si>
  <si>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</si>
  <si>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</si>
  <si>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</si>
  <si>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</si>
  <si>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</si>
  <si>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</si>
  <si>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</si>
  <si>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</si>
  <si>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</si>
  <si>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</si>
  <si>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</si>
  <si>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</si>
  <si>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</si>
  <si>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</si>
  <si>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</si>
  <si>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</si>
  <si>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</si>
  <si>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</si>
  <si>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</si>
  <si>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</si>
  <si>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</si>
  <si>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</si>
  <si>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</si>
  <si>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</si>
  <si>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</si>
  <si>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</si>
  <si>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</si>
  <si>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</si>
  <si>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</si>
  <si>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</si>
  <si>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</si>
  <si>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</si>
  <si>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</si>
  <si>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</si>
  <si>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</si>
  <si>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</si>
  <si>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</si>
  <si>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</si>
  <si>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</si>
  <si>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</si>
  <si>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</si>
  <si>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</si>
  <si>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</si>
  <si>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</si>
  <si>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</si>
  <si>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</si>
  <si>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</si>
  <si>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</si>
  <si>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</si>
  <si>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</si>
  <si>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</si>
  <si>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</si>
  <si>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</si>
  <si>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</si>
  <si>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</si>
  <si>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</si>
  <si>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</si>
  <si>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</si>
  <si>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</si>
  <si>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</si>
  <si>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</si>
  <si>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</si>
  <si>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</si>
  <si>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</si>
  <si>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</si>
  <si>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</si>
  <si>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</si>
  <si>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</si>
  <si>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</si>
  <si>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</si>
  <si>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</si>
  <si>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</si>
  <si>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</si>
  <si>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</si>
  <si>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</si>
  <si>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</si>
  <si>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</si>
  <si>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</si>
  <si>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</si>
  <si>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</si>
  <si>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</si>
  <si>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</si>
  <si>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</si>
  <si>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</si>
  <si>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</si>
  <si>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</si>
  <si>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</si>
  <si>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</si>
  <si>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</si>
  <si>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</si>
  <si>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</si>
  <si>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</si>
  <si>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</si>
  <si>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</si>
  <si>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</si>
  <si>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</si>
  <si>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</si>
  <si>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</si>
  <si>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</si>
  <si>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</si>
  <si>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</si>
  <si>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</si>
  <si>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</si>
  <si>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</si>
  <si>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</si>
  <si>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</si>
  <si>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</si>
  <si>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</si>
  <si>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</si>
  <si>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</si>
  <si>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</si>
  <si>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</si>
  <si>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</si>
  <si>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</si>
  <si>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</si>
  <si>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</si>
  <si>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</si>
  <si>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</si>
  <si>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</si>
  <si>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</si>
  <si>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</si>
  <si>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</si>
  <si>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</si>
  <si>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</si>
  <si>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</si>
  <si>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</si>
  <si>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</si>
  <si>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</si>
  <si>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</si>
  <si>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</si>
  <si>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</si>
  <si>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</si>
  <si>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</si>
  <si>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</si>
  <si>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</si>
  <si>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</si>
  <si>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</si>
  <si>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</si>
  <si>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</si>
  <si>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</si>
  <si>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</si>
  <si>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</si>
  <si>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</si>
  <si>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</si>
  <si>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</si>
  <si>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</si>
  <si>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</si>
  <si>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</si>
  <si>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</si>
  <si>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</si>
  <si>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</si>
  <si>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</si>
  <si>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</si>
  <si>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</si>
  <si>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</si>
  <si>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</si>
  <si>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</si>
  <si>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</si>
  <si>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</si>
  <si>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</si>
  <si>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</si>
  <si>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</si>
  <si>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</si>
  <si>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</si>
  <si>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</si>
  <si>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</si>
  <si>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</si>
  <si>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</si>
  <si>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</si>
  <si>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</si>
  <si>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</si>
  <si>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</si>
  <si>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</si>
  <si>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</si>
  <si>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</si>
  <si>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</si>
  <si>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</si>
  <si>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</si>
  <si>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</si>
  <si>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</si>
  <si>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</si>
  <si>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</si>
  <si>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</si>
  <si>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</si>
  <si>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</si>
  <si>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</si>
  <si>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</si>
  <si>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</si>
  <si>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</si>
  <si>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</si>
  <si>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</si>
  <si>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</si>
  <si>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</si>
  <si>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</si>
  <si>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</si>
  <si>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</si>
  <si>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</si>
  <si>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</si>
  <si>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</si>
  <si>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</si>
  <si>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</si>
  <si>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</si>
  <si>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</si>
  <si>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</si>
  <si>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</si>
  <si>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</si>
  <si>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</si>
  <si>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</si>
  <si>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</si>
  <si>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</si>
  <si>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</si>
  <si>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</si>
  <si>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</si>
  <si>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</si>
  <si>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</si>
  <si>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</si>
  <si>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</si>
  <si>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</si>
  <si>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</si>
  <si>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</si>
  <si>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</si>
  <si>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</si>
  <si>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</si>
  <si>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</si>
  <si>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</si>
  <si>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</si>
  <si>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</si>
  <si>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</si>
  <si>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</si>
  <si>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</si>
  <si>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</si>
  <si>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</si>
  <si>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</si>
  <si>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</si>
  <si>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</si>
  <si>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</si>
  <si>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</si>
  <si>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</si>
  <si>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</si>
  <si>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</si>
  <si>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</si>
  <si>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</si>
  <si>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</si>
  <si>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</si>
  <si>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</si>
  <si>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</si>
  <si>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</si>
  <si>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</si>
  <si>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</si>
  <si>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</si>
  <si>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</si>
  <si>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</si>
  <si>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</si>
  <si>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</si>
  <si>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</si>
  <si>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</si>
  <si>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</si>
  <si>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</si>
  <si>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</si>
  <si>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</si>
  <si>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</si>
  <si>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</si>
  <si>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</si>
  <si>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</si>
  <si>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</si>
  <si>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</si>
  <si>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</si>
  <si>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</si>
  <si>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</si>
  <si>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</si>
  <si>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</si>
  <si>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</si>
  <si>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</si>
  <si>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</si>
  <si>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</si>
  <si>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</si>
  <si>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</si>
  <si>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</si>
  <si>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</si>
  <si>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</si>
  <si>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</si>
  <si>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</si>
  <si>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</si>
  <si>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</si>
  <si>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</si>
  <si>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</si>
  <si>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</si>
  <si>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</si>
  <si>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</si>
  <si>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</si>
  <si>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</si>
  <si>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</si>
  <si>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</si>
  <si>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</si>
  <si>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</si>
  <si>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</si>
  <si>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</si>
  <si>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</si>
  <si>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</si>
  <si>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</si>
  <si>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</si>
  <si>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</si>
  <si>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</si>
  <si>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</si>
  <si>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</si>
  <si>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</si>
  <si>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</si>
  <si>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</si>
  <si>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</si>
  <si>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</si>
  <si>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</si>
  <si>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</si>
  <si>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</si>
  <si>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</si>
  <si>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</si>
  <si>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</si>
  <si>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</si>
  <si>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</si>
  <si>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</si>
  <si>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</si>
  <si>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</si>
  <si>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</si>
  <si>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</si>
  <si>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</si>
  <si>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</si>
  <si>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</si>
  <si>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</si>
  <si>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</si>
  <si>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</si>
  <si>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</si>
  <si>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</si>
  <si>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</si>
  <si>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</si>
  <si>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</si>
  <si>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</si>
  <si>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</si>
  <si>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</si>
  <si>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</si>
  <si>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</si>
  <si>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</si>
  <si>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</si>
  <si>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</si>
  <si>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</si>
  <si>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</si>
  <si>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</si>
  <si>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</si>
  <si>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</si>
  <si>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</si>
  <si>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</si>
  <si>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</si>
  <si>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</si>
  <si>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</si>
  <si>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</si>
  <si>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</si>
  <si>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</si>
  <si>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</si>
  <si>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</si>
  <si>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</si>
  <si>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</si>
  <si>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</si>
  <si>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</si>
  <si>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</si>
  <si>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</si>
  <si>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</si>
  <si>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</si>
  <si>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</si>
  <si>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</si>
  <si>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</si>
  <si>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</si>
  <si>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</si>
  <si>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</si>
  <si>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</si>
  <si>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</si>
  <si>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</si>
  <si>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</si>
  <si>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</si>
  <si>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</si>
  <si>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</si>
  <si>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</si>
  <si>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</si>
  <si>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</si>
  <si>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</si>
  <si>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</si>
  <si>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</si>
  <si>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</si>
  <si>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</si>
  <si>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</si>
  <si>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</si>
  <si>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</si>
  <si>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</si>
  <si>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</si>
  <si>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</si>
  <si>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</si>
  <si>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</si>
  <si>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</si>
  <si>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</si>
  <si>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</si>
  <si>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</si>
  <si>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</si>
  <si>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</si>
  <si>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</si>
  <si>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</si>
  <si>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</si>
  <si>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</si>
  <si>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</si>
  <si>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</si>
  <si>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</si>
  <si>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</si>
  <si>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</si>
  <si>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</si>
  <si>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</si>
  <si>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</si>
  <si>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</si>
  <si>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</si>
  <si>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</si>
  <si>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</si>
  <si>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</si>
  <si>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</si>
  <si>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</si>
  <si>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</si>
  <si>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</si>
  <si>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</si>
  <si>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</si>
  <si>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</si>
  <si>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</si>
  <si>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</si>
  <si>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</si>
  <si>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</si>
  <si>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</si>
  <si>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</si>
  <si>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</si>
  <si>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</si>
  <si>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</si>
  <si>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</si>
  <si>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</si>
  <si>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</si>
  <si>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</si>
  <si>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</si>
  <si>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</si>
  <si>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</si>
  <si>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</si>
  <si>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</si>
  <si>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</si>
  <si>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</si>
  <si>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</si>
  <si>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</si>
  <si>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</si>
  <si>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</si>
  <si>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</si>
  <si>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</si>
  <si>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</si>
  <si>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</si>
  <si>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</si>
  <si>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</si>
  <si>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</si>
  <si>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</si>
  <si>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</si>
  <si>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</si>
  <si>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</si>
  <si>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</si>
  <si>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</si>
  <si>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</si>
  <si>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</si>
  <si>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</si>
  <si>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</si>
  <si>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</si>
  <si>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</si>
  <si>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</si>
  <si>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</si>
  <si>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</si>
  <si>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</si>
  <si>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</si>
  <si>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</si>
  <si>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</si>
  <si>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</si>
  <si>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</si>
  <si>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</si>
  <si>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</si>
  <si>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</si>
  <si>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</si>
  <si>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</si>
  <si>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</si>
  <si>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</si>
  <si>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</si>
  <si>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</si>
  <si>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</si>
  <si>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</si>
  <si>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</si>
  <si>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</si>
  <si>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</si>
  <si>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</si>
  <si>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</si>
  <si>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</si>
  <si>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</si>
  <si>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</si>
  <si>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</si>
  <si>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</si>
  <si>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</si>
  <si>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</si>
  <si>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</si>
  <si>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</si>
  <si>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</si>
  <si>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</si>
  <si>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</si>
  <si>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</si>
  <si>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</si>
  <si>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</si>
  <si>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</si>
  <si>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</si>
  <si>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</si>
  <si>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</si>
  <si>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</si>
  <si>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</si>
  <si>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</si>
  <si>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</si>
  <si>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</si>
  <si>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</si>
  <si>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</si>
  <si>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</si>
  <si>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</si>
  <si>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</si>
  <si>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</si>
  <si>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</si>
  <si>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</si>
  <si>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</si>
  <si>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</si>
  <si>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</si>
  <si>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</si>
  <si>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</si>
  <si>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</si>
  <si>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</si>
  <si>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</si>
  <si>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</si>
  <si>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</si>
  <si>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</si>
  <si>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</si>
  <si>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</si>
  <si>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</si>
  <si>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</si>
  <si>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</si>
  <si>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</si>
  <si>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</si>
  <si>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</si>
  <si>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</si>
  <si>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</si>
  <si>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</si>
  <si>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</si>
  <si>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</si>
  <si>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</si>
  <si>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</si>
  <si>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</si>
  <si>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</si>
  <si>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</si>
  <si>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</si>
  <si>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</si>
  <si>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</si>
  <si>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</si>
  <si>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</si>
  <si>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</si>
  <si>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</si>
  <si>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</si>
  <si>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</si>
  <si>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</si>
  <si>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</si>
  <si>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</si>
  <si>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</si>
  <si>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</si>
  <si>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</si>
  <si>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</si>
  <si>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</si>
  <si>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</si>
  <si>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</si>
  <si>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</si>
  <si>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</si>
  <si>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</si>
  <si>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</si>
  <si>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</si>
  <si>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</si>
  <si>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</si>
  <si>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</si>
  <si>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</si>
  <si>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</si>
  <si>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</si>
  <si>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</si>
  <si>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</si>
  <si>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</si>
  <si>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</si>
  <si>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</si>
  <si>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</si>
  <si>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</si>
  <si>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</si>
  <si>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</si>
  <si>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</si>
  <si>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</si>
  <si>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</si>
  <si>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</si>
  <si>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</si>
  <si>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</si>
  <si>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</si>
  <si>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</si>
  <si>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</si>
  <si>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</si>
  <si>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</si>
  <si>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</si>
  <si>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</si>
  <si>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</si>
  <si>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</si>
  <si>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</si>
  <si>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</si>
  <si>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</si>
  <si>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</si>
  <si>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</si>
  <si>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</si>
  <si>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</si>
  <si>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</si>
  <si>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</si>
  <si>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</si>
  <si>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</si>
  <si>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</si>
  <si>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</si>
  <si>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</si>
  <si>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</si>
  <si>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</si>
  <si>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</si>
  <si>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</si>
  <si>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</si>
  <si>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</si>
  <si>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</si>
  <si>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</si>
  <si>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</si>
  <si>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</si>
  <si>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</si>
  <si>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</si>
  <si>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</si>
  <si>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</si>
  <si>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</si>
  <si>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</si>
  <si>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</si>
  <si>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</si>
  <si>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</si>
  <si>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</si>
  <si>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</si>
  <si>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</si>
  <si>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</si>
  <si>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</si>
  <si>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</si>
  <si>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</si>
  <si>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</si>
  <si>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</si>
  <si>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</si>
  <si>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</si>
  <si>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</si>
  <si>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</si>
  <si>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</si>
  <si>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</si>
  <si>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</si>
  <si>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</si>
  <si>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</si>
  <si>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</si>
  <si>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</si>
  <si>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</si>
  <si>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</si>
  <si>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</si>
  <si>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</si>
  <si>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</si>
  <si>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</si>
  <si>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</si>
  <si>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</si>
  <si>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</si>
  <si>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</si>
  <si>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</si>
  <si>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</si>
  <si>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</si>
  <si>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</si>
  <si>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</si>
  <si>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</si>
  <si>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</si>
  <si>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</si>
  <si>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</si>
  <si>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</si>
  <si>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</si>
  <si>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</si>
  <si>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</si>
  <si>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</si>
  <si>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</si>
  <si>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</si>
  <si>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</si>
  <si>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</si>
  <si>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</si>
  <si>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</si>
  <si>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</si>
  <si>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</si>
  <si>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</si>
  <si>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</si>
  <si>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</si>
  <si>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</si>
  <si>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</si>
  <si>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</si>
  <si>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</si>
  <si>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</si>
  <si>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</si>
  <si>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</si>
  <si>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</si>
  <si>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</si>
  <si>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</si>
  <si>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</si>
  <si>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</si>
  <si>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</si>
  <si>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</si>
  <si>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</si>
  <si>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</si>
  <si>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</si>
  <si>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</si>
  <si>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</si>
  <si>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</si>
  <si>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</si>
  <si>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</si>
  <si>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</si>
  <si>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</si>
  <si>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</si>
  <si>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</si>
  <si>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</si>
  <si>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</si>
  <si>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</si>
  <si>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</si>
  <si>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</si>
  <si>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</si>
  <si>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</si>
  <si>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</si>
  <si>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</si>
  <si>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</si>
  <si>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</si>
  <si>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</si>
  <si>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</si>
  <si>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</si>
  <si>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</si>
  <si>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</si>
  <si>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</si>
  <si>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</si>
  <si>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</si>
  <si>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</si>
  <si>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</si>
  <si>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</si>
  <si>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</si>
  <si>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</si>
  <si>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</si>
  <si>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</si>
  <si>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</si>
  <si>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</si>
  <si>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</si>
  <si>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</si>
  <si>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</si>
  <si>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</si>
  <si>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</si>
  <si>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</si>
  <si>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</si>
  <si>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</si>
  <si>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</si>
  <si>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</si>
  <si>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</si>
  <si>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</si>
  <si>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</si>
  <si>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</si>
  <si>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</si>
  <si>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</si>
  <si>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</si>
  <si>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</si>
  <si>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</si>
  <si>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</si>
  <si>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</si>
  <si>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</si>
  <si>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</si>
  <si>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</si>
  <si>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</si>
  <si>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</si>
  <si>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</si>
  <si>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</si>
  <si>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</si>
  <si>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</si>
  <si>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</si>
  <si>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</si>
  <si>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</si>
  <si>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</si>
  <si>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</si>
  <si>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</si>
  <si>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</si>
  <si>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</si>
  <si>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</si>
  <si>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</si>
  <si>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</si>
  <si>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</si>
  <si>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</si>
  <si>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</si>
  <si>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</si>
  <si>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</si>
  <si>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</si>
  <si>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</si>
  <si>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</si>
  <si>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</si>
  <si>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</si>
  <si>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</si>
  <si>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</si>
  <si>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</si>
  <si>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</si>
  <si>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</si>
  <si>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</si>
  <si>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</si>
  <si>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</si>
  <si>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</si>
  <si>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</si>
  <si>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</si>
  <si>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</si>
  <si>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</si>
  <si>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</si>
  <si>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</si>
  <si>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</si>
  <si>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</si>
  <si>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</si>
  <si>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</si>
  <si>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</si>
  <si>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</si>
  <si>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</si>
  <si>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</si>
  <si>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</si>
  <si>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</si>
  <si>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</si>
  <si>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</si>
  <si>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</si>
  <si>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</si>
  <si>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</si>
  <si>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</si>
  <si>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</si>
  <si>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</si>
  <si>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</si>
  <si>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</si>
  <si>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</si>
  <si>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</si>
  <si>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</si>
  <si>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</si>
  <si>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</si>
  <si>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</si>
  <si>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</si>
  <si>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</si>
  <si>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</si>
  <si>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</si>
  <si>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</si>
  <si>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</si>
  <si>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</si>
  <si>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</si>
  <si>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</si>
  <si>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</si>
  <si>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</si>
  <si>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</si>
  <si>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</si>
  <si>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</si>
  <si>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</si>
  <si>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</si>
  <si>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</si>
  <si>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</si>
  <si>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</si>
  <si>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</si>
  <si>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</si>
  <si>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</si>
  <si>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</si>
  <si>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</si>
  <si>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</si>
  <si>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</si>
  <si>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</si>
  <si>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</si>
  <si>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</si>
  <si>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</si>
  <si>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</si>
  <si>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</si>
  <si>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</si>
  <si>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</si>
  <si>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</si>
  <si>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</si>
  <si>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</si>
  <si>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</si>
  <si>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</si>
  <si>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</si>
  <si>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</si>
  <si>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</si>
  <si>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</si>
  <si>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</si>
  <si>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</si>
  <si>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</si>
  <si>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</si>
  <si>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</si>
  <si>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</si>
  <si>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</si>
  <si>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</si>
  <si>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</si>
  <si>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</si>
  <si>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</si>
  <si>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</si>
  <si>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</si>
  <si>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</si>
  <si>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</si>
  <si>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</si>
  <si>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</si>
  <si>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</si>
  <si>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</si>
  <si>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</si>
  <si>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</si>
  <si>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</si>
  <si>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</si>
  <si>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</si>
  <si>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</si>
  <si>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</si>
  <si>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</si>
  <si>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</si>
  <si>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</si>
  <si>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</si>
  <si>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</si>
  <si>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</si>
  <si>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</si>
  <si>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</si>
  <si>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</si>
  <si>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</si>
  <si>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</si>
  <si>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</si>
  <si>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</si>
  <si>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</si>
  <si>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</si>
  <si>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</si>
  <si>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</si>
  <si>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</si>
  <si>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</si>
  <si>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</si>
  <si>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</si>
  <si>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</si>
  <si>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</si>
  <si>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</si>
  <si>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</si>
  <si>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</si>
  <si>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</si>
  <si>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</si>
  <si>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</si>
  <si>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</si>
  <si>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</si>
  <si>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</si>
  <si>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</si>
  <si>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</si>
  <si>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</si>
  <si>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</si>
  <si>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</si>
  <si>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</si>
  <si>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</si>
  <si>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</si>
  <si>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</si>
  <si>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</si>
  <si>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</si>
  <si>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</si>
  <si>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</si>
  <si>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</si>
  <si>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</si>
  <si>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</si>
  <si>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</si>
  <si>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</si>
  <si>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</si>
  <si>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</si>
  <si>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</si>
  <si>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</si>
  <si>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</si>
  <si>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</si>
  <si>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</si>
  <si>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</si>
  <si>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</si>
  <si>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</si>
  <si>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</si>
  <si>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</si>
  <si>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</si>
  <si>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</si>
  <si>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</si>
  <si>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</si>
  <si>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</si>
  <si>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</si>
  <si>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</si>
  <si>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</si>
  <si>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</si>
  <si>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</si>
  <si>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</si>
  <si>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</si>
  <si>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</si>
  <si>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</si>
  <si>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</si>
  <si>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</si>
  <si>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</si>
  <si>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</si>
  <si>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</si>
  <si>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</si>
  <si>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</si>
  <si>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</si>
  <si>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</si>
  <si>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</si>
  <si>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</si>
  <si>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</si>
  <si>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</si>
  <si>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</si>
  <si>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</si>
  <si>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</si>
  <si>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</si>
  <si>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</si>
  <si>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</si>
  <si>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</si>
  <si>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</si>
  <si>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</si>
  <si>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</si>
  <si>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</si>
  <si>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</si>
  <si>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</si>
  <si>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</si>
  <si>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</si>
  <si>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</si>
  <si>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</si>
  <si>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</si>
  <si>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</si>
  <si>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</si>
  <si>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</si>
  <si>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</si>
  <si>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</si>
  <si>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</si>
  <si>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</si>
  <si>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</si>
  <si>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</si>
  <si>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</si>
  <si>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</si>
  <si>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</si>
  <si>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</si>
  <si>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</si>
  <si>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</si>
  <si>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</si>
  <si>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</si>
  <si>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</si>
  <si>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</si>
  <si>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</si>
  <si>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</si>
  <si>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</si>
  <si>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</si>
  <si>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</si>
  <si>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</si>
  <si>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</si>
  <si>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</si>
  <si>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</si>
  <si>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</si>
  <si>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</si>
  <si>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</si>
  <si>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</si>
  <si>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</si>
  <si>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</si>
  <si>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</si>
  <si>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</si>
  <si>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</si>
  <si>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</si>
  <si>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</si>
  <si>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</si>
  <si>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</si>
  <si>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</si>
  <si>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</si>
  <si>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</si>
  <si>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</si>
  <si>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</si>
  <si>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</si>
  <si>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</si>
  <si>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</si>
  <si>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</si>
  <si>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</si>
  <si>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</si>
  <si>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</si>
  <si>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</si>
  <si>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</si>
  <si>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</si>
  <si>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</si>
  <si>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</si>
  <si>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</si>
  <si>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</si>
  <si>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</si>
  <si>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</si>
  <si>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</si>
  <si>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</si>
  <si>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</si>
  <si>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</si>
  <si>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</si>
  <si>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</si>
  <si>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</si>
  <si>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</si>
  <si>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</si>
  <si>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</si>
  <si>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</si>
  <si>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</si>
  <si>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</si>
  <si>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</si>
  <si>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</si>
  <si>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</si>
  <si>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</si>
  <si>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</si>
  <si>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</si>
  <si>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</si>
  <si>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</si>
  <si>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</si>
  <si>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</si>
  <si>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</si>
  <si>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</si>
  <si>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</si>
  <si>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</si>
  <si>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</si>
  <si>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</si>
  <si>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</si>
  <si>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</si>
  <si>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</si>
  <si>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</si>
  <si>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</si>
  <si>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</si>
  <si>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</si>
  <si>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</si>
  <si>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</si>
  <si>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</si>
  <si>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</si>
  <si>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</si>
  <si>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</si>
  <si>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</si>
  <si>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</si>
  <si>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</si>
  <si>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</si>
  <si>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</si>
  <si>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</si>
  <si>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</si>
  <si>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</si>
  <si>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</si>
  <si>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</si>
  <si>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</si>
  <si>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</si>
  <si>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</si>
  <si>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</si>
  <si>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</si>
  <si>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</si>
  <si>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</si>
  <si>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</si>
  <si>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</si>
  <si>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</si>
  <si>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</si>
  <si>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</si>
  <si>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</si>
  <si>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</si>
  <si>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</si>
  <si>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</si>
  <si>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</si>
  <si>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</si>
  <si>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</si>
  <si>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</si>
  <si>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</si>
  <si>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</si>
  <si>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</si>
  <si>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</si>
  <si>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</si>
  <si>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</si>
  <si>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</si>
  <si>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</si>
  <si>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</si>
  <si>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</si>
  <si>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</si>
  <si>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</si>
  <si>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</si>
  <si>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</si>
  <si>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</si>
  <si>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</si>
  <si>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</si>
  <si>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</si>
  <si>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</si>
  <si>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</si>
  <si>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</si>
  <si>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</si>
  <si>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</si>
  <si>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</si>
  <si>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</si>
  <si>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</si>
  <si>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</si>
  <si>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</si>
  <si>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</si>
  <si>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</si>
  <si>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</si>
  <si>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</si>
  <si>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</si>
  <si>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</si>
  <si>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</si>
  <si>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</si>
  <si>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</si>
  <si>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</si>
  <si>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</si>
  <si>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</si>
  <si>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</si>
  <si>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</si>
  <si>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</si>
  <si>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</si>
  <si>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</si>
  <si>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</si>
  <si>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</si>
  <si>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</si>
  <si>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</si>
  <si>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</si>
  <si>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</si>
  <si>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</si>
  <si>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</si>
  <si>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</si>
  <si>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</si>
  <si>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</si>
  <si>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</si>
  <si>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</si>
  <si>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</si>
  <si>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</si>
  <si>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</si>
  <si>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</si>
  <si>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</si>
  <si>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</si>
  <si>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</si>
  <si>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</si>
  <si>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</si>
  <si>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</si>
  <si>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</si>
  <si>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</si>
  <si>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</si>
  <si>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</si>
  <si>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</si>
  <si>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</si>
  <si>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</si>
  <si>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</si>
  <si>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</si>
  <si>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</si>
  <si>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</si>
  <si>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</si>
  <si>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</si>
  <si>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</si>
  <si>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</si>
  <si>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</si>
  <si>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</si>
  <si>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</si>
  <si>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</si>
  <si>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</si>
  <si>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</si>
  <si>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</si>
  <si>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</si>
  <si>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</si>
  <si>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</si>
  <si>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</si>
  <si>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</si>
  <si>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</si>
  <si>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</si>
  <si>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</si>
  <si>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</si>
  <si>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</si>
  <si>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</si>
  <si>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</si>
  <si>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</si>
  <si>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</si>
  <si>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</si>
  <si>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</si>
  <si>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</si>
  <si>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</si>
  <si>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</si>
  <si>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</si>
  <si>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</si>
  <si>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</si>
  <si>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</si>
  <si>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</si>
  <si>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</si>
  <si>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</si>
  <si>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</si>
  <si>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</si>
  <si>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</si>
  <si>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</si>
  <si>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</si>
  <si>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</si>
  <si>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</si>
  <si>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</si>
  <si>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</si>
  <si>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</si>
  <si>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</si>
  <si>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</si>
  <si>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</si>
  <si>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</si>
  <si>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</si>
  <si>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</si>
  <si>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</si>
  <si>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</si>
  <si>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</si>
  <si>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</si>
  <si>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</si>
  <si>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</si>
  <si>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</si>
  <si>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</si>
  <si>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</si>
  <si>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</si>
  <si>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</si>
  <si>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</si>
  <si>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</si>
  <si>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</si>
  <si>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</si>
  <si>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</si>
  <si>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</si>
  <si>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</si>
  <si>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</si>
  <si>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</si>
  <si>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</si>
  <si>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</si>
  <si>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</si>
  <si>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</si>
  <si>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</si>
  <si>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</si>
  <si>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</si>
  <si>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</si>
  <si>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</si>
  <si>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</si>
  <si>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</si>
  <si>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</si>
  <si>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</si>
  <si>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</si>
  <si>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</si>
  <si>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</si>
  <si>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</si>
  <si>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</si>
  <si>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</si>
  <si>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</si>
  <si>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</si>
  <si>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</si>
  <si>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</si>
  <si>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</si>
  <si>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</si>
  <si>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</si>
  <si>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</si>
  <si>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</si>
  <si>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</si>
  <si>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</si>
  <si>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</si>
  <si>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</si>
  <si>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</si>
  <si>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</si>
  <si>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</si>
  <si>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</si>
  <si>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</si>
  <si>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</si>
  <si>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</si>
  <si>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</si>
  <si>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</si>
  <si>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</si>
  <si>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</si>
  <si>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</si>
  <si>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</si>
  <si>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</si>
  <si>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</si>
  <si>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</si>
  <si>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</si>
  <si>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</si>
  <si>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</si>
  <si>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</si>
  <si>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</si>
  <si>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</si>
  <si>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</si>
  <si>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</si>
  <si>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</si>
  <si>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</si>
  <si>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</si>
  <si>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</si>
  <si>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</si>
  <si>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</si>
  <si>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</si>
  <si>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</si>
  <si>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</si>
  <si>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</si>
  <si>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</si>
  <si>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</si>
  <si>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</si>
  <si>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</si>
  <si>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</si>
  <si>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</si>
  <si>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</si>
  <si>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</si>
  <si>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</si>
  <si>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</si>
  <si>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</si>
  <si>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</si>
  <si>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</si>
  <si>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</si>
  <si>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</si>
  <si>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</si>
  <si>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</si>
  <si>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</si>
  <si>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</si>
  <si>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</si>
  <si>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</si>
  <si>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</si>
  <si>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</si>
  <si>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</si>
  <si>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</si>
  <si>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</si>
  <si>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</si>
  <si>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</si>
  <si>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</si>
  <si>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</si>
  <si>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</si>
  <si>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</si>
  <si>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</si>
  <si>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</si>
  <si>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</si>
  <si>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</si>
  <si>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</si>
  <si>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</si>
  <si>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</si>
  <si>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</si>
  <si>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</si>
  <si>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</si>
  <si>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</si>
  <si>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</si>
  <si>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</si>
  <si>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</si>
  <si>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</si>
  <si>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</si>
  <si>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</si>
  <si>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</si>
  <si>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</si>
  <si>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</si>
  <si>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</si>
  <si>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</si>
  <si>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</si>
  <si>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</si>
  <si>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</si>
  <si>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</si>
  <si>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</si>
  <si>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</si>
  <si>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</si>
  <si>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</si>
  <si>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</si>
  <si>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</si>
  <si>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</si>
  <si>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</si>
  <si>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</si>
  <si>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</si>
  <si>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</si>
  <si>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</si>
  <si>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</si>
  <si>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</si>
  <si>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</si>
  <si>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</si>
  <si>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</si>
  <si>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</si>
  <si>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</si>
  <si>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</si>
  <si>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</si>
  <si>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</si>
  <si>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</si>
  <si>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</si>
  <si>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</si>
  <si>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</si>
  <si>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</si>
  <si>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</si>
  <si>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</si>
  <si>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</si>
  <si>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</si>
  <si>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</si>
  <si>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</si>
  <si>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</si>
  <si>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</si>
  <si>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</si>
  <si>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</si>
  <si>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</si>
  <si>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</si>
  <si>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</si>
  <si>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</si>
  <si>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</si>
  <si>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</si>
  <si>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</si>
  <si>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</si>
  <si>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</si>
  <si>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</si>
  <si>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</si>
  <si>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</si>
  <si>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</si>
  <si>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</si>
  <si>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</si>
  <si>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</si>
  <si>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</si>
  <si>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</si>
  <si>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</si>
  <si>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</si>
  <si>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</si>
  <si>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</si>
  <si>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</si>
  <si>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</si>
  <si>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</si>
  <si>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</si>
  <si>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</si>
  <si>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</si>
  <si>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</si>
  <si>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</si>
  <si>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</si>
  <si>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</si>
  <si>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</si>
  <si>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</si>
  <si>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</si>
  <si>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</si>
  <si>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</si>
  <si>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</si>
  <si>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</si>
  <si>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</si>
  <si>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</si>
  <si>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</si>
  <si>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</si>
  <si>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</si>
  <si>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</si>
  <si>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</si>
  <si>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</si>
  <si>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</si>
  <si>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</si>
  <si>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</si>
  <si>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</si>
  <si>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</si>
  <si>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</si>
  <si>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</si>
  <si>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</si>
  <si>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</si>
  <si>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</si>
  <si>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</si>
  <si>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</si>
  <si>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</si>
  <si>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</si>
  <si>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</si>
  <si>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</si>
  <si>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</si>
  <si>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</si>
  <si>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</si>
  <si>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</si>
  <si>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</si>
  <si>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</si>
  <si>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</si>
  <si>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</si>
  <si>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</si>
  <si>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</si>
  <si>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</si>
  <si>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</si>
  <si>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</si>
  <si>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</si>
  <si>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</si>
  <si>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</si>
  <si>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</si>
  <si>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</si>
  <si>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</si>
  <si>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</si>
  <si>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</si>
  <si>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</si>
  <si>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</si>
  <si>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</si>
  <si>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</si>
  <si>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</si>
  <si>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</si>
  <si>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</si>
  <si>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</si>
  <si>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</si>
  <si>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</si>
  <si>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</si>
  <si>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</si>
  <si>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</si>
  <si>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</si>
  <si>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</si>
  <si>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</si>
  <si>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</si>
  <si>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(All)</t>
  </si>
  <si>
    <t>Count of outcome</t>
  </si>
  <si>
    <t>Outcome Filter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</si>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</sst>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16" fillId="0" borderId="0" xfId="0" applyFont="1" applyFill="1" applyAlignment="1">
      <alignment horizontal="center"/>
    </xf>
    <xf numFmtId="9" fontId="0" fillId="0" borderId="0" xfId="42" applyFont="1"/>
    <xf numFmtId="0" fontId="16" fillId="0" borderId="0" xfId="0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Fon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46BC-A145-A10586B51DF0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46BC-A145-A10586B51DF0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A-46BC-A145-A10586B5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00735"/>
        <c:axId val="411201151"/>
      </c:lineChart>
      <c:catAx>
        <c:axId val="4112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1151"/>
        <c:crosses val="autoZero"/>
        <c:auto val="1"/>
        <c:lblAlgn val="ctr"/>
        <c:lblOffset val="100"/>
        <c:noMultiLvlLbl val="0"/>
      </c:catAx>
      <c:valAx>
        <c:axId val="41120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Outcomes!PivotTable1</c:name>
    <c:fmtId val="1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-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E-44C1-AD36-DF911D97FD07}"/>
            </c:ext>
          </c:extLst>
        </c:ser>
        <c:ser>
          <c:idx val="1"/>
          <c:order val="1"/>
          <c:tx>
            <c:strRef>
              <c:f>'Pivot Table -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E-44C1-AD36-DF911D97FD07}"/>
            </c:ext>
          </c:extLst>
        </c:ser>
        <c:ser>
          <c:idx val="2"/>
          <c:order val="2"/>
          <c:tx>
            <c:strRef>
              <c:f>'Pivot Table -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E-44C1-AD36-DF911D97FD07}"/>
            </c:ext>
          </c:extLst>
        </c:ser>
        <c:ser>
          <c:idx val="3"/>
          <c:order val="3"/>
          <c:tx>
            <c:strRef>
              <c:f>'Pivot Table -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E-44C1-AD36-DF911D97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34352671"/>
        <c:axId val="734358911"/>
      </c:barChart>
      <c:catAx>
        <c:axId val="7343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8911"/>
        <c:crosses val="autoZero"/>
        <c:auto val="1"/>
        <c:lblAlgn val="ctr"/>
        <c:lblOffset val="100"/>
        <c:noMultiLvlLbl val="0"/>
      </c:catAx>
      <c:valAx>
        <c:axId val="7343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3</xdr:row>
      <xdr:rowOff>104775</xdr:rowOff>
    </xdr:from>
    <xdr:to>
      <xdr:col>14</xdr:col>
      <xdr:colOff>228599</xdr:colOff>
      <xdr:row>21</xdr:row>
      <xdr:rowOff>84773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95138-9338-8446-F35A-54772DCFA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547686</xdr:colOff>
      <xdr:row>2</xdr:row>
      <xdr:rowOff>19049</xdr:rowOff>
    </xdr:from>
    <xdr:to>
      <xdr:col>19</xdr:col>
      <xdr:colOff>1600199</xdr:colOff>
      <xdr:row>31</xdr:row>
      <xdr:rowOff>199072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344FF-0FF2-C229-A7B2-76DEFB1F7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Tecchio" refreshedDate="44728.743942361114" createdVersion="8" refreshedVersion="8" minRefreshableVersion="3" recordCount="1000" xr:uid="{7BAB2C92-6ABC-473F-A27C-D6ABA1CEEDA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64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2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s v="No Backers"/>
    <n v="0"/>
    <x v="0"/>
    <s v="CAD"/>
    <x v="0"/>
    <x v="0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.4"/>
    <x v="1"/>
    <n v="92.151898734177209"/>
    <n v="158"/>
    <x v="1"/>
    <s v="USD"/>
    <x v="1"/>
    <x v="1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x v="2"/>
    <x v="2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x v="3"/>
    <x v="3"/>
    <n v="1565499600"/>
    <n v="1568955600"/>
    <b v="0"/>
    <b v="0"/>
    <x v="1"/>
    <x v="1"/>
    <s v="music/rock"/>
  </r>
  <r>
    <n v="4"/>
    <s v="Larson-Little"/>
    <s v="Proactive foreground core"/>
    <n v="7600"/>
    <n v="5265"/>
    <n v="0.69276315789473686"/>
    <x v="0"/>
    <n v="99.339622641509436"/>
    <n v="53"/>
    <x v="1"/>
    <s v="USD"/>
    <x v="4"/>
    <x v="4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75.833333333333329"/>
    <n v="174"/>
    <x v="3"/>
    <s v="DKK"/>
    <x v="5"/>
    <x v="5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x v="6"/>
    <x v="6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64.93832599118943"/>
    <n v="227"/>
    <x v="3"/>
    <s v="DKK"/>
    <x v="7"/>
    <x v="7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x v="8"/>
    <x v="8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x v="9"/>
    <x v="9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62.9"/>
    <n v="220"/>
    <x v="1"/>
    <s v="USD"/>
    <x v="10"/>
    <x v="10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x v="11"/>
    <x v="11"/>
    <n v="1285045200"/>
    <n v="1285563600"/>
    <b v="0"/>
    <b v="1"/>
    <x v="3"/>
    <x v="3"/>
    <s v="theater/plays"/>
  </r>
  <r>
    <n v="12"/>
    <s v="Kim Ltd"/>
    <s v="Assimilated hybrid intranet"/>
    <n v="6300"/>
    <n v="5629"/>
    <n v="0.89349206349206345"/>
    <x v="0"/>
    <n v="102.34545454545454"/>
    <n v="55"/>
    <x v="1"/>
    <s v="USD"/>
    <x v="12"/>
    <x v="12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x v="13"/>
    <x v="13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x v="14"/>
    <x v="14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x v="15"/>
    <x v="15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10.41"/>
    <n v="100"/>
    <x v="1"/>
    <s v="USD"/>
    <x v="16"/>
    <x v="16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x v="17"/>
    <x v="17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45.103703703703701"/>
    <n v="135"/>
    <x v="1"/>
    <s v="USD"/>
    <x v="18"/>
    <x v="18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45.001483679525222"/>
    <n v="674"/>
    <x v="1"/>
    <s v="USD"/>
    <x v="19"/>
    <x v="19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x v="20"/>
    <x v="20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x v="21"/>
    <x v="21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5.044943820224717"/>
    <n v="890"/>
    <x v="1"/>
    <s v="USD"/>
    <x v="22"/>
    <x v="22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05.22535211267606"/>
    <n v="142"/>
    <x v="4"/>
    <s v="GBP"/>
    <x v="23"/>
    <x v="23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x v="24"/>
    <x v="24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x v="25"/>
    <x v="25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x v="26"/>
    <x v="26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06.6"/>
    <n v="15"/>
    <x v="1"/>
    <s v="USD"/>
    <x v="27"/>
    <x v="27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x v="28"/>
    <x v="28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x v="29"/>
    <x v="29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12.05426356589147"/>
    <n v="129"/>
    <x v="1"/>
    <s v="USD"/>
    <x v="30"/>
    <x v="30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48.008849557522126"/>
    <n v="226"/>
    <x v="4"/>
    <s v="GBP"/>
    <x v="31"/>
    <x v="31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38.004334633723452"/>
    <n v="2307"/>
    <x v="6"/>
    <s v="EUR"/>
    <x v="32"/>
    <x v="32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x v="33"/>
    <x v="33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85"/>
    <n v="165"/>
    <x v="1"/>
    <s v="USD"/>
    <x v="34"/>
    <x v="34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x v="35"/>
    <x v="35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68.8125"/>
    <n v="16"/>
    <x v="1"/>
    <s v="USD"/>
    <x v="36"/>
    <x v="36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x v="37"/>
    <x v="37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x v="38"/>
    <x v="38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57.125"/>
    <n v="88"/>
    <x v="3"/>
    <s v="DKK"/>
    <x v="39"/>
    <x v="39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x v="40"/>
    <x v="40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07.42342342342343"/>
    <n v="111"/>
    <x v="6"/>
    <s v="EUR"/>
    <x v="41"/>
    <x v="41"/>
    <n v="1346734800"/>
    <n v="1348981200"/>
    <b v="0"/>
    <b v="1"/>
    <x v="1"/>
    <x v="1"/>
    <s v="music/rock"/>
  </r>
  <r>
    <n v="42"/>
    <s v="Werner-Bryant"/>
    <s v="Virtual uniform frame"/>
    <n v="1800"/>
    <n v="7991"/>
    <n v="4.4394444444444447"/>
    <x v="1"/>
    <n v="35.995495495495497"/>
    <n v="222"/>
    <x v="1"/>
    <s v="USD"/>
    <x v="42"/>
    <x v="42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26.998873148744366"/>
    <n v="6212"/>
    <x v="1"/>
    <s v="USD"/>
    <x v="43"/>
    <x v="43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107.56122448979592"/>
    <n v="98"/>
    <x v="3"/>
    <s v="DKK"/>
    <x v="44"/>
    <x v="44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94.375"/>
    <n v="48"/>
    <x v="1"/>
    <s v="USD"/>
    <x v="45"/>
    <x v="45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x v="46"/>
    <x v="46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x v="47"/>
    <x v="47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53.007815713698065"/>
    <n v="2431"/>
    <x v="1"/>
    <s v="USD"/>
    <x v="48"/>
    <x v="48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.89625"/>
    <x v="1"/>
    <n v="45.059405940594061"/>
    <n v="303"/>
    <x v="1"/>
    <s v="USD"/>
    <x v="49"/>
    <x v="49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2"/>
    <n v="1"/>
    <x v="6"/>
    <s v="EUR"/>
    <x v="50"/>
    <x v="50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x v="51"/>
    <x v="51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x v="52"/>
    <x v="52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59.119617224880386"/>
    <n v="209"/>
    <x v="1"/>
    <s v="USD"/>
    <x v="53"/>
    <x v="53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44.93333333333333"/>
    <n v="120"/>
    <x v="1"/>
    <s v="USD"/>
    <x v="54"/>
    <x v="54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x v="55"/>
    <x v="55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x v="56"/>
    <x v="56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x v="57"/>
    <x v="57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9.061611374407583"/>
    <n v="211"/>
    <x v="1"/>
    <s v="USD"/>
    <x v="58"/>
    <x v="58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30.0859375"/>
    <n v="128"/>
    <x v="1"/>
    <s v="USD"/>
    <x v="59"/>
    <x v="59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84.998125000000002"/>
    <n v="1600"/>
    <x v="0"/>
    <s v="CAD"/>
    <x v="60"/>
    <x v="60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x v="61"/>
    <x v="61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.226"/>
    <x v="1"/>
    <n v="58.040160642570278"/>
    <n v="249"/>
    <x v="1"/>
    <s v="USD"/>
    <x v="62"/>
    <x v="62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111.4"/>
    <n v="5"/>
    <x v="1"/>
    <s v="USD"/>
    <x v="63"/>
    <x v="63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71.94736842105263"/>
    <n v="38"/>
    <x v="1"/>
    <s v="USD"/>
    <x v="64"/>
    <x v="64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61.038135593220339"/>
    <n v="236"/>
    <x v="1"/>
    <s v="USD"/>
    <x v="65"/>
    <x v="65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08.91666666666667"/>
    <n v="12"/>
    <x v="1"/>
    <s v="USD"/>
    <x v="66"/>
    <x v="66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x v="67"/>
    <x v="67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58.975609756097562"/>
    <n v="246"/>
    <x v="6"/>
    <s v="EUR"/>
    <x v="68"/>
    <x v="68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11.82352941176471"/>
    <n v="17"/>
    <x v="1"/>
    <s v="USD"/>
    <x v="69"/>
    <x v="69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63.995555555555555"/>
    <n v="2475"/>
    <x v="6"/>
    <s v="EUR"/>
    <x v="70"/>
    <x v="70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x v="71"/>
    <x v="49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74.481481481481481"/>
    <n v="54"/>
    <x v="1"/>
    <s v="USD"/>
    <x v="72"/>
    <x v="71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x v="73"/>
    <x v="72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56.188235294117646"/>
    <n v="85"/>
    <x v="4"/>
    <s v="GBP"/>
    <x v="74"/>
    <x v="73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x v="75"/>
    <x v="74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x v="76"/>
    <x v="75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79.642857142857139"/>
    <n v="56"/>
    <x v="1"/>
    <s v="USD"/>
    <x v="77"/>
    <x v="76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x v="78"/>
    <x v="77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48.004773269689736"/>
    <n v="838"/>
    <x v="1"/>
    <s v="USD"/>
    <x v="79"/>
    <x v="78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x v="80"/>
    <x v="79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x v="81"/>
    <x v="80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83.183333333333337"/>
    <n v="180"/>
    <x v="4"/>
    <s v="GBP"/>
    <x v="82"/>
    <x v="4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39.996000000000002"/>
    <n v="1000"/>
    <x v="1"/>
    <s v="USD"/>
    <x v="83"/>
    <x v="81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x v="84"/>
    <x v="82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x v="85"/>
    <x v="83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61.108374384236456"/>
    <n v="203"/>
    <x v="1"/>
    <s v="USD"/>
    <x v="86"/>
    <x v="84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x v="87"/>
    <x v="85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0.76106194690266"/>
    <n v="113"/>
    <x v="1"/>
    <s v="USD"/>
    <x v="88"/>
    <x v="86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x v="89"/>
    <x v="87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57.849056603773583"/>
    <n v="106"/>
    <x v="1"/>
    <s v="USD"/>
    <x v="90"/>
    <x v="88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x v="91"/>
    <x v="89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x v="92"/>
    <x v="40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107.99508196721311"/>
    <n v="610"/>
    <x v="1"/>
    <s v="USD"/>
    <x v="93"/>
    <x v="90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48.927777777777777"/>
    <n v="180"/>
    <x v="4"/>
    <s v="GBP"/>
    <x v="94"/>
    <x v="91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x v="95"/>
    <x v="92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64.999141999141997"/>
    <n v="2331"/>
    <x v="1"/>
    <s v="USD"/>
    <x v="96"/>
    <x v="36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06.61061946902655"/>
    <n v="113"/>
    <x v="1"/>
    <s v="USD"/>
    <x v="48"/>
    <x v="93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x v="97"/>
    <x v="94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x v="98"/>
    <x v="95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56.054878048780488"/>
    <n v="164"/>
    <x v="1"/>
    <s v="USD"/>
    <x v="100"/>
    <x v="97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1.017857142857142"/>
    <n v="336"/>
    <x v="1"/>
    <s v="USD"/>
    <x v="101"/>
    <x v="98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x v="102"/>
    <x v="99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x v="103"/>
    <x v="100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103.46315789473684"/>
    <n v="95"/>
    <x v="1"/>
    <s v="USD"/>
    <x v="104"/>
    <x v="101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x v="105"/>
    <x v="102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x v="106"/>
    <x v="103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107.57831325301204"/>
    <n v="83"/>
    <x v="1"/>
    <s v="USD"/>
    <x v="107"/>
    <x v="104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x v="108"/>
    <x v="105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x v="109"/>
    <x v="106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108.95414201183432"/>
    <n v="676"/>
    <x v="1"/>
    <s v="USD"/>
    <x v="110"/>
    <x v="107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5"/>
    <n v="361"/>
    <x v="2"/>
    <s v="AUD"/>
    <x v="111"/>
    <x v="108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x v="112"/>
    <x v="109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09.65079365079364"/>
    <n v="126"/>
    <x v="1"/>
    <s v="USD"/>
    <x v="113"/>
    <x v="110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x v="114"/>
    <x v="111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86.794520547945211"/>
    <n v="73"/>
    <x v="1"/>
    <s v="USD"/>
    <x v="115"/>
    <x v="112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30.992727272727272"/>
    <n v="275"/>
    <x v="1"/>
    <s v="USD"/>
    <x v="116"/>
    <x v="113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x v="117"/>
    <x v="114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x v="118"/>
    <x v="115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63.003367003367003"/>
    <n v="1782"/>
    <x v="1"/>
    <s v="USD"/>
    <x v="119"/>
    <x v="116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110.0343300110742"/>
    <n v="903"/>
    <x v="1"/>
    <s v="USD"/>
    <x v="33"/>
    <x v="117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25.997933274284026"/>
    <n v="3387"/>
    <x v="1"/>
    <s v="USD"/>
    <x v="120"/>
    <x v="95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49.987915407854985"/>
    <n v="662"/>
    <x v="0"/>
    <s v="CAD"/>
    <x v="121"/>
    <x v="118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x v="122"/>
    <x v="119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47.083333333333336"/>
    <n v="180"/>
    <x v="1"/>
    <s v="USD"/>
    <x v="123"/>
    <x v="120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89.944444444444443"/>
    <n v="774"/>
    <x v="1"/>
    <s v="USD"/>
    <x v="124"/>
    <x v="121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x v="125"/>
    <x v="122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80.067669172932327"/>
    <n v="532"/>
    <x v="1"/>
    <s v="USD"/>
    <x v="126"/>
    <x v="123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x v="127"/>
    <x v="97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28.001876172607879"/>
    <n v="533"/>
    <x v="3"/>
    <s v="DKK"/>
    <x v="128"/>
    <x v="124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x v="129"/>
    <x v="125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43.078651685393261"/>
    <n v="89"/>
    <x v="1"/>
    <s v="USD"/>
    <x v="130"/>
    <x v="126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87.95597484276729"/>
    <n v="159"/>
    <x v="1"/>
    <s v="USD"/>
    <x v="131"/>
    <x v="127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.987234042553197"/>
    <n v="940"/>
    <x v="5"/>
    <s v="CHF"/>
    <x v="132"/>
    <x v="128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x v="133"/>
    <x v="129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x v="134"/>
    <x v="130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94.24"/>
    <n v="50"/>
    <x v="1"/>
    <s v="USD"/>
    <x v="135"/>
    <x v="131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80.139130434782615"/>
    <n v="115"/>
    <x v="1"/>
    <s v="USD"/>
    <x v="136"/>
    <x v="132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x v="137"/>
    <x v="133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x v="138"/>
    <x v="134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60.992530345471522"/>
    <n v="1071"/>
    <x v="1"/>
    <s v="USD"/>
    <x v="139"/>
    <x v="135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x v="107"/>
    <x v="136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104.6"/>
    <n v="70"/>
    <x v="1"/>
    <s v="USD"/>
    <x v="140"/>
    <x v="137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x v="141"/>
    <x v="138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.989583333333329"/>
    <n v="768"/>
    <x v="5"/>
    <s v="CHF"/>
    <x v="142"/>
    <x v="139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x v="143"/>
    <x v="140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x v="144"/>
    <x v="141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x v="145"/>
    <x v="142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x v="146"/>
    <x v="143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n v="1"/>
    <x v="1"/>
    <s v="USD"/>
    <x v="147"/>
    <x v="144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x v="148"/>
    <x v="145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x v="149"/>
    <x v="146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x v="150"/>
    <x v="147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x v="151"/>
    <x v="148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x v="152"/>
    <x v="149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x v="153"/>
    <x v="150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73.733333333333334"/>
    <n v="30"/>
    <x v="2"/>
    <s v="AUD"/>
    <x v="154"/>
    <x v="151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113.17073170731707"/>
    <n v="41"/>
    <x v="1"/>
    <s v="USD"/>
    <x v="155"/>
    <x v="152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x v="156"/>
    <x v="153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79.176829268292678"/>
    <n v="164"/>
    <x v="1"/>
    <s v="USD"/>
    <x v="157"/>
    <x v="154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x v="158"/>
    <x v="155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x v="159"/>
    <x v="156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36.032520325203251"/>
    <n v="246"/>
    <x v="1"/>
    <s v="USD"/>
    <x v="160"/>
    <x v="157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x v="161"/>
    <x v="158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44.005985634477256"/>
    <n v="2506"/>
    <x v="1"/>
    <s v="USD"/>
    <x v="162"/>
    <x v="159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x v="163"/>
    <x v="160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74"/>
    <n v="146"/>
    <x v="2"/>
    <s v="AUD"/>
    <x v="164"/>
    <x v="161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41.996858638743454"/>
    <n v="955"/>
    <x v="3"/>
    <s v="DKK"/>
    <x v="165"/>
    <x v="162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x v="166"/>
    <x v="163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x v="167"/>
    <x v="164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104.2"/>
    <n v="5"/>
    <x v="1"/>
    <s v="USD"/>
    <x v="168"/>
    <x v="165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5.5"/>
    <n v="26"/>
    <x v="1"/>
    <s v="USD"/>
    <x v="169"/>
    <x v="166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x v="170"/>
    <x v="167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x v="171"/>
    <x v="168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x v="172"/>
    <x v="169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x v="173"/>
    <x v="170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x v="174"/>
    <x v="171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x v="175"/>
    <x v="172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x v="176"/>
    <x v="173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x v="177"/>
    <x v="174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x v="178"/>
    <x v="175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x v="179"/>
    <x v="176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x v="180"/>
    <x v="177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x v="181"/>
    <x v="178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37.789473684210527"/>
    <n v="19"/>
    <x v="1"/>
    <s v="USD"/>
    <x v="182"/>
    <x v="179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32.006772009029348"/>
    <n v="886"/>
    <x v="1"/>
    <s v="USD"/>
    <x v="183"/>
    <x v="180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95.966712898751737"/>
    <n v="1442"/>
    <x v="0"/>
    <s v="CAD"/>
    <x v="184"/>
    <x v="181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75"/>
    <n v="35"/>
    <x v="6"/>
    <s v="EUR"/>
    <x v="185"/>
    <x v="182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x v="186"/>
    <x v="183"/>
    <n v="1457071200"/>
    <n v="14570712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105.75"/>
    <n v="24"/>
    <x v="1"/>
    <s v="USD"/>
    <x v="187"/>
    <x v="184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37.069767441860463"/>
    <n v="86"/>
    <x v="6"/>
    <s v="EUR"/>
    <x v="188"/>
    <x v="185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x v="189"/>
    <x v="186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46.338461538461537"/>
    <n v="65"/>
    <x v="1"/>
    <s v="USD"/>
    <x v="190"/>
    <x v="187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69.174603174603178"/>
    <n v="126"/>
    <x v="1"/>
    <s v="USD"/>
    <x v="191"/>
    <x v="188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109.07824427480917"/>
    <n v="524"/>
    <x v="1"/>
    <s v="USD"/>
    <x v="192"/>
    <x v="189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51.78"/>
    <n v="100"/>
    <x v="3"/>
    <s v="DKK"/>
    <x v="173"/>
    <x v="190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x v="193"/>
    <x v="191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35.958333333333336"/>
    <n v="168"/>
    <x v="1"/>
    <s v="USD"/>
    <x v="194"/>
    <x v="192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x v="195"/>
    <x v="193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0.02"/>
    <x v="0"/>
    <n v="2"/>
    <n v="1"/>
    <x v="0"/>
    <s v="CAD"/>
    <x v="152"/>
    <x v="194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x v="196"/>
    <x v="195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79.792682926829272"/>
    <n v="82"/>
    <x v="1"/>
    <s v="USD"/>
    <x v="197"/>
    <x v="196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x v="198"/>
    <x v="197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2E-2"/>
    <x v="0"/>
    <n v="63.225000000000001"/>
    <n v="40"/>
    <x v="1"/>
    <s v="USD"/>
    <x v="199"/>
    <x v="198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70.174999999999997"/>
    <n v="80"/>
    <x v="1"/>
    <s v="USD"/>
    <x v="200"/>
    <x v="199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x v="201"/>
    <x v="200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99"/>
    <n v="43"/>
    <x v="1"/>
    <s v="USD"/>
    <x v="202"/>
    <x v="201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x v="203"/>
    <x v="202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x v="204"/>
    <x v="203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8.044247787610619"/>
    <n v="226"/>
    <x v="3"/>
    <s v="DKK"/>
    <x v="205"/>
    <x v="204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x v="206"/>
    <x v="205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x v="207"/>
    <x v="206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x v="208"/>
    <x v="207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86.812121212121212"/>
    <n v="165"/>
    <x v="1"/>
    <s v="USD"/>
    <x v="209"/>
    <x v="208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x v="210"/>
    <x v="209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x v="211"/>
    <x v="210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x v="212"/>
    <x v="211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1.005037783375315"/>
    <n v="397"/>
    <x v="4"/>
    <s v="GBP"/>
    <x v="213"/>
    <x v="212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x v="214"/>
    <x v="213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39.235294117647058"/>
    <n v="17"/>
    <x v="1"/>
    <s v="USD"/>
    <x v="215"/>
    <x v="214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x v="216"/>
    <x v="215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47.992753623188406"/>
    <n v="138"/>
    <x v="1"/>
    <s v="USD"/>
    <x v="217"/>
    <x v="216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x v="218"/>
    <x v="217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51.999165275459099"/>
    <n v="3594"/>
    <x v="1"/>
    <s v="USD"/>
    <x v="219"/>
    <x v="218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29.999659863945578"/>
    <n v="5880"/>
    <x v="1"/>
    <s v="USD"/>
    <x v="220"/>
    <x v="219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98.205357142857139"/>
    <n v="112"/>
    <x v="1"/>
    <s v="USD"/>
    <x v="221"/>
    <x v="122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x v="222"/>
    <x v="220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66.998379254457049"/>
    <n v="2468"/>
    <x v="1"/>
    <s v="USD"/>
    <x v="172"/>
    <x v="221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x v="223"/>
    <x v="222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x v="224"/>
    <x v="223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x v="225"/>
    <x v="224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63.293478260869563"/>
    <n v="92"/>
    <x v="1"/>
    <s v="USD"/>
    <x v="226"/>
    <x v="225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x v="227"/>
    <x v="226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54.906040268456373"/>
    <n v="149"/>
    <x v="6"/>
    <s v="EUR"/>
    <x v="228"/>
    <x v="227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x v="229"/>
    <x v="228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75.84210526315789"/>
    <n v="57"/>
    <x v="2"/>
    <s v="AUD"/>
    <x v="230"/>
    <x v="229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x v="231"/>
    <x v="230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x v="232"/>
    <x v="231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x v="233"/>
    <x v="232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x v="194"/>
    <x v="233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x v="234"/>
    <x v="234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42.915999999999997"/>
    <n v="250"/>
    <x v="1"/>
    <s v="USD"/>
    <x v="235"/>
    <x v="235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x v="236"/>
    <x v="236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x v="237"/>
    <x v="237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x v="238"/>
    <x v="238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x v="239"/>
    <x v="239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x v="240"/>
    <x v="240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x v="241"/>
    <x v="241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26.000773395204948"/>
    <n v="6465"/>
    <x v="1"/>
    <s v="USD"/>
    <x v="242"/>
    <x v="242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3"/>
    <n v="1"/>
    <x v="1"/>
    <s v="USD"/>
    <x v="67"/>
    <x v="243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38.019801980198018"/>
    <n v="101"/>
    <x v="1"/>
    <s v="USD"/>
    <x v="243"/>
    <x v="244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106.15254237288136"/>
    <n v="59"/>
    <x v="1"/>
    <s v="USD"/>
    <x v="244"/>
    <x v="245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x v="245"/>
    <x v="246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x v="246"/>
    <x v="247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x v="247"/>
    <x v="248"/>
    <n v="1297836000"/>
    <n v="1298268000"/>
    <b v="0"/>
    <b v="1"/>
    <x v="1"/>
    <x v="1"/>
    <s v="music/rock"/>
  </r>
  <r>
    <n v="256"/>
    <s v="Smith-Reid"/>
    <s v="Optimized actuating toolset"/>
    <n v="4100"/>
    <n v="959"/>
    <n v="0.23390243902439026"/>
    <x v="0"/>
    <n v="63.93333333333333"/>
    <n v="15"/>
    <x v="4"/>
    <s v="GBP"/>
    <x v="248"/>
    <x v="249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.46"/>
    <x v="1"/>
    <n v="90.456521739130437"/>
    <n v="92"/>
    <x v="1"/>
    <s v="USD"/>
    <x v="249"/>
    <x v="250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x v="250"/>
    <x v="251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x v="251"/>
    <x v="252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38.065134099616856"/>
    <n v="261"/>
    <x v="1"/>
    <s v="USD"/>
    <x v="136"/>
    <x v="253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x v="252"/>
    <x v="254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x v="253"/>
    <x v="255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54.050251256281406"/>
    <n v="199"/>
    <x v="1"/>
    <s v="USD"/>
    <x v="254"/>
    <x v="256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30.002721335268504"/>
    <n v="5512"/>
    <x v="1"/>
    <s v="USD"/>
    <x v="255"/>
    <x v="257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70.127906976744185"/>
    <n v="86"/>
    <x v="1"/>
    <s v="USD"/>
    <x v="256"/>
    <x v="258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26.996228786926462"/>
    <n v="3182"/>
    <x v="6"/>
    <s v="EUR"/>
    <x v="257"/>
    <x v="259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51.990606936416185"/>
    <n v="2768"/>
    <x v="2"/>
    <s v="AUD"/>
    <x v="258"/>
    <x v="260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56.416666666666664"/>
    <n v="48"/>
    <x v="1"/>
    <s v="USD"/>
    <x v="259"/>
    <x v="261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x v="260"/>
    <x v="262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x v="261"/>
    <x v="263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x v="262"/>
    <x v="264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x v="263"/>
    <x v="265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37.957446808510639"/>
    <n v="282"/>
    <x v="0"/>
    <s v="CAD"/>
    <x v="264"/>
    <x v="266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x v="265"/>
    <x v="267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x v="266"/>
    <x v="153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40.030075187969928"/>
    <n v="133"/>
    <x v="1"/>
    <s v="USD"/>
    <x v="267"/>
    <x v="268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x v="268"/>
    <x v="269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x v="269"/>
    <x v="270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x v="270"/>
    <x v="271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6.987277353689571"/>
    <n v="393"/>
    <x v="1"/>
    <s v="USD"/>
    <x v="271"/>
    <x v="272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73.012609117361791"/>
    <n v="2062"/>
    <x v="1"/>
    <s v="USD"/>
    <x v="272"/>
    <x v="273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x v="73"/>
    <x v="274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x v="273"/>
    <x v="148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61.765151515151516"/>
    <n v="132"/>
    <x v="1"/>
    <s v="USD"/>
    <x v="274"/>
    <x v="275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x v="275"/>
    <x v="276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06.28804347826087"/>
    <n v="184"/>
    <x v="1"/>
    <s v="USD"/>
    <x v="276"/>
    <x v="72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75.07386363636364"/>
    <n v="176"/>
    <x v="1"/>
    <s v="USD"/>
    <x v="277"/>
    <x v="277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39.970802919708028"/>
    <n v="137"/>
    <x v="3"/>
    <s v="DKK"/>
    <x v="278"/>
    <x v="278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x v="279"/>
    <x v="71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x v="280"/>
    <x v="279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x v="281"/>
    <x v="280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71.7"/>
    <n v="10"/>
    <x v="1"/>
    <s v="USD"/>
    <x v="282"/>
    <x v="281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3.28125"/>
    <n v="32"/>
    <x v="6"/>
    <s v="EUR"/>
    <x v="283"/>
    <x v="282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43.923497267759565"/>
    <n v="183"/>
    <x v="1"/>
    <s v="USD"/>
    <x v="284"/>
    <x v="283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x v="285"/>
    <x v="284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x v="286"/>
    <x v="285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x v="287"/>
    <x v="286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x v="288"/>
    <x v="287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x v="289"/>
    <x v="288"/>
    <n v="1456984800"/>
    <n v="1461819600"/>
    <b v="0"/>
    <b v="0"/>
    <x v="0"/>
    <x v="0"/>
    <s v="food/food trucks"/>
  </r>
  <r>
    <n v="300"/>
    <s v="Cooke PLC"/>
    <s v="Focused executive core"/>
    <n v="100"/>
    <n v="5"/>
    <n v="0.05"/>
    <x v="0"/>
    <n v="5"/>
    <n v="1"/>
    <x v="3"/>
    <s v="DKK"/>
    <x v="290"/>
    <x v="289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x v="291"/>
    <x v="290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x v="292"/>
    <x v="18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87.78125"/>
    <n v="32"/>
    <x v="1"/>
    <s v="USD"/>
    <x v="293"/>
    <x v="291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80.767605633802816"/>
    <n v="142"/>
    <x v="1"/>
    <s v="USD"/>
    <x v="294"/>
    <x v="292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94.28235294117647"/>
    <n v="85"/>
    <x v="1"/>
    <s v="USD"/>
    <x v="295"/>
    <x v="293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x v="296"/>
    <x v="294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x v="297"/>
    <x v="295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109.04109589041096"/>
    <n v="803"/>
    <x v="1"/>
    <s v="USD"/>
    <x v="298"/>
    <x v="296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41.16"/>
    <n v="75"/>
    <x v="1"/>
    <s v="USD"/>
    <x v="299"/>
    <x v="297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99.125"/>
    <n v="16"/>
    <x v="1"/>
    <s v="USD"/>
    <x v="300"/>
    <x v="298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05.88429752066116"/>
    <n v="121"/>
    <x v="1"/>
    <s v="USD"/>
    <x v="247"/>
    <x v="299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48.996525921966864"/>
    <n v="3742"/>
    <x v="1"/>
    <s v="USD"/>
    <x v="244"/>
    <x v="300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39"/>
    <n v="223"/>
    <x v="1"/>
    <s v="USD"/>
    <x v="301"/>
    <x v="301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31.022556390977442"/>
    <n v="133"/>
    <x v="1"/>
    <s v="USD"/>
    <x v="188"/>
    <x v="162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x v="302"/>
    <x v="302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x v="303"/>
    <x v="303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42.3"/>
    <n v="30"/>
    <x v="1"/>
    <s v="USD"/>
    <x v="304"/>
    <x v="304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x v="305"/>
    <x v="305"/>
    <n v="1392357600"/>
    <n v="1392530400"/>
    <b v="0"/>
    <b v="0"/>
    <x v="1"/>
    <x v="1"/>
    <s v="music/rock"/>
  </r>
  <r>
    <n v="319"/>
    <s v="Mills Group"/>
    <s v="Advanced empowering matrix"/>
    <n v="8400"/>
    <n v="3251"/>
    <n v="0.38702380952380955"/>
    <x v="3"/>
    <n v="50.796875"/>
    <n v="64"/>
    <x v="1"/>
    <s v="USD"/>
    <x v="306"/>
    <x v="306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101.15"/>
    <n v="80"/>
    <x v="1"/>
    <s v="USD"/>
    <x v="307"/>
    <x v="307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x v="308"/>
    <x v="308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x v="309"/>
    <x v="309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x v="310"/>
    <x v="310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x v="311"/>
    <x v="311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x v="79"/>
    <x v="312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x v="312"/>
    <x v="313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x v="313"/>
    <x v="314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x v="314"/>
    <x v="315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x v="315"/>
    <x v="316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x v="316"/>
    <x v="317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77.068421052631578"/>
    <n v="190"/>
    <x v="1"/>
    <s v="USD"/>
    <x v="317"/>
    <x v="318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x v="318"/>
    <x v="319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x v="319"/>
    <x v="320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0.99550763701707"/>
    <n v="1113"/>
    <x v="1"/>
    <s v="USD"/>
    <x v="32"/>
    <x v="321"/>
    <n v="1515564000"/>
    <n v="1516168800"/>
    <b v="0"/>
    <b v="0"/>
    <x v="1"/>
    <x v="1"/>
    <s v="music/rock"/>
  </r>
  <r>
    <n v="335"/>
    <s v="Jordan-Acosta"/>
    <s v="Operative uniform hub"/>
    <n v="173800"/>
    <n v="198628"/>
    <n v="1.1428538550057536"/>
    <x v="1"/>
    <n v="87.003066141042481"/>
    <n v="2283"/>
    <x v="1"/>
    <s v="USD"/>
    <x v="320"/>
    <x v="322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63.994402985074629"/>
    <n v="1072"/>
    <x v="1"/>
    <s v="USD"/>
    <x v="321"/>
    <x v="323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5.9945205479452"/>
    <n v="1095"/>
    <x v="1"/>
    <s v="USD"/>
    <x v="322"/>
    <x v="324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x v="323"/>
    <x v="325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x v="324"/>
    <x v="326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x v="325"/>
    <x v="327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x v="326"/>
    <x v="328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x v="327"/>
    <x v="329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33.013605442176868"/>
    <n v="147"/>
    <x v="1"/>
    <s v="USD"/>
    <x v="328"/>
    <x v="151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x v="329"/>
    <x v="330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x v="330"/>
    <x v="331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110.32"/>
    <n v="25"/>
    <x v="1"/>
    <s v="USD"/>
    <x v="331"/>
    <x v="332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66.005235602094245"/>
    <n v="191"/>
    <x v="1"/>
    <s v="USD"/>
    <x v="332"/>
    <x v="333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41.005742176284812"/>
    <n v="3483"/>
    <x v="1"/>
    <s v="USD"/>
    <x v="333"/>
    <x v="334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x v="296"/>
    <x v="335"/>
    <n v="1500008400"/>
    <n v="1502600400"/>
    <b v="0"/>
    <b v="0"/>
    <x v="3"/>
    <x v="3"/>
    <s v="theater/plays"/>
  </r>
  <r>
    <n v="350"/>
    <s v="Shannon Ltd"/>
    <s v="Pre-emptive neutral capacity"/>
    <n v="100"/>
    <n v="5"/>
    <n v="0.05"/>
    <x v="0"/>
    <n v="5"/>
    <n v="1"/>
    <x v="1"/>
    <s v="USD"/>
    <x v="334"/>
    <x v="336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47.009935419771487"/>
    <n v="2013"/>
    <x v="1"/>
    <s v="USD"/>
    <x v="335"/>
    <x v="337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29.606060606060606"/>
    <n v="33"/>
    <x v="0"/>
    <s v="CAD"/>
    <x v="336"/>
    <x v="338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81.010569583088667"/>
    <n v="1703"/>
    <x v="1"/>
    <s v="USD"/>
    <x v="337"/>
    <x v="339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94.35"/>
    <n v="80"/>
    <x v="3"/>
    <s v="DKK"/>
    <x v="338"/>
    <x v="340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26.058139534883722"/>
    <n v="86"/>
    <x v="1"/>
    <s v="USD"/>
    <x v="339"/>
    <x v="341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x v="340"/>
    <x v="342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x v="341"/>
    <x v="343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49.826086956521742"/>
    <n v="23"/>
    <x v="0"/>
    <s v="CAD"/>
    <x v="342"/>
    <x v="344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63.893048128342244"/>
    <n v="187"/>
    <x v="1"/>
    <s v="USD"/>
    <x v="343"/>
    <x v="127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x v="344"/>
    <x v="345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x v="345"/>
    <x v="346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x v="65"/>
    <x v="347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59.928057553956833"/>
    <n v="139"/>
    <x v="1"/>
    <s v="USD"/>
    <x v="346"/>
    <x v="348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78.209677419354833"/>
    <n v="186"/>
    <x v="1"/>
    <s v="USD"/>
    <x v="347"/>
    <x v="349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x v="348"/>
    <x v="350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x v="349"/>
    <x v="351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x v="350"/>
    <x v="33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x v="351"/>
    <x v="352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95.733766233766232"/>
    <n v="154"/>
    <x v="1"/>
    <s v="USD"/>
    <x v="352"/>
    <x v="353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x v="353"/>
    <x v="354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x v="354"/>
    <x v="355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x v="355"/>
    <x v="356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78.010921177587846"/>
    <n v="2106"/>
    <x v="1"/>
    <s v="USD"/>
    <x v="356"/>
    <x v="357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x v="357"/>
    <x v="358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59.16"/>
    <n v="25"/>
    <x v="1"/>
    <s v="USD"/>
    <x v="358"/>
    <x v="359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93.702290076335885"/>
    <n v="131"/>
    <x v="1"/>
    <s v="USD"/>
    <x v="359"/>
    <x v="360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x v="12"/>
    <x v="361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70.090140845070422"/>
    <n v="355"/>
    <x v="1"/>
    <s v="USD"/>
    <x v="360"/>
    <x v="362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x v="361"/>
    <x v="363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x v="362"/>
    <x v="364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x v="363"/>
    <x v="365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86.611940298507463"/>
    <n v="67"/>
    <x v="1"/>
    <s v="USD"/>
    <x v="364"/>
    <x v="366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75.126984126984127"/>
    <n v="189"/>
    <x v="1"/>
    <s v="USD"/>
    <x v="210"/>
    <x v="285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x v="365"/>
    <x v="367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x v="366"/>
    <x v="368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x v="367"/>
    <x v="369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x v="368"/>
    <x v="370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89.227586206896547"/>
    <n v="145"/>
    <x v="5"/>
    <s v="CHF"/>
    <x v="369"/>
    <x v="371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87.979166666666671"/>
    <n v="1152"/>
    <x v="1"/>
    <s v="USD"/>
    <x v="370"/>
    <x v="372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89.54"/>
    <n v="50"/>
    <x v="1"/>
    <s v="USD"/>
    <x v="371"/>
    <x v="373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29.09271523178808"/>
    <n v="151"/>
    <x v="1"/>
    <s v="USD"/>
    <x v="287"/>
    <x v="374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x v="372"/>
    <x v="375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x v="373"/>
    <x v="376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110.44117647058823"/>
    <n v="34"/>
    <x v="1"/>
    <s v="USD"/>
    <x v="374"/>
    <x v="377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x v="375"/>
    <x v="378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48.012468827930178"/>
    <n v="1604"/>
    <x v="2"/>
    <s v="AUD"/>
    <x v="376"/>
    <x v="379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31.019823788546255"/>
    <n v="454"/>
    <x v="1"/>
    <s v="USD"/>
    <x v="377"/>
    <x v="380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99.203252032520325"/>
    <n v="123"/>
    <x v="6"/>
    <s v="EUR"/>
    <x v="378"/>
    <x v="103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x v="379"/>
    <x v="381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0.02"/>
    <x v="0"/>
    <n v="2"/>
    <n v="1"/>
    <x v="1"/>
    <s v="USD"/>
    <x v="380"/>
    <x v="382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46.060200668896321"/>
    <n v="299"/>
    <x v="1"/>
    <s v="USD"/>
    <x v="381"/>
    <x v="383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x v="382"/>
    <x v="384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x v="125"/>
    <x v="385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x v="383"/>
    <x v="386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60.981609195402299"/>
    <n v="435"/>
    <x v="1"/>
    <s v="USD"/>
    <x v="384"/>
    <x v="387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x v="385"/>
    <x v="388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25"/>
    <n v="484"/>
    <x v="3"/>
    <s v="DKK"/>
    <x v="386"/>
    <x v="389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x v="387"/>
    <x v="390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87.960784313725483"/>
    <n v="714"/>
    <x v="1"/>
    <s v="USD"/>
    <x v="388"/>
    <x v="391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x v="277"/>
    <x v="277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x v="389"/>
    <x v="392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x v="390"/>
    <x v="393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.01469237832875"/>
    <n v="1089"/>
    <x v="1"/>
    <s v="USD"/>
    <x v="391"/>
    <x v="394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x v="392"/>
    <x v="395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x v="393"/>
    <x v="396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x v="394"/>
    <x v="397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62.866666666666667"/>
    <n v="15"/>
    <x v="1"/>
    <s v="USD"/>
    <x v="395"/>
    <x v="398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x v="396"/>
    <x v="399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26.997693638285604"/>
    <n v="5203"/>
    <x v="1"/>
    <s v="USD"/>
    <x v="397"/>
    <x v="348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68.329787234042556"/>
    <n v="94"/>
    <x v="1"/>
    <s v="USD"/>
    <x v="398"/>
    <x v="400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50.974576271186443"/>
    <n v="118"/>
    <x v="1"/>
    <s v="USD"/>
    <x v="399"/>
    <x v="401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x v="400"/>
    <x v="402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x v="116"/>
    <x v="403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24.867469879518072"/>
    <n v="83"/>
    <x v="1"/>
    <s v="USD"/>
    <x v="401"/>
    <x v="404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x v="402"/>
    <x v="405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47.091324200913242"/>
    <n v="219"/>
    <x v="1"/>
    <s v="USD"/>
    <x v="403"/>
    <x v="406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x v="404"/>
    <x v="407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x v="405"/>
    <x v="408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x v="406"/>
    <x v="409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65.321428571428569"/>
    <n v="84"/>
    <x v="1"/>
    <s v="USD"/>
    <x v="407"/>
    <x v="410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104.43617021276596"/>
    <n v="94"/>
    <x v="1"/>
    <s v="USD"/>
    <x v="408"/>
    <x v="312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69.989010989010993"/>
    <n v="91"/>
    <x v="1"/>
    <s v="USD"/>
    <x v="409"/>
    <x v="411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x v="410"/>
    <x v="412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90.3"/>
    <n v="10"/>
    <x v="0"/>
    <s v="CAD"/>
    <x v="411"/>
    <x v="413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x v="412"/>
    <x v="414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54.931726907630519"/>
    <n v="249"/>
    <x v="1"/>
    <s v="USD"/>
    <x v="413"/>
    <x v="354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51.921875"/>
    <n v="192"/>
    <x v="1"/>
    <s v="USD"/>
    <x v="414"/>
    <x v="415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x v="415"/>
    <x v="416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x v="416"/>
    <x v="417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53.003513254551258"/>
    <n v="3131"/>
    <x v="1"/>
    <s v="USD"/>
    <x v="417"/>
    <x v="418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54.5"/>
    <n v="32"/>
    <x v="1"/>
    <s v="USD"/>
    <x v="418"/>
    <x v="419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x v="419"/>
    <x v="420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35.911111111111111"/>
    <n v="90"/>
    <x v="1"/>
    <s v="USD"/>
    <x v="420"/>
    <x v="421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36.952702702702702"/>
    <n v="296"/>
    <x v="1"/>
    <s v="USD"/>
    <x v="421"/>
    <x v="422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x v="422"/>
    <x v="423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x v="423"/>
    <x v="424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86"/>
    <n v="439"/>
    <x v="4"/>
    <s v="GBP"/>
    <x v="424"/>
    <x v="425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x v="425"/>
    <x v="426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.67"/>
    <x v="1"/>
    <n v="101.19767441860465"/>
    <n v="86"/>
    <x v="3"/>
    <s v="DKK"/>
    <x v="426"/>
    <x v="427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0.04"/>
    <x v="0"/>
    <n v="4"/>
    <n v="1"/>
    <x v="0"/>
    <s v="CAD"/>
    <x v="427"/>
    <x v="428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29.001272669424118"/>
    <n v="6286"/>
    <x v="1"/>
    <s v="USD"/>
    <x v="428"/>
    <x v="429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x v="429"/>
    <x v="430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x v="411"/>
    <x v="431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45.205128205128204"/>
    <n v="39"/>
    <x v="1"/>
    <s v="USD"/>
    <x v="430"/>
    <x v="432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x v="431"/>
    <x v="433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x v="432"/>
    <x v="434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x v="433"/>
    <x v="435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x v="434"/>
    <x v="436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x v="435"/>
    <x v="437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82.38"/>
    <n v="50"/>
    <x v="1"/>
    <s v="USD"/>
    <x v="8"/>
    <x v="438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66.997115384615384"/>
    <n v="2080"/>
    <x v="1"/>
    <s v="USD"/>
    <x v="436"/>
    <x v="439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107.91401869158878"/>
    <n v="535"/>
    <x v="1"/>
    <s v="USD"/>
    <x v="385"/>
    <x v="440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x v="437"/>
    <x v="441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x v="438"/>
    <x v="442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110.3625"/>
    <n v="80"/>
    <x v="1"/>
    <s v="USD"/>
    <x v="439"/>
    <x v="443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94.857142857142861"/>
    <n v="42"/>
    <x v="1"/>
    <s v="USD"/>
    <x v="440"/>
    <x v="444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57.935251798561154"/>
    <n v="139"/>
    <x v="0"/>
    <s v="CAD"/>
    <x v="441"/>
    <x v="445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01.25"/>
    <n v="16"/>
    <x v="1"/>
    <s v="USD"/>
    <x v="442"/>
    <x v="368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64.95597484276729"/>
    <n v="159"/>
    <x v="1"/>
    <s v="USD"/>
    <x v="443"/>
    <x v="446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x v="315"/>
    <x v="447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50.97422680412371"/>
    <n v="194"/>
    <x v="4"/>
    <s v="GBP"/>
    <x v="444"/>
    <x v="448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x v="445"/>
    <x v="178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x v="446"/>
    <x v="449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.6515"/>
    <x v="1"/>
    <n v="102.85915492957747"/>
    <n v="142"/>
    <x v="1"/>
    <s v="USD"/>
    <x v="447"/>
    <x v="450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x v="448"/>
    <x v="451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x v="342"/>
    <x v="452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x v="449"/>
    <x v="453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58.999637155297535"/>
    <n v="2756"/>
    <x v="1"/>
    <s v="USD"/>
    <x v="450"/>
    <x v="454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71.156069364161851"/>
    <n v="173"/>
    <x v="4"/>
    <s v="GBP"/>
    <x v="451"/>
    <x v="455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99.494252873563212"/>
    <n v="87"/>
    <x v="1"/>
    <s v="USD"/>
    <x v="452"/>
    <x v="456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x v="453"/>
    <x v="457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x v="454"/>
    <x v="458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x v="455"/>
    <x v="459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48.99554707379135"/>
    <n v="1572"/>
    <x v="4"/>
    <s v="GBP"/>
    <x v="456"/>
    <x v="460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x v="457"/>
    <x v="461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x v="458"/>
    <x v="462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83.982949701619773"/>
    <n v="2346"/>
    <x v="1"/>
    <s v="USD"/>
    <x v="459"/>
    <x v="463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x v="460"/>
    <x v="464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109.87058823529412"/>
    <n v="85"/>
    <x v="6"/>
    <s v="EUR"/>
    <x v="461"/>
    <x v="465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31.916666666666668"/>
    <n v="144"/>
    <x v="1"/>
    <s v="USD"/>
    <x v="462"/>
    <x v="466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x v="463"/>
    <x v="467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77.026890756302521"/>
    <n v="595"/>
    <x v="1"/>
    <s v="USD"/>
    <x v="464"/>
    <x v="468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101.78125"/>
    <n v="64"/>
    <x v="1"/>
    <s v="USD"/>
    <x v="465"/>
    <x v="469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x v="466"/>
    <x v="470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x v="467"/>
    <x v="471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x v="468"/>
    <x v="472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27.908333333333335"/>
    <n v="120"/>
    <x v="1"/>
    <s v="USD"/>
    <x v="469"/>
    <x v="473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x v="470"/>
    <x v="474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x v="471"/>
    <x v="475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s v="No Backers"/>
    <n v="0"/>
    <x v="1"/>
    <s v="USD"/>
    <x v="472"/>
    <x v="380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59.990534521158132"/>
    <n v="1796"/>
    <x v="1"/>
    <s v="USD"/>
    <x v="473"/>
    <x v="353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37.037634408602152"/>
    <n v="186"/>
    <x v="2"/>
    <s v="AUD"/>
    <x v="474"/>
    <x v="476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x v="72"/>
    <x v="477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111.6774193548387"/>
    <n v="62"/>
    <x v="6"/>
    <s v="EUR"/>
    <x v="443"/>
    <x v="478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6.014409221902014"/>
    <n v="347"/>
    <x v="1"/>
    <s v="USD"/>
    <x v="475"/>
    <x v="479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x v="81"/>
    <x v="480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x v="476"/>
    <x v="481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x v="192"/>
    <x v="482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95"/>
    <n v="1258"/>
    <x v="1"/>
    <s v="USD"/>
    <x v="477"/>
    <x v="483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x v="478"/>
    <x v="484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x v="479"/>
    <x v="265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53.046025104602514"/>
    <n v="239"/>
    <x v="1"/>
    <s v="USD"/>
    <x v="480"/>
    <x v="485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x v="180"/>
    <x v="486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x v="481"/>
    <x v="412"/>
    <n v="1386309600"/>
    <n v="1386741600"/>
    <b v="0"/>
    <b v="1"/>
    <x v="1"/>
    <x v="1"/>
    <s v="music/rock"/>
  </r>
  <r>
    <n v="515"/>
    <s v="Cox LLC"/>
    <s v="Phased 24hour flexibility"/>
    <n v="8600"/>
    <n v="4797"/>
    <n v="0.55779069767441858"/>
    <x v="0"/>
    <n v="36.067669172932334"/>
    <n v="133"/>
    <x v="0"/>
    <s v="CAD"/>
    <x v="482"/>
    <x v="487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x v="194"/>
    <x v="488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84.717948717948715"/>
    <n v="78"/>
    <x v="1"/>
    <s v="USD"/>
    <x v="483"/>
    <x v="489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62.2"/>
    <n v="10"/>
    <x v="1"/>
    <s v="USD"/>
    <x v="484"/>
    <x v="442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01.97518330513255"/>
    <n v="1773"/>
    <x v="1"/>
    <s v="USD"/>
    <x v="355"/>
    <x v="437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106.4375"/>
    <n v="32"/>
    <x v="1"/>
    <s v="USD"/>
    <x v="485"/>
    <x v="490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29.975609756097562"/>
    <n v="369"/>
    <x v="1"/>
    <s v="USD"/>
    <x v="486"/>
    <x v="491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x v="487"/>
    <x v="163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x v="488"/>
    <x v="492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x v="489"/>
    <x v="493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x v="490"/>
    <x v="494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x v="312"/>
    <x v="495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31"/>
    <n v="6080"/>
    <x v="0"/>
    <s v="CAD"/>
    <x v="491"/>
    <x v="496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90.337500000000006"/>
    <n v="80"/>
    <x v="4"/>
    <s v="GBP"/>
    <x v="492"/>
    <x v="497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63.777777777777779"/>
    <n v="9"/>
    <x v="1"/>
    <s v="USD"/>
    <x v="493"/>
    <x v="180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x v="494"/>
    <x v="498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x v="495"/>
    <x v="499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x v="496"/>
    <x v="500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x v="497"/>
    <x v="50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x v="498"/>
    <x v="501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62.044554455445542"/>
    <n v="202"/>
    <x v="6"/>
    <s v="EUR"/>
    <x v="499"/>
    <x v="502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04.97857142857143"/>
    <n v="140"/>
    <x v="6"/>
    <s v="EUR"/>
    <x v="500"/>
    <x v="52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x v="501"/>
    <x v="503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x v="502"/>
    <x v="504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x v="503"/>
    <x v="505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57.072874493927124"/>
    <n v="247"/>
    <x v="1"/>
    <s v="USD"/>
    <x v="504"/>
    <x v="506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x v="505"/>
    <x v="507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x v="506"/>
    <x v="508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x v="507"/>
    <x v="509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92.166666666666671"/>
    <n v="84"/>
    <x v="1"/>
    <s v="USD"/>
    <x v="508"/>
    <x v="510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x v="509"/>
    <x v="511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x v="510"/>
    <x v="512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.69"/>
    <x v="1"/>
    <n v="80.75"/>
    <n v="156"/>
    <x v="1"/>
    <s v="USD"/>
    <x v="511"/>
    <x v="513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59.991289782244557"/>
    <n v="2985"/>
    <x v="1"/>
    <s v="USD"/>
    <x v="512"/>
    <x v="514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x v="513"/>
    <x v="515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4"/>
    <n v="1"/>
    <x v="5"/>
    <s v="CHF"/>
    <x v="514"/>
    <x v="516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x v="515"/>
    <x v="517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x v="516"/>
    <x v="518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x v="517"/>
    <x v="519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x v="518"/>
    <x v="520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04.36296296296297"/>
    <n v="135"/>
    <x v="3"/>
    <s v="DKK"/>
    <x v="519"/>
    <x v="219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.3975"/>
    <x v="1"/>
    <n v="102.18852459016394"/>
    <n v="122"/>
    <x v="1"/>
    <s v="USD"/>
    <x v="520"/>
    <x v="521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54.117647058823529"/>
    <n v="221"/>
    <x v="1"/>
    <s v="USD"/>
    <x v="521"/>
    <x v="522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63.222222222222221"/>
    <n v="126"/>
    <x v="1"/>
    <s v="USD"/>
    <x v="522"/>
    <x v="523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x v="523"/>
    <x v="524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49.994334277620396"/>
    <n v="3177"/>
    <x v="1"/>
    <s v="USD"/>
    <x v="524"/>
    <x v="348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56.015151515151516"/>
    <n v="198"/>
    <x v="5"/>
    <s v="CHF"/>
    <x v="525"/>
    <x v="280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x v="188"/>
    <x v="525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x v="526"/>
    <x v="526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x v="527"/>
    <x v="527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x v="528"/>
    <x v="528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111.45945945945945"/>
    <n v="37"/>
    <x v="1"/>
    <s v="USD"/>
    <x v="522"/>
    <x v="529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x v="529"/>
    <x v="360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x v="530"/>
    <x v="254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x v="531"/>
    <x v="530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x v="515"/>
    <x v="531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94.142857142857139"/>
    <n v="35"/>
    <x v="6"/>
    <s v="EUR"/>
    <x v="532"/>
    <x v="532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52.085106382978722"/>
    <n v="94"/>
    <x v="1"/>
    <s v="USD"/>
    <x v="533"/>
    <x v="533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24.986666666666668"/>
    <n v="300"/>
    <x v="1"/>
    <s v="USD"/>
    <x v="409"/>
    <x v="534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x v="534"/>
    <x v="535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93.944444444444443"/>
    <n v="558"/>
    <x v="1"/>
    <s v="USD"/>
    <x v="53"/>
    <x v="536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98.40625"/>
    <n v="64"/>
    <x v="1"/>
    <s v="USD"/>
    <x v="535"/>
    <x v="537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41.783783783783782"/>
    <n v="37"/>
    <x v="1"/>
    <s v="USD"/>
    <x v="536"/>
    <x v="538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65.991836734693877"/>
    <n v="245"/>
    <x v="1"/>
    <s v="USD"/>
    <x v="537"/>
    <x v="539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72.05747126436782"/>
    <n v="87"/>
    <x v="1"/>
    <s v="USD"/>
    <x v="538"/>
    <x v="540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48.003209242618745"/>
    <n v="3116"/>
    <x v="1"/>
    <s v="USD"/>
    <x v="539"/>
    <x v="541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x v="540"/>
    <x v="542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107.88095238095238"/>
    <n v="42"/>
    <x v="1"/>
    <s v="USD"/>
    <x v="505"/>
    <x v="543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x v="541"/>
    <x v="544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x v="542"/>
    <x v="545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96.066176470588232"/>
    <n v="136"/>
    <x v="1"/>
    <s v="USD"/>
    <x v="543"/>
    <x v="546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51.184615384615384"/>
    <n v="130"/>
    <x v="1"/>
    <s v="USD"/>
    <x v="544"/>
    <x v="547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43.92307692307692"/>
    <n v="156"/>
    <x v="0"/>
    <s v="CAD"/>
    <x v="35"/>
    <x v="548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91.021198830409361"/>
    <n v="1368"/>
    <x v="4"/>
    <s v="GBP"/>
    <x v="152"/>
    <x v="298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x v="545"/>
    <x v="549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x v="546"/>
    <x v="550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61.03921568627451"/>
    <n v="102"/>
    <x v="1"/>
    <s v="USD"/>
    <x v="547"/>
    <x v="551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x v="548"/>
    <x v="552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x v="549"/>
    <x v="238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x v="550"/>
    <x v="553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x v="551"/>
    <x v="554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43.032786885245905"/>
    <n v="183"/>
    <x v="1"/>
    <s v="USD"/>
    <x v="552"/>
    <x v="496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x v="462"/>
    <x v="555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x v="553"/>
    <x v="556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x v="554"/>
    <x v="557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5"/>
    <n v="1"/>
    <x v="4"/>
    <s v="GBP"/>
    <x v="555"/>
    <x v="558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67.103092783505161"/>
    <n v="194"/>
    <x v="1"/>
    <s v="USD"/>
    <x v="548"/>
    <x v="559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x v="62"/>
    <x v="560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x v="556"/>
    <x v="561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x v="557"/>
    <x v="562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x v="27"/>
    <x v="563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40.03125"/>
    <n v="160"/>
    <x v="4"/>
    <s v="GBP"/>
    <x v="558"/>
    <x v="529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x v="559"/>
    <x v="564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5.047468354430379"/>
    <n v="316"/>
    <x v="1"/>
    <s v="USD"/>
    <x v="426"/>
    <x v="565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02.92307692307692"/>
    <n v="117"/>
    <x v="1"/>
    <s v="USD"/>
    <x v="560"/>
    <x v="566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x v="561"/>
    <x v="567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x v="562"/>
    <x v="568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45.026041666666664"/>
    <n v="192"/>
    <x v="1"/>
    <s v="USD"/>
    <x v="563"/>
    <x v="569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73.615384615384613"/>
    <n v="26"/>
    <x v="0"/>
    <s v="CAD"/>
    <x v="564"/>
    <x v="570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x v="565"/>
    <x v="571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x v="566"/>
    <x v="572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50.962184873949582"/>
    <n v="238"/>
    <x v="4"/>
    <s v="GBP"/>
    <x v="567"/>
    <x v="573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63.563636363636363"/>
    <n v="55"/>
    <x v="1"/>
    <s v="USD"/>
    <x v="568"/>
    <x v="471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80.999165275459092"/>
    <n v="1198"/>
    <x v="1"/>
    <s v="USD"/>
    <x v="569"/>
    <x v="574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86.044753086419746"/>
    <n v="648"/>
    <x v="1"/>
    <s v="USD"/>
    <x v="570"/>
    <x v="575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x v="571"/>
    <x v="576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x v="572"/>
    <x v="577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92.4375"/>
    <n v="64"/>
    <x v="1"/>
    <s v="USD"/>
    <x v="573"/>
    <x v="578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x v="574"/>
    <x v="477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x v="511"/>
    <x v="579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x v="575"/>
    <x v="580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x v="576"/>
    <x v="581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x v="577"/>
    <x v="582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x v="578"/>
    <x v="581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x v="579"/>
    <x v="583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x v="580"/>
    <x v="584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x v="581"/>
    <x v="585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111.15827338129496"/>
    <n v="278"/>
    <x v="1"/>
    <s v="USD"/>
    <x v="582"/>
    <x v="586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x v="336"/>
    <x v="587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x v="583"/>
    <x v="588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69.986760812003524"/>
    <n v="2266"/>
    <x v="1"/>
    <s v="USD"/>
    <x v="584"/>
    <x v="589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48.998079877112133"/>
    <n v="2604"/>
    <x v="3"/>
    <s v="DKK"/>
    <x v="585"/>
    <x v="590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103.84615384615384"/>
    <n v="65"/>
    <x v="1"/>
    <s v="USD"/>
    <x v="586"/>
    <x v="591"/>
    <n v="1479103200"/>
    <n v="14797944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9.127659574468083"/>
    <n v="94"/>
    <x v="1"/>
    <s v="USD"/>
    <x v="587"/>
    <x v="592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107.37777777777778"/>
    <n v="45"/>
    <x v="1"/>
    <s v="USD"/>
    <x v="588"/>
    <x v="593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x v="589"/>
    <x v="510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x v="590"/>
    <x v="594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x v="591"/>
    <x v="595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87.962666666666664"/>
    <n v="375"/>
    <x v="1"/>
    <s v="USD"/>
    <x v="592"/>
    <x v="596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8"/>
    <n v="2928"/>
    <x v="0"/>
    <s v="CAD"/>
    <x v="593"/>
    <x v="597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x v="594"/>
    <x v="598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x v="595"/>
    <x v="599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03.5"/>
    <n v="18"/>
    <x v="1"/>
    <s v="USD"/>
    <x v="596"/>
    <x v="600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85.994467496542185"/>
    <n v="723"/>
    <x v="1"/>
    <s v="USD"/>
    <x v="597"/>
    <x v="601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98.011627906976742"/>
    <n v="602"/>
    <x v="5"/>
    <s v="CHF"/>
    <x v="598"/>
    <x v="602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0.02"/>
    <x v="0"/>
    <n v="2"/>
    <n v="1"/>
    <x v="1"/>
    <s v="USD"/>
    <x v="599"/>
    <x v="603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x v="600"/>
    <x v="604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31.012224938875306"/>
    <n v="409"/>
    <x v="1"/>
    <s v="USD"/>
    <x v="601"/>
    <x v="292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x v="602"/>
    <x v="605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x v="335"/>
    <x v="606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x v="603"/>
    <x v="607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x v="604"/>
    <x v="608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58.857142857142854"/>
    <n v="14"/>
    <x v="1"/>
    <s v="USD"/>
    <x v="605"/>
    <x v="609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x v="606"/>
    <x v="610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6.013333333333335"/>
    <n v="750"/>
    <x v="4"/>
    <s v="GBP"/>
    <x v="65"/>
    <x v="611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96.597402597402592"/>
    <n v="77"/>
    <x v="1"/>
    <s v="USD"/>
    <x v="607"/>
    <x v="612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6.957446808510639"/>
    <n v="752"/>
    <x v="3"/>
    <s v="DKK"/>
    <x v="608"/>
    <x v="613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67.984732824427482"/>
    <n v="131"/>
    <x v="1"/>
    <s v="USD"/>
    <x v="609"/>
    <x v="614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8.781609195402297"/>
    <n v="87"/>
    <x v="1"/>
    <s v="USD"/>
    <x v="610"/>
    <x v="615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24.99623706491063"/>
    <n v="1063"/>
    <x v="1"/>
    <s v="USD"/>
    <x v="541"/>
    <x v="616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44.922794117647058"/>
    <n v="272"/>
    <x v="1"/>
    <s v="USD"/>
    <x v="611"/>
    <x v="453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79.400000000000006"/>
    <n v="25"/>
    <x v="1"/>
    <s v="USD"/>
    <x v="612"/>
    <x v="617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x v="613"/>
    <x v="618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x v="614"/>
    <x v="619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x v="615"/>
    <x v="620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x v="90"/>
    <x v="621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x v="616"/>
    <x v="622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x v="617"/>
    <x v="623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x v="618"/>
    <x v="624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47.003284072249592"/>
    <n v="1218"/>
    <x v="1"/>
    <s v="USD"/>
    <x v="619"/>
    <x v="625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6.0392749244713"/>
    <n v="331"/>
    <x v="1"/>
    <s v="USD"/>
    <x v="620"/>
    <x v="626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x v="621"/>
    <x v="627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39.927927927927925"/>
    <n v="111"/>
    <x v="1"/>
    <s v="USD"/>
    <x v="622"/>
    <x v="491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x v="35"/>
    <x v="628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9.97520661157025"/>
    <n v="363"/>
    <x v="1"/>
    <s v="USD"/>
    <x v="623"/>
    <x v="629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x v="624"/>
    <x v="630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x v="625"/>
    <x v="631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78.728155339805824"/>
    <n v="103"/>
    <x v="1"/>
    <s v="USD"/>
    <x v="626"/>
    <x v="632"/>
    <n v="1386741600"/>
    <n v="1387519200"/>
    <b v="0"/>
    <b v="0"/>
    <x v="3"/>
    <x v="3"/>
    <s v="theater/plays"/>
  </r>
  <r>
    <n v="683"/>
    <s v="Jones PLC"/>
    <s v="Virtual systemic intranet"/>
    <n v="2300"/>
    <n v="8244"/>
    <n v="3.5843478260869563"/>
    <x v="1"/>
    <n v="56.081632653061227"/>
    <n v="147"/>
    <x v="1"/>
    <s v="USD"/>
    <x v="627"/>
    <x v="633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69.090909090909093"/>
    <n v="110"/>
    <x v="0"/>
    <s v="CAD"/>
    <x v="628"/>
    <x v="634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102.05291576673866"/>
    <n v="926"/>
    <x v="0"/>
    <s v="CAD"/>
    <x v="629"/>
    <x v="415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x v="630"/>
    <x v="635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51.970260223048328"/>
    <n v="269"/>
    <x v="1"/>
    <s v="USD"/>
    <x v="631"/>
    <x v="607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x v="632"/>
    <x v="636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106.49275362318841"/>
    <n v="69"/>
    <x v="1"/>
    <s v="USD"/>
    <x v="633"/>
    <x v="637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42.93684210526316"/>
    <n v="190"/>
    <x v="1"/>
    <s v="USD"/>
    <x v="634"/>
    <x v="638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30.037974683544302"/>
    <n v="237"/>
    <x v="1"/>
    <s v="USD"/>
    <x v="635"/>
    <x v="639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0.623376623376629"/>
    <n v="77"/>
    <x v="4"/>
    <s v="GBP"/>
    <x v="636"/>
    <x v="640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x v="637"/>
    <x v="641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96.911392405063296"/>
    <n v="79"/>
    <x v="1"/>
    <s v="USD"/>
    <x v="638"/>
    <x v="642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x v="639"/>
    <x v="445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x v="640"/>
    <x v="116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x v="641"/>
    <x v="643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x v="642"/>
    <x v="644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111.51785714285714"/>
    <n v="56"/>
    <x v="1"/>
    <s v="USD"/>
    <x v="230"/>
    <x v="645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3"/>
    <n v="1"/>
    <x v="1"/>
    <s v="USD"/>
    <x v="67"/>
    <x v="646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x v="643"/>
    <x v="647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x v="644"/>
    <x v="467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97.020608439646708"/>
    <n v="2038"/>
    <x v="1"/>
    <s v="USD"/>
    <x v="645"/>
    <x v="648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x v="646"/>
    <x v="649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82.986666666666665"/>
    <n v="2025"/>
    <x v="4"/>
    <s v="GBP"/>
    <x v="626"/>
    <x v="650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x v="647"/>
    <x v="651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x v="159"/>
    <x v="652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87.737226277372258"/>
    <n v="137"/>
    <x v="5"/>
    <s v="CHF"/>
    <x v="648"/>
    <x v="653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x v="267"/>
    <x v="654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x v="649"/>
    <x v="655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90"/>
    <n v="14"/>
    <x v="6"/>
    <s v="EUR"/>
    <x v="248"/>
    <x v="656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72.896039603960389"/>
    <n v="202"/>
    <x v="1"/>
    <s v="USD"/>
    <x v="571"/>
    <x v="657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8.48543689320388"/>
    <n v="103"/>
    <x v="1"/>
    <s v="USD"/>
    <x v="650"/>
    <x v="89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x v="1"/>
    <x v="658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x v="651"/>
    <x v="438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x v="652"/>
    <x v="659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x v="653"/>
    <x v="660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8.003367003367003"/>
    <n v="297"/>
    <x v="1"/>
    <s v="USD"/>
    <x v="654"/>
    <x v="661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85.829268292682926"/>
    <n v="123"/>
    <x v="1"/>
    <s v="USD"/>
    <x v="655"/>
    <x v="662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x v="656"/>
    <x v="236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x v="657"/>
    <x v="663"/>
    <n v="1522818000"/>
    <n v="1523336400"/>
    <b v="0"/>
    <b v="0"/>
    <x v="1"/>
    <x v="1"/>
    <s v="music/rock"/>
  </r>
  <r>
    <n v="722"/>
    <s v="Thomas-Simmons"/>
    <s v="Proactive 24hour frame"/>
    <n v="48500"/>
    <n v="75906"/>
    <n v="1.5650721649484536"/>
    <x v="1"/>
    <n v="25.00197628458498"/>
    <n v="3036"/>
    <x v="1"/>
    <s v="USD"/>
    <x v="265"/>
    <x v="202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92.013888888888886"/>
    <n v="144"/>
    <x v="2"/>
    <s v="AUD"/>
    <x v="658"/>
    <x v="664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93.066115702479337"/>
    <n v="121"/>
    <x v="4"/>
    <s v="GBP"/>
    <x v="659"/>
    <x v="665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61.008145363408524"/>
    <n v="1596"/>
    <x v="1"/>
    <s v="USD"/>
    <x v="660"/>
    <x v="666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x v="661"/>
    <x v="602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81.132596685082873"/>
    <n v="181"/>
    <x v="1"/>
    <s v="USD"/>
    <x v="4"/>
    <x v="667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73.5"/>
    <n v="10"/>
    <x v="1"/>
    <s v="USD"/>
    <x v="662"/>
    <x v="668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x v="663"/>
    <x v="669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10.96825396825396"/>
    <n v="1071"/>
    <x v="0"/>
    <s v="CAD"/>
    <x v="664"/>
    <x v="670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x v="665"/>
    <x v="601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x v="666"/>
    <x v="671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84.96632653061225"/>
    <n v="980"/>
    <x v="1"/>
    <s v="USD"/>
    <x v="43"/>
    <x v="672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25.007462686567163"/>
    <n v="536"/>
    <x v="1"/>
    <s v="USD"/>
    <x v="667"/>
    <x v="673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x v="668"/>
    <x v="674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87.34482758620689"/>
    <n v="29"/>
    <x v="1"/>
    <s v="USD"/>
    <x v="669"/>
    <x v="675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x v="670"/>
    <x v="676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03.8"/>
    <n v="15"/>
    <x v="1"/>
    <s v="USD"/>
    <x v="671"/>
    <x v="677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0.61"/>
    <x v="0"/>
    <n v="31.937172774869111"/>
    <n v="191"/>
    <x v="1"/>
    <s v="USD"/>
    <x v="672"/>
    <x v="678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99.5"/>
    <n v="16"/>
    <x v="1"/>
    <s v="USD"/>
    <x v="673"/>
    <x v="679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08.84615384615384"/>
    <n v="130"/>
    <x v="1"/>
    <s v="USD"/>
    <x v="674"/>
    <x v="680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x v="675"/>
    <x v="681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x v="676"/>
    <x v="682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.12"/>
    <x v="1"/>
    <n v="101.71428571428571"/>
    <n v="140"/>
    <x v="1"/>
    <s v="USD"/>
    <x v="342"/>
    <x v="683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61.5"/>
    <n v="34"/>
    <x v="1"/>
    <s v="USD"/>
    <x v="677"/>
    <x v="684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5"/>
    <n v="3388"/>
    <x v="1"/>
    <s v="USD"/>
    <x v="678"/>
    <x v="685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40.049999999999997"/>
    <n v="280"/>
    <x v="1"/>
    <s v="USD"/>
    <x v="679"/>
    <x v="488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110.97231270358306"/>
    <n v="614"/>
    <x v="1"/>
    <s v="USD"/>
    <x v="680"/>
    <x v="686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.959016393442624"/>
    <n v="366"/>
    <x v="6"/>
    <s v="EUR"/>
    <x v="681"/>
    <x v="687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n v="1"/>
    <x v="4"/>
    <s v="GBP"/>
    <x v="682"/>
    <x v="688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30.974074074074075"/>
    <n v="270"/>
    <x v="1"/>
    <s v="USD"/>
    <x v="683"/>
    <x v="689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47.035087719298247"/>
    <n v="114"/>
    <x v="1"/>
    <s v="USD"/>
    <x v="684"/>
    <x v="690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88.065693430656935"/>
    <n v="137"/>
    <x v="1"/>
    <s v="USD"/>
    <x v="674"/>
    <x v="691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x v="685"/>
    <x v="424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x v="605"/>
    <x v="231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x v="686"/>
    <x v="692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x v="687"/>
    <x v="693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10.01646903820817"/>
    <n v="1518"/>
    <x v="0"/>
    <s v="CAD"/>
    <x v="688"/>
    <x v="694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x v="689"/>
    <x v="236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79.009523809523813"/>
    <n v="210"/>
    <x v="6"/>
    <s v="EUR"/>
    <x v="690"/>
    <x v="695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86.867469879518069"/>
    <n v="166"/>
    <x v="1"/>
    <s v="USD"/>
    <x v="691"/>
    <x v="696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62.04"/>
    <n v="100"/>
    <x v="2"/>
    <s v="AUD"/>
    <x v="692"/>
    <x v="697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6.970212765957445"/>
    <n v="235"/>
    <x v="1"/>
    <s v="USD"/>
    <x v="693"/>
    <x v="698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x v="694"/>
    <x v="699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41.035353535353536"/>
    <n v="198"/>
    <x v="1"/>
    <s v="USD"/>
    <x v="695"/>
    <x v="489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x v="123"/>
    <x v="512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x v="696"/>
    <x v="700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73.92"/>
    <n v="150"/>
    <x v="1"/>
    <s v="USD"/>
    <x v="626"/>
    <x v="701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1.995894428152493"/>
    <n v="3410"/>
    <x v="1"/>
    <s v="USD"/>
    <x v="697"/>
    <x v="340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x v="698"/>
    <x v="702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106.5"/>
    <n v="26"/>
    <x v="1"/>
    <s v="USD"/>
    <x v="699"/>
    <x v="703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x v="700"/>
    <x v="704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x v="701"/>
    <x v="705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.355"/>
    <x v="1"/>
    <n v="86.858974358974365"/>
    <n v="78"/>
    <x v="6"/>
    <s v="EUR"/>
    <x v="702"/>
    <x v="706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96.8"/>
    <n v="10"/>
    <x v="1"/>
    <s v="USD"/>
    <x v="703"/>
    <x v="707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32.995456610631528"/>
    <n v="2201"/>
    <x v="1"/>
    <s v="USD"/>
    <x v="704"/>
    <x v="708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x v="431"/>
    <x v="709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58.867816091954026"/>
    <n v="174"/>
    <x v="5"/>
    <s v="CHF"/>
    <x v="705"/>
    <x v="710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105.04572803850782"/>
    <n v="831"/>
    <x v="1"/>
    <s v="USD"/>
    <x v="706"/>
    <x v="711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x v="707"/>
    <x v="712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78.821428571428569"/>
    <n v="56"/>
    <x v="5"/>
    <s v="CHF"/>
    <x v="708"/>
    <x v="70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x v="709"/>
    <x v="713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x v="710"/>
    <x v="714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0.996070133010882"/>
    <n v="3308"/>
    <x v="1"/>
    <s v="USD"/>
    <x v="711"/>
    <x v="715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x v="157"/>
    <x v="716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52.879227053140099"/>
    <n v="207"/>
    <x v="6"/>
    <s v="EUR"/>
    <x v="630"/>
    <x v="717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71.005820721769496"/>
    <n v="859"/>
    <x v="0"/>
    <s v="CAD"/>
    <x v="712"/>
    <x v="718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102.38709677419355"/>
    <n v="31"/>
    <x v="1"/>
    <s v="USD"/>
    <x v="93"/>
    <x v="719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74.466666666666669"/>
    <n v="45"/>
    <x v="1"/>
    <s v="USD"/>
    <x v="713"/>
    <x v="115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x v="714"/>
    <x v="720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90"/>
    <n v="6"/>
    <x v="1"/>
    <s v="USD"/>
    <x v="715"/>
    <x v="721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97.142857142857139"/>
    <n v="7"/>
    <x v="1"/>
    <s v="USD"/>
    <x v="716"/>
    <x v="722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x v="448"/>
    <x v="451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75.236363636363635"/>
    <n v="110"/>
    <x v="1"/>
    <s v="USD"/>
    <x v="717"/>
    <x v="642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x v="718"/>
    <x v="723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54.807692307692307"/>
    <n v="78"/>
    <x v="1"/>
    <s v="USD"/>
    <x v="719"/>
    <x v="724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x v="720"/>
    <x v="725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52.958677685950413"/>
    <n v="121"/>
    <x v="1"/>
    <s v="USD"/>
    <x v="721"/>
    <x v="726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60.017959183673469"/>
    <n v="1225"/>
    <x v="4"/>
    <s v="GBP"/>
    <x v="722"/>
    <x v="727"/>
    <n v="1454133600"/>
    <n v="1454479200"/>
    <b v="0"/>
    <b v="0"/>
    <x v="3"/>
    <x v="3"/>
    <s v="theater/plays"/>
  </r>
  <r>
    <n v="800"/>
    <s v="Wallace LLC"/>
    <s v="Centralized regional function"/>
    <n v="100"/>
    <n v="1"/>
    <n v="0.01"/>
    <x v="0"/>
    <n v="1"/>
    <n v="1"/>
    <x v="5"/>
    <s v="CHF"/>
    <x v="139"/>
    <x v="560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44.028301886792455"/>
    <n v="106"/>
    <x v="1"/>
    <s v="USD"/>
    <x v="723"/>
    <x v="728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x v="704"/>
    <x v="339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8.012875536480685"/>
    <n v="233"/>
    <x v="1"/>
    <s v="USD"/>
    <x v="724"/>
    <x v="35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x v="725"/>
    <x v="729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x v="660"/>
    <x v="241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108.71052631578948"/>
    <n v="76"/>
    <x v="1"/>
    <s v="USD"/>
    <x v="726"/>
    <x v="730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.64"/>
    <x v="1"/>
    <n v="42.97674418604651"/>
    <n v="43"/>
    <x v="1"/>
    <s v="USD"/>
    <x v="727"/>
    <x v="322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x v="728"/>
    <x v="731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42"/>
    <n v="2108"/>
    <x v="5"/>
    <s v="CHF"/>
    <x v="729"/>
    <x v="732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x v="730"/>
    <x v="157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x v="731"/>
    <x v="733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48"/>
    <n v="2805"/>
    <x v="0"/>
    <s v="CAD"/>
    <x v="78"/>
    <x v="734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112.66176470588235"/>
    <n v="68"/>
    <x v="1"/>
    <s v="USD"/>
    <x v="732"/>
    <x v="735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0.921875"/>
    <x v="0"/>
    <n v="81.944444444444443"/>
    <n v="36"/>
    <x v="3"/>
    <s v="DKK"/>
    <x v="733"/>
    <x v="736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x v="734"/>
    <x v="737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x v="406"/>
    <x v="738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x v="735"/>
    <x v="739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111.07246376811594"/>
    <n v="69"/>
    <x v="1"/>
    <s v="USD"/>
    <x v="736"/>
    <x v="740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95.936170212765958"/>
    <n v="47"/>
    <x v="1"/>
    <s v="USD"/>
    <x v="737"/>
    <x v="697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x v="192"/>
    <x v="741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67.966666666666669"/>
    <n v="210"/>
    <x v="1"/>
    <s v="USD"/>
    <x v="738"/>
    <x v="742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x v="739"/>
    <x v="743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58.095238095238095"/>
    <n v="252"/>
    <x v="1"/>
    <s v="USD"/>
    <x v="613"/>
    <x v="744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x v="740"/>
    <x v="269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88.853503184713375"/>
    <n v="157"/>
    <x v="4"/>
    <s v="GBP"/>
    <x v="145"/>
    <x v="745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x v="741"/>
    <x v="746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x v="742"/>
    <x v="747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x v="202"/>
    <x v="503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32.006493506493506"/>
    <n v="154"/>
    <x v="1"/>
    <s v="USD"/>
    <x v="743"/>
    <x v="748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x v="744"/>
    <x v="330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x v="745"/>
    <x v="749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x v="746"/>
    <x v="750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x v="747"/>
    <x v="751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x v="362"/>
    <x v="451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x v="748"/>
    <x v="752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64.744680851063833"/>
    <n v="94"/>
    <x v="1"/>
    <s v="USD"/>
    <x v="749"/>
    <x v="753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x v="643"/>
    <x v="754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x v="750"/>
    <x v="755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93.273885350318466"/>
    <n v="157"/>
    <x v="1"/>
    <s v="USD"/>
    <x v="751"/>
    <x v="756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2.998301726577978"/>
    <n v="3533"/>
    <x v="1"/>
    <s v="USD"/>
    <x v="752"/>
    <x v="757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x v="753"/>
    <x v="758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x v="754"/>
    <x v="759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x v="755"/>
    <x v="760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3.053191489361708"/>
    <n v="94"/>
    <x v="1"/>
    <s v="USD"/>
    <x v="756"/>
    <x v="761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01.98449039881831"/>
    <n v="1354"/>
    <x v="4"/>
    <s v="GBP"/>
    <x v="757"/>
    <x v="78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105.9375"/>
    <n v="48"/>
    <x v="1"/>
    <s v="USD"/>
    <x v="758"/>
    <x v="762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x v="759"/>
    <x v="763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x v="760"/>
    <x v="764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x v="761"/>
    <x v="765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x v="444"/>
    <x v="766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80.806451612903231"/>
    <n v="31"/>
    <x v="1"/>
    <s v="USD"/>
    <x v="763"/>
    <x v="422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76.006816632583508"/>
    <n v="1467"/>
    <x v="0"/>
    <s v="CAD"/>
    <x v="764"/>
    <x v="767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x v="765"/>
    <x v="768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53"/>
    <n v="452"/>
    <x v="2"/>
    <s v="AUD"/>
    <x v="766"/>
    <x v="214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54.164556962025316"/>
    <n v="158"/>
    <x v="1"/>
    <s v="USD"/>
    <x v="767"/>
    <x v="769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x v="768"/>
    <x v="770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x v="769"/>
    <x v="771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x v="770"/>
    <x v="250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77.430769230769229"/>
    <n v="65"/>
    <x v="1"/>
    <s v="USD"/>
    <x v="771"/>
    <x v="772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x v="772"/>
    <x v="773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77.17647058823529"/>
    <n v="85"/>
    <x v="1"/>
    <s v="USD"/>
    <x v="773"/>
    <x v="774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4.953917050691246"/>
    <n v="217"/>
    <x v="1"/>
    <s v="USD"/>
    <x v="774"/>
    <x v="331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97.18"/>
    <n v="150"/>
    <x v="1"/>
    <s v="USD"/>
    <x v="775"/>
    <x v="775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x v="776"/>
    <x v="776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x v="777"/>
    <x v="777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x v="778"/>
    <x v="778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x v="779"/>
    <x v="779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x v="780"/>
    <x v="780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57.190082644628099"/>
    <n v="121"/>
    <x v="1"/>
    <s v="USD"/>
    <x v="335"/>
    <x v="781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x v="535"/>
    <x v="782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98.666666666666671"/>
    <n v="81"/>
    <x v="2"/>
    <s v="AUD"/>
    <x v="270"/>
    <x v="783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x v="781"/>
    <x v="393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32.002753556677376"/>
    <n v="4358"/>
    <x v="1"/>
    <s v="USD"/>
    <x v="782"/>
    <x v="784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81.567164179104481"/>
    <n v="67"/>
    <x v="1"/>
    <s v="USD"/>
    <x v="783"/>
    <x v="785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x v="784"/>
    <x v="229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x v="785"/>
    <x v="786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84.333333333333329"/>
    <n v="12"/>
    <x v="6"/>
    <s v="EUR"/>
    <x v="786"/>
    <x v="787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102.60377358490567"/>
    <n v="53"/>
    <x v="1"/>
    <s v="USD"/>
    <x v="787"/>
    <x v="341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x v="788"/>
    <x v="788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x v="330"/>
    <x v="789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.7"/>
    <x v="1"/>
    <n v="37"/>
    <n v="80"/>
    <x v="1"/>
    <s v="USD"/>
    <x v="789"/>
    <x v="790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x v="790"/>
    <x v="791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x v="791"/>
    <x v="792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40.942307692307693"/>
    <n v="52"/>
    <x v="1"/>
    <s v="USD"/>
    <x v="792"/>
    <x v="556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69.9972602739726"/>
    <n v="1825"/>
    <x v="1"/>
    <s v="USD"/>
    <x v="793"/>
    <x v="488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73.838709677419359"/>
    <n v="31"/>
    <x v="1"/>
    <s v="USD"/>
    <x v="794"/>
    <x v="232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x v="795"/>
    <x v="793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.697857142857143"/>
    <x v="1"/>
    <n v="77.93442622950819"/>
    <n v="122"/>
    <x v="1"/>
    <s v="USD"/>
    <x v="796"/>
    <x v="794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x v="797"/>
    <x v="138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x v="798"/>
    <x v="795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x v="799"/>
    <x v="796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x v="800"/>
    <x v="797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7.285714285714285"/>
    <n v="56"/>
    <x v="4"/>
    <s v="GBP"/>
    <x v="801"/>
    <x v="798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x v="802"/>
    <x v="799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x v="803"/>
    <x v="800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90.259259259259252"/>
    <n v="27"/>
    <x v="1"/>
    <s v="USD"/>
    <x v="212"/>
    <x v="368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76.978705978705975"/>
    <n v="1221"/>
    <x v="1"/>
    <s v="USD"/>
    <x v="804"/>
    <x v="801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02.60162601626017"/>
    <n v="123"/>
    <x v="5"/>
    <s v="CHF"/>
    <x v="805"/>
    <x v="802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0.02"/>
    <x v="0"/>
    <n v="2"/>
    <n v="1"/>
    <x v="1"/>
    <s v="USD"/>
    <x v="806"/>
    <x v="803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55.0062893081761"/>
    <n v="159"/>
    <x v="1"/>
    <s v="USD"/>
    <x v="807"/>
    <x v="482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x v="722"/>
    <x v="496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x v="477"/>
    <x v="804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49.6875"/>
    <n v="16"/>
    <x v="1"/>
    <s v="USD"/>
    <x v="259"/>
    <x v="805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54.894067796610166"/>
    <n v="236"/>
    <x v="1"/>
    <s v="USD"/>
    <x v="9"/>
    <x v="806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x v="808"/>
    <x v="807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x v="809"/>
    <x v="808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0.99898322318251"/>
    <n v="3934"/>
    <x v="1"/>
    <s v="USD"/>
    <x v="444"/>
    <x v="104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107.7625"/>
    <n v="80"/>
    <x v="0"/>
    <s v="CAD"/>
    <x v="384"/>
    <x v="809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x v="810"/>
    <x v="810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x v="811"/>
    <x v="811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79.944134078212286"/>
    <n v="179"/>
    <x v="1"/>
    <s v="USD"/>
    <x v="812"/>
    <x v="812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x v="813"/>
    <x v="813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x v="814"/>
    <x v="814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x v="80"/>
    <x v="815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x v="815"/>
    <x v="414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77.666666666666671"/>
    <n v="27"/>
    <x v="4"/>
    <s v="GBP"/>
    <x v="816"/>
    <x v="816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57.82692307692308"/>
    <n v="156"/>
    <x v="5"/>
    <s v="CHF"/>
    <x v="474"/>
    <x v="82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92.955555555555549"/>
    <n v="225"/>
    <x v="2"/>
    <s v="AUD"/>
    <x v="817"/>
    <x v="817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x v="818"/>
    <x v="818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x v="819"/>
    <x v="819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40"/>
    <n v="2261"/>
    <x v="1"/>
    <s v="USD"/>
    <x v="609"/>
    <x v="320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101.1"/>
    <n v="40"/>
    <x v="1"/>
    <s v="USD"/>
    <x v="547"/>
    <x v="820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x v="820"/>
    <x v="821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x v="821"/>
    <x v="822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05.13333333333334"/>
    <n v="15"/>
    <x v="1"/>
    <s v="USD"/>
    <x v="151"/>
    <x v="823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89.21621621621621"/>
    <n v="37"/>
    <x v="1"/>
    <s v="USD"/>
    <x v="822"/>
    <x v="824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x v="823"/>
    <x v="497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64.956521739130437"/>
    <n v="184"/>
    <x v="4"/>
    <s v="GBP"/>
    <x v="824"/>
    <x v="825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x v="825"/>
    <x v="826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x v="826"/>
    <x v="827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x v="827"/>
    <x v="828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92.016298633017882"/>
    <n v="1902"/>
    <x v="1"/>
    <s v="USD"/>
    <x v="828"/>
    <x v="829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x v="829"/>
    <x v="830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x v="830"/>
    <x v="94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80.476190476190482"/>
    <n v="21"/>
    <x v="1"/>
    <s v="USD"/>
    <x v="831"/>
    <x v="831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x v="832"/>
    <x v="832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105.13541666666667"/>
    <n v="96"/>
    <x v="1"/>
    <s v="USD"/>
    <x v="833"/>
    <x v="833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x v="834"/>
    <x v="834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93.348484848484844"/>
    <n v="66"/>
    <x v="0"/>
    <s v="CAD"/>
    <x v="835"/>
    <x v="835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1.987179487179489"/>
    <n v="78"/>
    <x v="1"/>
    <s v="USD"/>
    <x v="836"/>
    <x v="836"/>
    <n v="1294552800"/>
    <n v="12975768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92.611940298507463"/>
    <n v="67"/>
    <x v="2"/>
    <s v="AUD"/>
    <x v="837"/>
    <x v="611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x v="219"/>
    <x v="837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30.958174904942965"/>
    <n v="263"/>
    <x v="2"/>
    <s v="AUD"/>
    <x v="365"/>
    <x v="334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x v="838"/>
    <x v="838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x v="839"/>
    <x v="839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73.92307692307692"/>
    <n v="13"/>
    <x v="1"/>
    <s v="USD"/>
    <x v="840"/>
    <x v="216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36.987499999999997"/>
    <n v="160"/>
    <x v="1"/>
    <s v="USD"/>
    <x v="841"/>
    <x v="840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46.896551724137929"/>
    <n v="203"/>
    <x v="1"/>
    <s v="USD"/>
    <x v="842"/>
    <x v="133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5"/>
    <n v="1"/>
    <x v="1"/>
    <s v="USD"/>
    <x v="843"/>
    <x v="354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02.02437459910199"/>
    <n v="1559"/>
    <x v="1"/>
    <s v="USD"/>
    <x v="844"/>
    <x v="721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45.007502206531335"/>
    <n v="2266"/>
    <x v="1"/>
    <s v="USD"/>
    <x v="845"/>
    <x v="841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94.285714285714292"/>
    <n v="21"/>
    <x v="1"/>
    <s v="USD"/>
    <x v="846"/>
    <x v="842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x v="110"/>
    <x v="843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97.037499999999994"/>
    <n v="80"/>
    <x v="1"/>
    <s v="USD"/>
    <x v="847"/>
    <x v="844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43.00963855421687"/>
    <n v="830"/>
    <x v="1"/>
    <s v="USD"/>
    <x v="848"/>
    <x v="845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x v="849"/>
    <x v="846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x v="780"/>
    <x v="847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51.007692307692309"/>
    <n v="130"/>
    <x v="1"/>
    <s v="USD"/>
    <x v="140"/>
    <x v="688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85.054545454545448"/>
    <n v="55"/>
    <x v="1"/>
    <s v="USD"/>
    <x v="850"/>
    <x v="848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x v="851"/>
    <x v="248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x v="852"/>
    <x v="849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43.833333333333336"/>
    <n v="114"/>
    <x v="6"/>
    <s v="EUR"/>
    <x v="853"/>
    <x v="850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x v="854"/>
    <x v="851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41.067632850241544"/>
    <n v="207"/>
    <x v="4"/>
    <s v="GBP"/>
    <x v="67"/>
    <x v="852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x v="855"/>
    <x v="853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x v="107"/>
    <x v="104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x v="344"/>
    <x v="854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1.935483870967744"/>
    <n v="93"/>
    <x v="1"/>
    <s v="USD"/>
    <x v="856"/>
    <x v="855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x v="857"/>
    <x v="856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58.916666666666664"/>
    <n v="24"/>
    <x v="1"/>
    <s v="USD"/>
    <x v="858"/>
    <x v="857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x v="859"/>
    <x v="858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x v="860"/>
    <x v="859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93.46875"/>
    <n v="32"/>
    <x v="1"/>
    <s v="USD"/>
    <x v="170"/>
    <x v="860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61.970370370370368"/>
    <n v="135"/>
    <x v="1"/>
    <s v="USD"/>
    <x v="861"/>
    <x v="264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x v="862"/>
    <x v="65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x v="863"/>
    <x v="861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x v="864"/>
    <x v="862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x v="527"/>
    <x v="454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x v="865"/>
    <x v="863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6.969040247678016"/>
    <n v="323"/>
    <x v="1"/>
    <s v="USD"/>
    <x v="866"/>
    <x v="864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81.533333333333331"/>
    <n v="75"/>
    <x v="1"/>
    <s v="USD"/>
    <x v="867"/>
    <x v="865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80.999140154772135"/>
    <n v="2326"/>
    <x v="1"/>
    <s v="USD"/>
    <x v="868"/>
    <x v="866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x v="105"/>
    <x v="867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25.998410896708286"/>
    <n v="4405"/>
    <x v="1"/>
    <s v="USD"/>
    <x v="481"/>
    <x v="868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x v="253"/>
    <x v="296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28.002083333333335"/>
    <n v="480"/>
    <x v="1"/>
    <s v="USD"/>
    <x v="869"/>
    <x v="869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x v="864"/>
    <x v="274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53.053097345132741"/>
    <n v="226"/>
    <x v="1"/>
    <s v="USD"/>
    <x v="843"/>
    <x v="354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106.859375"/>
    <n v="64"/>
    <x v="1"/>
    <s v="USD"/>
    <x v="289"/>
    <x v="870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46.020746887966808"/>
    <n v="241"/>
    <x v="1"/>
    <s v="USD"/>
    <x v="870"/>
    <x v="871"/>
    <n v="1411621200"/>
    <n v="1411966800"/>
    <b v="0"/>
    <b v="1"/>
    <x v="1"/>
    <x v="1"/>
    <s v="music/rock"/>
  </r>
  <r>
    <n v="992"/>
    <s v="Morrow Inc"/>
    <s v="Networked global migration"/>
    <n v="3100"/>
    <n v="13223"/>
    <n v="4.2654838709677421"/>
    <x v="1"/>
    <n v="100.17424242424242"/>
    <n v="132"/>
    <x v="1"/>
    <s v="USD"/>
    <x v="871"/>
    <x v="98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101.44"/>
    <n v="75"/>
    <x v="6"/>
    <s v="EUR"/>
    <x v="872"/>
    <x v="872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x v="873"/>
    <x v="873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x v="874"/>
    <x v="526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x v="875"/>
    <x v="874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33.115107913669064"/>
    <n v="139"/>
    <x v="6"/>
    <s v="EUR"/>
    <x v="876"/>
    <x v="875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x v="877"/>
    <x v="876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x v="878"/>
    <x v="877"/>
    <n v="1467176400"/>
    <n v="14677812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CD29-5034-4EDA-B077-DBDC93B790D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F8B57-0FD9-4261-A72F-67BE47C6C0B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colHeaderCaption="Outcome Filter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 sumSubtotal="1">
      <items count="5">
        <item x="3"/>
        <item x="0"/>
        <item x="2"/>
        <item x="1"/>
        <item t="sum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formats count="1">
    <format dxfId="3">
      <pivotArea field="6" type="button" dataOnly="0" labelOnly="1" outline="0" axis="axisCol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04FC-628B-420F-9E4A-F95DCD7AB338}">
  <dimension ref="A2:E19"/>
  <sheetViews>
    <sheetView tabSelected="1" workbookViewId="0">
      <selection activeCell="S12" sqref="S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15" t="s">
        <v>2032</v>
      </c>
      <c r="B2" t="s">
        <v>2059</v>
      </c>
    </row>
    <row r="3" spans="1:5" x14ac:dyDescent="0.25">
      <c r="A3" s="15" t="s">
        <v>2077</v>
      </c>
      <c r="B3" t="s">
        <v>2059</v>
      </c>
    </row>
    <row r="5" spans="1:5" x14ac:dyDescent="0.25">
      <c r="A5" s="15" t="s">
        <v>2060</v>
      </c>
      <c r="B5" s="15" t="s">
        <v>2064</v>
      </c>
    </row>
    <row r="6" spans="1:5" x14ac:dyDescent="0.25">
      <c r="A6" s="15" t="s">
        <v>2033</v>
      </c>
      <c r="B6" t="s">
        <v>74</v>
      </c>
      <c r="C6" t="s">
        <v>14</v>
      </c>
      <c r="D6" t="s">
        <v>20</v>
      </c>
      <c r="E6" t="s">
        <v>2058</v>
      </c>
    </row>
    <row r="7" spans="1:5" x14ac:dyDescent="0.25">
      <c r="A7" s="21" t="s">
        <v>2065</v>
      </c>
      <c r="B7" s="17">
        <v>6</v>
      </c>
      <c r="C7" s="17">
        <v>36</v>
      </c>
      <c r="D7" s="17">
        <v>49</v>
      </c>
      <c r="E7" s="17">
        <v>91</v>
      </c>
    </row>
    <row r="8" spans="1:5" x14ac:dyDescent="0.25">
      <c r="A8" s="21" t="s">
        <v>2066</v>
      </c>
      <c r="B8" s="17">
        <v>7</v>
      </c>
      <c r="C8" s="17">
        <v>28</v>
      </c>
      <c r="D8" s="17">
        <v>44</v>
      </c>
      <c r="E8" s="17">
        <v>79</v>
      </c>
    </row>
    <row r="9" spans="1:5" x14ac:dyDescent="0.25">
      <c r="A9" s="21" t="s">
        <v>2067</v>
      </c>
      <c r="B9" s="17">
        <v>4</v>
      </c>
      <c r="C9" s="17">
        <v>33</v>
      </c>
      <c r="D9" s="17">
        <v>49</v>
      </c>
      <c r="E9" s="17">
        <v>86</v>
      </c>
    </row>
    <row r="10" spans="1:5" x14ac:dyDescent="0.25">
      <c r="A10" s="21" t="s">
        <v>2068</v>
      </c>
      <c r="B10" s="17">
        <v>1</v>
      </c>
      <c r="C10" s="17">
        <v>30</v>
      </c>
      <c r="D10" s="17">
        <v>46</v>
      </c>
      <c r="E10" s="17">
        <v>77</v>
      </c>
    </row>
    <row r="11" spans="1:5" x14ac:dyDescent="0.25">
      <c r="A11" s="21" t="s">
        <v>2069</v>
      </c>
      <c r="B11" s="17">
        <v>3</v>
      </c>
      <c r="C11" s="17">
        <v>35</v>
      </c>
      <c r="D11" s="17">
        <v>46</v>
      </c>
      <c r="E11" s="17">
        <v>84</v>
      </c>
    </row>
    <row r="12" spans="1:5" x14ac:dyDescent="0.25">
      <c r="A12" s="21" t="s">
        <v>2070</v>
      </c>
      <c r="B12" s="17">
        <v>3</v>
      </c>
      <c r="C12" s="17">
        <v>28</v>
      </c>
      <c r="D12" s="17">
        <v>55</v>
      </c>
      <c r="E12" s="17">
        <v>86</v>
      </c>
    </row>
    <row r="13" spans="1:5" x14ac:dyDescent="0.25">
      <c r="A13" s="21" t="s">
        <v>2071</v>
      </c>
      <c r="B13" s="17">
        <v>4</v>
      </c>
      <c r="C13" s="17">
        <v>31</v>
      </c>
      <c r="D13" s="17">
        <v>58</v>
      </c>
      <c r="E13" s="17">
        <v>93</v>
      </c>
    </row>
    <row r="14" spans="1:5" x14ac:dyDescent="0.25">
      <c r="A14" s="21" t="s">
        <v>2072</v>
      </c>
      <c r="B14" s="17">
        <v>8</v>
      </c>
      <c r="C14" s="17">
        <v>35</v>
      </c>
      <c r="D14" s="17">
        <v>41</v>
      </c>
      <c r="E14" s="17">
        <v>84</v>
      </c>
    </row>
    <row r="15" spans="1:5" x14ac:dyDescent="0.25">
      <c r="A15" s="21" t="s">
        <v>2073</v>
      </c>
      <c r="B15" s="17">
        <v>5</v>
      </c>
      <c r="C15" s="17">
        <v>23</v>
      </c>
      <c r="D15" s="17">
        <v>45</v>
      </c>
      <c r="E15" s="17">
        <v>73</v>
      </c>
    </row>
    <row r="16" spans="1:5" x14ac:dyDescent="0.25">
      <c r="A16" s="21" t="s">
        <v>2074</v>
      </c>
      <c r="B16" s="17">
        <v>6</v>
      </c>
      <c r="C16" s="17">
        <v>26</v>
      </c>
      <c r="D16" s="17">
        <v>45</v>
      </c>
      <c r="E16" s="17">
        <v>77</v>
      </c>
    </row>
    <row r="17" spans="1:5" x14ac:dyDescent="0.25">
      <c r="A17" s="21" t="s">
        <v>2075</v>
      </c>
      <c r="B17" s="17">
        <v>3</v>
      </c>
      <c r="C17" s="17">
        <v>27</v>
      </c>
      <c r="D17" s="17">
        <v>45</v>
      </c>
      <c r="E17" s="17">
        <v>75</v>
      </c>
    </row>
    <row r="18" spans="1:5" x14ac:dyDescent="0.25">
      <c r="A18" s="21" t="s">
        <v>2076</v>
      </c>
      <c r="B18" s="17">
        <v>7</v>
      </c>
      <c r="C18" s="17">
        <v>32</v>
      </c>
      <c r="D18" s="17">
        <v>42</v>
      </c>
      <c r="E18" s="17">
        <v>81</v>
      </c>
    </row>
    <row r="19" spans="1:5" x14ac:dyDescent="0.25">
      <c r="A19" s="21" t="s">
        <v>2058</v>
      </c>
      <c r="B19" s="17">
        <v>57</v>
      </c>
      <c r="C19" s="17">
        <v>364</v>
      </c>
      <c r="D19" s="17">
        <v>565</v>
      </c>
      <c r="E19" s="17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L4" sqref="L4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style="9" bestFit="1" customWidth="1"/>
    <col min="8" max="8" width="16.5" style="14" bestFit="1" customWidth="1"/>
    <col min="9" max="9" width="17.5" bestFit="1" customWidth="1"/>
    <col min="10" max="10" width="11.625" bestFit="1" customWidth="1"/>
    <col min="11" max="11" width="12.375" bestFit="1" customWidth="1"/>
    <col min="12" max="13" width="28" style="19" bestFit="1" customWidth="1"/>
    <col min="14" max="14" width="15.5" bestFit="1" customWidth="1"/>
    <col min="15" max="15" width="12.25" bestFit="1" customWidth="1"/>
    <col min="16" max="16" width="13.125" bestFit="1" customWidth="1"/>
    <col min="17" max="17" width="12.5" bestFit="1" customWidth="1"/>
    <col min="18" max="18" width="14.875" bestFit="1" customWidth="1"/>
    <col min="19" max="19" width="16.375" bestFit="1" customWidth="1"/>
    <col min="20" max="20" width="27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0" t="s">
        <v>4</v>
      </c>
      <c r="H1" s="12" t="s">
        <v>2030</v>
      </c>
      <c r="I1" s="1" t="s">
        <v>5</v>
      </c>
      <c r="J1" s="1" t="s">
        <v>6</v>
      </c>
      <c r="K1" s="1" t="s">
        <v>7</v>
      </c>
      <c r="L1" s="20" t="s">
        <v>2062</v>
      </c>
      <c r="M1" s="20" t="s">
        <v>2063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2032</v>
      </c>
      <c r="S1" s="1" t="s">
        <v>2031</v>
      </c>
      <c r="T1" s="1" t="s">
        <v>2028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11">
        <f t="shared" ref="F2:F65" si="0">E2/D2</f>
        <v>0</v>
      </c>
      <c r="G2" s="5" t="s">
        <v>14</v>
      </c>
      <c r="H2" s="13" t="str">
        <f t="shared" ref="H2:H65" si="1">IF(I2=0,"No Backers", E2/I2)</f>
        <v>No Backers</v>
      </c>
      <c r="I2">
        <v>0</v>
      </c>
      <c r="J2" t="s">
        <v>15</v>
      </c>
      <c r="K2" t="s">
        <v>16</v>
      </c>
      <c r="L2" s="19">
        <f>(((N2/60)/60)/24)+DATE(1970,1,1)</f>
        <v>42336.25</v>
      </c>
      <c r="M2" s="19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t="str">
        <f t="shared" ref="R2:R65" si="2">LEFT(T2,FIND("/",T2)-1)</f>
        <v>food</v>
      </c>
      <c r="S2" t="str">
        <f t="shared" ref="S2:S65" si="3">RIGHT(T2,LEN(T2)-FIND("/",T2))</f>
        <v>food trucks</v>
      </c>
      <c r="T2" t="s">
        <v>17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1">
        <f t="shared" si="0"/>
        <v>10.4</v>
      </c>
      <c r="G3" s="7" t="s">
        <v>20</v>
      </c>
      <c r="H3" s="13">
        <f t="shared" si="1"/>
        <v>92.151898734177209</v>
      </c>
      <c r="I3">
        <v>158</v>
      </c>
      <c r="J3" t="s">
        <v>21</v>
      </c>
      <c r="K3" t="s">
        <v>22</v>
      </c>
      <c r="L3" s="19">
        <f t="shared" ref="L3:L66" si="4">(((N3/60)/60)/24)+DATE(1970,1,1)</f>
        <v>41870.208333333336</v>
      </c>
      <c r="M3" s="19">
        <f t="shared" ref="M3:M66" si="5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t="str">
        <f t="shared" si="2"/>
        <v>music</v>
      </c>
      <c r="S3" t="str">
        <f t="shared" si="3"/>
        <v>rock</v>
      </c>
      <c r="T3" t="s">
        <v>23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1">
        <f t="shared" si="0"/>
        <v>1.3147878228782288</v>
      </c>
      <c r="G4" s="7" t="s">
        <v>20</v>
      </c>
      <c r="H4" s="13">
        <f t="shared" si="1"/>
        <v>100.01614035087719</v>
      </c>
      <c r="I4">
        <v>1425</v>
      </c>
      <c r="J4" t="s">
        <v>26</v>
      </c>
      <c r="K4" t="s">
        <v>27</v>
      </c>
      <c r="L4" s="19">
        <f t="shared" si="4"/>
        <v>41595.25</v>
      </c>
      <c r="M4" s="19">
        <f t="shared" si="5"/>
        <v>41597.25</v>
      </c>
      <c r="N4">
        <v>1384668000</v>
      </c>
      <c r="O4">
        <v>1384840800</v>
      </c>
      <c r="P4" t="b">
        <v>0</v>
      </c>
      <c r="Q4" t="b">
        <v>0</v>
      </c>
      <c r="R4" t="str">
        <f t="shared" si="2"/>
        <v>technology</v>
      </c>
      <c r="S4" t="str">
        <f t="shared" si="3"/>
        <v>web</v>
      </c>
      <c r="T4" t="s">
        <v>28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1">
        <f t="shared" si="0"/>
        <v>0.58976190476190471</v>
      </c>
      <c r="G5" s="5" t="s">
        <v>14</v>
      </c>
      <c r="H5" s="13">
        <f t="shared" si="1"/>
        <v>103.20833333333333</v>
      </c>
      <c r="I5">
        <v>24</v>
      </c>
      <c r="J5" t="s">
        <v>21</v>
      </c>
      <c r="K5" t="s">
        <v>22</v>
      </c>
      <c r="L5" s="19">
        <f t="shared" si="4"/>
        <v>43688.208333333328</v>
      </c>
      <c r="M5" s="19">
        <f t="shared" si="5"/>
        <v>43728.208333333328</v>
      </c>
      <c r="N5">
        <v>1565499600</v>
      </c>
      <c r="O5">
        <v>1568955600</v>
      </c>
      <c r="P5" t="b">
        <v>0</v>
      </c>
      <c r="Q5" t="b">
        <v>0</v>
      </c>
      <c r="R5" t="str">
        <f t="shared" si="2"/>
        <v>music</v>
      </c>
      <c r="S5" t="str">
        <f t="shared" si="3"/>
        <v>rock</v>
      </c>
      <c r="T5" t="s">
        <v>23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1">
        <f t="shared" si="0"/>
        <v>0.69276315789473686</v>
      </c>
      <c r="G6" s="5" t="s">
        <v>14</v>
      </c>
      <c r="H6" s="13">
        <f t="shared" si="1"/>
        <v>99.339622641509436</v>
      </c>
      <c r="I6">
        <v>53</v>
      </c>
      <c r="J6" t="s">
        <v>21</v>
      </c>
      <c r="K6" t="s">
        <v>22</v>
      </c>
      <c r="L6" s="19">
        <f t="shared" si="4"/>
        <v>43485.25</v>
      </c>
      <c r="M6" s="19">
        <f t="shared" si="5"/>
        <v>43489.25</v>
      </c>
      <c r="N6">
        <v>1547964000</v>
      </c>
      <c r="O6">
        <v>1548309600</v>
      </c>
      <c r="P6" t="b">
        <v>0</v>
      </c>
      <c r="Q6" t="b">
        <v>0</v>
      </c>
      <c r="R6" t="str">
        <f t="shared" si="2"/>
        <v>theater</v>
      </c>
      <c r="S6" t="str">
        <f t="shared" si="3"/>
        <v>plays</v>
      </c>
      <c r="T6" t="s">
        <v>33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1">
        <f t="shared" si="0"/>
        <v>1.7361842105263159</v>
      </c>
      <c r="G7" s="7" t="s">
        <v>20</v>
      </c>
      <c r="H7" s="13">
        <f t="shared" si="1"/>
        <v>75.833333333333329</v>
      </c>
      <c r="I7">
        <v>174</v>
      </c>
      <c r="J7" t="s">
        <v>36</v>
      </c>
      <c r="K7" t="s">
        <v>37</v>
      </c>
      <c r="L7" s="19">
        <f t="shared" si="4"/>
        <v>41149.208333333336</v>
      </c>
      <c r="M7" s="19">
        <f t="shared" si="5"/>
        <v>41160.208333333336</v>
      </c>
      <c r="N7">
        <v>1346130000</v>
      </c>
      <c r="O7">
        <v>1347080400</v>
      </c>
      <c r="P7" t="b">
        <v>0</v>
      </c>
      <c r="Q7" t="b">
        <v>0</v>
      </c>
      <c r="R7" t="str">
        <f t="shared" si="2"/>
        <v>theater</v>
      </c>
      <c r="S7" t="str">
        <f t="shared" si="3"/>
        <v>plays</v>
      </c>
      <c r="T7" t="s">
        <v>33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1">
        <f t="shared" si="0"/>
        <v>0.20961538461538462</v>
      </c>
      <c r="G8" s="5" t="s">
        <v>14</v>
      </c>
      <c r="H8" s="13">
        <f t="shared" si="1"/>
        <v>60.555555555555557</v>
      </c>
      <c r="I8">
        <v>18</v>
      </c>
      <c r="J8" t="s">
        <v>40</v>
      </c>
      <c r="K8" t="s">
        <v>41</v>
      </c>
      <c r="L8" s="19">
        <f t="shared" si="4"/>
        <v>42991.208333333328</v>
      </c>
      <c r="M8" s="19">
        <f t="shared" si="5"/>
        <v>42992.208333333328</v>
      </c>
      <c r="N8">
        <v>1505278800</v>
      </c>
      <c r="O8">
        <v>1505365200</v>
      </c>
      <c r="P8" t="b">
        <v>0</v>
      </c>
      <c r="Q8" t="b">
        <v>0</v>
      </c>
      <c r="R8" t="str">
        <f t="shared" si="2"/>
        <v>film &amp; video</v>
      </c>
      <c r="S8" t="str">
        <f t="shared" si="3"/>
        <v>documentary</v>
      </c>
      <c r="T8" t="s">
        <v>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1">
        <f t="shared" si="0"/>
        <v>3.2757777777777779</v>
      </c>
      <c r="G9" s="7" t="s">
        <v>20</v>
      </c>
      <c r="H9" s="13">
        <f t="shared" si="1"/>
        <v>64.93832599118943</v>
      </c>
      <c r="I9">
        <v>227</v>
      </c>
      <c r="J9" t="s">
        <v>36</v>
      </c>
      <c r="K9" t="s">
        <v>37</v>
      </c>
      <c r="L9" s="19">
        <f t="shared" si="4"/>
        <v>42229.208333333328</v>
      </c>
      <c r="M9" s="19">
        <f t="shared" si="5"/>
        <v>42231.208333333328</v>
      </c>
      <c r="N9">
        <v>1439442000</v>
      </c>
      <c r="O9">
        <v>1439614800</v>
      </c>
      <c r="P9" t="b">
        <v>0</v>
      </c>
      <c r="Q9" t="b">
        <v>0</v>
      </c>
      <c r="R9" t="str">
        <f t="shared" si="2"/>
        <v>theater</v>
      </c>
      <c r="S9" t="str">
        <f t="shared" si="3"/>
        <v>plays</v>
      </c>
      <c r="T9" t="s">
        <v>33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1">
        <f t="shared" si="0"/>
        <v>0.19932788374205268</v>
      </c>
      <c r="G10" s="8" t="s">
        <v>47</v>
      </c>
      <c r="H10" s="13">
        <f t="shared" si="1"/>
        <v>30.997175141242938</v>
      </c>
      <c r="I10">
        <v>708</v>
      </c>
      <c r="J10" t="s">
        <v>36</v>
      </c>
      <c r="K10" t="s">
        <v>37</v>
      </c>
      <c r="L10" s="19">
        <f t="shared" si="4"/>
        <v>40399.208333333336</v>
      </c>
      <c r="M10" s="19">
        <f t="shared" si="5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t="str">
        <f t="shared" si="2"/>
        <v>theater</v>
      </c>
      <c r="S10" t="str">
        <f t="shared" si="3"/>
        <v>plays</v>
      </c>
      <c r="T10" t="s">
        <v>33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1">
        <f t="shared" si="0"/>
        <v>0.51741935483870971</v>
      </c>
      <c r="G11" s="5" t="s">
        <v>14</v>
      </c>
      <c r="H11" s="13">
        <f t="shared" si="1"/>
        <v>72.909090909090907</v>
      </c>
      <c r="I11">
        <v>44</v>
      </c>
      <c r="J11" t="s">
        <v>21</v>
      </c>
      <c r="K11" t="s">
        <v>22</v>
      </c>
      <c r="L11" s="19">
        <f t="shared" si="4"/>
        <v>41536.208333333336</v>
      </c>
      <c r="M11" s="19">
        <f t="shared" si="5"/>
        <v>41585.25</v>
      </c>
      <c r="N11">
        <v>1379566800</v>
      </c>
      <c r="O11">
        <v>1383804000</v>
      </c>
      <c r="P11" t="b">
        <v>0</v>
      </c>
      <c r="Q11" t="b">
        <v>0</v>
      </c>
      <c r="R11" t="str">
        <f t="shared" si="2"/>
        <v>music</v>
      </c>
      <c r="S11" t="str">
        <f t="shared" si="3"/>
        <v>electric music</v>
      </c>
      <c r="T11" t="s">
        <v>50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1">
        <f t="shared" si="0"/>
        <v>2.6611538461538462</v>
      </c>
      <c r="G12" s="7" t="s">
        <v>20</v>
      </c>
      <c r="H12" s="13">
        <f t="shared" si="1"/>
        <v>62.9</v>
      </c>
      <c r="I12">
        <v>220</v>
      </c>
      <c r="J12" t="s">
        <v>21</v>
      </c>
      <c r="K12" t="s">
        <v>22</v>
      </c>
      <c r="L12" s="19">
        <f t="shared" si="4"/>
        <v>40404.208333333336</v>
      </c>
      <c r="M12" s="19">
        <f t="shared" si="5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t="str">
        <f t="shared" si="2"/>
        <v>film &amp; video</v>
      </c>
      <c r="S12" t="str">
        <f t="shared" si="3"/>
        <v>drama</v>
      </c>
      <c r="T12" t="s">
        <v>53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1">
        <f t="shared" si="0"/>
        <v>0.48095238095238096</v>
      </c>
      <c r="G13" s="5" t="s">
        <v>14</v>
      </c>
      <c r="H13" s="13">
        <f t="shared" si="1"/>
        <v>112.22222222222223</v>
      </c>
      <c r="I13">
        <v>27</v>
      </c>
      <c r="J13" t="s">
        <v>21</v>
      </c>
      <c r="K13" t="s">
        <v>22</v>
      </c>
      <c r="L13" s="19">
        <f t="shared" si="4"/>
        <v>40442.208333333336</v>
      </c>
      <c r="M13" s="19">
        <f t="shared" si="5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t="str">
        <f t="shared" si="2"/>
        <v>theater</v>
      </c>
      <c r="S13" t="str">
        <f t="shared" si="3"/>
        <v>plays</v>
      </c>
      <c r="T13" t="s">
        <v>33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1">
        <f t="shared" si="0"/>
        <v>0.89349206349206345</v>
      </c>
      <c r="G14" s="5" t="s">
        <v>14</v>
      </c>
      <c r="H14" s="13">
        <f t="shared" si="1"/>
        <v>102.34545454545454</v>
      </c>
      <c r="I14">
        <v>55</v>
      </c>
      <c r="J14" t="s">
        <v>21</v>
      </c>
      <c r="K14" t="s">
        <v>22</v>
      </c>
      <c r="L14" s="19">
        <f t="shared" si="4"/>
        <v>43760.208333333328</v>
      </c>
      <c r="M14" s="19">
        <f t="shared" si="5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t="str">
        <f t="shared" si="2"/>
        <v>film &amp; video</v>
      </c>
      <c r="S14" t="str">
        <f t="shared" si="3"/>
        <v>drama</v>
      </c>
      <c r="T14" t="s">
        <v>53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1">
        <f t="shared" si="0"/>
        <v>2.4511904761904764</v>
      </c>
      <c r="G15" s="7" t="s">
        <v>20</v>
      </c>
      <c r="H15" s="13">
        <f t="shared" si="1"/>
        <v>105.05102040816327</v>
      </c>
      <c r="I15">
        <v>98</v>
      </c>
      <c r="J15" t="s">
        <v>21</v>
      </c>
      <c r="K15" t="s">
        <v>22</v>
      </c>
      <c r="L15" s="19">
        <f t="shared" si="4"/>
        <v>42532.208333333328</v>
      </c>
      <c r="M15" s="19">
        <f t="shared" si="5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t="str">
        <f t="shared" si="2"/>
        <v>music</v>
      </c>
      <c r="S15" t="str">
        <f t="shared" si="3"/>
        <v>indie rock</v>
      </c>
      <c r="T15" t="s">
        <v>60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1">
        <f t="shared" si="0"/>
        <v>0.66769503546099296</v>
      </c>
      <c r="G16" s="5" t="s">
        <v>14</v>
      </c>
      <c r="H16" s="13">
        <f t="shared" si="1"/>
        <v>94.144999999999996</v>
      </c>
      <c r="I16">
        <v>200</v>
      </c>
      <c r="J16" t="s">
        <v>21</v>
      </c>
      <c r="K16" t="s">
        <v>22</v>
      </c>
      <c r="L16" s="19">
        <f t="shared" si="4"/>
        <v>40974.25</v>
      </c>
      <c r="M16" s="19">
        <f t="shared" si="5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t="str">
        <f t="shared" si="2"/>
        <v>music</v>
      </c>
      <c r="S16" t="str">
        <f t="shared" si="3"/>
        <v>indie rock</v>
      </c>
      <c r="T16" t="s">
        <v>60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1">
        <f t="shared" si="0"/>
        <v>0.47307881773399013</v>
      </c>
      <c r="G17" s="5" t="s">
        <v>14</v>
      </c>
      <c r="H17" s="13">
        <f t="shared" si="1"/>
        <v>84.986725663716811</v>
      </c>
      <c r="I17">
        <v>452</v>
      </c>
      <c r="J17" t="s">
        <v>21</v>
      </c>
      <c r="K17" t="s">
        <v>22</v>
      </c>
      <c r="L17" s="19">
        <f t="shared" si="4"/>
        <v>43809.25</v>
      </c>
      <c r="M17" s="19">
        <f t="shared" si="5"/>
        <v>43813.25</v>
      </c>
      <c r="N17">
        <v>1575957600</v>
      </c>
      <c r="O17">
        <v>1576303200</v>
      </c>
      <c r="P17" t="b">
        <v>0</v>
      </c>
      <c r="Q17" t="b">
        <v>0</v>
      </c>
      <c r="R17" t="str">
        <f t="shared" si="2"/>
        <v>technology</v>
      </c>
      <c r="S17" t="str">
        <f t="shared" si="3"/>
        <v>wearables</v>
      </c>
      <c r="T17" t="s">
        <v>65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1">
        <f t="shared" si="0"/>
        <v>6.4947058823529416</v>
      </c>
      <c r="G18" s="7" t="s">
        <v>20</v>
      </c>
      <c r="H18" s="13">
        <f t="shared" si="1"/>
        <v>110.41</v>
      </c>
      <c r="I18">
        <v>100</v>
      </c>
      <c r="J18" t="s">
        <v>21</v>
      </c>
      <c r="K18" t="s">
        <v>22</v>
      </c>
      <c r="L18" s="19">
        <f t="shared" si="4"/>
        <v>41661.25</v>
      </c>
      <c r="M18" s="19">
        <f t="shared" si="5"/>
        <v>41683.25</v>
      </c>
      <c r="N18">
        <v>1390370400</v>
      </c>
      <c r="O18">
        <v>1392271200</v>
      </c>
      <c r="P18" t="b">
        <v>0</v>
      </c>
      <c r="Q18" t="b">
        <v>0</v>
      </c>
      <c r="R18" t="str">
        <f t="shared" si="2"/>
        <v>publishing</v>
      </c>
      <c r="S18" t="str">
        <f t="shared" si="3"/>
        <v>nonfiction</v>
      </c>
      <c r="T18" t="s">
        <v>68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1">
        <f t="shared" si="0"/>
        <v>1.5939125295508274</v>
      </c>
      <c r="G19" s="7" t="s">
        <v>20</v>
      </c>
      <c r="H19" s="13">
        <f t="shared" si="1"/>
        <v>107.96236989591674</v>
      </c>
      <c r="I19">
        <v>1249</v>
      </c>
      <c r="J19" t="s">
        <v>21</v>
      </c>
      <c r="K19" t="s">
        <v>22</v>
      </c>
      <c r="L19" s="19">
        <f t="shared" si="4"/>
        <v>40555.25</v>
      </c>
      <c r="M19" s="19">
        <f t="shared" si="5"/>
        <v>40556.25</v>
      </c>
      <c r="N19">
        <v>1294812000</v>
      </c>
      <c r="O19">
        <v>1294898400</v>
      </c>
      <c r="P19" t="b">
        <v>0</v>
      </c>
      <c r="Q19" t="b">
        <v>0</v>
      </c>
      <c r="R19" t="str">
        <f t="shared" si="2"/>
        <v>film &amp; video</v>
      </c>
      <c r="S19" t="str">
        <f t="shared" si="3"/>
        <v>animation</v>
      </c>
      <c r="T19" t="s">
        <v>71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1">
        <f t="shared" si="0"/>
        <v>0.66912087912087914</v>
      </c>
      <c r="G20" s="6" t="s">
        <v>74</v>
      </c>
      <c r="H20" s="13">
        <f t="shared" si="1"/>
        <v>45.103703703703701</v>
      </c>
      <c r="I20">
        <v>135</v>
      </c>
      <c r="J20" t="s">
        <v>21</v>
      </c>
      <c r="K20" t="s">
        <v>22</v>
      </c>
      <c r="L20" s="19">
        <f t="shared" si="4"/>
        <v>43351.208333333328</v>
      </c>
      <c r="M20" s="19">
        <f t="shared" si="5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t="str">
        <f t="shared" si="2"/>
        <v>theater</v>
      </c>
      <c r="S20" t="str">
        <f t="shared" si="3"/>
        <v>plays</v>
      </c>
      <c r="T20" t="s">
        <v>33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1">
        <f t="shared" si="0"/>
        <v>0.48529600000000001</v>
      </c>
      <c r="G21" s="5" t="s">
        <v>14</v>
      </c>
      <c r="H21" s="13">
        <f t="shared" si="1"/>
        <v>45.001483679525222</v>
      </c>
      <c r="I21">
        <v>674</v>
      </c>
      <c r="J21" t="s">
        <v>21</v>
      </c>
      <c r="K21" t="s">
        <v>22</v>
      </c>
      <c r="L21" s="19">
        <f t="shared" si="4"/>
        <v>43528.25</v>
      </c>
      <c r="M21" s="19">
        <f t="shared" si="5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t="str">
        <f t="shared" si="2"/>
        <v>theater</v>
      </c>
      <c r="S21" t="str">
        <f t="shared" si="3"/>
        <v>plays</v>
      </c>
      <c r="T21" t="s">
        <v>33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1">
        <f t="shared" si="0"/>
        <v>1.1224279210925645</v>
      </c>
      <c r="G22" s="7" t="s">
        <v>20</v>
      </c>
      <c r="H22" s="13">
        <f t="shared" si="1"/>
        <v>105.97134670487107</v>
      </c>
      <c r="I22">
        <v>1396</v>
      </c>
      <c r="J22" t="s">
        <v>21</v>
      </c>
      <c r="K22" t="s">
        <v>22</v>
      </c>
      <c r="L22" s="19">
        <f t="shared" si="4"/>
        <v>41848.208333333336</v>
      </c>
      <c r="M22" s="19">
        <f t="shared" si="5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t="str">
        <f t="shared" si="2"/>
        <v>film &amp; video</v>
      </c>
      <c r="S22" t="str">
        <f t="shared" si="3"/>
        <v>drama</v>
      </c>
      <c r="T22" t="s">
        <v>53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1">
        <f t="shared" si="0"/>
        <v>0.40992553191489361</v>
      </c>
      <c r="G23" s="5" t="s">
        <v>14</v>
      </c>
      <c r="H23" s="13">
        <f t="shared" si="1"/>
        <v>69.055555555555557</v>
      </c>
      <c r="I23">
        <v>558</v>
      </c>
      <c r="J23" t="s">
        <v>21</v>
      </c>
      <c r="K23" t="s">
        <v>22</v>
      </c>
      <c r="L23" s="19">
        <f t="shared" si="4"/>
        <v>40770.208333333336</v>
      </c>
      <c r="M23" s="19">
        <f t="shared" si="5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t="str">
        <f t="shared" si="2"/>
        <v>theater</v>
      </c>
      <c r="S23" t="str">
        <f t="shared" si="3"/>
        <v>plays</v>
      </c>
      <c r="T23" t="s">
        <v>33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1">
        <f t="shared" si="0"/>
        <v>1.2807106598984772</v>
      </c>
      <c r="G24" s="7" t="s">
        <v>20</v>
      </c>
      <c r="H24" s="13">
        <f t="shared" si="1"/>
        <v>85.044943820224717</v>
      </c>
      <c r="I24">
        <v>890</v>
      </c>
      <c r="J24" t="s">
        <v>21</v>
      </c>
      <c r="K24" t="s">
        <v>22</v>
      </c>
      <c r="L24" s="19">
        <f t="shared" si="4"/>
        <v>43193.208333333328</v>
      </c>
      <c r="M24" s="19">
        <f t="shared" si="5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t="str">
        <f t="shared" si="2"/>
        <v>theater</v>
      </c>
      <c r="S24" t="str">
        <f t="shared" si="3"/>
        <v>plays</v>
      </c>
      <c r="T24" t="s">
        <v>33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1">
        <f t="shared" si="0"/>
        <v>3.3204444444444445</v>
      </c>
      <c r="G25" s="7" t="s">
        <v>20</v>
      </c>
      <c r="H25" s="13">
        <f t="shared" si="1"/>
        <v>105.22535211267606</v>
      </c>
      <c r="I25">
        <v>142</v>
      </c>
      <c r="J25" t="s">
        <v>40</v>
      </c>
      <c r="K25" t="s">
        <v>41</v>
      </c>
      <c r="L25" s="19">
        <f t="shared" si="4"/>
        <v>43510.25</v>
      </c>
      <c r="M25" s="19">
        <f t="shared" si="5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t="str">
        <f t="shared" si="2"/>
        <v>film &amp; video</v>
      </c>
      <c r="S25" t="str">
        <f t="shared" si="3"/>
        <v>documentary</v>
      </c>
      <c r="T25" t="s">
        <v>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1">
        <f t="shared" si="0"/>
        <v>1.1283225108225108</v>
      </c>
      <c r="G26" s="7" t="s">
        <v>20</v>
      </c>
      <c r="H26" s="13">
        <f t="shared" si="1"/>
        <v>39.003741114852225</v>
      </c>
      <c r="I26">
        <v>2673</v>
      </c>
      <c r="J26" t="s">
        <v>21</v>
      </c>
      <c r="K26" t="s">
        <v>22</v>
      </c>
      <c r="L26" s="19">
        <f t="shared" si="4"/>
        <v>41811.208333333336</v>
      </c>
      <c r="M26" s="19">
        <f t="shared" si="5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t="str">
        <f t="shared" si="2"/>
        <v>technology</v>
      </c>
      <c r="S26" t="str">
        <f t="shared" si="3"/>
        <v>wearables</v>
      </c>
      <c r="T26" t="s">
        <v>65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1">
        <f t="shared" si="0"/>
        <v>2.1643636363636363</v>
      </c>
      <c r="G27" s="7" t="s">
        <v>20</v>
      </c>
      <c r="H27" s="13">
        <f t="shared" si="1"/>
        <v>73.030674846625772</v>
      </c>
      <c r="I27">
        <v>163</v>
      </c>
      <c r="J27" t="s">
        <v>21</v>
      </c>
      <c r="K27" t="s">
        <v>22</v>
      </c>
      <c r="L27" s="19">
        <f t="shared" si="4"/>
        <v>40681.208333333336</v>
      </c>
      <c r="M27" s="19">
        <f t="shared" si="5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t="str">
        <f t="shared" si="2"/>
        <v>games</v>
      </c>
      <c r="S27" t="str">
        <f t="shared" si="3"/>
        <v>video games</v>
      </c>
      <c r="T27" t="s">
        <v>89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1">
        <f t="shared" si="0"/>
        <v>0.4819906976744186</v>
      </c>
      <c r="G28" s="6" t="s">
        <v>74</v>
      </c>
      <c r="H28" s="13">
        <f t="shared" si="1"/>
        <v>35.009459459459457</v>
      </c>
      <c r="I28">
        <v>1480</v>
      </c>
      <c r="J28" t="s">
        <v>21</v>
      </c>
      <c r="K28" t="s">
        <v>22</v>
      </c>
      <c r="L28" s="19">
        <f t="shared" si="4"/>
        <v>43312.208333333328</v>
      </c>
      <c r="M28" s="19">
        <f t="shared" si="5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t="str">
        <f t="shared" si="2"/>
        <v>theater</v>
      </c>
      <c r="S28" t="str">
        <f t="shared" si="3"/>
        <v>plays</v>
      </c>
      <c r="T28" t="s">
        <v>33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1">
        <f t="shared" si="0"/>
        <v>0.79949999999999999</v>
      </c>
      <c r="G29" s="5" t="s">
        <v>14</v>
      </c>
      <c r="H29" s="13">
        <f t="shared" si="1"/>
        <v>106.6</v>
      </c>
      <c r="I29">
        <v>15</v>
      </c>
      <c r="J29" t="s">
        <v>21</v>
      </c>
      <c r="K29" t="s">
        <v>22</v>
      </c>
      <c r="L29" s="19">
        <f t="shared" si="4"/>
        <v>42280.208333333328</v>
      </c>
      <c r="M29" s="19">
        <f t="shared" si="5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t="str">
        <f t="shared" si="2"/>
        <v>music</v>
      </c>
      <c r="S29" t="str">
        <f t="shared" si="3"/>
        <v>rock</v>
      </c>
      <c r="T29" t="s">
        <v>23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1">
        <f t="shared" si="0"/>
        <v>1.0522553516819573</v>
      </c>
      <c r="G30" s="7" t="s">
        <v>20</v>
      </c>
      <c r="H30" s="13">
        <f t="shared" si="1"/>
        <v>61.997747747747745</v>
      </c>
      <c r="I30">
        <v>2220</v>
      </c>
      <c r="J30" t="s">
        <v>21</v>
      </c>
      <c r="K30" t="s">
        <v>22</v>
      </c>
      <c r="L30" s="19">
        <f t="shared" si="4"/>
        <v>40218.25</v>
      </c>
      <c r="M30" s="19">
        <f t="shared" si="5"/>
        <v>40241.25</v>
      </c>
      <c r="N30">
        <v>1265695200</v>
      </c>
      <c r="O30">
        <v>1267682400</v>
      </c>
      <c r="P30" t="b">
        <v>0</v>
      </c>
      <c r="Q30" t="b">
        <v>1</v>
      </c>
      <c r="R30" t="str">
        <f t="shared" si="2"/>
        <v>theater</v>
      </c>
      <c r="S30" t="str">
        <f t="shared" si="3"/>
        <v>plays</v>
      </c>
      <c r="T30" t="s">
        <v>33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1">
        <f t="shared" si="0"/>
        <v>3.2889978213507627</v>
      </c>
      <c r="G31" s="7" t="s">
        <v>20</v>
      </c>
      <c r="H31" s="13">
        <f t="shared" si="1"/>
        <v>94.000622665006233</v>
      </c>
      <c r="I31">
        <v>1606</v>
      </c>
      <c r="J31" t="s">
        <v>98</v>
      </c>
      <c r="K31" t="s">
        <v>99</v>
      </c>
      <c r="L31" s="19">
        <f t="shared" si="4"/>
        <v>43301.208333333328</v>
      </c>
      <c r="M31" s="19">
        <f t="shared" si="5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t="str">
        <f t="shared" si="2"/>
        <v>film &amp; video</v>
      </c>
      <c r="S31" t="str">
        <f t="shared" si="3"/>
        <v>shorts</v>
      </c>
      <c r="T31" t="s">
        <v>100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1">
        <f t="shared" si="0"/>
        <v>1.606111111111111</v>
      </c>
      <c r="G32" s="7" t="s">
        <v>20</v>
      </c>
      <c r="H32" s="13">
        <f t="shared" si="1"/>
        <v>112.05426356589147</v>
      </c>
      <c r="I32">
        <v>129</v>
      </c>
      <c r="J32" t="s">
        <v>21</v>
      </c>
      <c r="K32" t="s">
        <v>22</v>
      </c>
      <c r="L32" s="19">
        <f t="shared" si="4"/>
        <v>43609.208333333328</v>
      </c>
      <c r="M32" s="19">
        <f t="shared" si="5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t="str">
        <f t="shared" si="2"/>
        <v>film &amp; video</v>
      </c>
      <c r="S32" t="str">
        <f t="shared" si="3"/>
        <v>animation</v>
      </c>
      <c r="T32" t="s">
        <v>71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1">
        <f t="shared" si="0"/>
        <v>3.1</v>
      </c>
      <c r="G33" s="7" t="s">
        <v>20</v>
      </c>
      <c r="H33" s="13">
        <f t="shared" si="1"/>
        <v>48.008849557522126</v>
      </c>
      <c r="I33">
        <v>226</v>
      </c>
      <c r="J33" t="s">
        <v>40</v>
      </c>
      <c r="K33" t="s">
        <v>41</v>
      </c>
      <c r="L33" s="19">
        <f t="shared" si="4"/>
        <v>42374.25</v>
      </c>
      <c r="M33" s="19">
        <f t="shared" si="5"/>
        <v>42402.25</v>
      </c>
      <c r="N33">
        <v>1451973600</v>
      </c>
      <c r="O33">
        <v>1454392800</v>
      </c>
      <c r="P33" t="b">
        <v>0</v>
      </c>
      <c r="Q33" t="b">
        <v>0</v>
      </c>
      <c r="R33" t="str">
        <f t="shared" si="2"/>
        <v>games</v>
      </c>
      <c r="S33" t="str">
        <f t="shared" si="3"/>
        <v>video games</v>
      </c>
      <c r="T33" t="s">
        <v>89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1">
        <f t="shared" si="0"/>
        <v>0.86807920792079207</v>
      </c>
      <c r="G34" s="5" t="s">
        <v>14</v>
      </c>
      <c r="H34" s="13">
        <f t="shared" si="1"/>
        <v>38.004334633723452</v>
      </c>
      <c r="I34">
        <v>2307</v>
      </c>
      <c r="J34" t="s">
        <v>107</v>
      </c>
      <c r="K34" t="s">
        <v>108</v>
      </c>
      <c r="L34" s="19">
        <f t="shared" si="4"/>
        <v>43110.25</v>
      </c>
      <c r="M34" s="19">
        <f t="shared" si="5"/>
        <v>43137.25</v>
      </c>
      <c r="N34">
        <v>1515564000</v>
      </c>
      <c r="O34">
        <v>1517896800</v>
      </c>
      <c r="P34" t="b">
        <v>0</v>
      </c>
      <c r="Q34" t="b">
        <v>0</v>
      </c>
      <c r="R34" t="str">
        <f t="shared" si="2"/>
        <v>film &amp; video</v>
      </c>
      <c r="S34" t="str">
        <f t="shared" si="3"/>
        <v>documentary</v>
      </c>
      <c r="T34" t="s">
        <v>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1">
        <f t="shared" si="0"/>
        <v>3.7782071713147412</v>
      </c>
      <c r="G35" s="7" t="s">
        <v>20</v>
      </c>
      <c r="H35" s="13">
        <f t="shared" si="1"/>
        <v>35.000184535892231</v>
      </c>
      <c r="I35">
        <v>5419</v>
      </c>
      <c r="J35" t="s">
        <v>21</v>
      </c>
      <c r="K35" t="s">
        <v>22</v>
      </c>
      <c r="L35" s="19">
        <f t="shared" si="4"/>
        <v>41917.208333333336</v>
      </c>
      <c r="M35" s="19">
        <f t="shared" si="5"/>
        <v>41954.25</v>
      </c>
      <c r="N35">
        <v>1412485200</v>
      </c>
      <c r="O35">
        <v>1415685600</v>
      </c>
      <c r="P35" t="b">
        <v>0</v>
      </c>
      <c r="Q35" t="b">
        <v>0</v>
      </c>
      <c r="R35" t="str">
        <f t="shared" si="2"/>
        <v>theater</v>
      </c>
      <c r="S35" t="str">
        <f t="shared" si="3"/>
        <v>plays</v>
      </c>
      <c r="T35" t="s">
        <v>33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1">
        <f t="shared" si="0"/>
        <v>1.5080645161290323</v>
      </c>
      <c r="G36" s="7" t="s">
        <v>20</v>
      </c>
      <c r="H36" s="13">
        <f t="shared" si="1"/>
        <v>85</v>
      </c>
      <c r="I36">
        <v>165</v>
      </c>
      <c r="J36" t="s">
        <v>21</v>
      </c>
      <c r="K36" t="s">
        <v>22</v>
      </c>
      <c r="L36" s="19">
        <f t="shared" si="4"/>
        <v>42817.208333333328</v>
      </c>
      <c r="M36" s="19">
        <f t="shared" si="5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t="str">
        <f t="shared" si="2"/>
        <v>film &amp; video</v>
      </c>
      <c r="S36" t="str">
        <f t="shared" si="3"/>
        <v>documentary</v>
      </c>
      <c r="T36" t="s">
        <v>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1">
        <f t="shared" si="0"/>
        <v>1.5030119521912351</v>
      </c>
      <c r="G37" s="7" t="s">
        <v>20</v>
      </c>
      <c r="H37" s="13">
        <f t="shared" si="1"/>
        <v>95.993893129770996</v>
      </c>
      <c r="I37">
        <v>1965</v>
      </c>
      <c r="J37" t="s">
        <v>36</v>
      </c>
      <c r="K37" t="s">
        <v>37</v>
      </c>
      <c r="L37" s="19">
        <f t="shared" si="4"/>
        <v>43484.25</v>
      </c>
      <c r="M37" s="19">
        <f t="shared" si="5"/>
        <v>43526.25</v>
      </c>
      <c r="N37">
        <v>1547877600</v>
      </c>
      <c r="O37">
        <v>1551506400</v>
      </c>
      <c r="P37" t="b">
        <v>0</v>
      </c>
      <c r="Q37" t="b">
        <v>1</v>
      </c>
      <c r="R37" t="str">
        <f t="shared" si="2"/>
        <v>film &amp; video</v>
      </c>
      <c r="S37" t="str">
        <f t="shared" si="3"/>
        <v>drama</v>
      </c>
      <c r="T37" t="s">
        <v>53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1">
        <f t="shared" si="0"/>
        <v>1.572857142857143</v>
      </c>
      <c r="G38" s="7" t="s">
        <v>20</v>
      </c>
      <c r="H38" s="13">
        <f t="shared" si="1"/>
        <v>68.8125</v>
      </c>
      <c r="I38">
        <v>16</v>
      </c>
      <c r="J38" t="s">
        <v>21</v>
      </c>
      <c r="K38" t="s">
        <v>22</v>
      </c>
      <c r="L38" s="19">
        <f t="shared" si="4"/>
        <v>40600.25</v>
      </c>
      <c r="M38" s="19">
        <f t="shared" si="5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t="str">
        <f t="shared" si="2"/>
        <v>theater</v>
      </c>
      <c r="S38" t="str">
        <f t="shared" si="3"/>
        <v>plays</v>
      </c>
      <c r="T38" t="s">
        <v>33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1">
        <f t="shared" si="0"/>
        <v>1.3998765432098765</v>
      </c>
      <c r="G39" s="7" t="s">
        <v>20</v>
      </c>
      <c r="H39" s="13">
        <f t="shared" si="1"/>
        <v>105.97196261682242</v>
      </c>
      <c r="I39">
        <v>107</v>
      </c>
      <c r="J39" t="s">
        <v>21</v>
      </c>
      <c r="K39" t="s">
        <v>22</v>
      </c>
      <c r="L39" s="19">
        <f t="shared" si="4"/>
        <v>43744.208333333328</v>
      </c>
      <c r="M39" s="19">
        <f t="shared" si="5"/>
        <v>43777.25</v>
      </c>
      <c r="N39">
        <v>1570338000</v>
      </c>
      <c r="O39">
        <v>1573192800</v>
      </c>
      <c r="P39" t="b">
        <v>0</v>
      </c>
      <c r="Q39" t="b">
        <v>1</v>
      </c>
      <c r="R39" t="str">
        <f t="shared" si="2"/>
        <v>publishing</v>
      </c>
      <c r="S39" t="str">
        <f t="shared" si="3"/>
        <v>fiction</v>
      </c>
      <c r="T39" t="s">
        <v>119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1">
        <f t="shared" si="0"/>
        <v>3.2532258064516131</v>
      </c>
      <c r="G40" s="7" t="s">
        <v>20</v>
      </c>
      <c r="H40" s="13">
        <f t="shared" si="1"/>
        <v>75.261194029850742</v>
      </c>
      <c r="I40">
        <v>134</v>
      </c>
      <c r="J40" t="s">
        <v>21</v>
      </c>
      <c r="K40" t="s">
        <v>22</v>
      </c>
      <c r="L40" s="19">
        <f t="shared" si="4"/>
        <v>40469.208333333336</v>
      </c>
      <c r="M40" s="19">
        <f t="shared" si="5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t="str">
        <f t="shared" si="2"/>
        <v>photography</v>
      </c>
      <c r="S40" t="str">
        <f t="shared" si="3"/>
        <v>photography books</v>
      </c>
      <c r="T40" t="s">
        <v>122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1">
        <f t="shared" si="0"/>
        <v>0.50777777777777777</v>
      </c>
      <c r="G41" s="5" t="s">
        <v>14</v>
      </c>
      <c r="H41" s="13">
        <f t="shared" si="1"/>
        <v>57.125</v>
      </c>
      <c r="I41">
        <v>88</v>
      </c>
      <c r="J41" t="s">
        <v>36</v>
      </c>
      <c r="K41" t="s">
        <v>37</v>
      </c>
      <c r="L41" s="19">
        <f t="shared" si="4"/>
        <v>41330.25</v>
      </c>
      <c r="M41" s="19">
        <f t="shared" si="5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t="str">
        <f t="shared" si="2"/>
        <v>theater</v>
      </c>
      <c r="S41" t="str">
        <f t="shared" si="3"/>
        <v>plays</v>
      </c>
      <c r="T41" t="s">
        <v>33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1">
        <f t="shared" si="0"/>
        <v>1.6906818181818182</v>
      </c>
      <c r="G42" s="7" t="s">
        <v>20</v>
      </c>
      <c r="H42" s="13">
        <f t="shared" si="1"/>
        <v>75.141414141414145</v>
      </c>
      <c r="I42">
        <v>198</v>
      </c>
      <c r="J42" t="s">
        <v>21</v>
      </c>
      <c r="K42" t="s">
        <v>22</v>
      </c>
      <c r="L42" s="19">
        <f t="shared" si="4"/>
        <v>40334.208333333336</v>
      </c>
      <c r="M42" s="19">
        <f t="shared" si="5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t="str">
        <f t="shared" si="2"/>
        <v>technology</v>
      </c>
      <c r="S42" t="str">
        <f t="shared" si="3"/>
        <v>wearables</v>
      </c>
      <c r="T42" t="s">
        <v>65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1">
        <f t="shared" si="0"/>
        <v>2.1292857142857144</v>
      </c>
      <c r="G43" s="7" t="s">
        <v>20</v>
      </c>
      <c r="H43" s="13">
        <f t="shared" si="1"/>
        <v>107.42342342342343</v>
      </c>
      <c r="I43">
        <v>111</v>
      </c>
      <c r="J43" t="s">
        <v>107</v>
      </c>
      <c r="K43" t="s">
        <v>108</v>
      </c>
      <c r="L43" s="19">
        <f t="shared" si="4"/>
        <v>41156.208333333336</v>
      </c>
      <c r="M43" s="19">
        <f t="shared" si="5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t="str">
        <f t="shared" si="2"/>
        <v>music</v>
      </c>
      <c r="S43" t="str">
        <f t="shared" si="3"/>
        <v>rock</v>
      </c>
      <c r="T43" t="s">
        <v>23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1">
        <f t="shared" si="0"/>
        <v>4.4394444444444447</v>
      </c>
      <c r="G44" s="7" t="s">
        <v>20</v>
      </c>
      <c r="H44" s="13">
        <f t="shared" si="1"/>
        <v>35.995495495495497</v>
      </c>
      <c r="I44">
        <v>222</v>
      </c>
      <c r="J44" t="s">
        <v>21</v>
      </c>
      <c r="K44" t="s">
        <v>22</v>
      </c>
      <c r="L44" s="19">
        <f t="shared" si="4"/>
        <v>40728.208333333336</v>
      </c>
      <c r="M44" s="19">
        <f t="shared" si="5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t="str">
        <f t="shared" si="2"/>
        <v>food</v>
      </c>
      <c r="S44" t="str">
        <f t="shared" si="3"/>
        <v>food trucks</v>
      </c>
      <c r="T44" t="s">
        <v>17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1">
        <f t="shared" si="0"/>
        <v>1.859390243902439</v>
      </c>
      <c r="G45" s="7" t="s">
        <v>20</v>
      </c>
      <c r="H45" s="13">
        <f t="shared" si="1"/>
        <v>26.998873148744366</v>
      </c>
      <c r="I45">
        <v>6212</v>
      </c>
      <c r="J45" t="s">
        <v>21</v>
      </c>
      <c r="K45" t="s">
        <v>22</v>
      </c>
      <c r="L45" s="19">
        <f t="shared" si="4"/>
        <v>41844.208333333336</v>
      </c>
      <c r="M45" s="19">
        <f t="shared" si="5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t="str">
        <f t="shared" si="2"/>
        <v>publishing</v>
      </c>
      <c r="S45" t="str">
        <f t="shared" si="3"/>
        <v>radio &amp; podcasts</v>
      </c>
      <c r="T45" t="s">
        <v>133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1">
        <f t="shared" si="0"/>
        <v>6.5881249999999998</v>
      </c>
      <c r="G46" s="7" t="s">
        <v>20</v>
      </c>
      <c r="H46" s="13">
        <f t="shared" si="1"/>
        <v>107.56122448979592</v>
      </c>
      <c r="I46">
        <v>98</v>
      </c>
      <c r="J46" t="s">
        <v>36</v>
      </c>
      <c r="K46" t="s">
        <v>37</v>
      </c>
      <c r="L46" s="19">
        <f t="shared" si="4"/>
        <v>43541.208333333328</v>
      </c>
      <c r="M46" s="19">
        <f t="shared" si="5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t="str">
        <f t="shared" si="2"/>
        <v>publishing</v>
      </c>
      <c r="S46" t="str">
        <f t="shared" si="3"/>
        <v>fiction</v>
      </c>
      <c r="T46" t="s">
        <v>119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1">
        <f t="shared" si="0"/>
        <v>0.4768421052631579</v>
      </c>
      <c r="G47" s="5" t="s">
        <v>14</v>
      </c>
      <c r="H47" s="13">
        <f t="shared" si="1"/>
        <v>94.375</v>
      </c>
      <c r="I47">
        <v>48</v>
      </c>
      <c r="J47" t="s">
        <v>21</v>
      </c>
      <c r="K47" t="s">
        <v>22</v>
      </c>
      <c r="L47" s="19">
        <f t="shared" si="4"/>
        <v>42676.208333333328</v>
      </c>
      <c r="M47" s="19">
        <f t="shared" si="5"/>
        <v>42691.25</v>
      </c>
      <c r="N47">
        <v>1478062800</v>
      </c>
      <c r="O47">
        <v>1479362400</v>
      </c>
      <c r="P47" t="b">
        <v>0</v>
      </c>
      <c r="Q47" t="b">
        <v>1</v>
      </c>
      <c r="R47" t="str">
        <f t="shared" si="2"/>
        <v>theater</v>
      </c>
      <c r="S47" t="str">
        <f t="shared" si="3"/>
        <v>plays</v>
      </c>
      <c r="T47" t="s">
        <v>33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1">
        <f t="shared" si="0"/>
        <v>1.1478378378378378</v>
      </c>
      <c r="G48" s="7" t="s">
        <v>20</v>
      </c>
      <c r="H48" s="13">
        <f t="shared" si="1"/>
        <v>46.163043478260867</v>
      </c>
      <c r="I48">
        <v>92</v>
      </c>
      <c r="J48" t="s">
        <v>21</v>
      </c>
      <c r="K48" t="s">
        <v>22</v>
      </c>
      <c r="L48" s="19">
        <f t="shared" si="4"/>
        <v>40367.208333333336</v>
      </c>
      <c r="M48" s="19">
        <f t="shared" si="5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t="str">
        <f t="shared" si="2"/>
        <v>music</v>
      </c>
      <c r="S48" t="str">
        <f t="shared" si="3"/>
        <v>rock</v>
      </c>
      <c r="T48" t="s">
        <v>23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1">
        <f t="shared" si="0"/>
        <v>4.7526666666666664</v>
      </c>
      <c r="G49" s="7" t="s">
        <v>20</v>
      </c>
      <c r="H49" s="13">
        <f t="shared" si="1"/>
        <v>47.845637583892618</v>
      </c>
      <c r="I49">
        <v>149</v>
      </c>
      <c r="J49" t="s">
        <v>21</v>
      </c>
      <c r="K49" t="s">
        <v>22</v>
      </c>
      <c r="L49" s="19">
        <f t="shared" si="4"/>
        <v>41727.208333333336</v>
      </c>
      <c r="M49" s="19">
        <f t="shared" si="5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t="str">
        <f t="shared" si="2"/>
        <v>theater</v>
      </c>
      <c r="S49" t="str">
        <f t="shared" si="3"/>
        <v>plays</v>
      </c>
      <c r="T49" t="s">
        <v>33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1">
        <f t="shared" si="0"/>
        <v>3.86972972972973</v>
      </c>
      <c r="G50" s="7" t="s">
        <v>20</v>
      </c>
      <c r="H50" s="13">
        <f t="shared" si="1"/>
        <v>53.007815713698065</v>
      </c>
      <c r="I50">
        <v>2431</v>
      </c>
      <c r="J50" t="s">
        <v>21</v>
      </c>
      <c r="K50" t="s">
        <v>22</v>
      </c>
      <c r="L50" s="19">
        <f t="shared" si="4"/>
        <v>42180.208333333328</v>
      </c>
      <c r="M50" s="19">
        <f t="shared" si="5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t="str">
        <f t="shared" si="2"/>
        <v>theater</v>
      </c>
      <c r="S50" t="str">
        <f t="shared" si="3"/>
        <v>plays</v>
      </c>
      <c r="T50" t="s">
        <v>33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1">
        <f t="shared" si="0"/>
        <v>1.89625</v>
      </c>
      <c r="G51" s="7" t="s">
        <v>20</v>
      </c>
      <c r="H51" s="13">
        <f t="shared" si="1"/>
        <v>45.059405940594061</v>
      </c>
      <c r="I51">
        <v>303</v>
      </c>
      <c r="J51" t="s">
        <v>21</v>
      </c>
      <c r="K51" t="s">
        <v>22</v>
      </c>
      <c r="L51" s="19">
        <f t="shared" si="4"/>
        <v>43758.208333333328</v>
      </c>
      <c r="M51" s="19">
        <f t="shared" si="5"/>
        <v>43803.25</v>
      </c>
      <c r="N51">
        <v>1571547600</v>
      </c>
      <c r="O51">
        <v>1575439200</v>
      </c>
      <c r="P51" t="b">
        <v>0</v>
      </c>
      <c r="Q51" t="b">
        <v>0</v>
      </c>
      <c r="R51" t="str">
        <f t="shared" si="2"/>
        <v>music</v>
      </c>
      <c r="S51" t="str">
        <f t="shared" si="3"/>
        <v>rock</v>
      </c>
      <c r="T51" t="s">
        <v>23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1">
        <f t="shared" si="0"/>
        <v>0.02</v>
      </c>
      <c r="G52" s="5" t="s">
        <v>14</v>
      </c>
      <c r="H52" s="13">
        <f t="shared" si="1"/>
        <v>2</v>
      </c>
      <c r="I52">
        <v>1</v>
      </c>
      <c r="J52" t="s">
        <v>107</v>
      </c>
      <c r="K52" t="s">
        <v>108</v>
      </c>
      <c r="L52" s="19">
        <f t="shared" si="4"/>
        <v>41487.208333333336</v>
      </c>
      <c r="M52" s="19">
        <f t="shared" si="5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t="str">
        <f t="shared" si="2"/>
        <v>music</v>
      </c>
      <c r="S52" t="str">
        <f t="shared" si="3"/>
        <v>metal</v>
      </c>
      <c r="T52" t="s">
        <v>148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1">
        <f t="shared" si="0"/>
        <v>0.91867805186590767</v>
      </c>
      <c r="G53" s="5" t="s">
        <v>14</v>
      </c>
      <c r="H53" s="13">
        <f t="shared" si="1"/>
        <v>99.006816632583508</v>
      </c>
      <c r="I53">
        <v>1467</v>
      </c>
      <c r="J53" t="s">
        <v>40</v>
      </c>
      <c r="K53" t="s">
        <v>41</v>
      </c>
      <c r="L53" s="19">
        <f t="shared" si="4"/>
        <v>40995.208333333336</v>
      </c>
      <c r="M53" s="19">
        <f t="shared" si="5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t="str">
        <f t="shared" si="2"/>
        <v>technology</v>
      </c>
      <c r="S53" t="str">
        <f t="shared" si="3"/>
        <v>wearables</v>
      </c>
      <c r="T53" t="s">
        <v>65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1">
        <f t="shared" si="0"/>
        <v>0.34152777777777776</v>
      </c>
      <c r="G54" s="5" t="s">
        <v>14</v>
      </c>
      <c r="H54" s="13">
        <f t="shared" si="1"/>
        <v>32.786666666666669</v>
      </c>
      <c r="I54">
        <v>75</v>
      </c>
      <c r="J54" t="s">
        <v>21</v>
      </c>
      <c r="K54" t="s">
        <v>22</v>
      </c>
      <c r="L54" s="19">
        <f t="shared" si="4"/>
        <v>40436.208333333336</v>
      </c>
      <c r="M54" s="19">
        <f t="shared" si="5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t="str">
        <f t="shared" si="2"/>
        <v>theater</v>
      </c>
      <c r="S54" t="str">
        <f t="shared" si="3"/>
        <v>plays</v>
      </c>
      <c r="T54" t="s">
        <v>33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1">
        <f t="shared" si="0"/>
        <v>1.4040909090909091</v>
      </c>
      <c r="G55" s="7" t="s">
        <v>20</v>
      </c>
      <c r="H55" s="13">
        <f t="shared" si="1"/>
        <v>59.119617224880386</v>
      </c>
      <c r="I55">
        <v>209</v>
      </c>
      <c r="J55" t="s">
        <v>21</v>
      </c>
      <c r="K55" t="s">
        <v>22</v>
      </c>
      <c r="L55" s="19">
        <f t="shared" si="4"/>
        <v>41779.208333333336</v>
      </c>
      <c r="M55" s="19">
        <f t="shared" si="5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t="str">
        <f t="shared" si="2"/>
        <v>film &amp; video</v>
      </c>
      <c r="S55" t="str">
        <f t="shared" si="3"/>
        <v>drama</v>
      </c>
      <c r="T55" t="s">
        <v>53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1">
        <f t="shared" si="0"/>
        <v>0.89866666666666661</v>
      </c>
      <c r="G56" s="5" t="s">
        <v>14</v>
      </c>
      <c r="H56" s="13">
        <f t="shared" si="1"/>
        <v>44.93333333333333</v>
      </c>
      <c r="I56">
        <v>120</v>
      </c>
      <c r="J56" t="s">
        <v>21</v>
      </c>
      <c r="K56" t="s">
        <v>22</v>
      </c>
      <c r="L56" s="19">
        <f t="shared" si="4"/>
        <v>43170.25</v>
      </c>
      <c r="M56" s="19">
        <f t="shared" si="5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t="str">
        <f t="shared" si="2"/>
        <v>technology</v>
      </c>
      <c r="S56" t="str">
        <f t="shared" si="3"/>
        <v>wearables</v>
      </c>
      <c r="T56" t="s">
        <v>65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1">
        <f t="shared" si="0"/>
        <v>1.7796969696969698</v>
      </c>
      <c r="G57" s="7" t="s">
        <v>20</v>
      </c>
      <c r="H57" s="13">
        <f t="shared" si="1"/>
        <v>89.664122137404576</v>
      </c>
      <c r="I57">
        <v>131</v>
      </c>
      <c r="J57" t="s">
        <v>21</v>
      </c>
      <c r="K57" t="s">
        <v>22</v>
      </c>
      <c r="L57" s="19">
        <f t="shared" si="4"/>
        <v>43311.208333333328</v>
      </c>
      <c r="M57" s="19">
        <f t="shared" si="5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t="str">
        <f t="shared" si="2"/>
        <v>music</v>
      </c>
      <c r="S57" t="str">
        <f t="shared" si="3"/>
        <v>jazz</v>
      </c>
      <c r="T57" t="s">
        <v>159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1">
        <f t="shared" si="0"/>
        <v>1.436625</v>
      </c>
      <c r="G58" s="7" t="s">
        <v>20</v>
      </c>
      <c r="H58" s="13">
        <f t="shared" si="1"/>
        <v>70.079268292682926</v>
      </c>
      <c r="I58">
        <v>164</v>
      </c>
      <c r="J58" t="s">
        <v>21</v>
      </c>
      <c r="K58" t="s">
        <v>22</v>
      </c>
      <c r="L58" s="19">
        <f t="shared" si="4"/>
        <v>42014.25</v>
      </c>
      <c r="M58" s="19">
        <f t="shared" si="5"/>
        <v>42021.25</v>
      </c>
      <c r="N58">
        <v>1420869600</v>
      </c>
      <c r="O58">
        <v>1421474400</v>
      </c>
      <c r="P58" t="b">
        <v>0</v>
      </c>
      <c r="Q58" t="b">
        <v>0</v>
      </c>
      <c r="R58" t="str">
        <f t="shared" si="2"/>
        <v>technology</v>
      </c>
      <c r="S58" t="str">
        <f t="shared" si="3"/>
        <v>wearables</v>
      </c>
      <c r="T58" t="s">
        <v>65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1">
        <f t="shared" si="0"/>
        <v>2.1527586206896552</v>
      </c>
      <c r="G59" s="7" t="s">
        <v>20</v>
      </c>
      <c r="H59" s="13">
        <f t="shared" si="1"/>
        <v>31.059701492537314</v>
      </c>
      <c r="I59">
        <v>201</v>
      </c>
      <c r="J59" t="s">
        <v>21</v>
      </c>
      <c r="K59" t="s">
        <v>22</v>
      </c>
      <c r="L59" s="19">
        <f t="shared" si="4"/>
        <v>42979.208333333328</v>
      </c>
      <c r="M59" s="19">
        <f t="shared" si="5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t="str">
        <f t="shared" si="2"/>
        <v>games</v>
      </c>
      <c r="S59" t="str">
        <f t="shared" si="3"/>
        <v>video games</v>
      </c>
      <c r="T59" t="s">
        <v>89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1">
        <f t="shared" si="0"/>
        <v>2.2711111111111113</v>
      </c>
      <c r="G60" s="7" t="s">
        <v>20</v>
      </c>
      <c r="H60" s="13">
        <f t="shared" si="1"/>
        <v>29.061611374407583</v>
      </c>
      <c r="I60">
        <v>211</v>
      </c>
      <c r="J60" t="s">
        <v>21</v>
      </c>
      <c r="K60" t="s">
        <v>22</v>
      </c>
      <c r="L60" s="19">
        <f t="shared" si="4"/>
        <v>42268.208333333328</v>
      </c>
      <c r="M60" s="19">
        <f t="shared" si="5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t="str">
        <f t="shared" si="2"/>
        <v>theater</v>
      </c>
      <c r="S60" t="str">
        <f t="shared" si="3"/>
        <v>plays</v>
      </c>
      <c r="T60" t="s">
        <v>33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1">
        <f t="shared" si="0"/>
        <v>2.7507142857142859</v>
      </c>
      <c r="G61" s="7" t="s">
        <v>20</v>
      </c>
      <c r="H61" s="13">
        <f t="shared" si="1"/>
        <v>30.0859375</v>
      </c>
      <c r="I61">
        <v>128</v>
      </c>
      <c r="J61" t="s">
        <v>21</v>
      </c>
      <c r="K61" t="s">
        <v>22</v>
      </c>
      <c r="L61" s="19">
        <f t="shared" si="4"/>
        <v>42898.208333333328</v>
      </c>
      <c r="M61" s="19">
        <f t="shared" si="5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t="str">
        <f t="shared" si="2"/>
        <v>theater</v>
      </c>
      <c r="S61" t="str">
        <f t="shared" si="3"/>
        <v>plays</v>
      </c>
      <c r="T61" t="s">
        <v>33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1">
        <f t="shared" si="0"/>
        <v>1.4437048832271762</v>
      </c>
      <c r="G62" s="7" t="s">
        <v>20</v>
      </c>
      <c r="H62" s="13">
        <f t="shared" si="1"/>
        <v>84.998125000000002</v>
      </c>
      <c r="I62">
        <v>1600</v>
      </c>
      <c r="J62" t="s">
        <v>15</v>
      </c>
      <c r="K62" t="s">
        <v>16</v>
      </c>
      <c r="L62" s="19">
        <f t="shared" si="4"/>
        <v>41107.208333333336</v>
      </c>
      <c r="M62" s="19">
        <f t="shared" si="5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t="str">
        <f t="shared" si="2"/>
        <v>theater</v>
      </c>
      <c r="S62" t="str">
        <f t="shared" si="3"/>
        <v>plays</v>
      </c>
      <c r="T62" t="s">
        <v>33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1">
        <f t="shared" si="0"/>
        <v>0.92745983935742971</v>
      </c>
      <c r="G63" s="5" t="s">
        <v>14</v>
      </c>
      <c r="H63" s="13">
        <f t="shared" si="1"/>
        <v>82.001775410563695</v>
      </c>
      <c r="I63">
        <v>2253</v>
      </c>
      <c r="J63" t="s">
        <v>15</v>
      </c>
      <c r="K63" t="s">
        <v>16</v>
      </c>
      <c r="L63" s="19">
        <f t="shared" si="4"/>
        <v>40595.25</v>
      </c>
      <c r="M63" s="19">
        <f t="shared" si="5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t="str">
        <f t="shared" si="2"/>
        <v>theater</v>
      </c>
      <c r="S63" t="str">
        <f t="shared" si="3"/>
        <v>plays</v>
      </c>
      <c r="T63" t="s">
        <v>33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1">
        <f t="shared" si="0"/>
        <v>7.226</v>
      </c>
      <c r="G64" s="7" t="s">
        <v>20</v>
      </c>
      <c r="H64" s="13">
        <f t="shared" si="1"/>
        <v>58.040160642570278</v>
      </c>
      <c r="I64">
        <v>249</v>
      </c>
      <c r="J64" t="s">
        <v>21</v>
      </c>
      <c r="K64" t="s">
        <v>22</v>
      </c>
      <c r="L64" s="19">
        <f t="shared" si="4"/>
        <v>42160.208333333328</v>
      </c>
      <c r="M64" s="19">
        <f t="shared" si="5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t="str">
        <f t="shared" si="2"/>
        <v>technology</v>
      </c>
      <c r="S64" t="str">
        <f t="shared" si="3"/>
        <v>web</v>
      </c>
      <c r="T64" t="s">
        <v>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1">
        <f t="shared" si="0"/>
        <v>0.11851063829787234</v>
      </c>
      <c r="G65" s="5" t="s">
        <v>14</v>
      </c>
      <c r="H65" s="13">
        <f t="shared" si="1"/>
        <v>111.4</v>
      </c>
      <c r="I65">
        <v>5</v>
      </c>
      <c r="J65" t="s">
        <v>21</v>
      </c>
      <c r="K65" t="s">
        <v>22</v>
      </c>
      <c r="L65" s="19">
        <f t="shared" si="4"/>
        <v>42853.208333333328</v>
      </c>
      <c r="M65" s="19">
        <f t="shared" si="5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t="str">
        <f t="shared" si="2"/>
        <v>theater</v>
      </c>
      <c r="S65" t="str">
        <f t="shared" si="3"/>
        <v>plays</v>
      </c>
      <c r="T65" t="s">
        <v>33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1">
        <f t="shared" ref="F66:F129" si="6">E66/D66</f>
        <v>0.97642857142857142</v>
      </c>
      <c r="G66" s="5" t="s">
        <v>14</v>
      </c>
      <c r="H66" s="13">
        <f t="shared" ref="H66:H129" si="7">IF(I66=0,"No Backers", E66/I66)</f>
        <v>71.94736842105263</v>
      </c>
      <c r="I66">
        <v>38</v>
      </c>
      <c r="J66" t="s">
        <v>21</v>
      </c>
      <c r="K66" t="s">
        <v>22</v>
      </c>
      <c r="L66" s="19">
        <f t="shared" si="4"/>
        <v>43283.208333333328</v>
      </c>
      <c r="M66" s="19">
        <f t="shared" si="5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t="str">
        <f t="shared" ref="R66:R129" si="8">LEFT(T66,FIND("/",T66)-1)</f>
        <v>technology</v>
      </c>
      <c r="S66" t="str">
        <f t="shared" ref="S66:S129" si="9">RIGHT(T66,LEN(T66)-FIND("/",T66))</f>
        <v>web</v>
      </c>
      <c r="T66" t="s">
        <v>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1">
        <f t="shared" si="6"/>
        <v>2.3614754098360655</v>
      </c>
      <c r="G67" s="7" t="s">
        <v>20</v>
      </c>
      <c r="H67" s="13">
        <f t="shared" si="7"/>
        <v>61.038135593220339</v>
      </c>
      <c r="I67">
        <v>236</v>
      </c>
      <c r="J67" t="s">
        <v>21</v>
      </c>
      <c r="K67" t="s">
        <v>22</v>
      </c>
      <c r="L67" s="19">
        <f t="shared" ref="L67:L130" si="10">(((N67/60)/60)/24)+DATE(1970,1,1)</f>
        <v>40570.25</v>
      </c>
      <c r="M67" s="19">
        <f t="shared" ref="M67:M130" si="11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t="str">
        <f t="shared" si="8"/>
        <v>theater</v>
      </c>
      <c r="S67" t="str">
        <f t="shared" si="9"/>
        <v>plays</v>
      </c>
      <c r="T67" t="s">
        <v>33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1">
        <f t="shared" si="6"/>
        <v>0.45068965517241377</v>
      </c>
      <c r="G68" s="5" t="s">
        <v>14</v>
      </c>
      <c r="H68" s="13">
        <f t="shared" si="7"/>
        <v>108.91666666666667</v>
      </c>
      <c r="I68">
        <v>12</v>
      </c>
      <c r="J68" t="s">
        <v>21</v>
      </c>
      <c r="K68" t="s">
        <v>22</v>
      </c>
      <c r="L68" s="19">
        <f t="shared" si="10"/>
        <v>42102.208333333328</v>
      </c>
      <c r="M68" s="19">
        <f t="shared" si="11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t="str">
        <f t="shared" si="8"/>
        <v>theater</v>
      </c>
      <c r="S68" t="str">
        <f t="shared" si="9"/>
        <v>plays</v>
      </c>
      <c r="T68" t="s">
        <v>33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1">
        <f t="shared" si="6"/>
        <v>1.6238567493112948</v>
      </c>
      <c r="G69" s="7" t="s">
        <v>20</v>
      </c>
      <c r="H69" s="13">
        <f t="shared" si="7"/>
        <v>29.001722017220171</v>
      </c>
      <c r="I69">
        <v>4065</v>
      </c>
      <c r="J69" t="s">
        <v>40</v>
      </c>
      <c r="K69" t="s">
        <v>41</v>
      </c>
      <c r="L69" s="19">
        <f t="shared" si="10"/>
        <v>40203.25</v>
      </c>
      <c r="M69" s="19">
        <f t="shared" si="11"/>
        <v>40208.25</v>
      </c>
      <c r="N69">
        <v>1264399200</v>
      </c>
      <c r="O69">
        <v>1264831200</v>
      </c>
      <c r="P69" t="b">
        <v>0</v>
      </c>
      <c r="Q69" t="b">
        <v>1</v>
      </c>
      <c r="R69" t="str">
        <f t="shared" si="8"/>
        <v>technology</v>
      </c>
      <c r="S69" t="str">
        <f t="shared" si="9"/>
        <v>wearables</v>
      </c>
      <c r="T69" t="s">
        <v>65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1">
        <f t="shared" si="6"/>
        <v>2.5452631578947367</v>
      </c>
      <c r="G70" s="7" t="s">
        <v>20</v>
      </c>
      <c r="H70" s="13">
        <f t="shared" si="7"/>
        <v>58.975609756097562</v>
      </c>
      <c r="I70">
        <v>246</v>
      </c>
      <c r="J70" t="s">
        <v>107</v>
      </c>
      <c r="K70" t="s">
        <v>108</v>
      </c>
      <c r="L70" s="19">
        <f t="shared" si="10"/>
        <v>42943.208333333328</v>
      </c>
      <c r="M70" s="19">
        <f t="shared" si="11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t="str">
        <f t="shared" si="8"/>
        <v>theater</v>
      </c>
      <c r="S70" t="str">
        <f t="shared" si="9"/>
        <v>plays</v>
      </c>
      <c r="T70" t="s">
        <v>33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1">
        <f t="shared" si="6"/>
        <v>0.24063291139240506</v>
      </c>
      <c r="G71" s="6" t="s">
        <v>74</v>
      </c>
      <c r="H71" s="13">
        <f t="shared" si="7"/>
        <v>111.82352941176471</v>
      </c>
      <c r="I71">
        <v>17</v>
      </c>
      <c r="J71" t="s">
        <v>21</v>
      </c>
      <c r="K71" t="s">
        <v>22</v>
      </c>
      <c r="L71" s="19">
        <f t="shared" si="10"/>
        <v>40531.25</v>
      </c>
      <c r="M71" s="19">
        <f t="shared" si="11"/>
        <v>40565.25</v>
      </c>
      <c r="N71">
        <v>1292738400</v>
      </c>
      <c r="O71">
        <v>1295676000</v>
      </c>
      <c r="P71" t="b">
        <v>0</v>
      </c>
      <c r="Q71" t="b">
        <v>0</v>
      </c>
      <c r="R71" t="str">
        <f t="shared" si="8"/>
        <v>theater</v>
      </c>
      <c r="S71" t="str">
        <f t="shared" si="9"/>
        <v>plays</v>
      </c>
      <c r="T71" t="s">
        <v>33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1">
        <f t="shared" si="6"/>
        <v>1.2374140625000001</v>
      </c>
      <c r="G72" s="7" t="s">
        <v>20</v>
      </c>
      <c r="H72" s="13">
        <f t="shared" si="7"/>
        <v>63.995555555555555</v>
      </c>
      <c r="I72">
        <v>2475</v>
      </c>
      <c r="J72" t="s">
        <v>107</v>
      </c>
      <c r="K72" t="s">
        <v>108</v>
      </c>
      <c r="L72" s="19">
        <f t="shared" si="10"/>
        <v>40484.208333333336</v>
      </c>
      <c r="M72" s="19">
        <f t="shared" si="11"/>
        <v>40533.25</v>
      </c>
      <c r="N72">
        <v>1288674000</v>
      </c>
      <c r="O72">
        <v>1292911200</v>
      </c>
      <c r="P72" t="b">
        <v>0</v>
      </c>
      <c r="Q72" t="b">
        <v>1</v>
      </c>
      <c r="R72" t="str">
        <f t="shared" si="8"/>
        <v>theater</v>
      </c>
      <c r="S72" t="str">
        <f t="shared" si="9"/>
        <v>plays</v>
      </c>
      <c r="T72" t="s">
        <v>33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1">
        <f t="shared" si="6"/>
        <v>1.0806666666666667</v>
      </c>
      <c r="G73" s="7" t="s">
        <v>20</v>
      </c>
      <c r="H73" s="13">
        <f t="shared" si="7"/>
        <v>85.315789473684205</v>
      </c>
      <c r="I73">
        <v>76</v>
      </c>
      <c r="J73" t="s">
        <v>21</v>
      </c>
      <c r="K73" t="s">
        <v>22</v>
      </c>
      <c r="L73" s="19">
        <f t="shared" si="10"/>
        <v>43799.25</v>
      </c>
      <c r="M73" s="19">
        <f t="shared" si="11"/>
        <v>43803.25</v>
      </c>
      <c r="N73">
        <v>1575093600</v>
      </c>
      <c r="O73">
        <v>1575439200</v>
      </c>
      <c r="P73" t="b">
        <v>0</v>
      </c>
      <c r="Q73" t="b">
        <v>0</v>
      </c>
      <c r="R73" t="str">
        <f t="shared" si="8"/>
        <v>theater</v>
      </c>
      <c r="S73" t="str">
        <f t="shared" si="9"/>
        <v>plays</v>
      </c>
      <c r="T73" t="s">
        <v>33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1">
        <f t="shared" si="6"/>
        <v>6.7033333333333331</v>
      </c>
      <c r="G74" s="7" t="s">
        <v>20</v>
      </c>
      <c r="H74" s="13">
        <f t="shared" si="7"/>
        <v>74.481481481481481</v>
      </c>
      <c r="I74">
        <v>54</v>
      </c>
      <c r="J74" t="s">
        <v>21</v>
      </c>
      <c r="K74" t="s">
        <v>22</v>
      </c>
      <c r="L74" s="19">
        <f t="shared" si="10"/>
        <v>42186.208333333328</v>
      </c>
      <c r="M74" s="19">
        <f t="shared" si="11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t="str">
        <f t="shared" si="8"/>
        <v>film &amp; video</v>
      </c>
      <c r="S74" t="str">
        <f t="shared" si="9"/>
        <v>animation</v>
      </c>
      <c r="T74" t="s">
        <v>71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1">
        <f t="shared" si="6"/>
        <v>6.609285714285714</v>
      </c>
      <c r="G75" s="7" t="s">
        <v>20</v>
      </c>
      <c r="H75" s="13">
        <f t="shared" si="7"/>
        <v>105.14772727272727</v>
      </c>
      <c r="I75">
        <v>88</v>
      </c>
      <c r="J75" t="s">
        <v>21</v>
      </c>
      <c r="K75" t="s">
        <v>22</v>
      </c>
      <c r="L75" s="19">
        <f t="shared" si="10"/>
        <v>42701.25</v>
      </c>
      <c r="M75" s="19">
        <f t="shared" si="11"/>
        <v>42704.25</v>
      </c>
      <c r="N75">
        <v>1480226400</v>
      </c>
      <c r="O75">
        <v>1480485600</v>
      </c>
      <c r="P75" t="b">
        <v>0</v>
      </c>
      <c r="Q75" t="b">
        <v>0</v>
      </c>
      <c r="R75" t="str">
        <f t="shared" si="8"/>
        <v>music</v>
      </c>
      <c r="S75" t="str">
        <f t="shared" si="9"/>
        <v>jazz</v>
      </c>
      <c r="T75" t="s">
        <v>159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1">
        <f t="shared" si="6"/>
        <v>1.2246153846153847</v>
      </c>
      <c r="G76" s="7" t="s">
        <v>20</v>
      </c>
      <c r="H76" s="13">
        <f t="shared" si="7"/>
        <v>56.188235294117646</v>
      </c>
      <c r="I76">
        <v>85</v>
      </c>
      <c r="J76" t="s">
        <v>40</v>
      </c>
      <c r="K76" t="s">
        <v>41</v>
      </c>
      <c r="L76" s="19">
        <f t="shared" si="10"/>
        <v>42456.208333333328</v>
      </c>
      <c r="M76" s="19">
        <f t="shared" si="11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t="str">
        <f t="shared" si="8"/>
        <v>music</v>
      </c>
      <c r="S76" t="str">
        <f t="shared" si="9"/>
        <v>metal</v>
      </c>
      <c r="T76" t="s">
        <v>148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1">
        <f t="shared" si="6"/>
        <v>1.5057731958762886</v>
      </c>
      <c r="G77" s="7" t="s">
        <v>20</v>
      </c>
      <c r="H77" s="13">
        <f t="shared" si="7"/>
        <v>85.917647058823533</v>
      </c>
      <c r="I77">
        <v>170</v>
      </c>
      <c r="J77" t="s">
        <v>21</v>
      </c>
      <c r="K77" t="s">
        <v>22</v>
      </c>
      <c r="L77" s="19">
        <f t="shared" si="10"/>
        <v>43296.208333333328</v>
      </c>
      <c r="M77" s="19">
        <f t="shared" si="11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t="str">
        <f t="shared" si="8"/>
        <v>photography</v>
      </c>
      <c r="S77" t="str">
        <f t="shared" si="9"/>
        <v>photography books</v>
      </c>
      <c r="T77" t="s">
        <v>122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1">
        <f t="shared" si="6"/>
        <v>0.78106590724165992</v>
      </c>
      <c r="G78" s="5" t="s">
        <v>14</v>
      </c>
      <c r="H78" s="13">
        <f t="shared" si="7"/>
        <v>57.00296912114014</v>
      </c>
      <c r="I78">
        <v>1684</v>
      </c>
      <c r="J78" t="s">
        <v>21</v>
      </c>
      <c r="K78" t="s">
        <v>22</v>
      </c>
      <c r="L78" s="19">
        <f t="shared" si="10"/>
        <v>42027.25</v>
      </c>
      <c r="M78" s="19">
        <f t="shared" si="11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t="str">
        <f t="shared" si="8"/>
        <v>theater</v>
      </c>
      <c r="S78" t="str">
        <f t="shared" si="9"/>
        <v>plays</v>
      </c>
      <c r="T78" t="s">
        <v>33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1">
        <f t="shared" si="6"/>
        <v>0.46947368421052632</v>
      </c>
      <c r="G79" s="5" t="s">
        <v>14</v>
      </c>
      <c r="H79" s="13">
        <f t="shared" si="7"/>
        <v>79.642857142857139</v>
      </c>
      <c r="I79">
        <v>56</v>
      </c>
      <c r="J79" t="s">
        <v>21</v>
      </c>
      <c r="K79" t="s">
        <v>22</v>
      </c>
      <c r="L79" s="19">
        <f t="shared" si="10"/>
        <v>40448.208333333336</v>
      </c>
      <c r="M79" s="19">
        <f t="shared" si="11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t="str">
        <f t="shared" si="8"/>
        <v>film &amp; video</v>
      </c>
      <c r="S79" t="str">
        <f t="shared" si="9"/>
        <v>animation</v>
      </c>
      <c r="T79" t="s">
        <v>71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1">
        <f t="shared" si="6"/>
        <v>3.008</v>
      </c>
      <c r="G80" s="7" t="s">
        <v>20</v>
      </c>
      <c r="H80" s="13">
        <f t="shared" si="7"/>
        <v>41.018181818181816</v>
      </c>
      <c r="I80">
        <v>330</v>
      </c>
      <c r="J80" t="s">
        <v>21</v>
      </c>
      <c r="K80" t="s">
        <v>22</v>
      </c>
      <c r="L80" s="19">
        <f t="shared" si="10"/>
        <v>43206.208333333328</v>
      </c>
      <c r="M80" s="19">
        <f t="shared" si="11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t="str">
        <f t="shared" si="8"/>
        <v>publishing</v>
      </c>
      <c r="S80" t="str">
        <f t="shared" si="9"/>
        <v>translations</v>
      </c>
      <c r="T80" t="s">
        <v>206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1">
        <f t="shared" si="6"/>
        <v>0.6959861591695502</v>
      </c>
      <c r="G81" s="5" t="s">
        <v>14</v>
      </c>
      <c r="H81" s="13">
        <f t="shared" si="7"/>
        <v>48.004773269689736</v>
      </c>
      <c r="I81">
        <v>838</v>
      </c>
      <c r="J81" t="s">
        <v>21</v>
      </c>
      <c r="K81" t="s">
        <v>22</v>
      </c>
      <c r="L81" s="19">
        <f t="shared" si="10"/>
        <v>43267.208333333328</v>
      </c>
      <c r="M81" s="19">
        <f t="shared" si="11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t="str">
        <f t="shared" si="8"/>
        <v>theater</v>
      </c>
      <c r="S81" t="str">
        <f t="shared" si="9"/>
        <v>plays</v>
      </c>
      <c r="T81" t="s">
        <v>33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1">
        <f t="shared" si="6"/>
        <v>6.374545454545455</v>
      </c>
      <c r="G82" s="7" t="s">
        <v>20</v>
      </c>
      <c r="H82" s="13">
        <f t="shared" si="7"/>
        <v>55.212598425196852</v>
      </c>
      <c r="I82">
        <v>127</v>
      </c>
      <c r="J82" t="s">
        <v>21</v>
      </c>
      <c r="K82" t="s">
        <v>22</v>
      </c>
      <c r="L82" s="19">
        <f t="shared" si="10"/>
        <v>42976.208333333328</v>
      </c>
      <c r="M82" s="19">
        <f t="shared" si="11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t="str">
        <f t="shared" si="8"/>
        <v>games</v>
      </c>
      <c r="S82" t="str">
        <f t="shared" si="9"/>
        <v>video games</v>
      </c>
      <c r="T82" t="s">
        <v>89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1">
        <f t="shared" si="6"/>
        <v>2.253392857142857</v>
      </c>
      <c r="G83" s="7" t="s">
        <v>20</v>
      </c>
      <c r="H83" s="13">
        <f t="shared" si="7"/>
        <v>92.109489051094897</v>
      </c>
      <c r="I83">
        <v>411</v>
      </c>
      <c r="J83" t="s">
        <v>21</v>
      </c>
      <c r="K83" t="s">
        <v>22</v>
      </c>
      <c r="L83" s="19">
        <f t="shared" si="10"/>
        <v>43062.25</v>
      </c>
      <c r="M83" s="19">
        <f t="shared" si="11"/>
        <v>43087.25</v>
      </c>
      <c r="N83">
        <v>1511416800</v>
      </c>
      <c r="O83">
        <v>1513576800</v>
      </c>
      <c r="P83" t="b">
        <v>0</v>
      </c>
      <c r="Q83" t="b">
        <v>0</v>
      </c>
      <c r="R83" t="str">
        <f t="shared" si="8"/>
        <v>music</v>
      </c>
      <c r="S83" t="str">
        <f t="shared" si="9"/>
        <v>rock</v>
      </c>
      <c r="T83" t="s">
        <v>23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1">
        <f t="shared" si="6"/>
        <v>14.973000000000001</v>
      </c>
      <c r="G84" s="7" t="s">
        <v>20</v>
      </c>
      <c r="H84" s="13">
        <f t="shared" si="7"/>
        <v>83.183333333333337</v>
      </c>
      <c r="I84">
        <v>180</v>
      </c>
      <c r="J84" t="s">
        <v>40</v>
      </c>
      <c r="K84" t="s">
        <v>41</v>
      </c>
      <c r="L84" s="19">
        <f t="shared" si="10"/>
        <v>43482.25</v>
      </c>
      <c r="M84" s="19">
        <f t="shared" si="11"/>
        <v>43489.25</v>
      </c>
      <c r="N84">
        <v>1547704800</v>
      </c>
      <c r="O84">
        <v>1548309600</v>
      </c>
      <c r="P84" t="b">
        <v>0</v>
      </c>
      <c r="Q84" t="b">
        <v>1</v>
      </c>
      <c r="R84" t="str">
        <f t="shared" si="8"/>
        <v>games</v>
      </c>
      <c r="S84" t="str">
        <f t="shared" si="9"/>
        <v>video games</v>
      </c>
      <c r="T84" t="s">
        <v>89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1">
        <f t="shared" si="6"/>
        <v>0.37590225563909774</v>
      </c>
      <c r="G85" s="5" t="s">
        <v>14</v>
      </c>
      <c r="H85" s="13">
        <f t="shared" si="7"/>
        <v>39.996000000000002</v>
      </c>
      <c r="I85">
        <v>1000</v>
      </c>
      <c r="J85" t="s">
        <v>21</v>
      </c>
      <c r="K85" t="s">
        <v>22</v>
      </c>
      <c r="L85" s="19">
        <f t="shared" si="10"/>
        <v>42579.208333333328</v>
      </c>
      <c r="M85" s="19">
        <f t="shared" si="11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tr">
        <f t="shared" si="8"/>
        <v>music</v>
      </c>
      <c r="S85" t="str">
        <f t="shared" si="9"/>
        <v>electric music</v>
      </c>
      <c r="T85" t="s">
        <v>50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1">
        <f t="shared" si="6"/>
        <v>1.3236942675159236</v>
      </c>
      <c r="G86" s="7" t="s">
        <v>20</v>
      </c>
      <c r="H86" s="13">
        <f t="shared" si="7"/>
        <v>111.1336898395722</v>
      </c>
      <c r="I86">
        <v>374</v>
      </c>
      <c r="J86" t="s">
        <v>21</v>
      </c>
      <c r="K86" t="s">
        <v>22</v>
      </c>
      <c r="L86" s="19">
        <f t="shared" si="10"/>
        <v>41118.208333333336</v>
      </c>
      <c r="M86" s="19">
        <f t="shared" si="11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t="str">
        <f t="shared" si="8"/>
        <v>technology</v>
      </c>
      <c r="S86" t="str">
        <f t="shared" si="9"/>
        <v>wearables</v>
      </c>
      <c r="T86" t="s">
        <v>65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1">
        <f t="shared" si="6"/>
        <v>1.3122448979591836</v>
      </c>
      <c r="G87" s="7" t="s">
        <v>20</v>
      </c>
      <c r="H87" s="13">
        <f t="shared" si="7"/>
        <v>90.563380281690144</v>
      </c>
      <c r="I87">
        <v>71</v>
      </c>
      <c r="J87" t="s">
        <v>26</v>
      </c>
      <c r="K87" t="s">
        <v>27</v>
      </c>
      <c r="L87" s="19">
        <f t="shared" si="10"/>
        <v>40797.208333333336</v>
      </c>
      <c r="M87" s="19">
        <f t="shared" si="11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t="str">
        <f t="shared" si="8"/>
        <v>music</v>
      </c>
      <c r="S87" t="str">
        <f t="shared" si="9"/>
        <v>indie rock</v>
      </c>
      <c r="T87" t="s">
        <v>60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1">
        <f t="shared" si="6"/>
        <v>1.6763513513513513</v>
      </c>
      <c r="G88" s="7" t="s">
        <v>20</v>
      </c>
      <c r="H88" s="13">
        <f t="shared" si="7"/>
        <v>61.108374384236456</v>
      </c>
      <c r="I88">
        <v>203</v>
      </c>
      <c r="J88" t="s">
        <v>21</v>
      </c>
      <c r="K88" t="s">
        <v>22</v>
      </c>
      <c r="L88" s="19">
        <f t="shared" si="10"/>
        <v>42128.208333333328</v>
      </c>
      <c r="M88" s="19">
        <f t="shared" si="11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t="str">
        <f t="shared" si="8"/>
        <v>theater</v>
      </c>
      <c r="S88" t="str">
        <f t="shared" si="9"/>
        <v>plays</v>
      </c>
      <c r="T88" t="s">
        <v>33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1">
        <f t="shared" si="6"/>
        <v>0.6198488664987406</v>
      </c>
      <c r="G89" s="5" t="s">
        <v>14</v>
      </c>
      <c r="H89" s="13">
        <f t="shared" si="7"/>
        <v>83.022941970310384</v>
      </c>
      <c r="I89">
        <v>1482</v>
      </c>
      <c r="J89" t="s">
        <v>26</v>
      </c>
      <c r="K89" t="s">
        <v>27</v>
      </c>
      <c r="L89" s="19">
        <f t="shared" si="10"/>
        <v>40610.25</v>
      </c>
      <c r="M89" s="19">
        <f t="shared" si="11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t="str">
        <f t="shared" si="8"/>
        <v>music</v>
      </c>
      <c r="S89" t="str">
        <f t="shared" si="9"/>
        <v>rock</v>
      </c>
      <c r="T89" t="s">
        <v>23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1">
        <f t="shared" si="6"/>
        <v>2.6074999999999999</v>
      </c>
      <c r="G90" s="7" t="s">
        <v>20</v>
      </c>
      <c r="H90" s="13">
        <f t="shared" si="7"/>
        <v>110.76106194690266</v>
      </c>
      <c r="I90">
        <v>113</v>
      </c>
      <c r="J90" t="s">
        <v>21</v>
      </c>
      <c r="K90" t="s">
        <v>22</v>
      </c>
      <c r="L90" s="19">
        <f t="shared" si="10"/>
        <v>42110.208333333328</v>
      </c>
      <c r="M90" s="19">
        <f t="shared" si="11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t="str">
        <f t="shared" si="8"/>
        <v>publishing</v>
      </c>
      <c r="S90" t="str">
        <f t="shared" si="9"/>
        <v>translations</v>
      </c>
      <c r="T90" t="s">
        <v>206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1">
        <f t="shared" si="6"/>
        <v>2.5258823529411765</v>
      </c>
      <c r="G91" s="7" t="s">
        <v>20</v>
      </c>
      <c r="H91" s="13">
        <f t="shared" si="7"/>
        <v>89.458333333333329</v>
      </c>
      <c r="I91">
        <v>96</v>
      </c>
      <c r="J91" t="s">
        <v>21</v>
      </c>
      <c r="K91" t="s">
        <v>22</v>
      </c>
      <c r="L91" s="19">
        <f t="shared" si="10"/>
        <v>40283.208333333336</v>
      </c>
      <c r="M91" s="19">
        <f t="shared" si="11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t="str">
        <f t="shared" si="8"/>
        <v>theater</v>
      </c>
      <c r="S91" t="str">
        <f t="shared" si="9"/>
        <v>plays</v>
      </c>
      <c r="T91" t="s">
        <v>33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1">
        <f t="shared" si="6"/>
        <v>0.7861538461538462</v>
      </c>
      <c r="G92" s="5" t="s">
        <v>14</v>
      </c>
      <c r="H92" s="13">
        <f t="shared" si="7"/>
        <v>57.849056603773583</v>
      </c>
      <c r="I92">
        <v>106</v>
      </c>
      <c r="J92" t="s">
        <v>21</v>
      </c>
      <c r="K92" t="s">
        <v>22</v>
      </c>
      <c r="L92" s="19">
        <f t="shared" si="10"/>
        <v>42425.25</v>
      </c>
      <c r="M92" s="19">
        <f t="shared" si="11"/>
        <v>42425.25</v>
      </c>
      <c r="N92">
        <v>1456380000</v>
      </c>
      <c r="O92">
        <v>1456380000</v>
      </c>
      <c r="P92" t="b">
        <v>0</v>
      </c>
      <c r="Q92" t="b">
        <v>1</v>
      </c>
      <c r="R92" t="str">
        <f t="shared" si="8"/>
        <v>theater</v>
      </c>
      <c r="S92" t="str">
        <f t="shared" si="9"/>
        <v>plays</v>
      </c>
      <c r="T92" t="s">
        <v>33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1">
        <f t="shared" si="6"/>
        <v>0.48404406999351912</v>
      </c>
      <c r="G93" s="5" t="s">
        <v>14</v>
      </c>
      <c r="H93" s="13">
        <f t="shared" si="7"/>
        <v>109.99705449189985</v>
      </c>
      <c r="I93">
        <v>679</v>
      </c>
      <c r="J93" t="s">
        <v>107</v>
      </c>
      <c r="K93" t="s">
        <v>108</v>
      </c>
      <c r="L93" s="19">
        <f t="shared" si="10"/>
        <v>42588.208333333328</v>
      </c>
      <c r="M93" s="19">
        <f t="shared" si="11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t="str">
        <f t="shared" si="8"/>
        <v>publishing</v>
      </c>
      <c r="S93" t="str">
        <f t="shared" si="9"/>
        <v>translations</v>
      </c>
      <c r="T93" t="s">
        <v>206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1">
        <f t="shared" si="6"/>
        <v>2.5887500000000001</v>
      </c>
      <c r="G94" s="7" t="s">
        <v>20</v>
      </c>
      <c r="H94" s="13">
        <f t="shared" si="7"/>
        <v>103.96586345381526</v>
      </c>
      <c r="I94">
        <v>498</v>
      </c>
      <c r="J94" t="s">
        <v>98</v>
      </c>
      <c r="K94" t="s">
        <v>99</v>
      </c>
      <c r="L94" s="19">
        <f t="shared" si="10"/>
        <v>40352.208333333336</v>
      </c>
      <c r="M94" s="19">
        <f t="shared" si="11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t="str">
        <f t="shared" si="8"/>
        <v>games</v>
      </c>
      <c r="S94" t="str">
        <f t="shared" si="9"/>
        <v>video games</v>
      </c>
      <c r="T94" t="s">
        <v>89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1">
        <f t="shared" si="6"/>
        <v>0.60548713235294116</v>
      </c>
      <c r="G95" s="6" t="s">
        <v>74</v>
      </c>
      <c r="H95" s="13">
        <f t="shared" si="7"/>
        <v>107.99508196721311</v>
      </c>
      <c r="I95">
        <v>610</v>
      </c>
      <c r="J95" t="s">
        <v>21</v>
      </c>
      <c r="K95" t="s">
        <v>22</v>
      </c>
      <c r="L95" s="19">
        <f t="shared" si="10"/>
        <v>41202.208333333336</v>
      </c>
      <c r="M95" s="19">
        <f t="shared" si="11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t="str">
        <f t="shared" si="8"/>
        <v>theater</v>
      </c>
      <c r="S95" t="str">
        <f t="shared" si="9"/>
        <v>plays</v>
      </c>
      <c r="T95" t="s">
        <v>33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1">
        <f t="shared" si="6"/>
        <v>3.036896551724138</v>
      </c>
      <c r="G96" s="7" t="s">
        <v>20</v>
      </c>
      <c r="H96" s="13">
        <f t="shared" si="7"/>
        <v>48.927777777777777</v>
      </c>
      <c r="I96">
        <v>180</v>
      </c>
      <c r="J96" t="s">
        <v>40</v>
      </c>
      <c r="K96" t="s">
        <v>41</v>
      </c>
      <c r="L96" s="19">
        <f t="shared" si="10"/>
        <v>43562.208333333328</v>
      </c>
      <c r="M96" s="19">
        <f t="shared" si="11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t="str">
        <f t="shared" si="8"/>
        <v>technology</v>
      </c>
      <c r="S96" t="str">
        <f t="shared" si="9"/>
        <v>web</v>
      </c>
      <c r="T96" t="s">
        <v>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1">
        <f t="shared" si="6"/>
        <v>1.1299999999999999</v>
      </c>
      <c r="G97" s="7" t="s">
        <v>20</v>
      </c>
      <c r="H97" s="13">
        <f t="shared" si="7"/>
        <v>37.666666666666664</v>
      </c>
      <c r="I97">
        <v>27</v>
      </c>
      <c r="J97" t="s">
        <v>21</v>
      </c>
      <c r="K97" t="s">
        <v>22</v>
      </c>
      <c r="L97" s="19">
        <f t="shared" si="10"/>
        <v>43752.208333333328</v>
      </c>
      <c r="M97" s="19">
        <f t="shared" si="11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t="str">
        <f t="shared" si="8"/>
        <v>film &amp; video</v>
      </c>
      <c r="S97" t="str">
        <f t="shared" si="9"/>
        <v>documentary</v>
      </c>
      <c r="T97" t="s">
        <v>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1">
        <f t="shared" si="6"/>
        <v>2.1737876614060259</v>
      </c>
      <c r="G98" s="7" t="s">
        <v>20</v>
      </c>
      <c r="H98" s="13">
        <f t="shared" si="7"/>
        <v>64.999141999141997</v>
      </c>
      <c r="I98">
        <v>2331</v>
      </c>
      <c r="J98" t="s">
        <v>21</v>
      </c>
      <c r="K98" t="s">
        <v>22</v>
      </c>
      <c r="L98" s="19">
        <f t="shared" si="10"/>
        <v>40612.25</v>
      </c>
      <c r="M98" s="19">
        <f t="shared" si="11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t="str">
        <f t="shared" si="8"/>
        <v>theater</v>
      </c>
      <c r="S98" t="str">
        <f t="shared" si="9"/>
        <v>plays</v>
      </c>
      <c r="T98" t="s">
        <v>33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1">
        <f t="shared" si="6"/>
        <v>9.2669230769230762</v>
      </c>
      <c r="G99" s="7" t="s">
        <v>20</v>
      </c>
      <c r="H99" s="13">
        <f t="shared" si="7"/>
        <v>106.61061946902655</v>
      </c>
      <c r="I99">
        <v>113</v>
      </c>
      <c r="J99" t="s">
        <v>21</v>
      </c>
      <c r="K99" t="s">
        <v>22</v>
      </c>
      <c r="L99" s="19">
        <f t="shared" si="10"/>
        <v>42180.208333333328</v>
      </c>
      <c r="M99" s="19">
        <f t="shared" si="11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t="str">
        <f t="shared" si="8"/>
        <v>food</v>
      </c>
      <c r="S99" t="str">
        <f t="shared" si="9"/>
        <v>food trucks</v>
      </c>
      <c r="T99" t="s">
        <v>17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1">
        <f t="shared" si="6"/>
        <v>0.33692229038854804</v>
      </c>
      <c r="G100" s="5" t="s">
        <v>14</v>
      </c>
      <c r="H100" s="13">
        <f t="shared" si="7"/>
        <v>27.009016393442622</v>
      </c>
      <c r="I100">
        <v>1220</v>
      </c>
      <c r="J100" t="s">
        <v>26</v>
      </c>
      <c r="K100" t="s">
        <v>27</v>
      </c>
      <c r="L100" s="19">
        <f t="shared" si="10"/>
        <v>42212.208333333328</v>
      </c>
      <c r="M100" s="19">
        <f t="shared" si="11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t="str">
        <f t="shared" si="8"/>
        <v>games</v>
      </c>
      <c r="S100" t="str">
        <f t="shared" si="9"/>
        <v>video games</v>
      </c>
      <c r="T100" t="s">
        <v>89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1">
        <f t="shared" si="6"/>
        <v>1.9672368421052631</v>
      </c>
      <c r="G101" s="7" t="s">
        <v>20</v>
      </c>
      <c r="H101" s="13">
        <f t="shared" si="7"/>
        <v>91.16463414634147</v>
      </c>
      <c r="I101">
        <v>164</v>
      </c>
      <c r="J101" t="s">
        <v>21</v>
      </c>
      <c r="K101" t="s">
        <v>22</v>
      </c>
      <c r="L101" s="19">
        <f t="shared" si="10"/>
        <v>41968.25</v>
      </c>
      <c r="M101" s="19">
        <f t="shared" si="11"/>
        <v>41997.25</v>
      </c>
      <c r="N101">
        <v>1416895200</v>
      </c>
      <c r="O101">
        <v>1419400800</v>
      </c>
      <c r="P101" t="b">
        <v>0</v>
      </c>
      <c r="Q101" t="b">
        <v>0</v>
      </c>
      <c r="R101" t="str">
        <f t="shared" si="8"/>
        <v>theater</v>
      </c>
      <c r="S101" t="str">
        <f t="shared" si="9"/>
        <v>plays</v>
      </c>
      <c r="T101" t="s">
        <v>33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1">
        <f t="shared" si="6"/>
        <v>0.01</v>
      </c>
      <c r="G102" s="5" t="s">
        <v>14</v>
      </c>
      <c r="H102" s="13">
        <f t="shared" si="7"/>
        <v>1</v>
      </c>
      <c r="I102">
        <v>1</v>
      </c>
      <c r="J102" t="s">
        <v>21</v>
      </c>
      <c r="K102" t="s">
        <v>22</v>
      </c>
      <c r="L102" s="19">
        <f t="shared" si="10"/>
        <v>40835.208333333336</v>
      </c>
      <c r="M102" s="19">
        <f t="shared" si="11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t="str">
        <f t="shared" si="8"/>
        <v>theater</v>
      </c>
      <c r="S102" t="str">
        <f t="shared" si="9"/>
        <v>plays</v>
      </c>
      <c r="T102" t="s">
        <v>33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1">
        <f t="shared" si="6"/>
        <v>10.214444444444444</v>
      </c>
      <c r="G103" s="7" t="s">
        <v>20</v>
      </c>
      <c r="H103" s="13">
        <f t="shared" si="7"/>
        <v>56.054878048780488</v>
      </c>
      <c r="I103">
        <v>164</v>
      </c>
      <c r="J103" t="s">
        <v>21</v>
      </c>
      <c r="K103" t="s">
        <v>22</v>
      </c>
      <c r="L103" s="19">
        <f t="shared" si="10"/>
        <v>42056.25</v>
      </c>
      <c r="M103" s="19">
        <f t="shared" si="11"/>
        <v>42063.25</v>
      </c>
      <c r="N103">
        <v>1424498400</v>
      </c>
      <c r="O103">
        <v>1425103200</v>
      </c>
      <c r="P103" t="b">
        <v>0</v>
      </c>
      <c r="Q103" t="b">
        <v>1</v>
      </c>
      <c r="R103" t="str">
        <f t="shared" si="8"/>
        <v>music</v>
      </c>
      <c r="S103" t="str">
        <f t="shared" si="9"/>
        <v>electric music</v>
      </c>
      <c r="T103" t="s">
        <v>50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1">
        <f t="shared" si="6"/>
        <v>2.8167567567567566</v>
      </c>
      <c r="G104" s="7" t="s">
        <v>20</v>
      </c>
      <c r="H104" s="13">
        <f t="shared" si="7"/>
        <v>31.017857142857142</v>
      </c>
      <c r="I104">
        <v>336</v>
      </c>
      <c r="J104" t="s">
        <v>21</v>
      </c>
      <c r="K104" t="s">
        <v>22</v>
      </c>
      <c r="L104" s="19">
        <f t="shared" si="10"/>
        <v>43234.208333333328</v>
      </c>
      <c r="M104" s="19">
        <f t="shared" si="11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t="str">
        <f t="shared" si="8"/>
        <v>technology</v>
      </c>
      <c r="S104" t="str">
        <f t="shared" si="9"/>
        <v>wearables</v>
      </c>
      <c r="T104" t="s">
        <v>65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1">
        <f t="shared" si="6"/>
        <v>0.24610000000000001</v>
      </c>
      <c r="G105" s="5" t="s">
        <v>14</v>
      </c>
      <c r="H105" s="13">
        <f t="shared" si="7"/>
        <v>66.513513513513516</v>
      </c>
      <c r="I105">
        <v>37</v>
      </c>
      <c r="J105" t="s">
        <v>107</v>
      </c>
      <c r="K105" t="s">
        <v>108</v>
      </c>
      <c r="L105" s="19">
        <f t="shared" si="10"/>
        <v>40475.208333333336</v>
      </c>
      <c r="M105" s="19">
        <f t="shared" si="11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t="str">
        <f t="shared" si="8"/>
        <v>music</v>
      </c>
      <c r="S105" t="str">
        <f t="shared" si="9"/>
        <v>electric music</v>
      </c>
      <c r="T105" t="s">
        <v>50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1">
        <f t="shared" si="6"/>
        <v>1.4314010067114094</v>
      </c>
      <c r="G106" s="7" t="s">
        <v>20</v>
      </c>
      <c r="H106" s="13">
        <f t="shared" si="7"/>
        <v>89.005216484089729</v>
      </c>
      <c r="I106">
        <v>1917</v>
      </c>
      <c r="J106" t="s">
        <v>21</v>
      </c>
      <c r="K106" t="s">
        <v>22</v>
      </c>
      <c r="L106" s="19">
        <f t="shared" si="10"/>
        <v>42878.208333333328</v>
      </c>
      <c r="M106" s="19">
        <f t="shared" si="11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t="str">
        <f t="shared" si="8"/>
        <v>music</v>
      </c>
      <c r="S106" t="str">
        <f t="shared" si="9"/>
        <v>indie rock</v>
      </c>
      <c r="T106" t="s">
        <v>60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1">
        <f t="shared" si="6"/>
        <v>1.4454411764705883</v>
      </c>
      <c r="G107" s="7" t="s">
        <v>20</v>
      </c>
      <c r="H107" s="13">
        <f t="shared" si="7"/>
        <v>103.46315789473684</v>
      </c>
      <c r="I107">
        <v>95</v>
      </c>
      <c r="J107" t="s">
        <v>21</v>
      </c>
      <c r="K107" t="s">
        <v>22</v>
      </c>
      <c r="L107" s="19">
        <f t="shared" si="10"/>
        <v>41366.208333333336</v>
      </c>
      <c r="M107" s="19">
        <f t="shared" si="11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t="str">
        <f t="shared" si="8"/>
        <v>technology</v>
      </c>
      <c r="S107" t="str">
        <f t="shared" si="9"/>
        <v>web</v>
      </c>
      <c r="T107" t="s">
        <v>28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1">
        <f t="shared" si="6"/>
        <v>3.5912820512820511</v>
      </c>
      <c r="G108" s="7" t="s">
        <v>20</v>
      </c>
      <c r="H108" s="13">
        <f t="shared" si="7"/>
        <v>95.278911564625844</v>
      </c>
      <c r="I108">
        <v>147</v>
      </c>
      <c r="J108" t="s">
        <v>21</v>
      </c>
      <c r="K108" t="s">
        <v>22</v>
      </c>
      <c r="L108" s="19">
        <f t="shared" si="10"/>
        <v>43716.208333333328</v>
      </c>
      <c r="M108" s="19">
        <f t="shared" si="11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t="str">
        <f t="shared" si="8"/>
        <v>theater</v>
      </c>
      <c r="S108" t="str">
        <f t="shared" si="9"/>
        <v>plays</v>
      </c>
      <c r="T108" t="s">
        <v>33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1">
        <f t="shared" si="6"/>
        <v>1.8648571428571428</v>
      </c>
      <c r="G109" s="7" t="s">
        <v>20</v>
      </c>
      <c r="H109" s="13">
        <f t="shared" si="7"/>
        <v>75.895348837209298</v>
      </c>
      <c r="I109">
        <v>86</v>
      </c>
      <c r="J109" t="s">
        <v>21</v>
      </c>
      <c r="K109" t="s">
        <v>22</v>
      </c>
      <c r="L109" s="19">
        <f t="shared" si="10"/>
        <v>43213.208333333328</v>
      </c>
      <c r="M109" s="19">
        <f t="shared" si="11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t="str">
        <f t="shared" si="8"/>
        <v>theater</v>
      </c>
      <c r="S109" t="str">
        <f t="shared" si="9"/>
        <v>plays</v>
      </c>
      <c r="T109" t="s">
        <v>33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1">
        <f t="shared" si="6"/>
        <v>5.9526666666666666</v>
      </c>
      <c r="G110" s="7" t="s">
        <v>20</v>
      </c>
      <c r="H110" s="13">
        <f t="shared" si="7"/>
        <v>107.57831325301204</v>
      </c>
      <c r="I110">
        <v>83</v>
      </c>
      <c r="J110" t="s">
        <v>21</v>
      </c>
      <c r="K110" t="s">
        <v>22</v>
      </c>
      <c r="L110" s="19">
        <f t="shared" si="10"/>
        <v>41005.208333333336</v>
      </c>
      <c r="M110" s="19">
        <f t="shared" si="11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t="str">
        <f t="shared" si="8"/>
        <v>film &amp; video</v>
      </c>
      <c r="S110" t="str">
        <f t="shared" si="9"/>
        <v>documentary</v>
      </c>
      <c r="T110" t="s">
        <v>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1">
        <f t="shared" si="6"/>
        <v>0.5921153846153846</v>
      </c>
      <c r="G111" s="5" t="s">
        <v>14</v>
      </c>
      <c r="H111" s="13">
        <f t="shared" si="7"/>
        <v>51.31666666666667</v>
      </c>
      <c r="I111">
        <v>60</v>
      </c>
      <c r="J111" t="s">
        <v>21</v>
      </c>
      <c r="K111" t="s">
        <v>22</v>
      </c>
      <c r="L111" s="19">
        <f t="shared" si="10"/>
        <v>41651.25</v>
      </c>
      <c r="M111" s="19">
        <f t="shared" si="11"/>
        <v>41653.25</v>
      </c>
      <c r="N111">
        <v>1389506400</v>
      </c>
      <c r="O111">
        <v>1389679200</v>
      </c>
      <c r="P111" t="b">
        <v>0</v>
      </c>
      <c r="Q111" t="b">
        <v>0</v>
      </c>
      <c r="R111" t="str">
        <f t="shared" si="8"/>
        <v>film &amp; video</v>
      </c>
      <c r="S111" t="str">
        <f t="shared" si="9"/>
        <v>television</v>
      </c>
      <c r="T111" t="s">
        <v>269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1">
        <f t="shared" si="6"/>
        <v>0.14962780898876404</v>
      </c>
      <c r="G112" s="5" t="s">
        <v>14</v>
      </c>
      <c r="H112" s="13">
        <f t="shared" si="7"/>
        <v>71.983108108108112</v>
      </c>
      <c r="I112">
        <v>296</v>
      </c>
      <c r="J112" t="s">
        <v>21</v>
      </c>
      <c r="K112" t="s">
        <v>22</v>
      </c>
      <c r="L112" s="19">
        <f t="shared" si="10"/>
        <v>43354.208333333328</v>
      </c>
      <c r="M112" s="19">
        <f t="shared" si="11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t="str">
        <f t="shared" si="8"/>
        <v>food</v>
      </c>
      <c r="S112" t="str">
        <f t="shared" si="9"/>
        <v>food trucks</v>
      </c>
      <c r="T112" t="s">
        <v>17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1">
        <f t="shared" si="6"/>
        <v>1.1995602605863191</v>
      </c>
      <c r="G113" s="7" t="s">
        <v>20</v>
      </c>
      <c r="H113" s="13">
        <f t="shared" si="7"/>
        <v>108.95414201183432</v>
      </c>
      <c r="I113">
        <v>676</v>
      </c>
      <c r="J113" t="s">
        <v>21</v>
      </c>
      <c r="K113" t="s">
        <v>22</v>
      </c>
      <c r="L113" s="19">
        <f t="shared" si="10"/>
        <v>41174.208333333336</v>
      </c>
      <c r="M113" s="19">
        <f t="shared" si="11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t="str">
        <f t="shared" si="8"/>
        <v>publishing</v>
      </c>
      <c r="S113" t="str">
        <f t="shared" si="9"/>
        <v>radio &amp; podcasts</v>
      </c>
      <c r="T113" t="s">
        <v>133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1">
        <f t="shared" si="6"/>
        <v>2.6882978723404256</v>
      </c>
      <c r="G114" s="7" t="s">
        <v>20</v>
      </c>
      <c r="H114" s="13">
        <f t="shared" si="7"/>
        <v>35</v>
      </c>
      <c r="I114">
        <v>361</v>
      </c>
      <c r="J114" t="s">
        <v>26</v>
      </c>
      <c r="K114" t="s">
        <v>27</v>
      </c>
      <c r="L114" s="19">
        <f t="shared" si="10"/>
        <v>41875.208333333336</v>
      </c>
      <c r="M114" s="19">
        <f t="shared" si="11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t="str">
        <f t="shared" si="8"/>
        <v>technology</v>
      </c>
      <c r="S114" t="str">
        <f t="shared" si="9"/>
        <v>web</v>
      </c>
      <c r="T114" t="s">
        <v>28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1">
        <f t="shared" si="6"/>
        <v>3.7687878787878786</v>
      </c>
      <c r="G115" s="7" t="s">
        <v>20</v>
      </c>
      <c r="H115" s="13">
        <f t="shared" si="7"/>
        <v>94.938931297709928</v>
      </c>
      <c r="I115">
        <v>131</v>
      </c>
      <c r="J115" t="s">
        <v>21</v>
      </c>
      <c r="K115" t="s">
        <v>22</v>
      </c>
      <c r="L115" s="19">
        <f t="shared" si="10"/>
        <v>42990.208333333328</v>
      </c>
      <c r="M115" s="19">
        <f t="shared" si="11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t="str">
        <f t="shared" si="8"/>
        <v>food</v>
      </c>
      <c r="S115" t="str">
        <f t="shared" si="9"/>
        <v>food trucks</v>
      </c>
      <c r="T115" t="s">
        <v>17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1">
        <f t="shared" si="6"/>
        <v>7.2715789473684209</v>
      </c>
      <c r="G116" s="7" t="s">
        <v>20</v>
      </c>
      <c r="H116" s="13">
        <f t="shared" si="7"/>
        <v>109.65079365079364</v>
      </c>
      <c r="I116">
        <v>126</v>
      </c>
      <c r="J116" t="s">
        <v>21</v>
      </c>
      <c r="K116" t="s">
        <v>22</v>
      </c>
      <c r="L116" s="19">
        <f t="shared" si="10"/>
        <v>43564.208333333328</v>
      </c>
      <c r="M116" s="19">
        <f t="shared" si="11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t="str">
        <f t="shared" si="8"/>
        <v>technology</v>
      </c>
      <c r="S116" t="str">
        <f t="shared" si="9"/>
        <v>wearables</v>
      </c>
      <c r="T116" t="s">
        <v>65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1">
        <f t="shared" si="6"/>
        <v>0.87211757648470301</v>
      </c>
      <c r="G117" s="5" t="s">
        <v>14</v>
      </c>
      <c r="H117" s="13">
        <f t="shared" si="7"/>
        <v>44.001815980629537</v>
      </c>
      <c r="I117">
        <v>3304</v>
      </c>
      <c r="J117" t="s">
        <v>107</v>
      </c>
      <c r="K117" t="s">
        <v>108</v>
      </c>
      <c r="L117" s="19">
        <f t="shared" si="10"/>
        <v>43056.25</v>
      </c>
      <c r="M117" s="19">
        <f t="shared" si="11"/>
        <v>43091.25</v>
      </c>
      <c r="N117">
        <v>1510898400</v>
      </c>
      <c r="O117">
        <v>1513922400</v>
      </c>
      <c r="P117" t="b">
        <v>0</v>
      </c>
      <c r="Q117" t="b">
        <v>0</v>
      </c>
      <c r="R117" t="str">
        <f t="shared" si="8"/>
        <v>publishing</v>
      </c>
      <c r="S117" t="str">
        <f t="shared" si="9"/>
        <v>fiction</v>
      </c>
      <c r="T117" t="s">
        <v>119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1">
        <f t="shared" si="6"/>
        <v>0.88</v>
      </c>
      <c r="G118" s="5" t="s">
        <v>14</v>
      </c>
      <c r="H118" s="13">
        <f t="shared" si="7"/>
        <v>86.794520547945211</v>
      </c>
      <c r="I118">
        <v>73</v>
      </c>
      <c r="J118" t="s">
        <v>21</v>
      </c>
      <c r="K118" t="s">
        <v>22</v>
      </c>
      <c r="L118" s="19">
        <f t="shared" si="10"/>
        <v>42265.208333333328</v>
      </c>
      <c r="M118" s="19">
        <f t="shared" si="11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t="str">
        <f t="shared" si="8"/>
        <v>theater</v>
      </c>
      <c r="S118" t="str">
        <f t="shared" si="9"/>
        <v>plays</v>
      </c>
      <c r="T118" t="s">
        <v>33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1">
        <f t="shared" si="6"/>
        <v>1.7393877551020409</v>
      </c>
      <c r="G119" s="7" t="s">
        <v>20</v>
      </c>
      <c r="H119" s="13">
        <f t="shared" si="7"/>
        <v>30.992727272727272</v>
      </c>
      <c r="I119">
        <v>275</v>
      </c>
      <c r="J119" t="s">
        <v>21</v>
      </c>
      <c r="K119" t="s">
        <v>22</v>
      </c>
      <c r="L119" s="19">
        <f t="shared" si="10"/>
        <v>40808.208333333336</v>
      </c>
      <c r="M119" s="19">
        <f t="shared" si="11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t="str">
        <f t="shared" si="8"/>
        <v>film &amp; video</v>
      </c>
      <c r="S119" t="str">
        <f t="shared" si="9"/>
        <v>television</v>
      </c>
      <c r="T119" t="s">
        <v>269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1">
        <f t="shared" si="6"/>
        <v>1.1761111111111111</v>
      </c>
      <c r="G120" s="7" t="s">
        <v>20</v>
      </c>
      <c r="H120" s="13">
        <f t="shared" si="7"/>
        <v>94.791044776119406</v>
      </c>
      <c r="I120">
        <v>67</v>
      </c>
      <c r="J120" t="s">
        <v>21</v>
      </c>
      <c r="K120" t="s">
        <v>22</v>
      </c>
      <c r="L120" s="19">
        <f t="shared" si="10"/>
        <v>41665.25</v>
      </c>
      <c r="M120" s="19">
        <f t="shared" si="11"/>
        <v>41671.25</v>
      </c>
      <c r="N120">
        <v>1390716000</v>
      </c>
      <c r="O120">
        <v>1391234400</v>
      </c>
      <c r="P120" t="b">
        <v>0</v>
      </c>
      <c r="Q120" t="b">
        <v>0</v>
      </c>
      <c r="R120" t="str">
        <f t="shared" si="8"/>
        <v>photography</v>
      </c>
      <c r="S120" t="str">
        <f t="shared" si="9"/>
        <v>photography books</v>
      </c>
      <c r="T120" t="s">
        <v>122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1">
        <f t="shared" si="6"/>
        <v>2.1496</v>
      </c>
      <c r="G121" s="7" t="s">
        <v>20</v>
      </c>
      <c r="H121" s="13">
        <f t="shared" si="7"/>
        <v>69.79220779220779</v>
      </c>
      <c r="I121">
        <v>154</v>
      </c>
      <c r="J121" t="s">
        <v>21</v>
      </c>
      <c r="K121" t="s">
        <v>22</v>
      </c>
      <c r="L121" s="19">
        <f t="shared" si="10"/>
        <v>41806.208333333336</v>
      </c>
      <c r="M121" s="19">
        <f t="shared" si="11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t="str">
        <f t="shared" si="8"/>
        <v>film &amp; video</v>
      </c>
      <c r="S121" t="str">
        <f t="shared" si="9"/>
        <v>documentary</v>
      </c>
      <c r="T121" t="s">
        <v>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1">
        <f t="shared" si="6"/>
        <v>1.4949667110519307</v>
      </c>
      <c r="G122" s="7" t="s">
        <v>20</v>
      </c>
      <c r="H122" s="13">
        <f t="shared" si="7"/>
        <v>63.003367003367003</v>
      </c>
      <c r="I122">
        <v>1782</v>
      </c>
      <c r="J122" t="s">
        <v>21</v>
      </c>
      <c r="K122" t="s">
        <v>22</v>
      </c>
      <c r="L122" s="19">
        <f t="shared" si="10"/>
        <v>42111.208333333328</v>
      </c>
      <c r="M122" s="19">
        <f t="shared" si="11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t="str">
        <f t="shared" si="8"/>
        <v>games</v>
      </c>
      <c r="S122" t="str">
        <f t="shared" si="9"/>
        <v>mobile games</v>
      </c>
      <c r="T122" t="s">
        <v>292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1">
        <f t="shared" si="6"/>
        <v>2.1933995584988963</v>
      </c>
      <c r="G123" s="7" t="s">
        <v>20</v>
      </c>
      <c r="H123" s="13">
        <f t="shared" si="7"/>
        <v>110.0343300110742</v>
      </c>
      <c r="I123">
        <v>903</v>
      </c>
      <c r="J123" t="s">
        <v>21</v>
      </c>
      <c r="K123" t="s">
        <v>22</v>
      </c>
      <c r="L123" s="19">
        <f t="shared" si="10"/>
        <v>41917.208333333336</v>
      </c>
      <c r="M123" s="19">
        <f t="shared" si="11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t="str">
        <f t="shared" si="8"/>
        <v>games</v>
      </c>
      <c r="S123" t="str">
        <f t="shared" si="9"/>
        <v>video games</v>
      </c>
      <c r="T123" t="s">
        <v>89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1">
        <f t="shared" si="6"/>
        <v>0.64367690058479532</v>
      </c>
      <c r="G124" s="5" t="s">
        <v>14</v>
      </c>
      <c r="H124" s="13">
        <f t="shared" si="7"/>
        <v>25.997933274284026</v>
      </c>
      <c r="I124">
        <v>3387</v>
      </c>
      <c r="J124" t="s">
        <v>21</v>
      </c>
      <c r="K124" t="s">
        <v>22</v>
      </c>
      <c r="L124" s="19">
        <f t="shared" si="10"/>
        <v>41970.25</v>
      </c>
      <c r="M124" s="19">
        <f t="shared" si="11"/>
        <v>41997.25</v>
      </c>
      <c r="N124">
        <v>1417068000</v>
      </c>
      <c r="O124">
        <v>1419400800</v>
      </c>
      <c r="P124" t="b">
        <v>0</v>
      </c>
      <c r="Q124" t="b">
        <v>0</v>
      </c>
      <c r="R124" t="str">
        <f t="shared" si="8"/>
        <v>publishing</v>
      </c>
      <c r="S124" t="str">
        <f t="shared" si="9"/>
        <v>fiction</v>
      </c>
      <c r="T124" t="s">
        <v>119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1">
        <f t="shared" si="6"/>
        <v>0.18622397298818233</v>
      </c>
      <c r="G125" s="5" t="s">
        <v>14</v>
      </c>
      <c r="H125" s="13">
        <f t="shared" si="7"/>
        <v>49.987915407854985</v>
      </c>
      <c r="I125">
        <v>662</v>
      </c>
      <c r="J125" t="s">
        <v>15</v>
      </c>
      <c r="K125" t="s">
        <v>16</v>
      </c>
      <c r="L125" s="19">
        <f t="shared" si="10"/>
        <v>42332.25</v>
      </c>
      <c r="M125" s="19">
        <f t="shared" si="11"/>
        <v>42335.25</v>
      </c>
      <c r="N125">
        <v>1448344800</v>
      </c>
      <c r="O125">
        <v>1448604000</v>
      </c>
      <c r="P125" t="b">
        <v>1</v>
      </c>
      <c r="Q125" t="b">
        <v>0</v>
      </c>
      <c r="R125" t="str">
        <f t="shared" si="8"/>
        <v>theater</v>
      </c>
      <c r="S125" t="str">
        <f t="shared" si="9"/>
        <v>plays</v>
      </c>
      <c r="T125" t="s">
        <v>33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1">
        <f t="shared" si="6"/>
        <v>3.6776923076923076</v>
      </c>
      <c r="G126" s="7" t="s">
        <v>20</v>
      </c>
      <c r="H126" s="13">
        <f t="shared" si="7"/>
        <v>101.72340425531915</v>
      </c>
      <c r="I126">
        <v>94</v>
      </c>
      <c r="J126" t="s">
        <v>107</v>
      </c>
      <c r="K126" t="s">
        <v>108</v>
      </c>
      <c r="L126" s="19">
        <f t="shared" si="10"/>
        <v>43598.208333333328</v>
      </c>
      <c r="M126" s="19">
        <f t="shared" si="11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t="str">
        <f t="shared" si="8"/>
        <v>photography</v>
      </c>
      <c r="S126" t="str">
        <f t="shared" si="9"/>
        <v>photography books</v>
      </c>
      <c r="T126" t="s">
        <v>122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1">
        <f t="shared" si="6"/>
        <v>1.5990566037735849</v>
      </c>
      <c r="G127" s="7" t="s">
        <v>20</v>
      </c>
      <c r="H127" s="13">
        <f t="shared" si="7"/>
        <v>47.083333333333336</v>
      </c>
      <c r="I127">
        <v>180</v>
      </c>
      <c r="J127" t="s">
        <v>21</v>
      </c>
      <c r="K127" t="s">
        <v>22</v>
      </c>
      <c r="L127" s="19">
        <f t="shared" si="10"/>
        <v>43362.208333333328</v>
      </c>
      <c r="M127" s="19">
        <f t="shared" si="11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t="str">
        <f t="shared" si="8"/>
        <v>theater</v>
      </c>
      <c r="S127" t="str">
        <f t="shared" si="9"/>
        <v>plays</v>
      </c>
      <c r="T127" t="s">
        <v>33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1">
        <f t="shared" si="6"/>
        <v>0.38633185349611543</v>
      </c>
      <c r="G128" s="5" t="s">
        <v>14</v>
      </c>
      <c r="H128" s="13">
        <f t="shared" si="7"/>
        <v>89.944444444444443</v>
      </c>
      <c r="I128">
        <v>774</v>
      </c>
      <c r="J128" t="s">
        <v>21</v>
      </c>
      <c r="K128" t="s">
        <v>22</v>
      </c>
      <c r="L128" s="19">
        <f t="shared" si="10"/>
        <v>42596.208333333328</v>
      </c>
      <c r="M128" s="19">
        <f t="shared" si="11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t="str">
        <f t="shared" si="8"/>
        <v>theater</v>
      </c>
      <c r="S128" t="str">
        <f t="shared" si="9"/>
        <v>plays</v>
      </c>
      <c r="T128" t="s">
        <v>33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1">
        <f t="shared" si="6"/>
        <v>0.51421511627906979</v>
      </c>
      <c r="G129" s="5" t="s">
        <v>14</v>
      </c>
      <c r="H129" s="13">
        <f t="shared" si="7"/>
        <v>78.96875</v>
      </c>
      <c r="I129">
        <v>672</v>
      </c>
      <c r="J129" t="s">
        <v>15</v>
      </c>
      <c r="K129" t="s">
        <v>16</v>
      </c>
      <c r="L129" s="19">
        <f t="shared" si="10"/>
        <v>40310.208333333336</v>
      </c>
      <c r="M129" s="19">
        <f t="shared" si="11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t="str">
        <f t="shared" si="8"/>
        <v>theater</v>
      </c>
      <c r="S129" t="str">
        <f t="shared" si="9"/>
        <v>plays</v>
      </c>
      <c r="T129" t="s">
        <v>33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1">
        <f t="shared" ref="F130:F193" si="12">E130/D130</f>
        <v>0.60334277620396604</v>
      </c>
      <c r="G130" s="6" t="s">
        <v>74</v>
      </c>
      <c r="H130" s="13">
        <f t="shared" ref="H130:H193" si="13">IF(I130=0,"No Backers", E130/I130)</f>
        <v>80.067669172932327</v>
      </c>
      <c r="I130">
        <v>532</v>
      </c>
      <c r="J130" t="s">
        <v>21</v>
      </c>
      <c r="K130" t="s">
        <v>22</v>
      </c>
      <c r="L130" s="19">
        <f t="shared" si="10"/>
        <v>40417.208333333336</v>
      </c>
      <c r="M130" s="19">
        <f t="shared" si="11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t="str">
        <f t="shared" ref="R130:R193" si="14">LEFT(T130,FIND("/",T130)-1)</f>
        <v>music</v>
      </c>
      <c r="S130" t="str">
        <f t="shared" ref="S130:S193" si="15">RIGHT(T130,LEN(T130)-FIND("/",T130))</f>
        <v>rock</v>
      </c>
      <c r="T130" t="s">
        <v>23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1">
        <f t="shared" si="12"/>
        <v>3.2026936026936029E-2</v>
      </c>
      <c r="G131" s="6" t="s">
        <v>74</v>
      </c>
      <c r="H131" s="13">
        <f t="shared" si="13"/>
        <v>86.472727272727269</v>
      </c>
      <c r="I131">
        <v>55</v>
      </c>
      <c r="J131" t="s">
        <v>26</v>
      </c>
      <c r="K131" t="s">
        <v>27</v>
      </c>
      <c r="L131" s="19">
        <f t="shared" ref="L131:L194" si="16">(((N131/60)/60)/24)+DATE(1970,1,1)</f>
        <v>42038.25</v>
      </c>
      <c r="M131" s="19">
        <f t="shared" ref="M131:M194" si="17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t="str">
        <f t="shared" si="14"/>
        <v>food</v>
      </c>
      <c r="S131" t="str">
        <f t="shared" si="15"/>
        <v>food trucks</v>
      </c>
      <c r="T131" t="s">
        <v>17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1">
        <f t="shared" si="12"/>
        <v>1.5546875</v>
      </c>
      <c r="G132" s="7" t="s">
        <v>20</v>
      </c>
      <c r="H132" s="13">
        <f t="shared" si="13"/>
        <v>28.001876172607879</v>
      </c>
      <c r="I132">
        <v>533</v>
      </c>
      <c r="J132" t="s">
        <v>36</v>
      </c>
      <c r="K132" t="s">
        <v>37</v>
      </c>
      <c r="L132" s="19">
        <f t="shared" si="16"/>
        <v>40842.208333333336</v>
      </c>
      <c r="M132" s="19">
        <f t="shared" si="17"/>
        <v>40858.25</v>
      </c>
      <c r="N132">
        <v>1319605200</v>
      </c>
      <c r="O132">
        <v>1320991200</v>
      </c>
      <c r="P132" t="b">
        <v>0</v>
      </c>
      <c r="Q132" t="b">
        <v>0</v>
      </c>
      <c r="R132" t="str">
        <f t="shared" si="14"/>
        <v>film &amp; video</v>
      </c>
      <c r="S132" t="str">
        <f t="shared" si="15"/>
        <v>drama</v>
      </c>
      <c r="T132" t="s">
        <v>53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1">
        <f t="shared" si="12"/>
        <v>1.0085974499089254</v>
      </c>
      <c r="G133" s="7" t="s">
        <v>20</v>
      </c>
      <c r="H133" s="13">
        <f t="shared" si="13"/>
        <v>67.996725337699544</v>
      </c>
      <c r="I133">
        <v>2443</v>
      </c>
      <c r="J133" t="s">
        <v>40</v>
      </c>
      <c r="K133" t="s">
        <v>41</v>
      </c>
      <c r="L133" s="19">
        <f t="shared" si="16"/>
        <v>41607.25</v>
      </c>
      <c r="M133" s="19">
        <f t="shared" si="17"/>
        <v>41620.25</v>
      </c>
      <c r="N133">
        <v>1385704800</v>
      </c>
      <c r="O133">
        <v>1386828000</v>
      </c>
      <c r="P133" t="b">
        <v>0</v>
      </c>
      <c r="Q133" t="b">
        <v>0</v>
      </c>
      <c r="R133" t="str">
        <f t="shared" si="14"/>
        <v>technology</v>
      </c>
      <c r="S133" t="str">
        <f t="shared" si="15"/>
        <v>web</v>
      </c>
      <c r="T133" t="s">
        <v>28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1">
        <f t="shared" si="12"/>
        <v>1.1618181818181819</v>
      </c>
      <c r="G134" s="7" t="s">
        <v>20</v>
      </c>
      <c r="H134" s="13">
        <f t="shared" si="13"/>
        <v>43.078651685393261</v>
      </c>
      <c r="I134">
        <v>89</v>
      </c>
      <c r="J134" t="s">
        <v>21</v>
      </c>
      <c r="K134" t="s">
        <v>22</v>
      </c>
      <c r="L134" s="19">
        <f t="shared" si="16"/>
        <v>43112.25</v>
      </c>
      <c r="M134" s="19">
        <f t="shared" si="17"/>
        <v>43128.25</v>
      </c>
      <c r="N134">
        <v>1515736800</v>
      </c>
      <c r="O134">
        <v>1517119200</v>
      </c>
      <c r="P134" t="b">
        <v>0</v>
      </c>
      <c r="Q134" t="b">
        <v>1</v>
      </c>
      <c r="R134" t="str">
        <f t="shared" si="14"/>
        <v>theater</v>
      </c>
      <c r="S134" t="str">
        <f t="shared" si="15"/>
        <v>plays</v>
      </c>
      <c r="T134" t="s">
        <v>33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1">
        <f t="shared" si="12"/>
        <v>3.1077777777777778</v>
      </c>
      <c r="G135" s="7" t="s">
        <v>20</v>
      </c>
      <c r="H135" s="13">
        <f t="shared" si="13"/>
        <v>87.95597484276729</v>
      </c>
      <c r="I135">
        <v>159</v>
      </c>
      <c r="J135" t="s">
        <v>21</v>
      </c>
      <c r="K135" t="s">
        <v>22</v>
      </c>
      <c r="L135" s="19">
        <f t="shared" si="16"/>
        <v>40767.208333333336</v>
      </c>
      <c r="M135" s="19">
        <f t="shared" si="17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t="str">
        <f t="shared" si="14"/>
        <v>music</v>
      </c>
      <c r="S135" t="str">
        <f t="shared" si="15"/>
        <v>world music</v>
      </c>
      <c r="T135" t="s">
        <v>319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1">
        <f t="shared" si="12"/>
        <v>0.89736683417085428</v>
      </c>
      <c r="G136" s="5" t="s">
        <v>14</v>
      </c>
      <c r="H136" s="13">
        <f t="shared" si="13"/>
        <v>94.987234042553197</v>
      </c>
      <c r="I136">
        <v>940</v>
      </c>
      <c r="J136" t="s">
        <v>98</v>
      </c>
      <c r="K136" t="s">
        <v>99</v>
      </c>
      <c r="L136" s="19">
        <f t="shared" si="16"/>
        <v>40713.208333333336</v>
      </c>
      <c r="M136" s="19">
        <f t="shared" si="17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t="str">
        <f t="shared" si="14"/>
        <v>film &amp; video</v>
      </c>
      <c r="S136" t="str">
        <f t="shared" si="15"/>
        <v>documentary</v>
      </c>
      <c r="T136" t="s">
        <v>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1">
        <f t="shared" si="12"/>
        <v>0.71272727272727276</v>
      </c>
      <c r="G137" s="5" t="s">
        <v>14</v>
      </c>
      <c r="H137" s="13">
        <f t="shared" si="13"/>
        <v>46.905982905982903</v>
      </c>
      <c r="I137">
        <v>117</v>
      </c>
      <c r="J137" t="s">
        <v>21</v>
      </c>
      <c r="K137" t="s">
        <v>22</v>
      </c>
      <c r="L137" s="19">
        <f t="shared" si="16"/>
        <v>41340.25</v>
      </c>
      <c r="M137" s="19">
        <f t="shared" si="17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t="str">
        <f t="shared" si="14"/>
        <v>theater</v>
      </c>
      <c r="S137" t="str">
        <f t="shared" si="15"/>
        <v>plays</v>
      </c>
      <c r="T137" t="s">
        <v>33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1">
        <f t="shared" si="12"/>
        <v>3.2862318840579711E-2</v>
      </c>
      <c r="G138" s="6" t="s">
        <v>74</v>
      </c>
      <c r="H138" s="13">
        <f t="shared" si="13"/>
        <v>46.913793103448278</v>
      </c>
      <c r="I138">
        <v>58</v>
      </c>
      <c r="J138" t="s">
        <v>21</v>
      </c>
      <c r="K138" t="s">
        <v>22</v>
      </c>
      <c r="L138" s="19">
        <f t="shared" si="16"/>
        <v>41797.208333333336</v>
      </c>
      <c r="M138" s="19">
        <f t="shared" si="17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t="str">
        <f t="shared" si="14"/>
        <v>film &amp; video</v>
      </c>
      <c r="S138" t="str">
        <f t="shared" si="15"/>
        <v>drama</v>
      </c>
      <c r="T138" t="s">
        <v>53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1">
        <f t="shared" si="12"/>
        <v>2.617777777777778</v>
      </c>
      <c r="G139" s="7" t="s">
        <v>20</v>
      </c>
      <c r="H139" s="13">
        <f t="shared" si="13"/>
        <v>94.24</v>
      </c>
      <c r="I139">
        <v>50</v>
      </c>
      <c r="J139" t="s">
        <v>21</v>
      </c>
      <c r="K139" t="s">
        <v>22</v>
      </c>
      <c r="L139" s="19">
        <f t="shared" si="16"/>
        <v>40457.208333333336</v>
      </c>
      <c r="M139" s="19">
        <f t="shared" si="17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t="str">
        <f t="shared" si="14"/>
        <v>publishing</v>
      </c>
      <c r="S139" t="str">
        <f t="shared" si="15"/>
        <v>nonfiction</v>
      </c>
      <c r="T139" t="s">
        <v>68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1">
        <f t="shared" si="12"/>
        <v>0.96</v>
      </c>
      <c r="G140" s="5" t="s">
        <v>14</v>
      </c>
      <c r="H140" s="13">
        <f t="shared" si="13"/>
        <v>80.139130434782615</v>
      </c>
      <c r="I140">
        <v>115</v>
      </c>
      <c r="J140" t="s">
        <v>21</v>
      </c>
      <c r="K140" t="s">
        <v>22</v>
      </c>
      <c r="L140" s="19">
        <f t="shared" si="16"/>
        <v>41180.208333333336</v>
      </c>
      <c r="M140" s="19">
        <f t="shared" si="17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t="str">
        <f t="shared" si="14"/>
        <v>games</v>
      </c>
      <c r="S140" t="str">
        <f t="shared" si="15"/>
        <v>mobile games</v>
      </c>
      <c r="T140" t="s">
        <v>292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1">
        <f t="shared" si="12"/>
        <v>0.20896851248642778</v>
      </c>
      <c r="G141" s="5" t="s">
        <v>14</v>
      </c>
      <c r="H141" s="13">
        <f t="shared" si="13"/>
        <v>59.036809815950917</v>
      </c>
      <c r="I141">
        <v>326</v>
      </c>
      <c r="J141" t="s">
        <v>21</v>
      </c>
      <c r="K141" t="s">
        <v>22</v>
      </c>
      <c r="L141" s="19">
        <f t="shared" si="16"/>
        <v>42115.208333333328</v>
      </c>
      <c r="M141" s="19">
        <f t="shared" si="17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t="str">
        <f t="shared" si="14"/>
        <v>technology</v>
      </c>
      <c r="S141" t="str">
        <f t="shared" si="15"/>
        <v>wearables</v>
      </c>
      <c r="T141" t="s">
        <v>65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1">
        <f t="shared" si="12"/>
        <v>2.2316363636363636</v>
      </c>
      <c r="G142" s="7" t="s">
        <v>20</v>
      </c>
      <c r="H142" s="13">
        <f t="shared" si="13"/>
        <v>65.989247311827953</v>
      </c>
      <c r="I142">
        <v>186</v>
      </c>
      <c r="J142" t="s">
        <v>21</v>
      </c>
      <c r="K142" t="s">
        <v>22</v>
      </c>
      <c r="L142" s="19">
        <f t="shared" si="16"/>
        <v>43156.25</v>
      </c>
      <c r="M142" s="19">
        <f t="shared" si="17"/>
        <v>43161.25</v>
      </c>
      <c r="N142">
        <v>1519538400</v>
      </c>
      <c r="O142">
        <v>1519970400</v>
      </c>
      <c r="P142" t="b">
        <v>0</v>
      </c>
      <c r="Q142" t="b">
        <v>0</v>
      </c>
      <c r="R142" t="str">
        <f t="shared" si="14"/>
        <v>film &amp; video</v>
      </c>
      <c r="S142" t="str">
        <f t="shared" si="15"/>
        <v>documentary</v>
      </c>
      <c r="T142" t="s">
        <v>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1">
        <f t="shared" si="12"/>
        <v>1.0159097978227061</v>
      </c>
      <c r="G143" s="7" t="s">
        <v>20</v>
      </c>
      <c r="H143" s="13">
        <f t="shared" si="13"/>
        <v>60.992530345471522</v>
      </c>
      <c r="I143">
        <v>1071</v>
      </c>
      <c r="J143" t="s">
        <v>21</v>
      </c>
      <c r="K143" t="s">
        <v>22</v>
      </c>
      <c r="L143" s="19">
        <f t="shared" si="16"/>
        <v>42167.208333333328</v>
      </c>
      <c r="M143" s="19">
        <f t="shared" si="17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t="str">
        <f t="shared" si="14"/>
        <v>technology</v>
      </c>
      <c r="S143" t="str">
        <f t="shared" si="15"/>
        <v>web</v>
      </c>
      <c r="T143" t="s">
        <v>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1">
        <f t="shared" si="12"/>
        <v>2.3003999999999998</v>
      </c>
      <c r="G144" s="7" t="s">
        <v>20</v>
      </c>
      <c r="H144" s="13">
        <f t="shared" si="13"/>
        <v>98.307692307692307</v>
      </c>
      <c r="I144">
        <v>117</v>
      </c>
      <c r="J144" t="s">
        <v>21</v>
      </c>
      <c r="K144" t="s">
        <v>22</v>
      </c>
      <c r="L144" s="19">
        <f t="shared" si="16"/>
        <v>41005.208333333336</v>
      </c>
      <c r="M144" s="19">
        <f t="shared" si="17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t="str">
        <f t="shared" si="14"/>
        <v>technology</v>
      </c>
      <c r="S144" t="str">
        <f t="shared" si="15"/>
        <v>web</v>
      </c>
      <c r="T144" t="s">
        <v>28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1">
        <f t="shared" si="12"/>
        <v>1.355925925925926</v>
      </c>
      <c r="G145" s="7" t="s">
        <v>20</v>
      </c>
      <c r="H145" s="13">
        <f t="shared" si="13"/>
        <v>104.6</v>
      </c>
      <c r="I145">
        <v>70</v>
      </c>
      <c r="J145" t="s">
        <v>21</v>
      </c>
      <c r="K145" t="s">
        <v>22</v>
      </c>
      <c r="L145" s="19">
        <f t="shared" si="16"/>
        <v>40357.208333333336</v>
      </c>
      <c r="M145" s="19">
        <f t="shared" si="17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t="str">
        <f t="shared" si="14"/>
        <v>music</v>
      </c>
      <c r="S145" t="str">
        <f t="shared" si="15"/>
        <v>indie rock</v>
      </c>
      <c r="T145" t="s">
        <v>60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1">
        <f t="shared" si="12"/>
        <v>1.2909999999999999</v>
      </c>
      <c r="G146" s="7" t="s">
        <v>20</v>
      </c>
      <c r="H146" s="13">
        <f t="shared" si="13"/>
        <v>86.066666666666663</v>
      </c>
      <c r="I146">
        <v>135</v>
      </c>
      <c r="J146" t="s">
        <v>21</v>
      </c>
      <c r="K146" t="s">
        <v>22</v>
      </c>
      <c r="L146" s="19">
        <f t="shared" si="16"/>
        <v>43633.208333333328</v>
      </c>
      <c r="M146" s="19">
        <f t="shared" si="17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t="str">
        <f t="shared" si="14"/>
        <v>theater</v>
      </c>
      <c r="S146" t="str">
        <f t="shared" si="15"/>
        <v>plays</v>
      </c>
      <c r="T146" t="s">
        <v>33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1">
        <f t="shared" si="12"/>
        <v>2.3651200000000001</v>
      </c>
      <c r="G147" s="7" t="s">
        <v>20</v>
      </c>
      <c r="H147" s="13">
        <f t="shared" si="13"/>
        <v>76.989583333333329</v>
      </c>
      <c r="I147">
        <v>768</v>
      </c>
      <c r="J147" t="s">
        <v>98</v>
      </c>
      <c r="K147" t="s">
        <v>99</v>
      </c>
      <c r="L147" s="19">
        <f t="shared" si="16"/>
        <v>41889.208333333336</v>
      </c>
      <c r="M147" s="19">
        <f t="shared" si="17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t="str">
        <f t="shared" si="14"/>
        <v>technology</v>
      </c>
      <c r="S147" t="str">
        <f t="shared" si="15"/>
        <v>wearables</v>
      </c>
      <c r="T147" t="s">
        <v>65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1">
        <f t="shared" si="12"/>
        <v>0.17249999999999999</v>
      </c>
      <c r="G148" s="6" t="s">
        <v>74</v>
      </c>
      <c r="H148" s="13">
        <f t="shared" si="13"/>
        <v>29.764705882352942</v>
      </c>
      <c r="I148">
        <v>51</v>
      </c>
      <c r="J148" t="s">
        <v>21</v>
      </c>
      <c r="K148" t="s">
        <v>22</v>
      </c>
      <c r="L148" s="19">
        <f t="shared" si="16"/>
        <v>40855.25</v>
      </c>
      <c r="M148" s="19">
        <f t="shared" si="17"/>
        <v>40875.25</v>
      </c>
      <c r="N148">
        <v>1320732000</v>
      </c>
      <c r="O148">
        <v>1322460000</v>
      </c>
      <c r="P148" t="b">
        <v>0</v>
      </c>
      <c r="Q148" t="b">
        <v>0</v>
      </c>
      <c r="R148" t="str">
        <f t="shared" si="14"/>
        <v>theater</v>
      </c>
      <c r="S148" t="str">
        <f t="shared" si="15"/>
        <v>plays</v>
      </c>
      <c r="T148" t="s">
        <v>33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1">
        <f t="shared" si="12"/>
        <v>1.1249397590361445</v>
      </c>
      <c r="G149" s="7" t="s">
        <v>20</v>
      </c>
      <c r="H149" s="13">
        <f t="shared" si="13"/>
        <v>46.91959798994975</v>
      </c>
      <c r="I149">
        <v>199</v>
      </c>
      <c r="J149" t="s">
        <v>21</v>
      </c>
      <c r="K149" t="s">
        <v>22</v>
      </c>
      <c r="L149" s="19">
        <f t="shared" si="16"/>
        <v>42534.208333333328</v>
      </c>
      <c r="M149" s="19">
        <f t="shared" si="17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t="str">
        <f t="shared" si="14"/>
        <v>theater</v>
      </c>
      <c r="S149" t="str">
        <f t="shared" si="15"/>
        <v>plays</v>
      </c>
      <c r="T149" t="s">
        <v>33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1">
        <f t="shared" si="12"/>
        <v>1.2102150537634409</v>
      </c>
      <c r="G150" s="7" t="s">
        <v>20</v>
      </c>
      <c r="H150" s="13">
        <f t="shared" si="13"/>
        <v>105.18691588785046</v>
      </c>
      <c r="I150">
        <v>107</v>
      </c>
      <c r="J150" t="s">
        <v>21</v>
      </c>
      <c r="K150" t="s">
        <v>22</v>
      </c>
      <c r="L150" s="19">
        <f t="shared" si="16"/>
        <v>42941.208333333328</v>
      </c>
      <c r="M150" s="19">
        <f t="shared" si="17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t="str">
        <f t="shared" si="14"/>
        <v>technology</v>
      </c>
      <c r="S150" t="str">
        <f t="shared" si="15"/>
        <v>wearables</v>
      </c>
      <c r="T150" t="s">
        <v>65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1">
        <f t="shared" si="12"/>
        <v>2.1987096774193549</v>
      </c>
      <c r="G151" s="7" t="s">
        <v>20</v>
      </c>
      <c r="H151" s="13">
        <f t="shared" si="13"/>
        <v>69.907692307692301</v>
      </c>
      <c r="I151">
        <v>195</v>
      </c>
      <c r="J151" t="s">
        <v>21</v>
      </c>
      <c r="K151" t="s">
        <v>22</v>
      </c>
      <c r="L151" s="19">
        <f t="shared" si="16"/>
        <v>41275.25</v>
      </c>
      <c r="M151" s="19">
        <f t="shared" si="17"/>
        <v>41327.25</v>
      </c>
      <c r="N151">
        <v>1357020000</v>
      </c>
      <c r="O151">
        <v>1361512800</v>
      </c>
      <c r="P151" t="b">
        <v>0</v>
      </c>
      <c r="Q151" t="b">
        <v>0</v>
      </c>
      <c r="R151" t="str">
        <f t="shared" si="14"/>
        <v>music</v>
      </c>
      <c r="S151" t="str">
        <f t="shared" si="15"/>
        <v>indie rock</v>
      </c>
      <c r="T151" t="s">
        <v>60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1">
        <f t="shared" si="12"/>
        <v>0.01</v>
      </c>
      <c r="G152" s="5" t="s">
        <v>14</v>
      </c>
      <c r="H152" s="13">
        <f t="shared" si="13"/>
        <v>1</v>
      </c>
      <c r="I152">
        <v>1</v>
      </c>
      <c r="J152" t="s">
        <v>21</v>
      </c>
      <c r="K152" t="s">
        <v>22</v>
      </c>
      <c r="L152" s="19">
        <f t="shared" si="16"/>
        <v>43450.25</v>
      </c>
      <c r="M152" s="19">
        <f t="shared" si="17"/>
        <v>43451.25</v>
      </c>
      <c r="N152">
        <v>1544940000</v>
      </c>
      <c r="O152">
        <v>1545026400</v>
      </c>
      <c r="P152" t="b">
        <v>0</v>
      </c>
      <c r="Q152" t="b">
        <v>0</v>
      </c>
      <c r="R152" t="str">
        <f t="shared" si="14"/>
        <v>music</v>
      </c>
      <c r="S152" t="str">
        <f t="shared" si="15"/>
        <v>rock</v>
      </c>
      <c r="T152" t="s">
        <v>23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1">
        <f t="shared" si="12"/>
        <v>0.64166909620991253</v>
      </c>
      <c r="G153" s="5" t="s">
        <v>14</v>
      </c>
      <c r="H153" s="13">
        <f t="shared" si="13"/>
        <v>60.011588275391958</v>
      </c>
      <c r="I153">
        <v>1467</v>
      </c>
      <c r="J153" t="s">
        <v>21</v>
      </c>
      <c r="K153" t="s">
        <v>22</v>
      </c>
      <c r="L153" s="19">
        <f t="shared" si="16"/>
        <v>41799.208333333336</v>
      </c>
      <c r="M153" s="19">
        <f t="shared" si="17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t="str">
        <f t="shared" si="14"/>
        <v>music</v>
      </c>
      <c r="S153" t="str">
        <f t="shared" si="15"/>
        <v>electric music</v>
      </c>
      <c r="T153" t="s">
        <v>50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1">
        <f t="shared" si="12"/>
        <v>4.2306746987951804</v>
      </c>
      <c r="G154" s="7" t="s">
        <v>20</v>
      </c>
      <c r="H154" s="13">
        <f t="shared" si="13"/>
        <v>52.006220379146917</v>
      </c>
      <c r="I154">
        <v>3376</v>
      </c>
      <c r="J154" t="s">
        <v>21</v>
      </c>
      <c r="K154" t="s">
        <v>22</v>
      </c>
      <c r="L154" s="19">
        <f t="shared" si="16"/>
        <v>42783.25</v>
      </c>
      <c r="M154" s="19">
        <f t="shared" si="17"/>
        <v>42790.25</v>
      </c>
      <c r="N154">
        <v>1487311200</v>
      </c>
      <c r="O154">
        <v>1487916000</v>
      </c>
      <c r="P154" t="b">
        <v>0</v>
      </c>
      <c r="Q154" t="b">
        <v>0</v>
      </c>
      <c r="R154" t="str">
        <f t="shared" si="14"/>
        <v>music</v>
      </c>
      <c r="S154" t="str">
        <f t="shared" si="15"/>
        <v>indie rock</v>
      </c>
      <c r="T154" t="s">
        <v>60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1">
        <f t="shared" si="12"/>
        <v>0.92984160506863778</v>
      </c>
      <c r="G155" s="5" t="s">
        <v>14</v>
      </c>
      <c r="H155" s="13">
        <f t="shared" si="13"/>
        <v>31.000176025347649</v>
      </c>
      <c r="I155">
        <v>5681</v>
      </c>
      <c r="J155" t="s">
        <v>21</v>
      </c>
      <c r="K155" t="s">
        <v>22</v>
      </c>
      <c r="L155" s="19">
        <f t="shared" si="16"/>
        <v>41201.208333333336</v>
      </c>
      <c r="M155" s="19">
        <f t="shared" si="17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t="str">
        <f t="shared" si="14"/>
        <v>theater</v>
      </c>
      <c r="S155" t="str">
        <f t="shared" si="15"/>
        <v>plays</v>
      </c>
      <c r="T155" t="s">
        <v>33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1">
        <f t="shared" si="12"/>
        <v>0.58756567425569173</v>
      </c>
      <c r="G156" s="5" t="s">
        <v>14</v>
      </c>
      <c r="H156" s="13">
        <f t="shared" si="13"/>
        <v>95.042492917847028</v>
      </c>
      <c r="I156">
        <v>1059</v>
      </c>
      <c r="J156" t="s">
        <v>21</v>
      </c>
      <c r="K156" t="s">
        <v>22</v>
      </c>
      <c r="L156" s="19">
        <f t="shared" si="16"/>
        <v>42502.208333333328</v>
      </c>
      <c r="M156" s="19">
        <f t="shared" si="17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t="str">
        <f t="shared" si="14"/>
        <v>music</v>
      </c>
      <c r="S156" t="str">
        <f t="shared" si="15"/>
        <v>indie rock</v>
      </c>
      <c r="T156" t="s">
        <v>60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1">
        <f t="shared" si="12"/>
        <v>0.65022222222222226</v>
      </c>
      <c r="G157" s="5" t="s">
        <v>14</v>
      </c>
      <c r="H157" s="13">
        <f t="shared" si="13"/>
        <v>75.968174204355108</v>
      </c>
      <c r="I157">
        <v>1194</v>
      </c>
      <c r="J157" t="s">
        <v>21</v>
      </c>
      <c r="K157" t="s">
        <v>22</v>
      </c>
      <c r="L157" s="19">
        <f t="shared" si="16"/>
        <v>40262.208333333336</v>
      </c>
      <c r="M157" s="19">
        <f t="shared" si="17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t="str">
        <f t="shared" si="14"/>
        <v>theater</v>
      </c>
      <c r="S157" t="str">
        <f t="shared" si="15"/>
        <v>plays</v>
      </c>
      <c r="T157" t="s">
        <v>33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1">
        <f t="shared" si="12"/>
        <v>0.73939560439560437</v>
      </c>
      <c r="G158" s="6" t="s">
        <v>74</v>
      </c>
      <c r="H158" s="13">
        <f t="shared" si="13"/>
        <v>71.013192612137203</v>
      </c>
      <c r="I158">
        <v>379</v>
      </c>
      <c r="J158" t="s">
        <v>26</v>
      </c>
      <c r="K158" t="s">
        <v>27</v>
      </c>
      <c r="L158" s="19">
        <f t="shared" si="16"/>
        <v>43743.208333333328</v>
      </c>
      <c r="M158" s="19">
        <f t="shared" si="17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t="str">
        <f t="shared" si="14"/>
        <v>music</v>
      </c>
      <c r="S158" t="str">
        <f t="shared" si="15"/>
        <v>rock</v>
      </c>
      <c r="T158" t="s">
        <v>23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1">
        <f t="shared" si="12"/>
        <v>0.52666666666666662</v>
      </c>
      <c r="G159" s="5" t="s">
        <v>14</v>
      </c>
      <c r="H159" s="13">
        <f t="shared" si="13"/>
        <v>73.733333333333334</v>
      </c>
      <c r="I159">
        <v>30</v>
      </c>
      <c r="J159" t="s">
        <v>26</v>
      </c>
      <c r="K159" t="s">
        <v>27</v>
      </c>
      <c r="L159" s="19">
        <f t="shared" si="16"/>
        <v>41638.25</v>
      </c>
      <c r="M159" s="19">
        <f t="shared" si="17"/>
        <v>41650.25</v>
      </c>
      <c r="N159">
        <v>1388383200</v>
      </c>
      <c r="O159">
        <v>1389420000</v>
      </c>
      <c r="P159" t="b">
        <v>0</v>
      </c>
      <c r="Q159" t="b">
        <v>0</v>
      </c>
      <c r="R159" t="str">
        <f t="shared" si="14"/>
        <v>photography</v>
      </c>
      <c r="S159" t="str">
        <f t="shared" si="15"/>
        <v>photography books</v>
      </c>
      <c r="T159" t="s">
        <v>122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1">
        <f t="shared" si="12"/>
        <v>2.2095238095238097</v>
      </c>
      <c r="G160" s="7" t="s">
        <v>20</v>
      </c>
      <c r="H160" s="13">
        <f t="shared" si="13"/>
        <v>113.17073170731707</v>
      </c>
      <c r="I160">
        <v>41</v>
      </c>
      <c r="J160" t="s">
        <v>21</v>
      </c>
      <c r="K160" t="s">
        <v>22</v>
      </c>
      <c r="L160" s="19">
        <f t="shared" si="16"/>
        <v>42346.25</v>
      </c>
      <c r="M160" s="19">
        <f t="shared" si="17"/>
        <v>42347.25</v>
      </c>
      <c r="N160">
        <v>1449554400</v>
      </c>
      <c r="O160">
        <v>1449640800</v>
      </c>
      <c r="P160" t="b">
        <v>0</v>
      </c>
      <c r="Q160" t="b">
        <v>0</v>
      </c>
      <c r="R160" t="str">
        <f t="shared" si="14"/>
        <v>music</v>
      </c>
      <c r="S160" t="str">
        <f t="shared" si="15"/>
        <v>rock</v>
      </c>
      <c r="T160" t="s">
        <v>23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1">
        <f t="shared" si="12"/>
        <v>1.0001150627615063</v>
      </c>
      <c r="G161" s="7" t="s">
        <v>20</v>
      </c>
      <c r="H161" s="13">
        <f t="shared" si="13"/>
        <v>105.00933552992861</v>
      </c>
      <c r="I161">
        <v>1821</v>
      </c>
      <c r="J161" t="s">
        <v>21</v>
      </c>
      <c r="K161" t="s">
        <v>22</v>
      </c>
      <c r="L161" s="19">
        <f t="shared" si="16"/>
        <v>43551.208333333328</v>
      </c>
      <c r="M161" s="19">
        <f t="shared" si="17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t="str">
        <f t="shared" si="14"/>
        <v>theater</v>
      </c>
      <c r="S161" t="str">
        <f t="shared" si="15"/>
        <v>plays</v>
      </c>
      <c r="T161" t="s">
        <v>33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1">
        <f t="shared" si="12"/>
        <v>1.6231249999999999</v>
      </c>
      <c r="G162" s="7" t="s">
        <v>20</v>
      </c>
      <c r="H162" s="13">
        <f t="shared" si="13"/>
        <v>79.176829268292678</v>
      </c>
      <c r="I162">
        <v>164</v>
      </c>
      <c r="J162" t="s">
        <v>21</v>
      </c>
      <c r="K162" t="s">
        <v>22</v>
      </c>
      <c r="L162" s="19">
        <f t="shared" si="16"/>
        <v>43582.208333333328</v>
      </c>
      <c r="M162" s="19">
        <f t="shared" si="17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t="str">
        <f t="shared" si="14"/>
        <v>technology</v>
      </c>
      <c r="S162" t="str">
        <f t="shared" si="15"/>
        <v>wearables</v>
      </c>
      <c r="T162" t="s">
        <v>65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1">
        <f t="shared" si="12"/>
        <v>0.78181818181818186</v>
      </c>
      <c r="G163" s="5" t="s">
        <v>14</v>
      </c>
      <c r="H163" s="13">
        <f t="shared" si="13"/>
        <v>57.333333333333336</v>
      </c>
      <c r="I163">
        <v>75</v>
      </c>
      <c r="J163" t="s">
        <v>21</v>
      </c>
      <c r="K163" t="s">
        <v>22</v>
      </c>
      <c r="L163" s="19">
        <f t="shared" si="16"/>
        <v>42270.208333333328</v>
      </c>
      <c r="M163" s="19">
        <f t="shared" si="17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t="str">
        <f t="shared" si="14"/>
        <v>technology</v>
      </c>
      <c r="S163" t="str">
        <f t="shared" si="15"/>
        <v>web</v>
      </c>
      <c r="T163" t="s">
        <v>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1">
        <f t="shared" si="12"/>
        <v>1.4973770491803278</v>
      </c>
      <c r="G164" s="7" t="s">
        <v>20</v>
      </c>
      <c r="H164" s="13">
        <f t="shared" si="13"/>
        <v>58.178343949044589</v>
      </c>
      <c r="I164">
        <v>157</v>
      </c>
      <c r="J164" t="s">
        <v>98</v>
      </c>
      <c r="K164" t="s">
        <v>99</v>
      </c>
      <c r="L164" s="19">
        <f t="shared" si="16"/>
        <v>43442.25</v>
      </c>
      <c r="M164" s="19">
        <f t="shared" si="17"/>
        <v>43472.25</v>
      </c>
      <c r="N164">
        <v>1544248800</v>
      </c>
      <c r="O164">
        <v>1546840800</v>
      </c>
      <c r="P164" t="b">
        <v>0</v>
      </c>
      <c r="Q164" t="b">
        <v>0</v>
      </c>
      <c r="R164" t="str">
        <f t="shared" si="14"/>
        <v>music</v>
      </c>
      <c r="S164" t="str">
        <f t="shared" si="15"/>
        <v>rock</v>
      </c>
      <c r="T164" t="s">
        <v>23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1">
        <f t="shared" si="12"/>
        <v>2.5325714285714285</v>
      </c>
      <c r="G165" s="7" t="s">
        <v>20</v>
      </c>
      <c r="H165" s="13">
        <f t="shared" si="13"/>
        <v>36.032520325203251</v>
      </c>
      <c r="I165">
        <v>246</v>
      </c>
      <c r="J165" t="s">
        <v>21</v>
      </c>
      <c r="K165" t="s">
        <v>22</v>
      </c>
      <c r="L165" s="19">
        <f t="shared" si="16"/>
        <v>43028.208333333328</v>
      </c>
      <c r="M165" s="19">
        <f t="shared" si="17"/>
        <v>43077.25</v>
      </c>
      <c r="N165">
        <v>1508475600</v>
      </c>
      <c r="O165">
        <v>1512712800</v>
      </c>
      <c r="P165" t="b">
        <v>0</v>
      </c>
      <c r="Q165" t="b">
        <v>1</v>
      </c>
      <c r="R165" t="str">
        <f t="shared" si="14"/>
        <v>photography</v>
      </c>
      <c r="S165" t="str">
        <f t="shared" si="15"/>
        <v>photography books</v>
      </c>
      <c r="T165" t="s">
        <v>122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1">
        <f t="shared" si="12"/>
        <v>1.0016943521594683</v>
      </c>
      <c r="G166" s="7" t="s">
        <v>20</v>
      </c>
      <c r="H166" s="13">
        <f t="shared" si="13"/>
        <v>107.99068767908309</v>
      </c>
      <c r="I166">
        <v>1396</v>
      </c>
      <c r="J166" t="s">
        <v>21</v>
      </c>
      <c r="K166" t="s">
        <v>22</v>
      </c>
      <c r="L166" s="19">
        <f t="shared" si="16"/>
        <v>43016.208333333328</v>
      </c>
      <c r="M166" s="19">
        <f t="shared" si="17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t="str">
        <f t="shared" si="14"/>
        <v>theater</v>
      </c>
      <c r="S166" t="str">
        <f t="shared" si="15"/>
        <v>plays</v>
      </c>
      <c r="T166" t="s">
        <v>33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1">
        <f t="shared" si="12"/>
        <v>1.2199004424778761</v>
      </c>
      <c r="G167" s="7" t="s">
        <v>20</v>
      </c>
      <c r="H167" s="13">
        <f t="shared" si="13"/>
        <v>44.005985634477256</v>
      </c>
      <c r="I167">
        <v>2506</v>
      </c>
      <c r="J167" t="s">
        <v>21</v>
      </c>
      <c r="K167" t="s">
        <v>22</v>
      </c>
      <c r="L167" s="19">
        <f t="shared" si="16"/>
        <v>42948.208333333328</v>
      </c>
      <c r="M167" s="19">
        <f t="shared" si="17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t="str">
        <f t="shared" si="14"/>
        <v>technology</v>
      </c>
      <c r="S167" t="str">
        <f t="shared" si="15"/>
        <v>web</v>
      </c>
      <c r="T167" t="s">
        <v>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1">
        <f t="shared" si="12"/>
        <v>1.3713265306122449</v>
      </c>
      <c r="G168" s="7" t="s">
        <v>20</v>
      </c>
      <c r="H168" s="13">
        <f t="shared" si="13"/>
        <v>55.077868852459019</v>
      </c>
      <c r="I168">
        <v>244</v>
      </c>
      <c r="J168" t="s">
        <v>21</v>
      </c>
      <c r="K168" t="s">
        <v>22</v>
      </c>
      <c r="L168" s="19">
        <f t="shared" si="16"/>
        <v>40534.25</v>
      </c>
      <c r="M168" s="19">
        <f t="shared" si="17"/>
        <v>40538.25</v>
      </c>
      <c r="N168">
        <v>1292997600</v>
      </c>
      <c r="O168">
        <v>1293343200</v>
      </c>
      <c r="P168" t="b">
        <v>0</v>
      </c>
      <c r="Q168" t="b">
        <v>0</v>
      </c>
      <c r="R168" t="str">
        <f t="shared" si="14"/>
        <v>photography</v>
      </c>
      <c r="S168" t="str">
        <f t="shared" si="15"/>
        <v>photography books</v>
      </c>
      <c r="T168" t="s">
        <v>122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1">
        <f t="shared" si="12"/>
        <v>4.155384615384615</v>
      </c>
      <c r="G169" s="7" t="s">
        <v>20</v>
      </c>
      <c r="H169" s="13">
        <f t="shared" si="13"/>
        <v>74</v>
      </c>
      <c r="I169">
        <v>146</v>
      </c>
      <c r="J169" t="s">
        <v>26</v>
      </c>
      <c r="K169" t="s">
        <v>27</v>
      </c>
      <c r="L169" s="19">
        <f t="shared" si="16"/>
        <v>41435.208333333336</v>
      </c>
      <c r="M169" s="19">
        <f t="shared" si="17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t="str">
        <f t="shared" si="14"/>
        <v>theater</v>
      </c>
      <c r="S169" t="str">
        <f t="shared" si="15"/>
        <v>plays</v>
      </c>
      <c r="T169" t="s">
        <v>33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1">
        <f t="shared" si="12"/>
        <v>0.3130913348946136</v>
      </c>
      <c r="G170" s="5" t="s">
        <v>14</v>
      </c>
      <c r="H170" s="13">
        <f t="shared" si="13"/>
        <v>41.996858638743454</v>
      </c>
      <c r="I170">
        <v>955</v>
      </c>
      <c r="J170" t="s">
        <v>36</v>
      </c>
      <c r="K170" t="s">
        <v>37</v>
      </c>
      <c r="L170" s="19">
        <f t="shared" si="16"/>
        <v>43518.25</v>
      </c>
      <c r="M170" s="19">
        <f t="shared" si="17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t="str">
        <f t="shared" si="14"/>
        <v>music</v>
      </c>
      <c r="S170" t="str">
        <f t="shared" si="15"/>
        <v>indie rock</v>
      </c>
      <c r="T170" t="s">
        <v>60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1">
        <f t="shared" si="12"/>
        <v>4.240815450643777</v>
      </c>
      <c r="G171" s="7" t="s">
        <v>20</v>
      </c>
      <c r="H171" s="13">
        <f t="shared" si="13"/>
        <v>77.988161010260455</v>
      </c>
      <c r="I171">
        <v>1267</v>
      </c>
      <c r="J171" t="s">
        <v>21</v>
      </c>
      <c r="K171" t="s">
        <v>22</v>
      </c>
      <c r="L171" s="19">
        <f t="shared" si="16"/>
        <v>41077.208333333336</v>
      </c>
      <c r="M171" s="19">
        <f t="shared" si="17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t="str">
        <f t="shared" si="14"/>
        <v>film &amp; video</v>
      </c>
      <c r="S171" t="str">
        <f t="shared" si="15"/>
        <v>shorts</v>
      </c>
      <c r="T171" t="s">
        <v>100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1">
        <f t="shared" si="12"/>
        <v>2.9388623072833599E-2</v>
      </c>
      <c r="G172" s="5" t="s">
        <v>14</v>
      </c>
      <c r="H172" s="13">
        <f t="shared" si="13"/>
        <v>82.507462686567166</v>
      </c>
      <c r="I172">
        <v>67</v>
      </c>
      <c r="J172" t="s">
        <v>21</v>
      </c>
      <c r="K172" t="s">
        <v>22</v>
      </c>
      <c r="L172" s="19">
        <f t="shared" si="16"/>
        <v>42950.208333333328</v>
      </c>
      <c r="M172" s="19">
        <f t="shared" si="17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t="str">
        <f t="shared" si="14"/>
        <v>music</v>
      </c>
      <c r="S172" t="str">
        <f t="shared" si="15"/>
        <v>indie rock</v>
      </c>
      <c r="T172" t="s">
        <v>60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1">
        <f t="shared" si="12"/>
        <v>0.1063265306122449</v>
      </c>
      <c r="G173" s="5" t="s">
        <v>14</v>
      </c>
      <c r="H173" s="13">
        <f t="shared" si="13"/>
        <v>104.2</v>
      </c>
      <c r="I173">
        <v>5</v>
      </c>
      <c r="J173" t="s">
        <v>21</v>
      </c>
      <c r="K173" t="s">
        <v>22</v>
      </c>
      <c r="L173" s="19">
        <f t="shared" si="16"/>
        <v>41718.208333333336</v>
      </c>
      <c r="M173" s="19">
        <f t="shared" si="17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t="str">
        <f t="shared" si="14"/>
        <v>publishing</v>
      </c>
      <c r="S173" t="str">
        <f t="shared" si="15"/>
        <v>translations</v>
      </c>
      <c r="T173" t="s">
        <v>206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1">
        <f t="shared" si="12"/>
        <v>0.82874999999999999</v>
      </c>
      <c r="G174" s="5" t="s">
        <v>14</v>
      </c>
      <c r="H174" s="13">
        <f t="shared" si="13"/>
        <v>25.5</v>
      </c>
      <c r="I174">
        <v>26</v>
      </c>
      <c r="J174" t="s">
        <v>21</v>
      </c>
      <c r="K174" t="s">
        <v>22</v>
      </c>
      <c r="L174" s="19">
        <f t="shared" si="16"/>
        <v>41839.208333333336</v>
      </c>
      <c r="M174" s="19">
        <f t="shared" si="17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t="str">
        <f t="shared" si="14"/>
        <v>film &amp; video</v>
      </c>
      <c r="S174" t="str">
        <f t="shared" si="15"/>
        <v>documentary</v>
      </c>
      <c r="T174" t="s">
        <v>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1">
        <f t="shared" si="12"/>
        <v>1.6301447776628748</v>
      </c>
      <c r="G175" s="7" t="s">
        <v>20</v>
      </c>
      <c r="H175" s="13">
        <f t="shared" si="13"/>
        <v>100.98334401024984</v>
      </c>
      <c r="I175">
        <v>1561</v>
      </c>
      <c r="J175" t="s">
        <v>21</v>
      </c>
      <c r="K175" t="s">
        <v>22</v>
      </c>
      <c r="L175" s="19">
        <f t="shared" si="16"/>
        <v>41412.208333333336</v>
      </c>
      <c r="M175" s="19">
        <f t="shared" si="17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t="str">
        <f t="shared" si="14"/>
        <v>theater</v>
      </c>
      <c r="S175" t="str">
        <f t="shared" si="15"/>
        <v>plays</v>
      </c>
      <c r="T175" t="s">
        <v>33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1">
        <f t="shared" si="12"/>
        <v>8.9466666666666672</v>
      </c>
      <c r="G176" s="7" t="s">
        <v>20</v>
      </c>
      <c r="H176" s="13">
        <f t="shared" si="13"/>
        <v>111.83333333333333</v>
      </c>
      <c r="I176">
        <v>48</v>
      </c>
      <c r="J176" t="s">
        <v>21</v>
      </c>
      <c r="K176" t="s">
        <v>22</v>
      </c>
      <c r="L176" s="19">
        <f t="shared" si="16"/>
        <v>42282.208333333328</v>
      </c>
      <c r="M176" s="19">
        <f t="shared" si="17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t="str">
        <f t="shared" si="14"/>
        <v>technology</v>
      </c>
      <c r="S176" t="str">
        <f t="shared" si="15"/>
        <v>wearables</v>
      </c>
      <c r="T176" t="s">
        <v>65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1">
        <f t="shared" si="12"/>
        <v>0.26191501103752757</v>
      </c>
      <c r="G177" s="5" t="s">
        <v>14</v>
      </c>
      <c r="H177" s="13">
        <f t="shared" si="13"/>
        <v>41.999115044247787</v>
      </c>
      <c r="I177">
        <v>1130</v>
      </c>
      <c r="J177" t="s">
        <v>21</v>
      </c>
      <c r="K177" t="s">
        <v>22</v>
      </c>
      <c r="L177" s="19">
        <f t="shared" si="16"/>
        <v>42613.208333333328</v>
      </c>
      <c r="M177" s="19">
        <f t="shared" si="17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t="str">
        <f t="shared" si="14"/>
        <v>theater</v>
      </c>
      <c r="S177" t="str">
        <f t="shared" si="15"/>
        <v>plays</v>
      </c>
      <c r="T177" t="s">
        <v>33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1">
        <f t="shared" si="12"/>
        <v>0.74834782608695649</v>
      </c>
      <c r="G178" s="5" t="s">
        <v>14</v>
      </c>
      <c r="H178" s="13">
        <f t="shared" si="13"/>
        <v>110.05115089514067</v>
      </c>
      <c r="I178">
        <v>782</v>
      </c>
      <c r="J178" t="s">
        <v>21</v>
      </c>
      <c r="K178" t="s">
        <v>22</v>
      </c>
      <c r="L178" s="19">
        <f t="shared" si="16"/>
        <v>42616.208333333328</v>
      </c>
      <c r="M178" s="19">
        <f t="shared" si="17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t="str">
        <f t="shared" si="14"/>
        <v>theater</v>
      </c>
      <c r="S178" t="str">
        <f t="shared" si="15"/>
        <v>plays</v>
      </c>
      <c r="T178" t="s">
        <v>33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1">
        <f t="shared" si="12"/>
        <v>4.1647680412371137</v>
      </c>
      <c r="G179" s="7" t="s">
        <v>20</v>
      </c>
      <c r="H179" s="13">
        <f t="shared" si="13"/>
        <v>58.997079225994888</v>
      </c>
      <c r="I179">
        <v>2739</v>
      </c>
      <c r="J179" t="s">
        <v>21</v>
      </c>
      <c r="K179" t="s">
        <v>22</v>
      </c>
      <c r="L179" s="19">
        <f t="shared" si="16"/>
        <v>40497.25</v>
      </c>
      <c r="M179" s="19">
        <f t="shared" si="17"/>
        <v>40522.25</v>
      </c>
      <c r="N179">
        <v>1289800800</v>
      </c>
      <c r="O179">
        <v>1291960800</v>
      </c>
      <c r="P179" t="b">
        <v>0</v>
      </c>
      <c r="Q179" t="b">
        <v>0</v>
      </c>
      <c r="R179" t="str">
        <f t="shared" si="14"/>
        <v>theater</v>
      </c>
      <c r="S179" t="str">
        <f t="shared" si="15"/>
        <v>plays</v>
      </c>
      <c r="T179" t="s">
        <v>33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1">
        <f t="shared" si="12"/>
        <v>0.96208333333333329</v>
      </c>
      <c r="G180" s="5" t="s">
        <v>14</v>
      </c>
      <c r="H180" s="13">
        <f t="shared" si="13"/>
        <v>32.985714285714288</v>
      </c>
      <c r="I180">
        <v>210</v>
      </c>
      <c r="J180" t="s">
        <v>21</v>
      </c>
      <c r="K180" t="s">
        <v>22</v>
      </c>
      <c r="L180" s="19">
        <f t="shared" si="16"/>
        <v>42999.208333333328</v>
      </c>
      <c r="M180" s="19">
        <f t="shared" si="17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t="str">
        <f t="shared" si="14"/>
        <v>food</v>
      </c>
      <c r="S180" t="str">
        <f t="shared" si="15"/>
        <v>food trucks</v>
      </c>
      <c r="T180" t="s">
        <v>17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1">
        <f t="shared" si="12"/>
        <v>3.5771910112359548</v>
      </c>
      <c r="G181" s="7" t="s">
        <v>20</v>
      </c>
      <c r="H181" s="13">
        <f t="shared" si="13"/>
        <v>45.005654509471306</v>
      </c>
      <c r="I181">
        <v>3537</v>
      </c>
      <c r="J181" t="s">
        <v>15</v>
      </c>
      <c r="K181" t="s">
        <v>16</v>
      </c>
      <c r="L181" s="19">
        <f t="shared" si="16"/>
        <v>41350.208333333336</v>
      </c>
      <c r="M181" s="19">
        <f t="shared" si="17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t="str">
        <f t="shared" si="14"/>
        <v>theater</v>
      </c>
      <c r="S181" t="str">
        <f t="shared" si="15"/>
        <v>plays</v>
      </c>
      <c r="T181" t="s">
        <v>33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1">
        <f t="shared" si="12"/>
        <v>3.0845714285714285</v>
      </c>
      <c r="G182" s="7" t="s">
        <v>20</v>
      </c>
      <c r="H182" s="13">
        <f t="shared" si="13"/>
        <v>81.98196487897485</v>
      </c>
      <c r="I182">
        <v>2107</v>
      </c>
      <c r="J182" t="s">
        <v>26</v>
      </c>
      <c r="K182" t="s">
        <v>27</v>
      </c>
      <c r="L182" s="19">
        <f t="shared" si="16"/>
        <v>40259.208333333336</v>
      </c>
      <c r="M182" s="19">
        <f t="shared" si="17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t="str">
        <f t="shared" si="14"/>
        <v>technology</v>
      </c>
      <c r="S182" t="str">
        <f t="shared" si="15"/>
        <v>wearables</v>
      </c>
      <c r="T182" t="s">
        <v>65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1">
        <f t="shared" si="12"/>
        <v>0.61802325581395345</v>
      </c>
      <c r="G183" s="5" t="s">
        <v>14</v>
      </c>
      <c r="H183" s="13">
        <f t="shared" si="13"/>
        <v>39.080882352941174</v>
      </c>
      <c r="I183">
        <v>136</v>
      </c>
      <c r="J183" t="s">
        <v>21</v>
      </c>
      <c r="K183" t="s">
        <v>22</v>
      </c>
      <c r="L183" s="19">
        <f t="shared" si="16"/>
        <v>43012.208333333328</v>
      </c>
      <c r="M183" s="19">
        <f t="shared" si="17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t="str">
        <f t="shared" si="14"/>
        <v>technology</v>
      </c>
      <c r="S183" t="str">
        <f t="shared" si="15"/>
        <v>web</v>
      </c>
      <c r="T183" t="s">
        <v>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1">
        <f t="shared" si="12"/>
        <v>7.2232472324723247</v>
      </c>
      <c r="G184" s="7" t="s">
        <v>20</v>
      </c>
      <c r="H184" s="13">
        <f t="shared" si="13"/>
        <v>58.996383363471971</v>
      </c>
      <c r="I184">
        <v>3318</v>
      </c>
      <c r="J184" t="s">
        <v>36</v>
      </c>
      <c r="K184" t="s">
        <v>37</v>
      </c>
      <c r="L184" s="19">
        <f t="shared" si="16"/>
        <v>43631.208333333328</v>
      </c>
      <c r="M184" s="19">
        <f t="shared" si="17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t="str">
        <f t="shared" si="14"/>
        <v>theater</v>
      </c>
      <c r="S184" t="str">
        <f t="shared" si="15"/>
        <v>plays</v>
      </c>
      <c r="T184" t="s">
        <v>33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1">
        <f t="shared" si="12"/>
        <v>0.69117647058823528</v>
      </c>
      <c r="G185" s="5" t="s">
        <v>14</v>
      </c>
      <c r="H185" s="13">
        <f t="shared" si="13"/>
        <v>40.988372093023258</v>
      </c>
      <c r="I185">
        <v>86</v>
      </c>
      <c r="J185" t="s">
        <v>15</v>
      </c>
      <c r="K185" t="s">
        <v>16</v>
      </c>
      <c r="L185" s="19">
        <f t="shared" si="16"/>
        <v>40430.208333333336</v>
      </c>
      <c r="M185" s="19">
        <f t="shared" si="17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t="str">
        <f t="shared" si="14"/>
        <v>music</v>
      </c>
      <c r="S185" t="str">
        <f t="shared" si="15"/>
        <v>rock</v>
      </c>
      <c r="T185" t="s">
        <v>23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1">
        <f t="shared" si="12"/>
        <v>2.9305555555555554</v>
      </c>
      <c r="G186" s="7" t="s">
        <v>20</v>
      </c>
      <c r="H186" s="13">
        <f t="shared" si="13"/>
        <v>31.029411764705884</v>
      </c>
      <c r="I186">
        <v>340</v>
      </c>
      <c r="J186" t="s">
        <v>21</v>
      </c>
      <c r="K186" t="s">
        <v>22</v>
      </c>
      <c r="L186" s="19">
        <f t="shared" si="16"/>
        <v>43588.208333333328</v>
      </c>
      <c r="M186" s="19">
        <f t="shared" si="17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t="str">
        <f t="shared" si="14"/>
        <v>theater</v>
      </c>
      <c r="S186" t="str">
        <f t="shared" si="15"/>
        <v>plays</v>
      </c>
      <c r="T186" t="s">
        <v>33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1">
        <f t="shared" si="12"/>
        <v>0.71799999999999997</v>
      </c>
      <c r="G187" s="5" t="s">
        <v>14</v>
      </c>
      <c r="H187" s="13">
        <f t="shared" si="13"/>
        <v>37.789473684210527</v>
      </c>
      <c r="I187">
        <v>19</v>
      </c>
      <c r="J187" t="s">
        <v>21</v>
      </c>
      <c r="K187" t="s">
        <v>22</v>
      </c>
      <c r="L187" s="19">
        <f t="shared" si="16"/>
        <v>43233.208333333328</v>
      </c>
      <c r="M187" s="19">
        <f t="shared" si="17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t="str">
        <f t="shared" si="14"/>
        <v>film &amp; video</v>
      </c>
      <c r="S187" t="str">
        <f t="shared" si="15"/>
        <v>television</v>
      </c>
      <c r="T187" t="s">
        <v>269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1">
        <f t="shared" si="12"/>
        <v>0.31934684684684683</v>
      </c>
      <c r="G188" s="5" t="s">
        <v>14</v>
      </c>
      <c r="H188" s="13">
        <f t="shared" si="13"/>
        <v>32.006772009029348</v>
      </c>
      <c r="I188">
        <v>886</v>
      </c>
      <c r="J188" t="s">
        <v>21</v>
      </c>
      <c r="K188" t="s">
        <v>22</v>
      </c>
      <c r="L188" s="19">
        <f t="shared" si="16"/>
        <v>41782.208333333336</v>
      </c>
      <c r="M188" s="19">
        <f t="shared" si="17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t="str">
        <f t="shared" si="14"/>
        <v>theater</v>
      </c>
      <c r="S188" t="str">
        <f t="shared" si="15"/>
        <v>plays</v>
      </c>
      <c r="T188" t="s">
        <v>33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1">
        <f t="shared" si="12"/>
        <v>2.2987375415282392</v>
      </c>
      <c r="G189" s="7" t="s">
        <v>20</v>
      </c>
      <c r="H189" s="13">
        <f t="shared" si="13"/>
        <v>95.966712898751737</v>
      </c>
      <c r="I189">
        <v>1442</v>
      </c>
      <c r="J189" t="s">
        <v>15</v>
      </c>
      <c r="K189" t="s">
        <v>16</v>
      </c>
      <c r="L189" s="19">
        <f t="shared" si="16"/>
        <v>41328.25</v>
      </c>
      <c r="M189" s="19">
        <f t="shared" si="17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t="str">
        <f t="shared" si="14"/>
        <v>film &amp; video</v>
      </c>
      <c r="S189" t="str">
        <f t="shared" si="15"/>
        <v>shorts</v>
      </c>
      <c r="T189" t="s">
        <v>100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1">
        <f t="shared" si="12"/>
        <v>0.3201219512195122</v>
      </c>
      <c r="G190" s="5" t="s">
        <v>14</v>
      </c>
      <c r="H190" s="13">
        <f t="shared" si="13"/>
        <v>75</v>
      </c>
      <c r="I190">
        <v>35</v>
      </c>
      <c r="J190" t="s">
        <v>107</v>
      </c>
      <c r="K190" t="s">
        <v>108</v>
      </c>
      <c r="L190" s="19">
        <f t="shared" si="16"/>
        <v>41975.25</v>
      </c>
      <c r="M190" s="19">
        <f t="shared" si="17"/>
        <v>41976.25</v>
      </c>
      <c r="N190">
        <v>1417500000</v>
      </c>
      <c r="O190">
        <v>1417586400</v>
      </c>
      <c r="P190" t="b">
        <v>0</v>
      </c>
      <c r="Q190" t="b">
        <v>0</v>
      </c>
      <c r="R190" t="str">
        <f t="shared" si="14"/>
        <v>theater</v>
      </c>
      <c r="S190" t="str">
        <f t="shared" si="15"/>
        <v>plays</v>
      </c>
      <c r="T190" t="s">
        <v>33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1">
        <f t="shared" si="12"/>
        <v>0.23525352848928385</v>
      </c>
      <c r="G191" s="6" t="s">
        <v>74</v>
      </c>
      <c r="H191" s="13">
        <f t="shared" si="13"/>
        <v>102.0498866213152</v>
      </c>
      <c r="I191">
        <v>441</v>
      </c>
      <c r="J191" t="s">
        <v>21</v>
      </c>
      <c r="K191" t="s">
        <v>22</v>
      </c>
      <c r="L191" s="19">
        <f t="shared" si="16"/>
        <v>42433.25</v>
      </c>
      <c r="M191" s="19">
        <f t="shared" si="17"/>
        <v>42433.25</v>
      </c>
      <c r="N191">
        <v>1457071200</v>
      </c>
      <c r="O191">
        <v>1457071200</v>
      </c>
      <c r="P191" t="b">
        <v>0</v>
      </c>
      <c r="Q191" t="b">
        <v>0</v>
      </c>
      <c r="R191" t="str">
        <f t="shared" si="14"/>
        <v>theater</v>
      </c>
      <c r="S191" t="str">
        <f t="shared" si="15"/>
        <v>plays</v>
      </c>
      <c r="T191" t="s">
        <v>33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1">
        <f t="shared" si="12"/>
        <v>0.68594594594594593</v>
      </c>
      <c r="G192" s="5" t="s">
        <v>14</v>
      </c>
      <c r="H192" s="13">
        <f t="shared" si="13"/>
        <v>105.75</v>
      </c>
      <c r="I192">
        <v>24</v>
      </c>
      <c r="J192" t="s">
        <v>21</v>
      </c>
      <c r="K192" t="s">
        <v>22</v>
      </c>
      <c r="L192" s="19">
        <f t="shared" si="16"/>
        <v>41429.208333333336</v>
      </c>
      <c r="M192" s="19">
        <f t="shared" si="17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t="str">
        <f t="shared" si="14"/>
        <v>theater</v>
      </c>
      <c r="S192" t="str">
        <f t="shared" si="15"/>
        <v>plays</v>
      </c>
      <c r="T192" t="s">
        <v>33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1">
        <f t="shared" si="12"/>
        <v>0.37952380952380954</v>
      </c>
      <c r="G193" s="5" t="s">
        <v>14</v>
      </c>
      <c r="H193" s="13">
        <f t="shared" si="13"/>
        <v>37.069767441860463</v>
      </c>
      <c r="I193">
        <v>86</v>
      </c>
      <c r="J193" t="s">
        <v>107</v>
      </c>
      <c r="K193" t="s">
        <v>108</v>
      </c>
      <c r="L193" s="19">
        <f t="shared" si="16"/>
        <v>43536.208333333328</v>
      </c>
      <c r="M193" s="19">
        <f t="shared" si="17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t="str">
        <f t="shared" si="14"/>
        <v>theater</v>
      </c>
      <c r="S193" t="str">
        <f t="shared" si="15"/>
        <v>plays</v>
      </c>
      <c r="T193" t="s">
        <v>33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1">
        <f t="shared" ref="F194:F257" si="18">E194/D194</f>
        <v>0.19992957746478873</v>
      </c>
      <c r="G194" s="5" t="s">
        <v>14</v>
      </c>
      <c r="H194" s="13">
        <f t="shared" ref="H194:H257" si="19">IF(I194=0,"No Backers", E194/I194)</f>
        <v>35.049382716049379</v>
      </c>
      <c r="I194">
        <v>243</v>
      </c>
      <c r="J194" t="s">
        <v>21</v>
      </c>
      <c r="K194" t="s">
        <v>22</v>
      </c>
      <c r="L194" s="19">
        <f t="shared" si="16"/>
        <v>41817.208333333336</v>
      </c>
      <c r="M194" s="19">
        <f t="shared" si="17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t="str">
        <f t="shared" ref="R194:R257" si="20">LEFT(T194,FIND("/",T194)-1)</f>
        <v>music</v>
      </c>
      <c r="S194" t="str">
        <f t="shared" ref="S194:S257" si="21">RIGHT(T194,LEN(T194)-FIND("/",T194))</f>
        <v>rock</v>
      </c>
      <c r="T194" t="s">
        <v>23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1">
        <f t="shared" si="18"/>
        <v>0.45636363636363636</v>
      </c>
      <c r="G195" s="5" t="s">
        <v>14</v>
      </c>
      <c r="H195" s="13">
        <f t="shared" si="19"/>
        <v>46.338461538461537</v>
      </c>
      <c r="I195">
        <v>65</v>
      </c>
      <c r="J195" t="s">
        <v>21</v>
      </c>
      <c r="K195" t="s">
        <v>22</v>
      </c>
      <c r="L195" s="19">
        <f t="shared" ref="L195:L258" si="22">(((N195/60)/60)/24)+DATE(1970,1,1)</f>
        <v>43198.208333333328</v>
      </c>
      <c r="M195" s="19">
        <f t="shared" ref="M195:M258" si="23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t="str">
        <f t="shared" si="20"/>
        <v>music</v>
      </c>
      <c r="S195" t="str">
        <f t="shared" si="21"/>
        <v>indie rock</v>
      </c>
      <c r="T195" t="s">
        <v>60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1">
        <f t="shared" si="18"/>
        <v>1.227605633802817</v>
      </c>
      <c r="G196" s="7" t="s">
        <v>20</v>
      </c>
      <c r="H196" s="13">
        <f t="shared" si="19"/>
        <v>69.174603174603178</v>
      </c>
      <c r="I196">
        <v>126</v>
      </c>
      <c r="J196" t="s">
        <v>21</v>
      </c>
      <c r="K196" t="s">
        <v>22</v>
      </c>
      <c r="L196" s="19">
        <f t="shared" si="22"/>
        <v>42261.208333333328</v>
      </c>
      <c r="M196" s="19">
        <f t="shared" si="23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t="str">
        <f t="shared" si="20"/>
        <v>music</v>
      </c>
      <c r="S196" t="str">
        <f t="shared" si="21"/>
        <v>metal</v>
      </c>
      <c r="T196" t="s">
        <v>148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1">
        <f t="shared" si="18"/>
        <v>3.61753164556962</v>
      </c>
      <c r="G197" s="7" t="s">
        <v>20</v>
      </c>
      <c r="H197" s="13">
        <f t="shared" si="19"/>
        <v>109.07824427480917</v>
      </c>
      <c r="I197">
        <v>524</v>
      </c>
      <c r="J197" t="s">
        <v>21</v>
      </c>
      <c r="K197" t="s">
        <v>22</v>
      </c>
      <c r="L197" s="19">
        <f t="shared" si="22"/>
        <v>43310.208333333328</v>
      </c>
      <c r="M197" s="19">
        <f t="shared" si="23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t="str">
        <f t="shared" si="20"/>
        <v>music</v>
      </c>
      <c r="S197" t="str">
        <f t="shared" si="21"/>
        <v>electric music</v>
      </c>
      <c r="T197" t="s">
        <v>50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1">
        <f t="shared" si="18"/>
        <v>0.63146341463414635</v>
      </c>
      <c r="G198" s="5" t="s">
        <v>14</v>
      </c>
      <c r="H198" s="13">
        <f t="shared" si="19"/>
        <v>51.78</v>
      </c>
      <c r="I198">
        <v>100</v>
      </c>
      <c r="J198" t="s">
        <v>36</v>
      </c>
      <c r="K198" t="s">
        <v>37</v>
      </c>
      <c r="L198" s="19">
        <f t="shared" si="22"/>
        <v>42616.208333333328</v>
      </c>
      <c r="M198" s="19">
        <f t="shared" si="23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t="str">
        <f t="shared" si="20"/>
        <v>technology</v>
      </c>
      <c r="S198" t="str">
        <f t="shared" si="21"/>
        <v>wearables</v>
      </c>
      <c r="T198" t="s">
        <v>65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1">
        <f t="shared" si="18"/>
        <v>2.9820475319926874</v>
      </c>
      <c r="G199" s="7" t="s">
        <v>20</v>
      </c>
      <c r="H199" s="13">
        <f t="shared" si="19"/>
        <v>82.010055304172951</v>
      </c>
      <c r="I199">
        <v>1989</v>
      </c>
      <c r="J199" t="s">
        <v>21</v>
      </c>
      <c r="K199" t="s">
        <v>22</v>
      </c>
      <c r="L199" s="19">
        <f t="shared" si="22"/>
        <v>42909.208333333328</v>
      </c>
      <c r="M199" s="19">
        <f t="shared" si="23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t="str">
        <f t="shared" si="20"/>
        <v>film &amp; video</v>
      </c>
      <c r="S199" t="str">
        <f t="shared" si="21"/>
        <v>drama</v>
      </c>
      <c r="T199" t="s">
        <v>53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1">
        <f t="shared" si="18"/>
        <v>9.5585443037974685E-2</v>
      </c>
      <c r="G200" s="5" t="s">
        <v>14</v>
      </c>
      <c r="H200" s="13">
        <f t="shared" si="19"/>
        <v>35.958333333333336</v>
      </c>
      <c r="I200">
        <v>168</v>
      </c>
      <c r="J200" t="s">
        <v>21</v>
      </c>
      <c r="K200" t="s">
        <v>22</v>
      </c>
      <c r="L200" s="19">
        <f t="shared" si="22"/>
        <v>40396.208333333336</v>
      </c>
      <c r="M200" s="19">
        <f t="shared" si="23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t="str">
        <f t="shared" si="20"/>
        <v>music</v>
      </c>
      <c r="S200" t="str">
        <f t="shared" si="21"/>
        <v>electric music</v>
      </c>
      <c r="T200" t="s">
        <v>50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1">
        <f t="shared" si="18"/>
        <v>0.5377777777777778</v>
      </c>
      <c r="G201" s="5" t="s">
        <v>14</v>
      </c>
      <c r="H201" s="13">
        <f t="shared" si="19"/>
        <v>74.461538461538467</v>
      </c>
      <c r="I201">
        <v>13</v>
      </c>
      <c r="J201" t="s">
        <v>21</v>
      </c>
      <c r="K201" t="s">
        <v>22</v>
      </c>
      <c r="L201" s="19">
        <f t="shared" si="22"/>
        <v>42192.208333333328</v>
      </c>
      <c r="M201" s="19">
        <f t="shared" si="23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t="str">
        <f t="shared" si="20"/>
        <v>music</v>
      </c>
      <c r="S201" t="str">
        <f t="shared" si="21"/>
        <v>rock</v>
      </c>
      <c r="T201" t="s">
        <v>23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1">
        <f t="shared" si="18"/>
        <v>0.02</v>
      </c>
      <c r="G202" s="5" t="s">
        <v>14</v>
      </c>
      <c r="H202" s="13">
        <f t="shared" si="19"/>
        <v>2</v>
      </c>
      <c r="I202">
        <v>1</v>
      </c>
      <c r="J202" t="s">
        <v>15</v>
      </c>
      <c r="K202" t="s">
        <v>16</v>
      </c>
      <c r="L202" s="19">
        <f t="shared" si="22"/>
        <v>40262.208333333336</v>
      </c>
      <c r="M202" s="19">
        <f t="shared" si="23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t="str">
        <f t="shared" si="20"/>
        <v>theater</v>
      </c>
      <c r="S202" t="str">
        <f t="shared" si="21"/>
        <v>plays</v>
      </c>
      <c r="T202" t="s">
        <v>33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1">
        <f t="shared" si="18"/>
        <v>6.8119047619047617</v>
      </c>
      <c r="G203" s="7" t="s">
        <v>20</v>
      </c>
      <c r="H203" s="13">
        <f t="shared" si="19"/>
        <v>91.114649681528661</v>
      </c>
      <c r="I203">
        <v>157</v>
      </c>
      <c r="J203" t="s">
        <v>21</v>
      </c>
      <c r="K203" t="s">
        <v>22</v>
      </c>
      <c r="L203" s="19">
        <f t="shared" si="22"/>
        <v>41845.208333333336</v>
      </c>
      <c r="M203" s="19">
        <f t="shared" si="23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t="str">
        <f t="shared" si="20"/>
        <v>technology</v>
      </c>
      <c r="S203" t="str">
        <f t="shared" si="21"/>
        <v>web</v>
      </c>
      <c r="T203" t="s">
        <v>28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1">
        <f t="shared" si="18"/>
        <v>0.78831325301204824</v>
      </c>
      <c r="G204" s="6" t="s">
        <v>74</v>
      </c>
      <c r="H204" s="13">
        <f t="shared" si="19"/>
        <v>79.792682926829272</v>
      </c>
      <c r="I204">
        <v>82</v>
      </c>
      <c r="J204" t="s">
        <v>21</v>
      </c>
      <c r="K204" t="s">
        <v>22</v>
      </c>
      <c r="L204" s="19">
        <f t="shared" si="22"/>
        <v>40818.208333333336</v>
      </c>
      <c r="M204" s="19">
        <f t="shared" si="23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t="str">
        <f t="shared" si="20"/>
        <v>food</v>
      </c>
      <c r="S204" t="str">
        <f t="shared" si="21"/>
        <v>food trucks</v>
      </c>
      <c r="T204" t="s">
        <v>17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1">
        <f t="shared" si="18"/>
        <v>1.3440792216817234</v>
      </c>
      <c r="G205" s="7" t="s">
        <v>20</v>
      </c>
      <c r="H205" s="13">
        <f t="shared" si="19"/>
        <v>42.999777678968428</v>
      </c>
      <c r="I205">
        <v>4498</v>
      </c>
      <c r="J205" t="s">
        <v>26</v>
      </c>
      <c r="K205" t="s">
        <v>27</v>
      </c>
      <c r="L205" s="19">
        <f t="shared" si="22"/>
        <v>42752.25</v>
      </c>
      <c r="M205" s="19">
        <f t="shared" si="23"/>
        <v>42754.25</v>
      </c>
      <c r="N205">
        <v>1484632800</v>
      </c>
      <c r="O205">
        <v>1484805600</v>
      </c>
      <c r="P205" t="b">
        <v>0</v>
      </c>
      <c r="Q205" t="b">
        <v>0</v>
      </c>
      <c r="R205" t="str">
        <f t="shared" si="20"/>
        <v>theater</v>
      </c>
      <c r="S205" t="str">
        <f t="shared" si="21"/>
        <v>plays</v>
      </c>
      <c r="T205" t="s">
        <v>33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1">
        <f t="shared" si="18"/>
        <v>3.372E-2</v>
      </c>
      <c r="G206" s="5" t="s">
        <v>14</v>
      </c>
      <c r="H206" s="13">
        <f t="shared" si="19"/>
        <v>63.225000000000001</v>
      </c>
      <c r="I206">
        <v>40</v>
      </c>
      <c r="J206" t="s">
        <v>21</v>
      </c>
      <c r="K206" t="s">
        <v>22</v>
      </c>
      <c r="L206" s="19">
        <f t="shared" si="22"/>
        <v>40636.208333333336</v>
      </c>
      <c r="M206" s="19">
        <f t="shared" si="23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t="str">
        <f t="shared" si="20"/>
        <v>music</v>
      </c>
      <c r="S206" t="str">
        <f t="shared" si="21"/>
        <v>jazz</v>
      </c>
      <c r="T206" t="s">
        <v>159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1">
        <f t="shared" si="18"/>
        <v>4.3184615384615386</v>
      </c>
      <c r="G207" s="7" t="s">
        <v>20</v>
      </c>
      <c r="H207" s="13">
        <f t="shared" si="19"/>
        <v>70.174999999999997</v>
      </c>
      <c r="I207">
        <v>80</v>
      </c>
      <c r="J207" t="s">
        <v>21</v>
      </c>
      <c r="K207" t="s">
        <v>22</v>
      </c>
      <c r="L207" s="19">
        <f t="shared" si="22"/>
        <v>43390.208333333328</v>
      </c>
      <c r="M207" s="19">
        <f t="shared" si="23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t="str">
        <f t="shared" si="20"/>
        <v>theater</v>
      </c>
      <c r="S207" t="str">
        <f t="shared" si="21"/>
        <v>plays</v>
      </c>
      <c r="T207" t="s">
        <v>33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1">
        <f t="shared" si="18"/>
        <v>0.38844444444444443</v>
      </c>
      <c r="G208" s="6" t="s">
        <v>74</v>
      </c>
      <c r="H208" s="13">
        <f t="shared" si="19"/>
        <v>61.333333333333336</v>
      </c>
      <c r="I208">
        <v>57</v>
      </c>
      <c r="J208" t="s">
        <v>21</v>
      </c>
      <c r="K208" t="s">
        <v>22</v>
      </c>
      <c r="L208" s="19">
        <f t="shared" si="22"/>
        <v>40236.25</v>
      </c>
      <c r="M208" s="19">
        <f t="shared" si="23"/>
        <v>40245.25</v>
      </c>
      <c r="N208">
        <v>1267250400</v>
      </c>
      <c r="O208">
        <v>1268028000</v>
      </c>
      <c r="P208" t="b">
        <v>0</v>
      </c>
      <c r="Q208" t="b">
        <v>0</v>
      </c>
      <c r="R208" t="str">
        <f t="shared" si="20"/>
        <v>publishing</v>
      </c>
      <c r="S208" t="str">
        <f t="shared" si="21"/>
        <v>fiction</v>
      </c>
      <c r="T208" t="s">
        <v>119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1">
        <f t="shared" si="18"/>
        <v>4.2569999999999997</v>
      </c>
      <c r="G209" s="7" t="s">
        <v>20</v>
      </c>
      <c r="H209" s="13">
        <f t="shared" si="19"/>
        <v>99</v>
      </c>
      <c r="I209">
        <v>43</v>
      </c>
      <c r="J209" t="s">
        <v>21</v>
      </c>
      <c r="K209" t="s">
        <v>22</v>
      </c>
      <c r="L209" s="19">
        <f t="shared" si="22"/>
        <v>43340.208333333328</v>
      </c>
      <c r="M209" s="19">
        <f t="shared" si="23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t="str">
        <f t="shared" si="20"/>
        <v>music</v>
      </c>
      <c r="S209" t="str">
        <f t="shared" si="21"/>
        <v>rock</v>
      </c>
      <c r="T209" t="s">
        <v>23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1">
        <f t="shared" si="18"/>
        <v>1.0112239715591671</v>
      </c>
      <c r="G210" s="7" t="s">
        <v>20</v>
      </c>
      <c r="H210" s="13">
        <f t="shared" si="19"/>
        <v>96.984900146127615</v>
      </c>
      <c r="I210">
        <v>2053</v>
      </c>
      <c r="J210" t="s">
        <v>21</v>
      </c>
      <c r="K210" t="s">
        <v>22</v>
      </c>
      <c r="L210" s="19">
        <f t="shared" si="22"/>
        <v>43048.25</v>
      </c>
      <c r="M210" s="19">
        <f t="shared" si="23"/>
        <v>43072.25</v>
      </c>
      <c r="N210">
        <v>1510207200</v>
      </c>
      <c r="O210">
        <v>1512280800</v>
      </c>
      <c r="P210" t="b">
        <v>0</v>
      </c>
      <c r="Q210" t="b">
        <v>0</v>
      </c>
      <c r="R210" t="str">
        <f t="shared" si="20"/>
        <v>film &amp; video</v>
      </c>
      <c r="S210" t="str">
        <f t="shared" si="21"/>
        <v>documentary</v>
      </c>
      <c r="T210" t="s">
        <v>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1">
        <f t="shared" si="18"/>
        <v>0.21188688946015424</v>
      </c>
      <c r="G211" s="8" t="s">
        <v>47</v>
      </c>
      <c r="H211" s="13">
        <f t="shared" si="19"/>
        <v>51.004950495049506</v>
      </c>
      <c r="I211">
        <v>808</v>
      </c>
      <c r="J211" t="s">
        <v>26</v>
      </c>
      <c r="K211" t="s">
        <v>27</v>
      </c>
      <c r="L211" s="19">
        <f t="shared" si="22"/>
        <v>42496.208333333328</v>
      </c>
      <c r="M211" s="19">
        <f t="shared" si="23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t="str">
        <f t="shared" si="20"/>
        <v>film &amp; video</v>
      </c>
      <c r="S211" t="str">
        <f t="shared" si="21"/>
        <v>documentary</v>
      </c>
      <c r="T211" t="s">
        <v>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1">
        <f t="shared" si="18"/>
        <v>0.67425531914893622</v>
      </c>
      <c r="G212" s="5" t="s">
        <v>14</v>
      </c>
      <c r="H212" s="13">
        <f t="shared" si="19"/>
        <v>28.044247787610619</v>
      </c>
      <c r="I212">
        <v>226</v>
      </c>
      <c r="J212" t="s">
        <v>36</v>
      </c>
      <c r="K212" t="s">
        <v>37</v>
      </c>
      <c r="L212" s="19">
        <f t="shared" si="22"/>
        <v>42797.25</v>
      </c>
      <c r="M212" s="19">
        <f t="shared" si="23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t="str">
        <f t="shared" si="20"/>
        <v>film &amp; video</v>
      </c>
      <c r="S212" t="str">
        <f t="shared" si="21"/>
        <v>science fiction</v>
      </c>
      <c r="T212" t="s">
        <v>474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1">
        <f t="shared" si="18"/>
        <v>0.9492337164750958</v>
      </c>
      <c r="G213" s="5" t="s">
        <v>14</v>
      </c>
      <c r="H213" s="13">
        <f t="shared" si="19"/>
        <v>60.984615384615381</v>
      </c>
      <c r="I213">
        <v>1625</v>
      </c>
      <c r="J213" t="s">
        <v>21</v>
      </c>
      <c r="K213" t="s">
        <v>22</v>
      </c>
      <c r="L213" s="19">
        <f t="shared" si="22"/>
        <v>41513.208333333336</v>
      </c>
      <c r="M213" s="19">
        <f t="shared" si="23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t="str">
        <f t="shared" si="20"/>
        <v>theater</v>
      </c>
      <c r="S213" t="str">
        <f t="shared" si="21"/>
        <v>plays</v>
      </c>
      <c r="T213" t="s">
        <v>33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1">
        <f t="shared" si="18"/>
        <v>1.5185185185185186</v>
      </c>
      <c r="G214" s="7" t="s">
        <v>20</v>
      </c>
      <c r="H214" s="13">
        <f t="shared" si="19"/>
        <v>73.214285714285708</v>
      </c>
      <c r="I214">
        <v>168</v>
      </c>
      <c r="J214" t="s">
        <v>21</v>
      </c>
      <c r="K214" t="s">
        <v>22</v>
      </c>
      <c r="L214" s="19">
        <f t="shared" si="22"/>
        <v>43814.25</v>
      </c>
      <c r="M214" s="19">
        <f t="shared" si="23"/>
        <v>43860.25</v>
      </c>
      <c r="N214">
        <v>1576389600</v>
      </c>
      <c r="O214">
        <v>1580364000</v>
      </c>
      <c r="P214" t="b">
        <v>0</v>
      </c>
      <c r="Q214" t="b">
        <v>0</v>
      </c>
      <c r="R214" t="str">
        <f t="shared" si="20"/>
        <v>theater</v>
      </c>
      <c r="S214" t="str">
        <f t="shared" si="21"/>
        <v>plays</v>
      </c>
      <c r="T214" t="s">
        <v>33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1">
        <f t="shared" si="18"/>
        <v>1.9516382252559727</v>
      </c>
      <c r="G215" s="7" t="s">
        <v>20</v>
      </c>
      <c r="H215" s="13">
        <f t="shared" si="19"/>
        <v>39.997435299603637</v>
      </c>
      <c r="I215">
        <v>4289</v>
      </c>
      <c r="J215" t="s">
        <v>21</v>
      </c>
      <c r="K215" t="s">
        <v>22</v>
      </c>
      <c r="L215" s="19">
        <f t="shared" si="22"/>
        <v>40488.208333333336</v>
      </c>
      <c r="M215" s="19">
        <f t="shared" si="23"/>
        <v>40496.25</v>
      </c>
      <c r="N215">
        <v>1289019600</v>
      </c>
      <c r="O215">
        <v>1289714400</v>
      </c>
      <c r="P215" t="b">
        <v>0</v>
      </c>
      <c r="Q215" t="b">
        <v>1</v>
      </c>
      <c r="R215" t="str">
        <f t="shared" si="20"/>
        <v>music</v>
      </c>
      <c r="S215" t="str">
        <f t="shared" si="21"/>
        <v>indie rock</v>
      </c>
      <c r="T215" t="s">
        <v>60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1">
        <f t="shared" si="18"/>
        <v>10.231428571428571</v>
      </c>
      <c r="G216" s="7" t="s">
        <v>20</v>
      </c>
      <c r="H216" s="13">
        <f t="shared" si="19"/>
        <v>86.812121212121212</v>
      </c>
      <c r="I216">
        <v>165</v>
      </c>
      <c r="J216" t="s">
        <v>21</v>
      </c>
      <c r="K216" t="s">
        <v>22</v>
      </c>
      <c r="L216" s="19">
        <f t="shared" si="22"/>
        <v>40409.208333333336</v>
      </c>
      <c r="M216" s="19">
        <f t="shared" si="23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t="str">
        <f t="shared" si="20"/>
        <v>music</v>
      </c>
      <c r="S216" t="str">
        <f t="shared" si="21"/>
        <v>rock</v>
      </c>
      <c r="T216" t="s">
        <v>23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1">
        <f t="shared" si="18"/>
        <v>3.8418367346938778E-2</v>
      </c>
      <c r="G217" s="5" t="s">
        <v>14</v>
      </c>
      <c r="H217" s="13">
        <f t="shared" si="19"/>
        <v>42.125874125874127</v>
      </c>
      <c r="I217">
        <v>143</v>
      </c>
      <c r="J217" t="s">
        <v>21</v>
      </c>
      <c r="K217" t="s">
        <v>22</v>
      </c>
      <c r="L217" s="19">
        <f t="shared" si="22"/>
        <v>43509.25</v>
      </c>
      <c r="M217" s="19">
        <f t="shared" si="23"/>
        <v>43511.25</v>
      </c>
      <c r="N217">
        <v>1550037600</v>
      </c>
      <c r="O217">
        <v>1550210400</v>
      </c>
      <c r="P217" t="b">
        <v>0</v>
      </c>
      <c r="Q217" t="b">
        <v>0</v>
      </c>
      <c r="R217" t="str">
        <f t="shared" si="20"/>
        <v>theater</v>
      </c>
      <c r="S217" t="str">
        <f t="shared" si="21"/>
        <v>plays</v>
      </c>
      <c r="T217" t="s">
        <v>33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1">
        <f t="shared" si="18"/>
        <v>1.5507066557107643</v>
      </c>
      <c r="G218" s="7" t="s">
        <v>20</v>
      </c>
      <c r="H218" s="13">
        <f t="shared" si="19"/>
        <v>103.97851239669421</v>
      </c>
      <c r="I218">
        <v>1815</v>
      </c>
      <c r="J218" t="s">
        <v>21</v>
      </c>
      <c r="K218" t="s">
        <v>22</v>
      </c>
      <c r="L218" s="19">
        <f t="shared" si="22"/>
        <v>40869.25</v>
      </c>
      <c r="M218" s="19">
        <f t="shared" si="23"/>
        <v>40871.25</v>
      </c>
      <c r="N218">
        <v>1321941600</v>
      </c>
      <c r="O218">
        <v>1322114400</v>
      </c>
      <c r="P218" t="b">
        <v>0</v>
      </c>
      <c r="Q218" t="b">
        <v>0</v>
      </c>
      <c r="R218" t="str">
        <f t="shared" si="20"/>
        <v>theater</v>
      </c>
      <c r="S218" t="str">
        <f t="shared" si="21"/>
        <v>plays</v>
      </c>
      <c r="T218" t="s">
        <v>33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1">
        <f t="shared" si="18"/>
        <v>0.44753477588871715</v>
      </c>
      <c r="G219" s="5" t="s">
        <v>14</v>
      </c>
      <c r="H219" s="13">
        <f t="shared" si="19"/>
        <v>62.003211991434689</v>
      </c>
      <c r="I219">
        <v>934</v>
      </c>
      <c r="J219" t="s">
        <v>21</v>
      </c>
      <c r="K219" t="s">
        <v>22</v>
      </c>
      <c r="L219" s="19">
        <f t="shared" si="22"/>
        <v>43583.208333333328</v>
      </c>
      <c r="M219" s="19">
        <f t="shared" si="23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t="str">
        <f t="shared" si="20"/>
        <v>film &amp; video</v>
      </c>
      <c r="S219" t="str">
        <f t="shared" si="21"/>
        <v>science fiction</v>
      </c>
      <c r="T219" t="s">
        <v>474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1">
        <f t="shared" si="18"/>
        <v>2.1594736842105262</v>
      </c>
      <c r="G220" s="7" t="s">
        <v>20</v>
      </c>
      <c r="H220" s="13">
        <f t="shared" si="19"/>
        <v>31.005037783375315</v>
      </c>
      <c r="I220">
        <v>397</v>
      </c>
      <c r="J220" t="s">
        <v>40</v>
      </c>
      <c r="K220" t="s">
        <v>41</v>
      </c>
      <c r="L220" s="19">
        <f t="shared" si="22"/>
        <v>40858.25</v>
      </c>
      <c r="M220" s="19">
        <f t="shared" si="23"/>
        <v>40892.25</v>
      </c>
      <c r="N220">
        <v>1320991200</v>
      </c>
      <c r="O220">
        <v>1323928800</v>
      </c>
      <c r="P220" t="b">
        <v>0</v>
      </c>
      <c r="Q220" t="b">
        <v>1</v>
      </c>
      <c r="R220" t="str">
        <f t="shared" si="20"/>
        <v>film &amp; video</v>
      </c>
      <c r="S220" t="str">
        <f t="shared" si="21"/>
        <v>shorts</v>
      </c>
      <c r="T220" t="s">
        <v>100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1">
        <f t="shared" si="18"/>
        <v>3.3212709832134291</v>
      </c>
      <c r="G221" s="7" t="s">
        <v>20</v>
      </c>
      <c r="H221" s="13">
        <f t="shared" si="19"/>
        <v>89.991552956465242</v>
      </c>
      <c r="I221">
        <v>1539</v>
      </c>
      <c r="J221" t="s">
        <v>21</v>
      </c>
      <c r="K221" t="s">
        <v>22</v>
      </c>
      <c r="L221" s="19">
        <f t="shared" si="22"/>
        <v>41137.208333333336</v>
      </c>
      <c r="M221" s="19">
        <f t="shared" si="23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t="str">
        <f t="shared" si="20"/>
        <v>film &amp; video</v>
      </c>
      <c r="S221" t="str">
        <f t="shared" si="21"/>
        <v>animation</v>
      </c>
      <c r="T221" t="s">
        <v>71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1">
        <f t="shared" si="18"/>
        <v>8.4430379746835441E-2</v>
      </c>
      <c r="G222" s="5" t="s">
        <v>14</v>
      </c>
      <c r="H222" s="13">
        <f t="shared" si="19"/>
        <v>39.235294117647058</v>
      </c>
      <c r="I222">
        <v>17</v>
      </c>
      <c r="J222" t="s">
        <v>21</v>
      </c>
      <c r="K222" t="s">
        <v>22</v>
      </c>
      <c r="L222" s="19">
        <f t="shared" si="22"/>
        <v>40725.208333333336</v>
      </c>
      <c r="M222" s="19">
        <f t="shared" si="23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t="str">
        <f t="shared" si="20"/>
        <v>theater</v>
      </c>
      <c r="S222" t="str">
        <f t="shared" si="21"/>
        <v>plays</v>
      </c>
      <c r="T222" t="s">
        <v>33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1">
        <f t="shared" si="18"/>
        <v>0.9862551440329218</v>
      </c>
      <c r="G223" s="5" t="s">
        <v>14</v>
      </c>
      <c r="H223" s="13">
        <f t="shared" si="19"/>
        <v>54.993116108306566</v>
      </c>
      <c r="I223">
        <v>2179</v>
      </c>
      <c r="J223" t="s">
        <v>21</v>
      </c>
      <c r="K223" t="s">
        <v>22</v>
      </c>
      <c r="L223" s="19">
        <f t="shared" si="22"/>
        <v>41081.208333333336</v>
      </c>
      <c r="M223" s="19">
        <f t="shared" si="23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t="str">
        <f t="shared" si="20"/>
        <v>food</v>
      </c>
      <c r="S223" t="str">
        <f t="shared" si="21"/>
        <v>food trucks</v>
      </c>
      <c r="T223" t="s">
        <v>17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1">
        <f t="shared" si="18"/>
        <v>1.3797916666666667</v>
      </c>
      <c r="G224" s="7" t="s">
        <v>20</v>
      </c>
      <c r="H224" s="13">
        <f t="shared" si="19"/>
        <v>47.992753623188406</v>
      </c>
      <c r="I224">
        <v>138</v>
      </c>
      <c r="J224" t="s">
        <v>21</v>
      </c>
      <c r="K224" t="s">
        <v>22</v>
      </c>
      <c r="L224" s="19">
        <f t="shared" si="22"/>
        <v>41914.208333333336</v>
      </c>
      <c r="M224" s="19">
        <f t="shared" si="23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t="str">
        <f t="shared" si="20"/>
        <v>photography</v>
      </c>
      <c r="S224" t="str">
        <f t="shared" si="21"/>
        <v>photography books</v>
      </c>
      <c r="T224" t="s">
        <v>122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1">
        <f t="shared" si="18"/>
        <v>0.93810996563573879</v>
      </c>
      <c r="G225" s="5" t="s">
        <v>14</v>
      </c>
      <c r="H225" s="13">
        <f t="shared" si="19"/>
        <v>87.966702470461868</v>
      </c>
      <c r="I225">
        <v>931</v>
      </c>
      <c r="J225" t="s">
        <v>21</v>
      </c>
      <c r="K225" t="s">
        <v>22</v>
      </c>
      <c r="L225" s="19">
        <f t="shared" si="22"/>
        <v>42445.208333333328</v>
      </c>
      <c r="M225" s="19">
        <f t="shared" si="23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t="str">
        <f t="shared" si="20"/>
        <v>theater</v>
      </c>
      <c r="S225" t="str">
        <f t="shared" si="21"/>
        <v>plays</v>
      </c>
      <c r="T225" t="s">
        <v>33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1">
        <f t="shared" si="18"/>
        <v>4.0363930885529156</v>
      </c>
      <c r="G226" s="7" t="s">
        <v>20</v>
      </c>
      <c r="H226" s="13">
        <f t="shared" si="19"/>
        <v>51.999165275459099</v>
      </c>
      <c r="I226">
        <v>3594</v>
      </c>
      <c r="J226" t="s">
        <v>21</v>
      </c>
      <c r="K226" t="s">
        <v>22</v>
      </c>
      <c r="L226" s="19">
        <f t="shared" si="22"/>
        <v>41906.208333333336</v>
      </c>
      <c r="M226" s="19">
        <f t="shared" si="23"/>
        <v>41951.25</v>
      </c>
      <c r="N226">
        <v>1411534800</v>
      </c>
      <c r="O226">
        <v>1415426400</v>
      </c>
      <c r="P226" t="b">
        <v>0</v>
      </c>
      <c r="Q226" t="b">
        <v>0</v>
      </c>
      <c r="R226" t="str">
        <f t="shared" si="20"/>
        <v>film &amp; video</v>
      </c>
      <c r="S226" t="str">
        <f t="shared" si="21"/>
        <v>science fiction</v>
      </c>
      <c r="T226" t="s">
        <v>474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1">
        <f t="shared" si="18"/>
        <v>2.6017404129793511</v>
      </c>
      <c r="G227" s="7" t="s">
        <v>20</v>
      </c>
      <c r="H227" s="13">
        <f t="shared" si="19"/>
        <v>29.999659863945578</v>
      </c>
      <c r="I227">
        <v>5880</v>
      </c>
      <c r="J227" t="s">
        <v>21</v>
      </c>
      <c r="K227" t="s">
        <v>22</v>
      </c>
      <c r="L227" s="19">
        <f t="shared" si="22"/>
        <v>41762.208333333336</v>
      </c>
      <c r="M227" s="19">
        <f t="shared" si="23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t="str">
        <f t="shared" si="20"/>
        <v>music</v>
      </c>
      <c r="S227" t="str">
        <f t="shared" si="21"/>
        <v>rock</v>
      </c>
      <c r="T227" t="s">
        <v>23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1">
        <f t="shared" si="18"/>
        <v>3.6663333333333332</v>
      </c>
      <c r="G228" s="7" t="s">
        <v>20</v>
      </c>
      <c r="H228" s="13">
        <f t="shared" si="19"/>
        <v>98.205357142857139</v>
      </c>
      <c r="I228">
        <v>112</v>
      </c>
      <c r="J228" t="s">
        <v>21</v>
      </c>
      <c r="K228" t="s">
        <v>22</v>
      </c>
      <c r="L228" s="19">
        <f t="shared" si="22"/>
        <v>40276.208333333336</v>
      </c>
      <c r="M228" s="19">
        <f t="shared" si="23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t="str">
        <f t="shared" si="20"/>
        <v>photography</v>
      </c>
      <c r="S228" t="str">
        <f t="shared" si="21"/>
        <v>photography books</v>
      </c>
      <c r="T228" t="s">
        <v>122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1">
        <f t="shared" si="18"/>
        <v>1.687208538587849</v>
      </c>
      <c r="G229" s="7" t="s">
        <v>20</v>
      </c>
      <c r="H229" s="13">
        <f t="shared" si="19"/>
        <v>108.96182396606575</v>
      </c>
      <c r="I229">
        <v>943</v>
      </c>
      <c r="J229" t="s">
        <v>21</v>
      </c>
      <c r="K229" t="s">
        <v>22</v>
      </c>
      <c r="L229" s="19">
        <f t="shared" si="22"/>
        <v>42139.208333333328</v>
      </c>
      <c r="M229" s="19">
        <f t="shared" si="23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t="str">
        <f t="shared" si="20"/>
        <v>games</v>
      </c>
      <c r="S229" t="str">
        <f t="shared" si="21"/>
        <v>mobile games</v>
      </c>
      <c r="T229" t="s">
        <v>292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1">
        <f t="shared" si="18"/>
        <v>1.1990717911530093</v>
      </c>
      <c r="G230" s="7" t="s">
        <v>20</v>
      </c>
      <c r="H230" s="13">
        <f t="shared" si="19"/>
        <v>66.998379254457049</v>
      </c>
      <c r="I230">
        <v>2468</v>
      </c>
      <c r="J230" t="s">
        <v>21</v>
      </c>
      <c r="K230" t="s">
        <v>22</v>
      </c>
      <c r="L230" s="19">
        <f t="shared" si="22"/>
        <v>42613.208333333328</v>
      </c>
      <c r="M230" s="19">
        <f t="shared" si="23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t="str">
        <f t="shared" si="20"/>
        <v>film &amp; video</v>
      </c>
      <c r="S230" t="str">
        <f t="shared" si="21"/>
        <v>animation</v>
      </c>
      <c r="T230" t="s">
        <v>71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1">
        <f t="shared" si="18"/>
        <v>1.936892523364486</v>
      </c>
      <c r="G231" s="7" t="s">
        <v>20</v>
      </c>
      <c r="H231" s="13">
        <f t="shared" si="19"/>
        <v>64.99333594668758</v>
      </c>
      <c r="I231">
        <v>2551</v>
      </c>
      <c r="J231" t="s">
        <v>21</v>
      </c>
      <c r="K231" t="s">
        <v>22</v>
      </c>
      <c r="L231" s="19">
        <f t="shared" si="22"/>
        <v>42887.208333333328</v>
      </c>
      <c r="M231" s="19">
        <f t="shared" si="23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t="str">
        <f t="shared" si="20"/>
        <v>games</v>
      </c>
      <c r="S231" t="str">
        <f t="shared" si="21"/>
        <v>mobile games</v>
      </c>
      <c r="T231" t="s">
        <v>292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1">
        <f t="shared" si="18"/>
        <v>4.2016666666666671</v>
      </c>
      <c r="G232" s="7" t="s">
        <v>20</v>
      </c>
      <c r="H232" s="13">
        <f t="shared" si="19"/>
        <v>99.841584158415841</v>
      </c>
      <c r="I232">
        <v>101</v>
      </c>
      <c r="J232" t="s">
        <v>21</v>
      </c>
      <c r="K232" t="s">
        <v>22</v>
      </c>
      <c r="L232" s="19">
        <f t="shared" si="22"/>
        <v>43805.25</v>
      </c>
      <c r="M232" s="19">
        <f t="shared" si="23"/>
        <v>43805.25</v>
      </c>
      <c r="N232">
        <v>1575612000</v>
      </c>
      <c r="O232">
        <v>1575612000</v>
      </c>
      <c r="P232" t="b">
        <v>0</v>
      </c>
      <c r="Q232" t="b">
        <v>0</v>
      </c>
      <c r="R232" t="str">
        <f t="shared" si="20"/>
        <v>games</v>
      </c>
      <c r="S232" t="str">
        <f t="shared" si="21"/>
        <v>video games</v>
      </c>
      <c r="T232" t="s">
        <v>89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1">
        <f t="shared" si="18"/>
        <v>0.76708333333333334</v>
      </c>
      <c r="G233" s="6" t="s">
        <v>74</v>
      </c>
      <c r="H233" s="13">
        <f t="shared" si="19"/>
        <v>82.432835820895519</v>
      </c>
      <c r="I233">
        <v>67</v>
      </c>
      <c r="J233" t="s">
        <v>21</v>
      </c>
      <c r="K233" t="s">
        <v>22</v>
      </c>
      <c r="L233" s="19">
        <f t="shared" si="22"/>
        <v>41415.208333333336</v>
      </c>
      <c r="M233" s="19">
        <f t="shared" si="23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t="str">
        <f t="shared" si="20"/>
        <v>theater</v>
      </c>
      <c r="S233" t="str">
        <f t="shared" si="21"/>
        <v>plays</v>
      </c>
      <c r="T233" t="s">
        <v>33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1">
        <f t="shared" si="18"/>
        <v>1.7126470588235294</v>
      </c>
      <c r="G234" s="7" t="s">
        <v>20</v>
      </c>
      <c r="H234" s="13">
        <f t="shared" si="19"/>
        <v>63.293478260869563</v>
      </c>
      <c r="I234">
        <v>92</v>
      </c>
      <c r="J234" t="s">
        <v>21</v>
      </c>
      <c r="K234" t="s">
        <v>22</v>
      </c>
      <c r="L234" s="19">
        <f t="shared" si="22"/>
        <v>42576.208333333328</v>
      </c>
      <c r="M234" s="19">
        <f t="shared" si="23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t="str">
        <f t="shared" si="20"/>
        <v>theater</v>
      </c>
      <c r="S234" t="str">
        <f t="shared" si="21"/>
        <v>plays</v>
      </c>
      <c r="T234" t="s">
        <v>33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1">
        <f t="shared" si="18"/>
        <v>1.5789473684210527</v>
      </c>
      <c r="G235" s="7" t="s">
        <v>20</v>
      </c>
      <c r="H235" s="13">
        <f t="shared" si="19"/>
        <v>96.774193548387103</v>
      </c>
      <c r="I235">
        <v>62</v>
      </c>
      <c r="J235" t="s">
        <v>21</v>
      </c>
      <c r="K235" t="s">
        <v>22</v>
      </c>
      <c r="L235" s="19">
        <f t="shared" si="22"/>
        <v>40706.208333333336</v>
      </c>
      <c r="M235" s="19">
        <f t="shared" si="23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t="str">
        <f t="shared" si="20"/>
        <v>film &amp; video</v>
      </c>
      <c r="S235" t="str">
        <f t="shared" si="21"/>
        <v>animation</v>
      </c>
      <c r="T235" t="s">
        <v>71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1">
        <f t="shared" si="18"/>
        <v>1.0908</v>
      </c>
      <c r="G236" s="7" t="s">
        <v>20</v>
      </c>
      <c r="H236" s="13">
        <f t="shared" si="19"/>
        <v>54.906040268456373</v>
      </c>
      <c r="I236">
        <v>149</v>
      </c>
      <c r="J236" t="s">
        <v>107</v>
      </c>
      <c r="K236" t="s">
        <v>108</v>
      </c>
      <c r="L236" s="19">
        <f t="shared" si="22"/>
        <v>42969.208333333328</v>
      </c>
      <c r="M236" s="19">
        <f t="shared" si="23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t="str">
        <f t="shared" si="20"/>
        <v>games</v>
      </c>
      <c r="S236" t="str">
        <f t="shared" si="21"/>
        <v>video games</v>
      </c>
      <c r="T236" t="s">
        <v>89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1">
        <f t="shared" si="18"/>
        <v>0.41732558139534881</v>
      </c>
      <c r="G237" s="5" t="s">
        <v>14</v>
      </c>
      <c r="H237" s="13">
        <f t="shared" si="19"/>
        <v>39.010869565217391</v>
      </c>
      <c r="I237">
        <v>92</v>
      </c>
      <c r="J237" t="s">
        <v>21</v>
      </c>
      <c r="K237" t="s">
        <v>22</v>
      </c>
      <c r="L237" s="19">
        <f t="shared" si="22"/>
        <v>42779.25</v>
      </c>
      <c r="M237" s="19">
        <f t="shared" si="23"/>
        <v>42784.25</v>
      </c>
      <c r="N237">
        <v>1486965600</v>
      </c>
      <c r="O237">
        <v>1487397600</v>
      </c>
      <c r="P237" t="b">
        <v>0</v>
      </c>
      <c r="Q237" t="b">
        <v>0</v>
      </c>
      <c r="R237" t="str">
        <f t="shared" si="20"/>
        <v>film &amp; video</v>
      </c>
      <c r="S237" t="str">
        <f t="shared" si="21"/>
        <v>animation</v>
      </c>
      <c r="T237" t="s">
        <v>71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1">
        <f t="shared" si="18"/>
        <v>0.10944303797468355</v>
      </c>
      <c r="G238" s="5" t="s">
        <v>14</v>
      </c>
      <c r="H238" s="13">
        <f t="shared" si="19"/>
        <v>75.84210526315789</v>
      </c>
      <c r="I238">
        <v>57</v>
      </c>
      <c r="J238" t="s">
        <v>26</v>
      </c>
      <c r="K238" t="s">
        <v>27</v>
      </c>
      <c r="L238" s="19">
        <f t="shared" si="22"/>
        <v>43641.208333333328</v>
      </c>
      <c r="M238" s="19">
        <f t="shared" si="23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t="str">
        <f t="shared" si="20"/>
        <v>music</v>
      </c>
      <c r="S238" t="str">
        <f t="shared" si="21"/>
        <v>rock</v>
      </c>
      <c r="T238" t="s">
        <v>23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1">
        <f t="shared" si="18"/>
        <v>1.593763440860215</v>
      </c>
      <c r="G239" s="7" t="s">
        <v>20</v>
      </c>
      <c r="H239" s="13">
        <f t="shared" si="19"/>
        <v>45.051671732522799</v>
      </c>
      <c r="I239">
        <v>329</v>
      </c>
      <c r="J239" t="s">
        <v>21</v>
      </c>
      <c r="K239" t="s">
        <v>22</v>
      </c>
      <c r="L239" s="19">
        <f t="shared" si="22"/>
        <v>41754.208333333336</v>
      </c>
      <c r="M239" s="19">
        <f t="shared" si="23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t="str">
        <f t="shared" si="20"/>
        <v>film &amp; video</v>
      </c>
      <c r="S239" t="str">
        <f t="shared" si="21"/>
        <v>animation</v>
      </c>
      <c r="T239" t="s">
        <v>71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1">
        <f t="shared" si="18"/>
        <v>4.2241666666666671</v>
      </c>
      <c r="G240" s="7" t="s">
        <v>20</v>
      </c>
      <c r="H240" s="13">
        <f t="shared" si="19"/>
        <v>104.51546391752578</v>
      </c>
      <c r="I240">
        <v>97</v>
      </c>
      <c r="J240" t="s">
        <v>36</v>
      </c>
      <c r="K240" t="s">
        <v>37</v>
      </c>
      <c r="L240" s="19">
        <f t="shared" si="22"/>
        <v>43083.25</v>
      </c>
      <c r="M240" s="19">
        <f t="shared" si="23"/>
        <v>43108.25</v>
      </c>
      <c r="N240">
        <v>1513231200</v>
      </c>
      <c r="O240">
        <v>1515391200</v>
      </c>
      <c r="P240" t="b">
        <v>0</v>
      </c>
      <c r="Q240" t="b">
        <v>1</v>
      </c>
      <c r="R240" t="str">
        <f t="shared" si="20"/>
        <v>theater</v>
      </c>
      <c r="S240" t="str">
        <f t="shared" si="21"/>
        <v>plays</v>
      </c>
      <c r="T240" t="s">
        <v>33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1">
        <f t="shared" si="18"/>
        <v>0.97718749999999999</v>
      </c>
      <c r="G241" s="5" t="s">
        <v>14</v>
      </c>
      <c r="H241" s="13">
        <f t="shared" si="19"/>
        <v>76.268292682926827</v>
      </c>
      <c r="I241">
        <v>41</v>
      </c>
      <c r="J241" t="s">
        <v>21</v>
      </c>
      <c r="K241" t="s">
        <v>22</v>
      </c>
      <c r="L241" s="19">
        <f t="shared" si="22"/>
        <v>42245.208333333328</v>
      </c>
      <c r="M241" s="19">
        <f t="shared" si="23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t="str">
        <f t="shared" si="20"/>
        <v>technology</v>
      </c>
      <c r="S241" t="str">
        <f t="shared" si="21"/>
        <v>wearables</v>
      </c>
      <c r="T241" t="s">
        <v>65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1">
        <f t="shared" si="18"/>
        <v>4.1878911564625847</v>
      </c>
      <c r="G242" s="7" t="s">
        <v>20</v>
      </c>
      <c r="H242" s="13">
        <f t="shared" si="19"/>
        <v>69.015695067264573</v>
      </c>
      <c r="I242">
        <v>1784</v>
      </c>
      <c r="J242" t="s">
        <v>21</v>
      </c>
      <c r="K242" t="s">
        <v>22</v>
      </c>
      <c r="L242" s="19">
        <f t="shared" si="22"/>
        <v>40396.208333333336</v>
      </c>
      <c r="M242" s="19">
        <f t="shared" si="23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t="str">
        <f t="shared" si="20"/>
        <v>theater</v>
      </c>
      <c r="S242" t="str">
        <f t="shared" si="21"/>
        <v>plays</v>
      </c>
      <c r="T242" t="s">
        <v>33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1">
        <f t="shared" si="18"/>
        <v>1.0191632047477746</v>
      </c>
      <c r="G243" s="7" t="s">
        <v>20</v>
      </c>
      <c r="H243" s="13">
        <f t="shared" si="19"/>
        <v>101.97684085510689</v>
      </c>
      <c r="I243">
        <v>1684</v>
      </c>
      <c r="J243" t="s">
        <v>26</v>
      </c>
      <c r="K243" t="s">
        <v>27</v>
      </c>
      <c r="L243" s="19">
        <f t="shared" si="22"/>
        <v>41742.208333333336</v>
      </c>
      <c r="M243" s="19">
        <f t="shared" si="23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t="str">
        <f t="shared" si="20"/>
        <v>publishing</v>
      </c>
      <c r="S243" t="str">
        <f t="shared" si="21"/>
        <v>nonfiction</v>
      </c>
      <c r="T243" t="s">
        <v>68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1">
        <f t="shared" si="18"/>
        <v>1.2772619047619047</v>
      </c>
      <c r="G244" s="7" t="s">
        <v>20</v>
      </c>
      <c r="H244" s="13">
        <f t="shared" si="19"/>
        <v>42.915999999999997</v>
      </c>
      <c r="I244">
        <v>250</v>
      </c>
      <c r="J244" t="s">
        <v>21</v>
      </c>
      <c r="K244" t="s">
        <v>22</v>
      </c>
      <c r="L244" s="19">
        <f t="shared" si="22"/>
        <v>42865.208333333328</v>
      </c>
      <c r="M244" s="19">
        <f t="shared" si="23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t="str">
        <f t="shared" si="20"/>
        <v>music</v>
      </c>
      <c r="S244" t="str">
        <f t="shared" si="21"/>
        <v>rock</v>
      </c>
      <c r="T244" t="s">
        <v>23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1">
        <f t="shared" si="18"/>
        <v>4.4521739130434783</v>
      </c>
      <c r="G245" s="7" t="s">
        <v>20</v>
      </c>
      <c r="H245" s="13">
        <f t="shared" si="19"/>
        <v>43.025210084033617</v>
      </c>
      <c r="I245">
        <v>238</v>
      </c>
      <c r="J245" t="s">
        <v>21</v>
      </c>
      <c r="K245" t="s">
        <v>22</v>
      </c>
      <c r="L245" s="19">
        <f t="shared" si="22"/>
        <v>43163.25</v>
      </c>
      <c r="M245" s="19">
        <f t="shared" si="23"/>
        <v>43166.25</v>
      </c>
      <c r="N245">
        <v>1520143200</v>
      </c>
      <c r="O245">
        <v>1520402400</v>
      </c>
      <c r="P245" t="b">
        <v>0</v>
      </c>
      <c r="Q245" t="b">
        <v>0</v>
      </c>
      <c r="R245" t="str">
        <f t="shared" si="20"/>
        <v>theater</v>
      </c>
      <c r="S245" t="str">
        <f t="shared" si="21"/>
        <v>plays</v>
      </c>
      <c r="T245" t="s">
        <v>33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1">
        <f t="shared" si="18"/>
        <v>5.6971428571428575</v>
      </c>
      <c r="G246" s="7" t="s">
        <v>20</v>
      </c>
      <c r="H246" s="13">
        <f t="shared" si="19"/>
        <v>75.245283018867923</v>
      </c>
      <c r="I246">
        <v>53</v>
      </c>
      <c r="J246" t="s">
        <v>21</v>
      </c>
      <c r="K246" t="s">
        <v>22</v>
      </c>
      <c r="L246" s="19">
        <f t="shared" si="22"/>
        <v>41834.208333333336</v>
      </c>
      <c r="M246" s="19">
        <f t="shared" si="23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t="str">
        <f t="shared" si="20"/>
        <v>theater</v>
      </c>
      <c r="S246" t="str">
        <f t="shared" si="21"/>
        <v>plays</v>
      </c>
      <c r="T246" t="s">
        <v>33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1">
        <f t="shared" si="18"/>
        <v>5.0934482758620687</v>
      </c>
      <c r="G247" s="7" t="s">
        <v>20</v>
      </c>
      <c r="H247" s="13">
        <f t="shared" si="19"/>
        <v>69.023364485981304</v>
      </c>
      <c r="I247">
        <v>214</v>
      </c>
      <c r="J247" t="s">
        <v>21</v>
      </c>
      <c r="K247" t="s">
        <v>22</v>
      </c>
      <c r="L247" s="19">
        <f t="shared" si="22"/>
        <v>41736.208333333336</v>
      </c>
      <c r="M247" s="19">
        <f t="shared" si="23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t="str">
        <f t="shared" si="20"/>
        <v>theater</v>
      </c>
      <c r="S247" t="str">
        <f t="shared" si="21"/>
        <v>plays</v>
      </c>
      <c r="T247" t="s">
        <v>33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1">
        <f t="shared" si="18"/>
        <v>3.2553333333333332</v>
      </c>
      <c r="G248" s="7" t="s">
        <v>20</v>
      </c>
      <c r="H248" s="13">
        <f t="shared" si="19"/>
        <v>65.986486486486484</v>
      </c>
      <c r="I248">
        <v>222</v>
      </c>
      <c r="J248" t="s">
        <v>21</v>
      </c>
      <c r="K248" t="s">
        <v>22</v>
      </c>
      <c r="L248" s="19">
        <f t="shared" si="22"/>
        <v>41491.208333333336</v>
      </c>
      <c r="M248" s="19">
        <f t="shared" si="23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t="str">
        <f t="shared" si="20"/>
        <v>technology</v>
      </c>
      <c r="S248" t="str">
        <f t="shared" si="21"/>
        <v>web</v>
      </c>
      <c r="T248" t="s">
        <v>28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1">
        <f t="shared" si="18"/>
        <v>9.3261616161616168</v>
      </c>
      <c r="G249" s="7" t="s">
        <v>20</v>
      </c>
      <c r="H249" s="13">
        <f t="shared" si="19"/>
        <v>98.013800424628457</v>
      </c>
      <c r="I249">
        <v>1884</v>
      </c>
      <c r="J249" t="s">
        <v>21</v>
      </c>
      <c r="K249" t="s">
        <v>22</v>
      </c>
      <c r="L249" s="19">
        <f t="shared" si="22"/>
        <v>42726.25</v>
      </c>
      <c r="M249" s="19">
        <f t="shared" si="23"/>
        <v>42741.25</v>
      </c>
      <c r="N249">
        <v>1482386400</v>
      </c>
      <c r="O249">
        <v>1483682400</v>
      </c>
      <c r="P249" t="b">
        <v>0</v>
      </c>
      <c r="Q249" t="b">
        <v>1</v>
      </c>
      <c r="R249" t="str">
        <f t="shared" si="20"/>
        <v>publishing</v>
      </c>
      <c r="S249" t="str">
        <f t="shared" si="21"/>
        <v>fiction</v>
      </c>
      <c r="T249" t="s">
        <v>119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1">
        <f t="shared" si="18"/>
        <v>2.1133870967741935</v>
      </c>
      <c r="G250" s="7" t="s">
        <v>20</v>
      </c>
      <c r="H250" s="13">
        <f t="shared" si="19"/>
        <v>60.105504587155963</v>
      </c>
      <c r="I250">
        <v>218</v>
      </c>
      <c r="J250" t="s">
        <v>26</v>
      </c>
      <c r="K250" t="s">
        <v>27</v>
      </c>
      <c r="L250" s="19">
        <f t="shared" si="22"/>
        <v>42004.25</v>
      </c>
      <c r="M250" s="19">
        <f t="shared" si="23"/>
        <v>42009.25</v>
      </c>
      <c r="N250">
        <v>1420005600</v>
      </c>
      <c r="O250">
        <v>1420437600</v>
      </c>
      <c r="P250" t="b">
        <v>0</v>
      </c>
      <c r="Q250" t="b">
        <v>0</v>
      </c>
      <c r="R250" t="str">
        <f t="shared" si="20"/>
        <v>games</v>
      </c>
      <c r="S250" t="str">
        <f t="shared" si="21"/>
        <v>mobile games</v>
      </c>
      <c r="T250" t="s">
        <v>292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1">
        <f t="shared" si="18"/>
        <v>2.7332520325203253</v>
      </c>
      <c r="G251" s="7" t="s">
        <v>20</v>
      </c>
      <c r="H251" s="13">
        <f t="shared" si="19"/>
        <v>26.000773395204948</v>
      </c>
      <c r="I251">
        <v>6465</v>
      </c>
      <c r="J251" t="s">
        <v>21</v>
      </c>
      <c r="K251" t="s">
        <v>22</v>
      </c>
      <c r="L251" s="19">
        <f t="shared" si="22"/>
        <v>42006.25</v>
      </c>
      <c r="M251" s="19">
        <f t="shared" si="23"/>
        <v>42013.25</v>
      </c>
      <c r="N251">
        <v>1420178400</v>
      </c>
      <c r="O251">
        <v>1420783200</v>
      </c>
      <c r="P251" t="b">
        <v>0</v>
      </c>
      <c r="Q251" t="b">
        <v>0</v>
      </c>
      <c r="R251" t="str">
        <f t="shared" si="20"/>
        <v>publishing</v>
      </c>
      <c r="S251" t="str">
        <f t="shared" si="21"/>
        <v>translations</v>
      </c>
      <c r="T251" t="s">
        <v>206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1">
        <f t="shared" si="18"/>
        <v>0.03</v>
      </c>
      <c r="G252" s="5" t="s">
        <v>14</v>
      </c>
      <c r="H252" s="13">
        <f t="shared" si="19"/>
        <v>3</v>
      </c>
      <c r="I252">
        <v>1</v>
      </c>
      <c r="J252" t="s">
        <v>21</v>
      </c>
      <c r="K252" t="s">
        <v>22</v>
      </c>
      <c r="L252" s="19">
        <f t="shared" si="22"/>
        <v>40203.25</v>
      </c>
      <c r="M252" s="19">
        <f t="shared" si="23"/>
        <v>40238.25</v>
      </c>
      <c r="N252">
        <v>1264399200</v>
      </c>
      <c r="O252">
        <v>1267423200</v>
      </c>
      <c r="P252" t="b">
        <v>0</v>
      </c>
      <c r="Q252" t="b">
        <v>0</v>
      </c>
      <c r="R252" t="str">
        <f t="shared" si="20"/>
        <v>music</v>
      </c>
      <c r="S252" t="str">
        <f t="shared" si="21"/>
        <v>rock</v>
      </c>
      <c r="T252" t="s">
        <v>23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1">
        <f t="shared" si="18"/>
        <v>0.54084507042253516</v>
      </c>
      <c r="G253" s="5" t="s">
        <v>14</v>
      </c>
      <c r="H253" s="13">
        <f t="shared" si="19"/>
        <v>38.019801980198018</v>
      </c>
      <c r="I253">
        <v>101</v>
      </c>
      <c r="J253" t="s">
        <v>21</v>
      </c>
      <c r="K253" t="s">
        <v>22</v>
      </c>
      <c r="L253" s="19">
        <f t="shared" si="22"/>
        <v>41252.25</v>
      </c>
      <c r="M253" s="19">
        <f t="shared" si="23"/>
        <v>41254.25</v>
      </c>
      <c r="N253">
        <v>1355032800</v>
      </c>
      <c r="O253">
        <v>1355205600</v>
      </c>
      <c r="P253" t="b">
        <v>0</v>
      </c>
      <c r="Q253" t="b">
        <v>0</v>
      </c>
      <c r="R253" t="str">
        <f t="shared" si="20"/>
        <v>theater</v>
      </c>
      <c r="S253" t="str">
        <f t="shared" si="21"/>
        <v>plays</v>
      </c>
      <c r="T253" t="s">
        <v>33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1">
        <f t="shared" si="18"/>
        <v>6.2629999999999999</v>
      </c>
      <c r="G254" s="7" t="s">
        <v>20</v>
      </c>
      <c r="H254" s="13">
        <f t="shared" si="19"/>
        <v>106.15254237288136</v>
      </c>
      <c r="I254">
        <v>59</v>
      </c>
      <c r="J254" t="s">
        <v>21</v>
      </c>
      <c r="K254" t="s">
        <v>22</v>
      </c>
      <c r="L254" s="19">
        <f t="shared" si="22"/>
        <v>41572.208333333336</v>
      </c>
      <c r="M254" s="19">
        <f t="shared" si="23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t="str">
        <f t="shared" si="20"/>
        <v>theater</v>
      </c>
      <c r="S254" t="str">
        <f t="shared" si="21"/>
        <v>plays</v>
      </c>
      <c r="T254" t="s">
        <v>33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1">
        <f t="shared" si="18"/>
        <v>0.8902139917695473</v>
      </c>
      <c r="G255" s="5" t="s">
        <v>14</v>
      </c>
      <c r="H255" s="13">
        <f t="shared" si="19"/>
        <v>81.019475655430711</v>
      </c>
      <c r="I255">
        <v>1335</v>
      </c>
      <c r="J255" t="s">
        <v>15</v>
      </c>
      <c r="K255" t="s">
        <v>16</v>
      </c>
      <c r="L255" s="19">
        <f t="shared" si="22"/>
        <v>40641.208333333336</v>
      </c>
      <c r="M255" s="19">
        <f t="shared" si="23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t="str">
        <f t="shared" si="20"/>
        <v>film &amp; video</v>
      </c>
      <c r="S255" t="str">
        <f t="shared" si="21"/>
        <v>drama</v>
      </c>
      <c r="T255" t="s">
        <v>53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1">
        <f t="shared" si="18"/>
        <v>1.8489130434782608</v>
      </c>
      <c r="G256" s="7" t="s">
        <v>20</v>
      </c>
      <c r="H256" s="13">
        <f t="shared" si="19"/>
        <v>96.647727272727266</v>
      </c>
      <c r="I256">
        <v>88</v>
      </c>
      <c r="J256" t="s">
        <v>21</v>
      </c>
      <c r="K256" t="s">
        <v>22</v>
      </c>
      <c r="L256" s="19">
        <f t="shared" si="22"/>
        <v>42787.25</v>
      </c>
      <c r="M256" s="19">
        <f t="shared" si="23"/>
        <v>42789.25</v>
      </c>
      <c r="N256">
        <v>1487656800</v>
      </c>
      <c r="O256">
        <v>1487829600</v>
      </c>
      <c r="P256" t="b">
        <v>0</v>
      </c>
      <c r="Q256" t="b">
        <v>0</v>
      </c>
      <c r="R256" t="str">
        <f t="shared" si="20"/>
        <v>publishing</v>
      </c>
      <c r="S256" t="str">
        <f t="shared" si="21"/>
        <v>nonfiction</v>
      </c>
      <c r="T256" t="s">
        <v>68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1">
        <f t="shared" si="18"/>
        <v>1.2016770186335404</v>
      </c>
      <c r="G257" s="7" t="s">
        <v>20</v>
      </c>
      <c r="H257" s="13">
        <f t="shared" si="19"/>
        <v>57.003535651149086</v>
      </c>
      <c r="I257">
        <v>1697</v>
      </c>
      <c r="J257" t="s">
        <v>21</v>
      </c>
      <c r="K257" t="s">
        <v>22</v>
      </c>
      <c r="L257" s="19">
        <f t="shared" si="22"/>
        <v>40590.25</v>
      </c>
      <c r="M257" s="19">
        <f t="shared" si="23"/>
        <v>40595.25</v>
      </c>
      <c r="N257">
        <v>1297836000</v>
      </c>
      <c r="O257">
        <v>1298268000</v>
      </c>
      <c r="P257" t="b">
        <v>0</v>
      </c>
      <c r="Q257" t="b">
        <v>1</v>
      </c>
      <c r="R257" t="str">
        <f t="shared" si="20"/>
        <v>music</v>
      </c>
      <c r="S257" t="str">
        <f t="shared" si="21"/>
        <v>rock</v>
      </c>
      <c r="T257" t="s">
        <v>23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1">
        <f t="shared" ref="F258:F321" si="24">E258/D258</f>
        <v>0.23390243902439026</v>
      </c>
      <c r="G258" s="5" t="s">
        <v>14</v>
      </c>
      <c r="H258" s="13">
        <f t="shared" ref="H258:H321" si="25">IF(I258=0,"No Backers", E258/I258)</f>
        <v>63.93333333333333</v>
      </c>
      <c r="I258">
        <v>15</v>
      </c>
      <c r="J258" t="s">
        <v>40</v>
      </c>
      <c r="K258" t="s">
        <v>41</v>
      </c>
      <c r="L258" s="19">
        <f t="shared" si="22"/>
        <v>42393.25</v>
      </c>
      <c r="M258" s="19">
        <f t="shared" si="23"/>
        <v>42430.25</v>
      </c>
      <c r="N258">
        <v>1453615200</v>
      </c>
      <c r="O258">
        <v>1456812000</v>
      </c>
      <c r="P258" t="b">
        <v>0</v>
      </c>
      <c r="Q258" t="b">
        <v>0</v>
      </c>
      <c r="R258" t="str">
        <f t="shared" ref="R258:R321" si="26">LEFT(T258,FIND("/",T258)-1)</f>
        <v>music</v>
      </c>
      <c r="S258" t="str">
        <f t="shared" ref="S258:S321" si="27">RIGHT(T258,LEN(T258)-FIND("/",T258))</f>
        <v>rock</v>
      </c>
      <c r="T258" t="s">
        <v>23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1">
        <f t="shared" si="24"/>
        <v>1.46</v>
      </c>
      <c r="G259" s="7" t="s">
        <v>20</v>
      </c>
      <c r="H259" s="13">
        <f t="shared" si="25"/>
        <v>90.456521739130437</v>
      </c>
      <c r="I259">
        <v>92</v>
      </c>
      <c r="J259" t="s">
        <v>21</v>
      </c>
      <c r="K259" t="s">
        <v>22</v>
      </c>
      <c r="L259" s="19">
        <f t="shared" ref="L259:L322" si="28">(((N259/60)/60)/24)+DATE(1970,1,1)</f>
        <v>41338.25</v>
      </c>
      <c r="M259" s="19">
        <f t="shared" ref="M259:M322" si="29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t="str">
        <f t="shared" si="26"/>
        <v>theater</v>
      </c>
      <c r="S259" t="str">
        <f t="shared" si="27"/>
        <v>plays</v>
      </c>
      <c r="T259" t="s">
        <v>33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1">
        <f t="shared" si="24"/>
        <v>2.6848000000000001</v>
      </c>
      <c r="G260" s="7" t="s">
        <v>20</v>
      </c>
      <c r="H260" s="13">
        <f t="shared" si="25"/>
        <v>72.172043010752688</v>
      </c>
      <c r="I260">
        <v>186</v>
      </c>
      <c r="J260" t="s">
        <v>21</v>
      </c>
      <c r="K260" t="s">
        <v>22</v>
      </c>
      <c r="L260" s="19">
        <f t="shared" si="28"/>
        <v>42712.25</v>
      </c>
      <c r="M260" s="19">
        <f t="shared" si="29"/>
        <v>42732.25</v>
      </c>
      <c r="N260">
        <v>1481176800</v>
      </c>
      <c r="O260">
        <v>1482904800</v>
      </c>
      <c r="P260" t="b">
        <v>0</v>
      </c>
      <c r="Q260" t="b">
        <v>1</v>
      </c>
      <c r="R260" t="str">
        <f t="shared" si="26"/>
        <v>theater</v>
      </c>
      <c r="S260" t="str">
        <f t="shared" si="27"/>
        <v>plays</v>
      </c>
      <c r="T260" t="s">
        <v>33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1">
        <f t="shared" si="24"/>
        <v>5.9749999999999996</v>
      </c>
      <c r="G261" s="7" t="s">
        <v>20</v>
      </c>
      <c r="H261" s="13">
        <f t="shared" si="25"/>
        <v>77.934782608695656</v>
      </c>
      <c r="I261">
        <v>138</v>
      </c>
      <c r="J261" t="s">
        <v>21</v>
      </c>
      <c r="K261" t="s">
        <v>22</v>
      </c>
      <c r="L261" s="19">
        <f t="shared" si="28"/>
        <v>41251.25</v>
      </c>
      <c r="M261" s="19">
        <f t="shared" si="29"/>
        <v>41270.25</v>
      </c>
      <c r="N261">
        <v>1354946400</v>
      </c>
      <c r="O261">
        <v>1356588000</v>
      </c>
      <c r="P261" t="b">
        <v>1</v>
      </c>
      <c r="Q261" t="b">
        <v>0</v>
      </c>
      <c r="R261" t="str">
        <f t="shared" si="26"/>
        <v>photography</v>
      </c>
      <c r="S261" t="str">
        <f t="shared" si="27"/>
        <v>photography books</v>
      </c>
      <c r="T261" t="s">
        <v>122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1">
        <f t="shared" si="24"/>
        <v>1.5769841269841269</v>
      </c>
      <c r="G262" s="7" t="s">
        <v>20</v>
      </c>
      <c r="H262" s="13">
        <f t="shared" si="25"/>
        <v>38.065134099616856</v>
      </c>
      <c r="I262">
        <v>261</v>
      </c>
      <c r="J262" t="s">
        <v>21</v>
      </c>
      <c r="K262" t="s">
        <v>22</v>
      </c>
      <c r="L262" s="19">
        <f t="shared" si="28"/>
        <v>41180.208333333336</v>
      </c>
      <c r="M262" s="19">
        <f t="shared" si="29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t="str">
        <f t="shared" si="26"/>
        <v>music</v>
      </c>
      <c r="S262" t="str">
        <f t="shared" si="27"/>
        <v>rock</v>
      </c>
      <c r="T262" t="s">
        <v>23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1">
        <f t="shared" si="24"/>
        <v>0.31201660735468567</v>
      </c>
      <c r="G263" s="5" t="s">
        <v>14</v>
      </c>
      <c r="H263" s="13">
        <f t="shared" si="25"/>
        <v>57.936123348017624</v>
      </c>
      <c r="I263">
        <v>454</v>
      </c>
      <c r="J263" t="s">
        <v>21</v>
      </c>
      <c r="K263" t="s">
        <v>22</v>
      </c>
      <c r="L263" s="19">
        <f t="shared" si="28"/>
        <v>40415.208333333336</v>
      </c>
      <c r="M263" s="19">
        <f t="shared" si="29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t="str">
        <f t="shared" si="26"/>
        <v>music</v>
      </c>
      <c r="S263" t="str">
        <f t="shared" si="27"/>
        <v>rock</v>
      </c>
      <c r="T263" t="s">
        <v>23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1">
        <f t="shared" si="24"/>
        <v>3.1341176470588237</v>
      </c>
      <c r="G264" s="7" t="s">
        <v>20</v>
      </c>
      <c r="H264" s="13">
        <f t="shared" si="25"/>
        <v>49.794392523364486</v>
      </c>
      <c r="I264">
        <v>107</v>
      </c>
      <c r="J264" t="s">
        <v>21</v>
      </c>
      <c r="K264" t="s">
        <v>22</v>
      </c>
      <c r="L264" s="19">
        <f t="shared" si="28"/>
        <v>40638.208333333336</v>
      </c>
      <c r="M264" s="19">
        <f t="shared" si="29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t="str">
        <f t="shared" si="26"/>
        <v>music</v>
      </c>
      <c r="S264" t="str">
        <f t="shared" si="27"/>
        <v>indie rock</v>
      </c>
      <c r="T264" t="s">
        <v>60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1">
        <f t="shared" si="24"/>
        <v>3.7089655172413791</v>
      </c>
      <c r="G265" s="7" t="s">
        <v>20</v>
      </c>
      <c r="H265" s="13">
        <f t="shared" si="25"/>
        <v>54.050251256281406</v>
      </c>
      <c r="I265">
        <v>199</v>
      </c>
      <c r="J265" t="s">
        <v>21</v>
      </c>
      <c r="K265" t="s">
        <v>22</v>
      </c>
      <c r="L265" s="19">
        <f t="shared" si="28"/>
        <v>40187.25</v>
      </c>
      <c r="M265" s="19">
        <f t="shared" si="29"/>
        <v>40187.25</v>
      </c>
      <c r="N265">
        <v>1263016800</v>
      </c>
      <c r="O265">
        <v>1263016800</v>
      </c>
      <c r="P265" t="b">
        <v>0</v>
      </c>
      <c r="Q265" t="b">
        <v>0</v>
      </c>
      <c r="R265" t="str">
        <f t="shared" si="26"/>
        <v>photography</v>
      </c>
      <c r="S265" t="str">
        <f t="shared" si="27"/>
        <v>photography books</v>
      </c>
      <c r="T265" t="s">
        <v>122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1">
        <f t="shared" si="24"/>
        <v>3.6266447368421053</v>
      </c>
      <c r="G266" s="7" t="s">
        <v>20</v>
      </c>
      <c r="H266" s="13">
        <f t="shared" si="25"/>
        <v>30.002721335268504</v>
      </c>
      <c r="I266">
        <v>5512</v>
      </c>
      <c r="J266" t="s">
        <v>21</v>
      </c>
      <c r="K266" t="s">
        <v>22</v>
      </c>
      <c r="L266" s="19">
        <f t="shared" si="28"/>
        <v>41317.25</v>
      </c>
      <c r="M266" s="19">
        <f t="shared" si="29"/>
        <v>41333.25</v>
      </c>
      <c r="N266">
        <v>1360648800</v>
      </c>
      <c r="O266">
        <v>1362031200</v>
      </c>
      <c r="P266" t="b">
        <v>0</v>
      </c>
      <c r="Q266" t="b">
        <v>0</v>
      </c>
      <c r="R266" t="str">
        <f t="shared" si="26"/>
        <v>theater</v>
      </c>
      <c r="S266" t="str">
        <f t="shared" si="27"/>
        <v>plays</v>
      </c>
      <c r="T266" t="s">
        <v>33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1">
        <f t="shared" si="24"/>
        <v>1.2308163265306122</v>
      </c>
      <c r="G267" s="7" t="s">
        <v>20</v>
      </c>
      <c r="H267" s="13">
        <f t="shared" si="25"/>
        <v>70.127906976744185</v>
      </c>
      <c r="I267">
        <v>86</v>
      </c>
      <c r="J267" t="s">
        <v>21</v>
      </c>
      <c r="K267" t="s">
        <v>22</v>
      </c>
      <c r="L267" s="19">
        <f t="shared" si="28"/>
        <v>42372.25</v>
      </c>
      <c r="M267" s="19">
        <f t="shared" si="29"/>
        <v>42416.25</v>
      </c>
      <c r="N267">
        <v>1451800800</v>
      </c>
      <c r="O267">
        <v>1455602400</v>
      </c>
      <c r="P267" t="b">
        <v>0</v>
      </c>
      <c r="Q267" t="b">
        <v>0</v>
      </c>
      <c r="R267" t="str">
        <f t="shared" si="26"/>
        <v>theater</v>
      </c>
      <c r="S267" t="str">
        <f t="shared" si="27"/>
        <v>plays</v>
      </c>
      <c r="T267" t="s">
        <v>33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1">
        <f t="shared" si="24"/>
        <v>0.76766756032171579</v>
      </c>
      <c r="G268" s="5" t="s">
        <v>14</v>
      </c>
      <c r="H268" s="13">
        <f t="shared" si="25"/>
        <v>26.996228786926462</v>
      </c>
      <c r="I268">
        <v>3182</v>
      </c>
      <c r="J268" t="s">
        <v>107</v>
      </c>
      <c r="K268" t="s">
        <v>108</v>
      </c>
      <c r="L268" s="19">
        <f t="shared" si="28"/>
        <v>41950.25</v>
      </c>
      <c r="M268" s="19">
        <f t="shared" si="29"/>
        <v>41983.25</v>
      </c>
      <c r="N268">
        <v>1415340000</v>
      </c>
      <c r="O268">
        <v>1418191200</v>
      </c>
      <c r="P268" t="b">
        <v>0</v>
      </c>
      <c r="Q268" t="b">
        <v>1</v>
      </c>
      <c r="R268" t="str">
        <f t="shared" si="26"/>
        <v>music</v>
      </c>
      <c r="S268" t="str">
        <f t="shared" si="27"/>
        <v>jazz</v>
      </c>
      <c r="T268" t="s">
        <v>159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1">
        <f t="shared" si="24"/>
        <v>2.3362012987012988</v>
      </c>
      <c r="G269" s="7" t="s">
        <v>20</v>
      </c>
      <c r="H269" s="13">
        <f t="shared" si="25"/>
        <v>51.990606936416185</v>
      </c>
      <c r="I269">
        <v>2768</v>
      </c>
      <c r="J269" t="s">
        <v>26</v>
      </c>
      <c r="K269" t="s">
        <v>27</v>
      </c>
      <c r="L269" s="19">
        <f t="shared" si="28"/>
        <v>41206.208333333336</v>
      </c>
      <c r="M269" s="19">
        <f t="shared" si="29"/>
        <v>41222.25</v>
      </c>
      <c r="N269">
        <v>1351054800</v>
      </c>
      <c r="O269">
        <v>1352440800</v>
      </c>
      <c r="P269" t="b">
        <v>0</v>
      </c>
      <c r="Q269" t="b">
        <v>0</v>
      </c>
      <c r="R269" t="str">
        <f t="shared" si="26"/>
        <v>theater</v>
      </c>
      <c r="S269" t="str">
        <f t="shared" si="27"/>
        <v>plays</v>
      </c>
      <c r="T269" t="s">
        <v>33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1">
        <f t="shared" si="24"/>
        <v>1.8053333333333332</v>
      </c>
      <c r="G270" s="7" t="s">
        <v>20</v>
      </c>
      <c r="H270" s="13">
        <f t="shared" si="25"/>
        <v>56.416666666666664</v>
      </c>
      <c r="I270">
        <v>48</v>
      </c>
      <c r="J270" t="s">
        <v>21</v>
      </c>
      <c r="K270" t="s">
        <v>22</v>
      </c>
      <c r="L270" s="19">
        <f t="shared" si="28"/>
        <v>41186.208333333336</v>
      </c>
      <c r="M270" s="19">
        <f t="shared" si="29"/>
        <v>41232.25</v>
      </c>
      <c r="N270">
        <v>1349326800</v>
      </c>
      <c r="O270">
        <v>1353304800</v>
      </c>
      <c r="P270" t="b">
        <v>0</v>
      </c>
      <c r="Q270" t="b">
        <v>0</v>
      </c>
      <c r="R270" t="str">
        <f t="shared" si="26"/>
        <v>film &amp; video</v>
      </c>
      <c r="S270" t="str">
        <f t="shared" si="27"/>
        <v>documentary</v>
      </c>
      <c r="T270" t="s">
        <v>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1">
        <f t="shared" si="24"/>
        <v>2.5262857142857142</v>
      </c>
      <c r="G271" s="7" t="s">
        <v>20</v>
      </c>
      <c r="H271" s="13">
        <f t="shared" si="25"/>
        <v>101.63218390804597</v>
      </c>
      <c r="I271">
        <v>87</v>
      </c>
      <c r="J271" t="s">
        <v>21</v>
      </c>
      <c r="K271" t="s">
        <v>22</v>
      </c>
      <c r="L271" s="19">
        <f t="shared" si="28"/>
        <v>43496.25</v>
      </c>
      <c r="M271" s="19">
        <f t="shared" si="29"/>
        <v>43517.25</v>
      </c>
      <c r="N271">
        <v>1548914400</v>
      </c>
      <c r="O271">
        <v>1550728800</v>
      </c>
      <c r="P271" t="b">
        <v>0</v>
      </c>
      <c r="Q271" t="b">
        <v>0</v>
      </c>
      <c r="R271" t="str">
        <f t="shared" si="26"/>
        <v>film &amp; video</v>
      </c>
      <c r="S271" t="str">
        <f t="shared" si="27"/>
        <v>television</v>
      </c>
      <c r="T271" t="s">
        <v>269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1">
        <f t="shared" si="24"/>
        <v>0.27176538240368026</v>
      </c>
      <c r="G272" s="6" t="s">
        <v>74</v>
      </c>
      <c r="H272" s="13">
        <f t="shared" si="25"/>
        <v>25.005291005291006</v>
      </c>
      <c r="I272">
        <v>1890</v>
      </c>
      <c r="J272" t="s">
        <v>21</v>
      </c>
      <c r="K272" t="s">
        <v>22</v>
      </c>
      <c r="L272" s="19">
        <f t="shared" si="28"/>
        <v>40514.25</v>
      </c>
      <c r="M272" s="19">
        <f t="shared" si="29"/>
        <v>40516.25</v>
      </c>
      <c r="N272">
        <v>1291269600</v>
      </c>
      <c r="O272">
        <v>1291442400</v>
      </c>
      <c r="P272" t="b">
        <v>0</v>
      </c>
      <c r="Q272" t="b">
        <v>0</v>
      </c>
      <c r="R272" t="str">
        <f t="shared" si="26"/>
        <v>games</v>
      </c>
      <c r="S272" t="str">
        <f t="shared" si="27"/>
        <v>video games</v>
      </c>
      <c r="T272" t="s">
        <v>89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1">
        <f t="shared" si="24"/>
        <v>1.2706571242680547E-2</v>
      </c>
      <c r="G273" s="8" t="s">
        <v>47</v>
      </c>
      <c r="H273" s="13">
        <f t="shared" si="25"/>
        <v>32.016393442622949</v>
      </c>
      <c r="I273">
        <v>61</v>
      </c>
      <c r="J273" t="s">
        <v>21</v>
      </c>
      <c r="K273" t="s">
        <v>22</v>
      </c>
      <c r="L273" s="19">
        <f t="shared" si="28"/>
        <v>42345.25</v>
      </c>
      <c r="M273" s="19">
        <f t="shared" si="29"/>
        <v>42376.25</v>
      </c>
      <c r="N273">
        <v>1449468000</v>
      </c>
      <c r="O273">
        <v>1452146400</v>
      </c>
      <c r="P273" t="b">
        <v>0</v>
      </c>
      <c r="Q273" t="b">
        <v>0</v>
      </c>
      <c r="R273" t="str">
        <f t="shared" si="26"/>
        <v>photography</v>
      </c>
      <c r="S273" t="str">
        <f t="shared" si="27"/>
        <v>photography books</v>
      </c>
      <c r="T273" t="s">
        <v>122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1">
        <f t="shared" si="24"/>
        <v>3.0400978473581213</v>
      </c>
      <c r="G274" s="7" t="s">
        <v>20</v>
      </c>
      <c r="H274" s="13">
        <f t="shared" si="25"/>
        <v>82.021647307286173</v>
      </c>
      <c r="I274">
        <v>1894</v>
      </c>
      <c r="J274" t="s">
        <v>21</v>
      </c>
      <c r="K274" t="s">
        <v>22</v>
      </c>
      <c r="L274" s="19">
        <f t="shared" si="28"/>
        <v>43656.208333333328</v>
      </c>
      <c r="M274" s="19">
        <f t="shared" si="29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t="str">
        <f t="shared" si="26"/>
        <v>theater</v>
      </c>
      <c r="S274" t="str">
        <f t="shared" si="27"/>
        <v>plays</v>
      </c>
      <c r="T274" t="s">
        <v>33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1">
        <f t="shared" si="24"/>
        <v>1.3723076923076922</v>
      </c>
      <c r="G275" s="7" t="s">
        <v>20</v>
      </c>
      <c r="H275" s="13">
        <f t="shared" si="25"/>
        <v>37.957446808510639</v>
      </c>
      <c r="I275">
        <v>282</v>
      </c>
      <c r="J275" t="s">
        <v>15</v>
      </c>
      <c r="K275" t="s">
        <v>16</v>
      </c>
      <c r="L275" s="19">
        <f t="shared" si="28"/>
        <v>42995.208333333328</v>
      </c>
      <c r="M275" s="19">
        <f t="shared" si="29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t="str">
        <f t="shared" si="26"/>
        <v>theater</v>
      </c>
      <c r="S275" t="str">
        <f t="shared" si="27"/>
        <v>plays</v>
      </c>
      <c r="T275" t="s">
        <v>33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1">
        <f t="shared" si="24"/>
        <v>0.32208333333333333</v>
      </c>
      <c r="G276" s="5" t="s">
        <v>14</v>
      </c>
      <c r="H276" s="13">
        <f t="shared" si="25"/>
        <v>51.533333333333331</v>
      </c>
      <c r="I276">
        <v>15</v>
      </c>
      <c r="J276" t="s">
        <v>21</v>
      </c>
      <c r="K276" t="s">
        <v>22</v>
      </c>
      <c r="L276" s="19">
        <f t="shared" si="28"/>
        <v>43045.25</v>
      </c>
      <c r="M276" s="19">
        <f t="shared" si="29"/>
        <v>43050.25</v>
      </c>
      <c r="N276">
        <v>1509948000</v>
      </c>
      <c r="O276">
        <v>1510380000</v>
      </c>
      <c r="P276" t="b">
        <v>0</v>
      </c>
      <c r="Q276" t="b">
        <v>0</v>
      </c>
      <c r="R276" t="str">
        <f t="shared" si="26"/>
        <v>theater</v>
      </c>
      <c r="S276" t="str">
        <f t="shared" si="27"/>
        <v>plays</v>
      </c>
      <c r="T276" t="s">
        <v>33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1">
        <f t="shared" si="24"/>
        <v>2.4151282051282053</v>
      </c>
      <c r="G277" s="7" t="s">
        <v>20</v>
      </c>
      <c r="H277" s="13">
        <f t="shared" si="25"/>
        <v>81.198275862068968</v>
      </c>
      <c r="I277">
        <v>116</v>
      </c>
      <c r="J277" t="s">
        <v>21</v>
      </c>
      <c r="K277" t="s">
        <v>22</v>
      </c>
      <c r="L277" s="19">
        <f t="shared" si="28"/>
        <v>43561.208333333328</v>
      </c>
      <c r="M277" s="19">
        <f t="shared" si="29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t="str">
        <f t="shared" si="26"/>
        <v>publishing</v>
      </c>
      <c r="S277" t="str">
        <f t="shared" si="27"/>
        <v>translations</v>
      </c>
      <c r="T277" t="s">
        <v>206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1">
        <f t="shared" si="24"/>
        <v>0.96799999999999997</v>
      </c>
      <c r="G278" s="5" t="s">
        <v>14</v>
      </c>
      <c r="H278" s="13">
        <f t="shared" si="25"/>
        <v>40.030075187969928</v>
      </c>
      <c r="I278">
        <v>133</v>
      </c>
      <c r="J278" t="s">
        <v>21</v>
      </c>
      <c r="K278" t="s">
        <v>22</v>
      </c>
      <c r="L278" s="19">
        <f t="shared" si="28"/>
        <v>41018.208333333336</v>
      </c>
      <c r="M278" s="19">
        <f t="shared" si="29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t="str">
        <f t="shared" si="26"/>
        <v>games</v>
      </c>
      <c r="S278" t="str">
        <f t="shared" si="27"/>
        <v>video games</v>
      </c>
      <c r="T278" t="s">
        <v>89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1">
        <f t="shared" si="24"/>
        <v>10.664285714285715</v>
      </c>
      <c r="G279" s="7" t="s">
        <v>20</v>
      </c>
      <c r="H279" s="13">
        <f t="shared" si="25"/>
        <v>89.939759036144579</v>
      </c>
      <c r="I279">
        <v>83</v>
      </c>
      <c r="J279" t="s">
        <v>21</v>
      </c>
      <c r="K279" t="s">
        <v>22</v>
      </c>
      <c r="L279" s="19">
        <f t="shared" si="28"/>
        <v>40378.208333333336</v>
      </c>
      <c r="M279" s="19">
        <f t="shared" si="29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t="str">
        <f t="shared" si="26"/>
        <v>theater</v>
      </c>
      <c r="S279" t="str">
        <f t="shared" si="27"/>
        <v>plays</v>
      </c>
      <c r="T279" t="s">
        <v>33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1">
        <f t="shared" si="24"/>
        <v>3.2588888888888889</v>
      </c>
      <c r="G280" s="7" t="s">
        <v>20</v>
      </c>
      <c r="H280" s="13">
        <f t="shared" si="25"/>
        <v>96.692307692307693</v>
      </c>
      <c r="I280">
        <v>91</v>
      </c>
      <c r="J280" t="s">
        <v>21</v>
      </c>
      <c r="K280" t="s">
        <v>22</v>
      </c>
      <c r="L280" s="19">
        <f t="shared" si="28"/>
        <v>41239.25</v>
      </c>
      <c r="M280" s="19">
        <f t="shared" si="29"/>
        <v>41264.25</v>
      </c>
      <c r="N280">
        <v>1353909600</v>
      </c>
      <c r="O280">
        <v>1356069600</v>
      </c>
      <c r="P280" t="b">
        <v>0</v>
      </c>
      <c r="Q280" t="b">
        <v>0</v>
      </c>
      <c r="R280" t="str">
        <f t="shared" si="26"/>
        <v>technology</v>
      </c>
      <c r="S280" t="str">
        <f t="shared" si="27"/>
        <v>web</v>
      </c>
      <c r="T280" t="s">
        <v>28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1">
        <f t="shared" si="24"/>
        <v>1.7070000000000001</v>
      </c>
      <c r="G281" s="7" t="s">
        <v>20</v>
      </c>
      <c r="H281" s="13">
        <f t="shared" si="25"/>
        <v>25.010989010989011</v>
      </c>
      <c r="I281">
        <v>546</v>
      </c>
      <c r="J281" t="s">
        <v>21</v>
      </c>
      <c r="K281" t="s">
        <v>22</v>
      </c>
      <c r="L281" s="19">
        <f t="shared" si="28"/>
        <v>43346.208333333328</v>
      </c>
      <c r="M281" s="19">
        <f t="shared" si="29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t="str">
        <f t="shared" si="26"/>
        <v>theater</v>
      </c>
      <c r="S281" t="str">
        <f t="shared" si="27"/>
        <v>plays</v>
      </c>
      <c r="T281" t="s">
        <v>33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1">
        <f t="shared" si="24"/>
        <v>5.8144</v>
      </c>
      <c r="G282" s="7" t="s">
        <v>20</v>
      </c>
      <c r="H282" s="13">
        <f t="shared" si="25"/>
        <v>36.987277353689571</v>
      </c>
      <c r="I282">
        <v>393</v>
      </c>
      <c r="J282" t="s">
        <v>21</v>
      </c>
      <c r="K282" t="s">
        <v>22</v>
      </c>
      <c r="L282" s="19">
        <f t="shared" si="28"/>
        <v>43060.25</v>
      </c>
      <c r="M282" s="19">
        <f t="shared" si="29"/>
        <v>43066.25</v>
      </c>
      <c r="N282">
        <v>1511244000</v>
      </c>
      <c r="O282">
        <v>1511762400</v>
      </c>
      <c r="P282" t="b">
        <v>0</v>
      </c>
      <c r="Q282" t="b">
        <v>0</v>
      </c>
      <c r="R282" t="str">
        <f t="shared" si="26"/>
        <v>film &amp; video</v>
      </c>
      <c r="S282" t="str">
        <f t="shared" si="27"/>
        <v>animation</v>
      </c>
      <c r="T282" t="s">
        <v>71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1">
        <f t="shared" si="24"/>
        <v>0.91520972644376897</v>
      </c>
      <c r="G283" s="5" t="s">
        <v>14</v>
      </c>
      <c r="H283" s="13">
        <f t="shared" si="25"/>
        <v>73.012609117361791</v>
      </c>
      <c r="I283">
        <v>2062</v>
      </c>
      <c r="J283" t="s">
        <v>21</v>
      </c>
      <c r="K283" t="s">
        <v>22</v>
      </c>
      <c r="L283" s="19">
        <f t="shared" si="28"/>
        <v>40979.25</v>
      </c>
      <c r="M283" s="19">
        <f t="shared" si="29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t="str">
        <f t="shared" si="26"/>
        <v>theater</v>
      </c>
      <c r="S283" t="str">
        <f t="shared" si="27"/>
        <v>plays</v>
      </c>
      <c r="T283" t="s">
        <v>33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1">
        <f t="shared" si="24"/>
        <v>1.0804761904761904</v>
      </c>
      <c r="G284" s="7" t="s">
        <v>20</v>
      </c>
      <c r="H284" s="13">
        <f t="shared" si="25"/>
        <v>68.240601503759393</v>
      </c>
      <c r="I284">
        <v>133</v>
      </c>
      <c r="J284" t="s">
        <v>21</v>
      </c>
      <c r="K284" t="s">
        <v>22</v>
      </c>
      <c r="L284" s="19">
        <f t="shared" si="28"/>
        <v>42701.25</v>
      </c>
      <c r="M284" s="19">
        <f t="shared" si="29"/>
        <v>42707.25</v>
      </c>
      <c r="N284">
        <v>1480226400</v>
      </c>
      <c r="O284">
        <v>1480744800</v>
      </c>
      <c r="P284" t="b">
        <v>0</v>
      </c>
      <c r="Q284" t="b">
        <v>1</v>
      </c>
      <c r="R284" t="str">
        <f t="shared" si="26"/>
        <v>film &amp; video</v>
      </c>
      <c r="S284" t="str">
        <f t="shared" si="27"/>
        <v>television</v>
      </c>
      <c r="T284" t="s">
        <v>269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1">
        <f t="shared" si="24"/>
        <v>0.18728395061728395</v>
      </c>
      <c r="G285" s="5" t="s">
        <v>14</v>
      </c>
      <c r="H285" s="13">
        <f t="shared" si="25"/>
        <v>52.310344827586206</v>
      </c>
      <c r="I285">
        <v>29</v>
      </c>
      <c r="J285" t="s">
        <v>36</v>
      </c>
      <c r="K285" t="s">
        <v>37</v>
      </c>
      <c r="L285" s="19">
        <f t="shared" si="28"/>
        <v>42520.208333333328</v>
      </c>
      <c r="M285" s="19">
        <f t="shared" si="29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t="str">
        <f t="shared" si="26"/>
        <v>music</v>
      </c>
      <c r="S285" t="str">
        <f t="shared" si="27"/>
        <v>rock</v>
      </c>
      <c r="T285" t="s">
        <v>23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1">
        <f t="shared" si="24"/>
        <v>0.83193877551020412</v>
      </c>
      <c r="G286" s="5" t="s">
        <v>14</v>
      </c>
      <c r="H286" s="13">
        <f t="shared" si="25"/>
        <v>61.765151515151516</v>
      </c>
      <c r="I286">
        <v>132</v>
      </c>
      <c r="J286" t="s">
        <v>21</v>
      </c>
      <c r="K286" t="s">
        <v>22</v>
      </c>
      <c r="L286" s="19">
        <f t="shared" si="28"/>
        <v>41030.208333333336</v>
      </c>
      <c r="M286" s="19">
        <f t="shared" si="29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t="str">
        <f t="shared" si="26"/>
        <v>technology</v>
      </c>
      <c r="S286" t="str">
        <f t="shared" si="27"/>
        <v>web</v>
      </c>
      <c r="T286" t="s">
        <v>28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1">
        <f t="shared" si="24"/>
        <v>7.0633333333333335</v>
      </c>
      <c r="G287" s="7" t="s">
        <v>20</v>
      </c>
      <c r="H287" s="13">
        <f t="shared" si="25"/>
        <v>25.027559055118111</v>
      </c>
      <c r="I287">
        <v>254</v>
      </c>
      <c r="J287" t="s">
        <v>21</v>
      </c>
      <c r="K287" t="s">
        <v>22</v>
      </c>
      <c r="L287" s="19">
        <f t="shared" si="28"/>
        <v>42623.208333333328</v>
      </c>
      <c r="M287" s="19">
        <f t="shared" si="29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t="str">
        <f t="shared" si="26"/>
        <v>theater</v>
      </c>
      <c r="S287" t="str">
        <f t="shared" si="27"/>
        <v>plays</v>
      </c>
      <c r="T287" t="s">
        <v>33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1">
        <f t="shared" si="24"/>
        <v>0.17446030330062445</v>
      </c>
      <c r="G288" s="6" t="s">
        <v>74</v>
      </c>
      <c r="H288" s="13">
        <f t="shared" si="25"/>
        <v>106.28804347826087</v>
      </c>
      <c r="I288">
        <v>184</v>
      </c>
      <c r="J288" t="s">
        <v>21</v>
      </c>
      <c r="K288" t="s">
        <v>22</v>
      </c>
      <c r="L288" s="19">
        <f t="shared" si="28"/>
        <v>42697.25</v>
      </c>
      <c r="M288" s="19">
        <f t="shared" si="29"/>
        <v>42704.25</v>
      </c>
      <c r="N288">
        <v>1479880800</v>
      </c>
      <c r="O288">
        <v>1480485600</v>
      </c>
      <c r="P288" t="b">
        <v>0</v>
      </c>
      <c r="Q288" t="b">
        <v>0</v>
      </c>
      <c r="R288" t="str">
        <f t="shared" si="26"/>
        <v>theater</v>
      </c>
      <c r="S288" t="str">
        <f t="shared" si="27"/>
        <v>plays</v>
      </c>
      <c r="T288" t="s">
        <v>33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1">
        <f t="shared" si="24"/>
        <v>2.0973015873015872</v>
      </c>
      <c r="G289" s="7" t="s">
        <v>20</v>
      </c>
      <c r="H289" s="13">
        <f t="shared" si="25"/>
        <v>75.07386363636364</v>
      </c>
      <c r="I289">
        <v>176</v>
      </c>
      <c r="J289" t="s">
        <v>21</v>
      </c>
      <c r="K289" t="s">
        <v>22</v>
      </c>
      <c r="L289" s="19">
        <f t="shared" si="28"/>
        <v>42122.208333333328</v>
      </c>
      <c r="M289" s="19">
        <f t="shared" si="29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t="str">
        <f t="shared" si="26"/>
        <v>music</v>
      </c>
      <c r="S289" t="str">
        <f t="shared" si="27"/>
        <v>electric music</v>
      </c>
      <c r="T289" t="s">
        <v>50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1">
        <f t="shared" si="24"/>
        <v>0.97785714285714287</v>
      </c>
      <c r="G290" s="5" t="s">
        <v>14</v>
      </c>
      <c r="H290" s="13">
        <f t="shared" si="25"/>
        <v>39.970802919708028</v>
      </c>
      <c r="I290">
        <v>137</v>
      </c>
      <c r="J290" t="s">
        <v>36</v>
      </c>
      <c r="K290" t="s">
        <v>37</v>
      </c>
      <c r="L290" s="19">
        <f t="shared" si="28"/>
        <v>40982.208333333336</v>
      </c>
      <c r="M290" s="19">
        <f t="shared" si="29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t="str">
        <f t="shared" si="26"/>
        <v>music</v>
      </c>
      <c r="S290" t="str">
        <f t="shared" si="27"/>
        <v>metal</v>
      </c>
      <c r="T290" t="s">
        <v>148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1">
        <f t="shared" si="24"/>
        <v>16.842500000000001</v>
      </c>
      <c r="G291" s="7" t="s">
        <v>20</v>
      </c>
      <c r="H291" s="13">
        <f t="shared" si="25"/>
        <v>39.982195845697326</v>
      </c>
      <c r="I291">
        <v>337</v>
      </c>
      <c r="J291" t="s">
        <v>15</v>
      </c>
      <c r="K291" t="s">
        <v>16</v>
      </c>
      <c r="L291" s="19">
        <f t="shared" si="28"/>
        <v>42219.208333333328</v>
      </c>
      <c r="M291" s="19">
        <f t="shared" si="29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t="str">
        <f t="shared" si="26"/>
        <v>theater</v>
      </c>
      <c r="S291" t="str">
        <f t="shared" si="27"/>
        <v>plays</v>
      </c>
      <c r="T291" t="s">
        <v>33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1">
        <f t="shared" si="24"/>
        <v>0.54402135231316728</v>
      </c>
      <c r="G292" s="5" t="s">
        <v>14</v>
      </c>
      <c r="H292" s="13">
        <f t="shared" si="25"/>
        <v>101.01541850220265</v>
      </c>
      <c r="I292">
        <v>908</v>
      </c>
      <c r="J292" t="s">
        <v>21</v>
      </c>
      <c r="K292" t="s">
        <v>22</v>
      </c>
      <c r="L292" s="19">
        <f t="shared" si="28"/>
        <v>41404.208333333336</v>
      </c>
      <c r="M292" s="19">
        <f t="shared" si="29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t="str">
        <f t="shared" si="26"/>
        <v>film &amp; video</v>
      </c>
      <c r="S292" t="str">
        <f t="shared" si="27"/>
        <v>documentary</v>
      </c>
      <c r="T292" t="s">
        <v>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1">
        <f t="shared" si="24"/>
        <v>4.5661111111111108</v>
      </c>
      <c r="G293" s="7" t="s">
        <v>20</v>
      </c>
      <c r="H293" s="13">
        <f t="shared" si="25"/>
        <v>76.813084112149539</v>
      </c>
      <c r="I293">
        <v>107</v>
      </c>
      <c r="J293" t="s">
        <v>21</v>
      </c>
      <c r="K293" t="s">
        <v>22</v>
      </c>
      <c r="L293" s="19">
        <f t="shared" si="28"/>
        <v>40831.208333333336</v>
      </c>
      <c r="M293" s="19">
        <f t="shared" si="29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t="str">
        <f t="shared" si="26"/>
        <v>technology</v>
      </c>
      <c r="S293" t="str">
        <f t="shared" si="27"/>
        <v>web</v>
      </c>
      <c r="T293" t="s">
        <v>28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1">
        <f t="shared" si="24"/>
        <v>9.8219178082191785E-2</v>
      </c>
      <c r="G294" s="5" t="s">
        <v>14</v>
      </c>
      <c r="H294" s="13">
        <f t="shared" si="25"/>
        <v>71.7</v>
      </c>
      <c r="I294">
        <v>10</v>
      </c>
      <c r="J294" t="s">
        <v>21</v>
      </c>
      <c r="K294" t="s">
        <v>22</v>
      </c>
      <c r="L294" s="19">
        <f t="shared" si="28"/>
        <v>40984.208333333336</v>
      </c>
      <c r="M294" s="19">
        <f t="shared" si="29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t="str">
        <f t="shared" si="26"/>
        <v>food</v>
      </c>
      <c r="S294" t="str">
        <f t="shared" si="27"/>
        <v>food trucks</v>
      </c>
      <c r="T294" t="s">
        <v>17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1">
        <f t="shared" si="24"/>
        <v>0.16384615384615384</v>
      </c>
      <c r="G295" s="6" t="s">
        <v>74</v>
      </c>
      <c r="H295" s="13">
        <f t="shared" si="25"/>
        <v>33.28125</v>
      </c>
      <c r="I295">
        <v>32</v>
      </c>
      <c r="J295" t="s">
        <v>107</v>
      </c>
      <c r="K295" t="s">
        <v>108</v>
      </c>
      <c r="L295" s="19">
        <f t="shared" si="28"/>
        <v>40456.208333333336</v>
      </c>
      <c r="M295" s="19">
        <f t="shared" si="29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t="str">
        <f t="shared" si="26"/>
        <v>theater</v>
      </c>
      <c r="S295" t="str">
        <f t="shared" si="27"/>
        <v>plays</v>
      </c>
      <c r="T295" t="s">
        <v>33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1">
        <f t="shared" si="24"/>
        <v>13.396666666666667</v>
      </c>
      <c r="G296" s="7" t="s">
        <v>20</v>
      </c>
      <c r="H296" s="13">
        <f t="shared" si="25"/>
        <v>43.923497267759565</v>
      </c>
      <c r="I296">
        <v>183</v>
      </c>
      <c r="J296" t="s">
        <v>21</v>
      </c>
      <c r="K296" t="s">
        <v>22</v>
      </c>
      <c r="L296" s="19">
        <f t="shared" si="28"/>
        <v>43399.208333333328</v>
      </c>
      <c r="M296" s="19">
        <f t="shared" si="29"/>
        <v>43411.25</v>
      </c>
      <c r="N296">
        <v>1540530000</v>
      </c>
      <c r="O296">
        <v>1541570400</v>
      </c>
      <c r="P296" t="b">
        <v>0</v>
      </c>
      <c r="Q296" t="b">
        <v>0</v>
      </c>
      <c r="R296" t="str">
        <f t="shared" si="26"/>
        <v>theater</v>
      </c>
      <c r="S296" t="str">
        <f t="shared" si="27"/>
        <v>plays</v>
      </c>
      <c r="T296" t="s">
        <v>33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1">
        <f t="shared" si="24"/>
        <v>0.35650077760497667</v>
      </c>
      <c r="G297" s="5" t="s">
        <v>14</v>
      </c>
      <c r="H297" s="13">
        <f t="shared" si="25"/>
        <v>36.004712041884815</v>
      </c>
      <c r="I297">
        <v>1910</v>
      </c>
      <c r="J297" t="s">
        <v>98</v>
      </c>
      <c r="K297" t="s">
        <v>99</v>
      </c>
      <c r="L297" s="19">
        <f t="shared" si="28"/>
        <v>41562.208333333336</v>
      </c>
      <c r="M297" s="19">
        <f t="shared" si="29"/>
        <v>41587.25</v>
      </c>
      <c r="N297">
        <v>1381813200</v>
      </c>
      <c r="O297">
        <v>1383976800</v>
      </c>
      <c r="P297" t="b">
        <v>0</v>
      </c>
      <c r="Q297" t="b">
        <v>0</v>
      </c>
      <c r="R297" t="str">
        <f t="shared" si="26"/>
        <v>theater</v>
      </c>
      <c r="S297" t="str">
        <f t="shared" si="27"/>
        <v>plays</v>
      </c>
      <c r="T297" t="s">
        <v>33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1">
        <f t="shared" si="24"/>
        <v>0.54950819672131146</v>
      </c>
      <c r="G298" s="5" t="s">
        <v>14</v>
      </c>
      <c r="H298" s="13">
        <f t="shared" si="25"/>
        <v>88.21052631578948</v>
      </c>
      <c r="I298">
        <v>38</v>
      </c>
      <c r="J298" t="s">
        <v>26</v>
      </c>
      <c r="K298" t="s">
        <v>27</v>
      </c>
      <c r="L298" s="19">
        <f t="shared" si="28"/>
        <v>43493.25</v>
      </c>
      <c r="M298" s="19">
        <f t="shared" si="29"/>
        <v>43515.25</v>
      </c>
      <c r="N298">
        <v>1548655200</v>
      </c>
      <c r="O298">
        <v>1550556000</v>
      </c>
      <c r="P298" t="b">
        <v>0</v>
      </c>
      <c r="Q298" t="b">
        <v>0</v>
      </c>
      <c r="R298" t="str">
        <f t="shared" si="26"/>
        <v>theater</v>
      </c>
      <c r="S298" t="str">
        <f t="shared" si="27"/>
        <v>plays</v>
      </c>
      <c r="T298" t="s">
        <v>33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1">
        <f t="shared" si="24"/>
        <v>0.94236111111111109</v>
      </c>
      <c r="G299" s="5" t="s">
        <v>14</v>
      </c>
      <c r="H299" s="13">
        <f t="shared" si="25"/>
        <v>65.240384615384613</v>
      </c>
      <c r="I299">
        <v>104</v>
      </c>
      <c r="J299" t="s">
        <v>26</v>
      </c>
      <c r="K299" t="s">
        <v>27</v>
      </c>
      <c r="L299" s="19">
        <f t="shared" si="28"/>
        <v>41653.25</v>
      </c>
      <c r="M299" s="19">
        <f t="shared" si="29"/>
        <v>41662.25</v>
      </c>
      <c r="N299">
        <v>1389679200</v>
      </c>
      <c r="O299">
        <v>1390456800</v>
      </c>
      <c r="P299" t="b">
        <v>0</v>
      </c>
      <c r="Q299" t="b">
        <v>1</v>
      </c>
      <c r="R299" t="str">
        <f t="shared" si="26"/>
        <v>theater</v>
      </c>
      <c r="S299" t="str">
        <f t="shared" si="27"/>
        <v>plays</v>
      </c>
      <c r="T299" t="s">
        <v>33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1">
        <f t="shared" si="24"/>
        <v>1.4391428571428571</v>
      </c>
      <c r="G300" s="7" t="s">
        <v>20</v>
      </c>
      <c r="H300" s="13">
        <f t="shared" si="25"/>
        <v>69.958333333333329</v>
      </c>
      <c r="I300">
        <v>72</v>
      </c>
      <c r="J300" t="s">
        <v>21</v>
      </c>
      <c r="K300" t="s">
        <v>22</v>
      </c>
      <c r="L300" s="19">
        <f t="shared" si="28"/>
        <v>42426.25</v>
      </c>
      <c r="M300" s="19">
        <f t="shared" si="29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t="str">
        <f t="shared" si="26"/>
        <v>music</v>
      </c>
      <c r="S300" t="str">
        <f t="shared" si="27"/>
        <v>rock</v>
      </c>
      <c r="T300" t="s">
        <v>23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1">
        <f t="shared" si="24"/>
        <v>0.51421052631578945</v>
      </c>
      <c r="G301" s="5" t="s">
        <v>14</v>
      </c>
      <c r="H301" s="13">
        <f t="shared" si="25"/>
        <v>39.877551020408163</v>
      </c>
      <c r="I301">
        <v>49</v>
      </c>
      <c r="J301" t="s">
        <v>21</v>
      </c>
      <c r="K301" t="s">
        <v>22</v>
      </c>
      <c r="L301" s="19">
        <f t="shared" si="28"/>
        <v>42432.25</v>
      </c>
      <c r="M301" s="19">
        <f t="shared" si="29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t="str">
        <f t="shared" si="26"/>
        <v>food</v>
      </c>
      <c r="S301" t="str">
        <f t="shared" si="27"/>
        <v>food trucks</v>
      </c>
      <c r="T301" t="s">
        <v>17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1">
        <f t="shared" si="24"/>
        <v>0.05</v>
      </c>
      <c r="G302" s="5" t="s">
        <v>14</v>
      </c>
      <c r="H302" s="13">
        <f t="shared" si="25"/>
        <v>5</v>
      </c>
      <c r="I302">
        <v>1</v>
      </c>
      <c r="J302" t="s">
        <v>36</v>
      </c>
      <c r="K302" t="s">
        <v>37</v>
      </c>
      <c r="L302" s="19">
        <f t="shared" si="28"/>
        <v>42977.208333333328</v>
      </c>
      <c r="M302" s="19">
        <f t="shared" si="29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t="str">
        <f t="shared" si="26"/>
        <v>publishing</v>
      </c>
      <c r="S302" t="str">
        <f t="shared" si="27"/>
        <v>nonfiction</v>
      </c>
      <c r="T302" t="s">
        <v>68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1">
        <f t="shared" si="24"/>
        <v>13.446666666666667</v>
      </c>
      <c r="G303" s="7" t="s">
        <v>20</v>
      </c>
      <c r="H303" s="13">
        <f t="shared" si="25"/>
        <v>41.023728813559323</v>
      </c>
      <c r="I303">
        <v>295</v>
      </c>
      <c r="J303" t="s">
        <v>21</v>
      </c>
      <c r="K303" t="s">
        <v>22</v>
      </c>
      <c r="L303" s="19">
        <f t="shared" si="28"/>
        <v>42061.25</v>
      </c>
      <c r="M303" s="19">
        <f t="shared" si="29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t="str">
        <f t="shared" si="26"/>
        <v>film &amp; video</v>
      </c>
      <c r="S303" t="str">
        <f t="shared" si="27"/>
        <v>documentary</v>
      </c>
      <c r="T303" t="s">
        <v>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1">
        <f t="shared" si="24"/>
        <v>0.31844940867279897</v>
      </c>
      <c r="G304" s="5" t="s">
        <v>14</v>
      </c>
      <c r="H304" s="13">
        <f t="shared" si="25"/>
        <v>98.914285714285711</v>
      </c>
      <c r="I304">
        <v>245</v>
      </c>
      <c r="J304" t="s">
        <v>21</v>
      </c>
      <c r="K304" t="s">
        <v>22</v>
      </c>
      <c r="L304" s="19">
        <f t="shared" si="28"/>
        <v>43345.208333333328</v>
      </c>
      <c r="M304" s="19">
        <f t="shared" si="29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t="str">
        <f t="shared" si="26"/>
        <v>theater</v>
      </c>
      <c r="S304" t="str">
        <f t="shared" si="27"/>
        <v>plays</v>
      </c>
      <c r="T304" t="s">
        <v>33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1">
        <f t="shared" si="24"/>
        <v>0.82617647058823529</v>
      </c>
      <c r="G305" s="5" t="s">
        <v>14</v>
      </c>
      <c r="H305" s="13">
        <f t="shared" si="25"/>
        <v>87.78125</v>
      </c>
      <c r="I305">
        <v>32</v>
      </c>
      <c r="J305" t="s">
        <v>21</v>
      </c>
      <c r="K305" t="s">
        <v>22</v>
      </c>
      <c r="L305" s="19">
        <f t="shared" si="28"/>
        <v>42376.25</v>
      </c>
      <c r="M305" s="19">
        <f t="shared" si="29"/>
        <v>42381.25</v>
      </c>
      <c r="N305">
        <v>1452146400</v>
      </c>
      <c r="O305">
        <v>1452578400</v>
      </c>
      <c r="P305" t="b">
        <v>0</v>
      </c>
      <c r="Q305" t="b">
        <v>0</v>
      </c>
      <c r="R305" t="str">
        <f t="shared" si="26"/>
        <v>music</v>
      </c>
      <c r="S305" t="str">
        <f t="shared" si="27"/>
        <v>indie rock</v>
      </c>
      <c r="T305" t="s">
        <v>60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1">
        <f t="shared" si="24"/>
        <v>5.4614285714285717</v>
      </c>
      <c r="G306" s="7" t="s">
        <v>20</v>
      </c>
      <c r="H306" s="13">
        <f t="shared" si="25"/>
        <v>80.767605633802816</v>
      </c>
      <c r="I306">
        <v>142</v>
      </c>
      <c r="J306" t="s">
        <v>21</v>
      </c>
      <c r="K306" t="s">
        <v>22</v>
      </c>
      <c r="L306" s="19">
        <f t="shared" si="28"/>
        <v>42589.208333333328</v>
      </c>
      <c r="M306" s="19">
        <f t="shared" si="29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t="str">
        <f t="shared" si="26"/>
        <v>film &amp; video</v>
      </c>
      <c r="S306" t="str">
        <f t="shared" si="27"/>
        <v>documentary</v>
      </c>
      <c r="T306" t="s">
        <v>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1">
        <f t="shared" si="24"/>
        <v>2.8621428571428571</v>
      </c>
      <c r="G307" s="7" t="s">
        <v>20</v>
      </c>
      <c r="H307" s="13">
        <f t="shared" si="25"/>
        <v>94.28235294117647</v>
      </c>
      <c r="I307">
        <v>85</v>
      </c>
      <c r="J307" t="s">
        <v>21</v>
      </c>
      <c r="K307" t="s">
        <v>22</v>
      </c>
      <c r="L307" s="19">
        <f t="shared" si="28"/>
        <v>42448.208333333328</v>
      </c>
      <c r="M307" s="19">
        <f t="shared" si="29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t="str">
        <f t="shared" si="26"/>
        <v>theater</v>
      </c>
      <c r="S307" t="str">
        <f t="shared" si="27"/>
        <v>plays</v>
      </c>
      <c r="T307" t="s">
        <v>33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1">
        <f t="shared" si="24"/>
        <v>7.9076923076923072E-2</v>
      </c>
      <c r="G308" s="5" t="s">
        <v>14</v>
      </c>
      <c r="H308" s="13">
        <f t="shared" si="25"/>
        <v>73.428571428571431</v>
      </c>
      <c r="I308">
        <v>7</v>
      </c>
      <c r="J308" t="s">
        <v>21</v>
      </c>
      <c r="K308" t="s">
        <v>22</v>
      </c>
      <c r="L308" s="19">
        <f t="shared" si="28"/>
        <v>42930.208333333328</v>
      </c>
      <c r="M308" s="19">
        <f t="shared" si="29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t="str">
        <f t="shared" si="26"/>
        <v>theater</v>
      </c>
      <c r="S308" t="str">
        <f t="shared" si="27"/>
        <v>plays</v>
      </c>
      <c r="T308" t="s">
        <v>33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1">
        <f t="shared" si="24"/>
        <v>1.3213677811550153</v>
      </c>
      <c r="G309" s="7" t="s">
        <v>20</v>
      </c>
      <c r="H309" s="13">
        <f t="shared" si="25"/>
        <v>65.968133535660087</v>
      </c>
      <c r="I309">
        <v>659</v>
      </c>
      <c r="J309" t="s">
        <v>36</v>
      </c>
      <c r="K309" t="s">
        <v>37</v>
      </c>
      <c r="L309" s="19">
        <f t="shared" si="28"/>
        <v>41066.208333333336</v>
      </c>
      <c r="M309" s="19">
        <f t="shared" si="29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t="str">
        <f t="shared" si="26"/>
        <v>publishing</v>
      </c>
      <c r="S309" t="str">
        <f t="shared" si="27"/>
        <v>fiction</v>
      </c>
      <c r="T309" t="s">
        <v>119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1">
        <f t="shared" si="24"/>
        <v>0.74077834179357027</v>
      </c>
      <c r="G310" s="5" t="s">
        <v>14</v>
      </c>
      <c r="H310" s="13">
        <f t="shared" si="25"/>
        <v>109.04109589041096</v>
      </c>
      <c r="I310">
        <v>803</v>
      </c>
      <c r="J310" t="s">
        <v>21</v>
      </c>
      <c r="K310" t="s">
        <v>22</v>
      </c>
      <c r="L310" s="19">
        <f t="shared" si="28"/>
        <v>40651.208333333336</v>
      </c>
      <c r="M310" s="19">
        <f t="shared" si="29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t="str">
        <f t="shared" si="26"/>
        <v>theater</v>
      </c>
      <c r="S310" t="str">
        <f t="shared" si="27"/>
        <v>plays</v>
      </c>
      <c r="T310" t="s">
        <v>33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1">
        <f t="shared" si="24"/>
        <v>0.75292682926829269</v>
      </c>
      <c r="G311" s="6" t="s">
        <v>74</v>
      </c>
      <c r="H311" s="13">
        <f t="shared" si="25"/>
        <v>41.16</v>
      </c>
      <c r="I311">
        <v>75</v>
      </c>
      <c r="J311" t="s">
        <v>21</v>
      </c>
      <c r="K311" t="s">
        <v>22</v>
      </c>
      <c r="L311" s="19">
        <f t="shared" si="28"/>
        <v>40807.208333333336</v>
      </c>
      <c r="M311" s="19">
        <f t="shared" si="29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t="str">
        <f t="shared" si="26"/>
        <v>music</v>
      </c>
      <c r="S311" t="str">
        <f t="shared" si="27"/>
        <v>indie rock</v>
      </c>
      <c r="T311" t="s">
        <v>60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1">
        <f t="shared" si="24"/>
        <v>0.20333333333333334</v>
      </c>
      <c r="G312" s="5" t="s">
        <v>14</v>
      </c>
      <c r="H312" s="13">
        <f t="shared" si="25"/>
        <v>99.125</v>
      </c>
      <c r="I312">
        <v>16</v>
      </c>
      <c r="J312" t="s">
        <v>21</v>
      </c>
      <c r="K312" t="s">
        <v>22</v>
      </c>
      <c r="L312" s="19">
        <f t="shared" si="28"/>
        <v>40277.208333333336</v>
      </c>
      <c r="M312" s="19">
        <f t="shared" si="29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t="str">
        <f t="shared" si="26"/>
        <v>games</v>
      </c>
      <c r="S312" t="str">
        <f t="shared" si="27"/>
        <v>video games</v>
      </c>
      <c r="T312" t="s">
        <v>89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1">
        <f t="shared" si="24"/>
        <v>2.0336507936507937</v>
      </c>
      <c r="G313" s="7" t="s">
        <v>20</v>
      </c>
      <c r="H313" s="13">
        <f t="shared" si="25"/>
        <v>105.88429752066116</v>
      </c>
      <c r="I313">
        <v>121</v>
      </c>
      <c r="J313" t="s">
        <v>21</v>
      </c>
      <c r="K313" t="s">
        <v>22</v>
      </c>
      <c r="L313" s="19">
        <f t="shared" si="28"/>
        <v>40590.25</v>
      </c>
      <c r="M313" s="19">
        <f t="shared" si="29"/>
        <v>40602.25</v>
      </c>
      <c r="N313">
        <v>1297836000</v>
      </c>
      <c r="O313">
        <v>1298872800</v>
      </c>
      <c r="P313" t="b">
        <v>0</v>
      </c>
      <c r="Q313" t="b">
        <v>0</v>
      </c>
      <c r="R313" t="str">
        <f t="shared" si="26"/>
        <v>theater</v>
      </c>
      <c r="S313" t="str">
        <f t="shared" si="27"/>
        <v>plays</v>
      </c>
      <c r="T313" t="s">
        <v>33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1">
        <f t="shared" si="24"/>
        <v>3.1022842639593908</v>
      </c>
      <c r="G314" s="7" t="s">
        <v>20</v>
      </c>
      <c r="H314" s="13">
        <f t="shared" si="25"/>
        <v>48.996525921966864</v>
      </c>
      <c r="I314">
        <v>3742</v>
      </c>
      <c r="J314" t="s">
        <v>21</v>
      </c>
      <c r="K314" t="s">
        <v>22</v>
      </c>
      <c r="L314" s="19">
        <f t="shared" si="28"/>
        <v>41572.208333333336</v>
      </c>
      <c r="M314" s="19">
        <f t="shared" si="29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t="str">
        <f t="shared" si="26"/>
        <v>theater</v>
      </c>
      <c r="S314" t="str">
        <f t="shared" si="27"/>
        <v>plays</v>
      </c>
      <c r="T314" t="s">
        <v>33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1">
        <f t="shared" si="24"/>
        <v>3.9531818181818181</v>
      </c>
      <c r="G315" s="7" t="s">
        <v>20</v>
      </c>
      <c r="H315" s="13">
        <f t="shared" si="25"/>
        <v>39</v>
      </c>
      <c r="I315">
        <v>223</v>
      </c>
      <c r="J315" t="s">
        <v>21</v>
      </c>
      <c r="K315" t="s">
        <v>22</v>
      </c>
      <c r="L315" s="19">
        <f t="shared" si="28"/>
        <v>40966.25</v>
      </c>
      <c r="M315" s="19">
        <f t="shared" si="29"/>
        <v>40968.25</v>
      </c>
      <c r="N315">
        <v>1330322400</v>
      </c>
      <c r="O315">
        <v>1330495200</v>
      </c>
      <c r="P315" t="b">
        <v>0</v>
      </c>
      <c r="Q315" t="b">
        <v>0</v>
      </c>
      <c r="R315" t="str">
        <f t="shared" si="26"/>
        <v>music</v>
      </c>
      <c r="S315" t="str">
        <f t="shared" si="27"/>
        <v>rock</v>
      </c>
      <c r="T315" t="s">
        <v>23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1">
        <f t="shared" si="24"/>
        <v>2.9471428571428571</v>
      </c>
      <c r="G316" s="7" t="s">
        <v>20</v>
      </c>
      <c r="H316" s="13">
        <f t="shared" si="25"/>
        <v>31.022556390977442</v>
      </c>
      <c r="I316">
        <v>133</v>
      </c>
      <c r="J316" t="s">
        <v>21</v>
      </c>
      <c r="K316" t="s">
        <v>22</v>
      </c>
      <c r="L316" s="19">
        <f t="shared" si="28"/>
        <v>43536.208333333328</v>
      </c>
      <c r="M316" s="19">
        <f t="shared" si="29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t="str">
        <f t="shared" si="26"/>
        <v>film &amp; video</v>
      </c>
      <c r="S316" t="str">
        <f t="shared" si="27"/>
        <v>documentary</v>
      </c>
      <c r="T316" t="s">
        <v>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1">
        <f t="shared" si="24"/>
        <v>0.33894736842105261</v>
      </c>
      <c r="G317" s="5" t="s">
        <v>14</v>
      </c>
      <c r="H317" s="13">
        <f t="shared" si="25"/>
        <v>103.87096774193549</v>
      </c>
      <c r="I317">
        <v>31</v>
      </c>
      <c r="J317" t="s">
        <v>21</v>
      </c>
      <c r="K317" t="s">
        <v>22</v>
      </c>
      <c r="L317" s="19">
        <f t="shared" si="28"/>
        <v>41783.208333333336</v>
      </c>
      <c r="M317" s="19">
        <f t="shared" si="29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t="str">
        <f t="shared" si="26"/>
        <v>theater</v>
      </c>
      <c r="S317" t="str">
        <f t="shared" si="27"/>
        <v>plays</v>
      </c>
      <c r="T317" t="s">
        <v>33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1">
        <f t="shared" si="24"/>
        <v>0.66677083333333331</v>
      </c>
      <c r="G318" s="5" t="s">
        <v>14</v>
      </c>
      <c r="H318" s="13">
        <f t="shared" si="25"/>
        <v>59.268518518518519</v>
      </c>
      <c r="I318">
        <v>108</v>
      </c>
      <c r="J318" t="s">
        <v>107</v>
      </c>
      <c r="K318" t="s">
        <v>108</v>
      </c>
      <c r="L318" s="19">
        <f t="shared" si="28"/>
        <v>43788.25</v>
      </c>
      <c r="M318" s="19">
        <f t="shared" si="29"/>
        <v>43789.25</v>
      </c>
      <c r="N318">
        <v>1574143200</v>
      </c>
      <c r="O318">
        <v>1574229600</v>
      </c>
      <c r="P318" t="b">
        <v>0</v>
      </c>
      <c r="Q318" t="b">
        <v>1</v>
      </c>
      <c r="R318" t="str">
        <f t="shared" si="26"/>
        <v>food</v>
      </c>
      <c r="S318" t="str">
        <f t="shared" si="27"/>
        <v>food trucks</v>
      </c>
      <c r="T318" t="s">
        <v>17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1">
        <f t="shared" si="24"/>
        <v>0.19227272727272726</v>
      </c>
      <c r="G319" s="5" t="s">
        <v>14</v>
      </c>
      <c r="H319" s="13">
        <f t="shared" si="25"/>
        <v>42.3</v>
      </c>
      <c r="I319">
        <v>30</v>
      </c>
      <c r="J319" t="s">
        <v>21</v>
      </c>
      <c r="K319" t="s">
        <v>22</v>
      </c>
      <c r="L319" s="19">
        <f t="shared" si="28"/>
        <v>42869.208333333328</v>
      </c>
      <c r="M319" s="19">
        <f t="shared" si="29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t="str">
        <f t="shared" si="26"/>
        <v>theater</v>
      </c>
      <c r="S319" t="str">
        <f t="shared" si="27"/>
        <v>plays</v>
      </c>
      <c r="T319" t="s">
        <v>33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1">
        <f t="shared" si="24"/>
        <v>0.15842105263157893</v>
      </c>
      <c r="G320" s="5" t="s">
        <v>14</v>
      </c>
      <c r="H320" s="13">
        <f t="shared" si="25"/>
        <v>53.117647058823529</v>
      </c>
      <c r="I320">
        <v>17</v>
      </c>
      <c r="J320" t="s">
        <v>21</v>
      </c>
      <c r="K320" t="s">
        <v>22</v>
      </c>
      <c r="L320" s="19">
        <f t="shared" si="28"/>
        <v>41684.25</v>
      </c>
      <c r="M320" s="19">
        <f t="shared" si="29"/>
        <v>41686.25</v>
      </c>
      <c r="N320">
        <v>1392357600</v>
      </c>
      <c r="O320">
        <v>1392530400</v>
      </c>
      <c r="P320" t="b">
        <v>0</v>
      </c>
      <c r="Q320" t="b">
        <v>0</v>
      </c>
      <c r="R320" t="str">
        <f t="shared" si="26"/>
        <v>music</v>
      </c>
      <c r="S320" t="str">
        <f t="shared" si="27"/>
        <v>rock</v>
      </c>
      <c r="T320" t="s">
        <v>23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1">
        <f t="shared" si="24"/>
        <v>0.38702380952380955</v>
      </c>
      <c r="G321" s="6" t="s">
        <v>74</v>
      </c>
      <c r="H321" s="13">
        <f t="shared" si="25"/>
        <v>50.796875</v>
      </c>
      <c r="I321">
        <v>64</v>
      </c>
      <c r="J321" t="s">
        <v>21</v>
      </c>
      <c r="K321" t="s">
        <v>22</v>
      </c>
      <c r="L321" s="19">
        <f t="shared" si="28"/>
        <v>40402.208333333336</v>
      </c>
      <c r="M321" s="19">
        <f t="shared" si="29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t="str">
        <f t="shared" si="26"/>
        <v>technology</v>
      </c>
      <c r="S321" t="str">
        <f t="shared" si="27"/>
        <v>web</v>
      </c>
      <c r="T321" t="s">
        <v>28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1">
        <f t="shared" ref="F322:F385" si="30">E322/D322</f>
        <v>9.5876777251184833E-2</v>
      </c>
      <c r="G322" s="5" t="s">
        <v>14</v>
      </c>
      <c r="H322" s="13">
        <f t="shared" ref="H322:H385" si="31">IF(I322=0,"No Backers", E322/I322)</f>
        <v>101.15</v>
      </c>
      <c r="I322">
        <v>80</v>
      </c>
      <c r="J322" t="s">
        <v>21</v>
      </c>
      <c r="K322" t="s">
        <v>22</v>
      </c>
      <c r="L322" s="19">
        <f t="shared" si="28"/>
        <v>40673.208333333336</v>
      </c>
      <c r="M322" s="19">
        <f t="shared" si="29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t="str">
        <f t="shared" ref="R322:R385" si="32">LEFT(T322,FIND("/",T322)-1)</f>
        <v>publishing</v>
      </c>
      <c r="S322" t="str">
        <f t="shared" ref="S322:S385" si="33">RIGHT(T322,LEN(T322)-FIND("/",T322))</f>
        <v>fiction</v>
      </c>
      <c r="T322" t="s">
        <v>119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1">
        <f t="shared" si="30"/>
        <v>0.94144366197183094</v>
      </c>
      <c r="G323" s="5" t="s">
        <v>14</v>
      </c>
      <c r="H323" s="13">
        <f t="shared" si="31"/>
        <v>65.000810372771468</v>
      </c>
      <c r="I323">
        <v>2468</v>
      </c>
      <c r="J323" t="s">
        <v>21</v>
      </c>
      <c r="K323" t="s">
        <v>22</v>
      </c>
      <c r="L323" s="19">
        <f t="shared" ref="L323:L386" si="34">(((N323/60)/60)/24)+DATE(1970,1,1)</f>
        <v>40634.208333333336</v>
      </c>
      <c r="M323" s="19">
        <f t="shared" ref="M323:M386" si="35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t="str">
        <f t="shared" si="32"/>
        <v>film &amp; video</v>
      </c>
      <c r="S323" t="str">
        <f t="shared" si="33"/>
        <v>shorts</v>
      </c>
      <c r="T323" t="s">
        <v>100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1">
        <f t="shared" si="30"/>
        <v>1.6656234096692113</v>
      </c>
      <c r="G324" s="7" t="s">
        <v>20</v>
      </c>
      <c r="H324" s="13">
        <f t="shared" si="31"/>
        <v>37.998645510835914</v>
      </c>
      <c r="I324">
        <v>5168</v>
      </c>
      <c r="J324" t="s">
        <v>21</v>
      </c>
      <c r="K324" t="s">
        <v>22</v>
      </c>
      <c r="L324" s="19">
        <f t="shared" si="34"/>
        <v>40507.25</v>
      </c>
      <c r="M324" s="19">
        <f t="shared" si="35"/>
        <v>40520.25</v>
      </c>
      <c r="N324">
        <v>1290664800</v>
      </c>
      <c r="O324">
        <v>1291788000</v>
      </c>
      <c r="P324" t="b">
        <v>0</v>
      </c>
      <c r="Q324" t="b">
        <v>0</v>
      </c>
      <c r="R324" t="str">
        <f t="shared" si="32"/>
        <v>theater</v>
      </c>
      <c r="S324" t="str">
        <f t="shared" si="33"/>
        <v>plays</v>
      </c>
      <c r="T324" t="s">
        <v>33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1">
        <f t="shared" si="30"/>
        <v>0.24134831460674158</v>
      </c>
      <c r="G325" s="5" t="s">
        <v>14</v>
      </c>
      <c r="H325" s="13">
        <f t="shared" si="31"/>
        <v>82.615384615384613</v>
      </c>
      <c r="I325">
        <v>26</v>
      </c>
      <c r="J325" t="s">
        <v>40</v>
      </c>
      <c r="K325" t="s">
        <v>41</v>
      </c>
      <c r="L325" s="19">
        <f t="shared" si="34"/>
        <v>41725.208333333336</v>
      </c>
      <c r="M325" s="19">
        <f t="shared" si="35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t="str">
        <f t="shared" si="32"/>
        <v>film &amp; video</v>
      </c>
      <c r="S325" t="str">
        <f t="shared" si="33"/>
        <v>documentary</v>
      </c>
      <c r="T325" t="s">
        <v>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1">
        <f t="shared" si="30"/>
        <v>1.6405633802816901</v>
      </c>
      <c r="G326" s="7" t="s">
        <v>20</v>
      </c>
      <c r="H326" s="13">
        <f t="shared" si="31"/>
        <v>37.941368078175898</v>
      </c>
      <c r="I326">
        <v>307</v>
      </c>
      <c r="J326" t="s">
        <v>21</v>
      </c>
      <c r="K326" t="s">
        <v>22</v>
      </c>
      <c r="L326" s="19">
        <f t="shared" si="34"/>
        <v>42176.208333333328</v>
      </c>
      <c r="M326" s="19">
        <f t="shared" si="35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t="str">
        <f t="shared" si="32"/>
        <v>theater</v>
      </c>
      <c r="S326" t="str">
        <f t="shared" si="33"/>
        <v>plays</v>
      </c>
      <c r="T326" t="s">
        <v>33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1">
        <f t="shared" si="30"/>
        <v>0.90723076923076929</v>
      </c>
      <c r="G327" s="5" t="s">
        <v>14</v>
      </c>
      <c r="H327" s="13">
        <f t="shared" si="31"/>
        <v>80.780821917808225</v>
      </c>
      <c r="I327">
        <v>73</v>
      </c>
      <c r="J327" t="s">
        <v>21</v>
      </c>
      <c r="K327" t="s">
        <v>22</v>
      </c>
      <c r="L327" s="19">
        <f t="shared" si="34"/>
        <v>43267.208333333328</v>
      </c>
      <c r="M327" s="19">
        <f t="shared" si="35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t="str">
        <f t="shared" si="32"/>
        <v>theater</v>
      </c>
      <c r="S327" t="str">
        <f t="shared" si="33"/>
        <v>plays</v>
      </c>
      <c r="T327" t="s">
        <v>33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1">
        <f t="shared" si="30"/>
        <v>0.46194444444444444</v>
      </c>
      <c r="G328" s="5" t="s">
        <v>14</v>
      </c>
      <c r="H328" s="13">
        <f t="shared" si="31"/>
        <v>25.984375</v>
      </c>
      <c r="I328">
        <v>128</v>
      </c>
      <c r="J328" t="s">
        <v>21</v>
      </c>
      <c r="K328" t="s">
        <v>22</v>
      </c>
      <c r="L328" s="19">
        <f t="shared" si="34"/>
        <v>42364.25</v>
      </c>
      <c r="M328" s="19">
        <f t="shared" si="35"/>
        <v>42370.25</v>
      </c>
      <c r="N328">
        <v>1451109600</v>
      </c>
      <c r="O328">
        <v>1451628000</v>
      </c>
      <c r="P328" t="b">
        <v>0</v>
      </c>
      <c r="Q328" t="b">
        <v>0</v>
      </c>
      <c r="R328" t="str">
        <f t="shared" si="32"/>
        <v>film &amp; video</v>
      </c>
      <c r="S328" t="str">
        <f t="shared" si="33"/>
        <v>animation</v>
      </c>
      <c r="T328" t="s">
        <v>71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1">
        <f t="shared" si="30"/>
        <v>0.38538461538461538</v>
      </c>
      <c r="G329" s="5" t="s">
        <v>14</v>
      </c>
      <c r="H329" s="13">
        <f t="shared" si="31"/>
        <v>30.363636363636363</v>
      </c>
      <c r="I329">
        <v>33</v>
      </c>
      <c r="J329" t="s">
        <v>21</v>
      </c>
      <c r="K329" t="s">
        <v>22</v>
      </c>
      <c r="L329" s="19">
        <f t="shared" si="34"/>
        <v>43705.208333333328</v>
      </c>
      <c r="M329" s="19">
        <f t="shared" si="35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t="str">
        <f t="shared" si="32"/>
        <v>theater</v>
      </c>
      <c r="S329" t="str">
        <f t="shared" si="33"/>
        <v>plays</v>
      </c>
      <c r="T329" t="s">
        <v>33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1">
        <f t="shared" si="30"/>
        <v>1.3356231003039514</v>
      </c>
      <c r="G330" s="7" t="s">
        <v>20</v>
      </c>
      <c r="H330" s="13">
        <f t="shared" si="31"/>
        <v>54.004916018025398</v>
      </c>
      <c r="I330">
        <v>2441</v>
      </c>
      <c r="J330" t="s">
        <v>21</v>
      </c>
      <c r="K330" t="s">
        <v>22</v>
      </c>
      <c r="L330" s="19">
        <f t="shared" si="34"/>
        <v>43434.25</v>
      </c>
      <c r="M330" s="19">
        <f t="shared" si="35"/>
        <v>43445.25</v>
      </c>
      <c r="N330">
        <v>1543557600</v>
      </c>
      <c r="O330">
        <v>1544508000</v>
      </c>
      <c r="P330" t="b">
        <v>0</v>
      </c>
      <c r="Q330" t="b">
        <v>0</v>
      </c>
      <c r="R330" t="str">
        <f t="shared" si="32"/>
        <v>music</v>
      </c>
      <c r="S330" t="str">
        <f t="shared" si="33"/>
        <v>rock</v>
      </c>
      <c r="T330" t="s">
        <v>23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1">
        <f t="shared" si="30"/>
        <v>0.22896588486140726</v>
      </c>
      <c r="G331" s="8" t="s">
        <v>47</v>
      </c>
      <c r="H331" s="13">
        <f t="shared" si="31"/>
        <v>101.78672985781991</v>
      </c>
      <c r="I331">
        <v>211</v>
      </c>
      <c r="J331" t="s">
        <v>21</v>
      </c>
      <c r="K331" t="s">
        <v>22</v>
      </c>
      <c r="L331" s="19">
        <f t="shared" si="34"/>
        <v>42716.25</v>
      </c>
      <c r="M331" s="19">
        <f t="shared" si="35"/>
        <v>42727.25</v>
      </c>
      <c r="N331">
        <v>1481522400</v>
      </c>
      <c r="O331">
        <v>1482472800</v>
      </c>
      <c r="P331" t="b">
        <v>0</v>
      </c>
      <c r="Q331" t="b">
        <v>0</v>
      </c>
      <c r="R331" t="str">
        <f t="shared" si="32"/>
        <v>games</v>
      </c>
      <c r="S331" t="str">
        <f t="shared" si="33"/>
        <v>video games</v>
      </c>
      <c r="T331" t="s">
        <v>89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1">
        <f t="shared" si="30"/>
        <v>1.8495548961424333</v>
      </c>
      <c r="G332" s="7" t="s">
        <v>20</v>
      </c>
      <c r="H332" s="13">
        <f t="shared" si="31"/>
        <v>45.003610108303249</v>
      </c>
      <c r="I332">
        <v>1385</v>
      </c>
      <c r="J332" t="s">
        <v>40</v>
      </c>
      <c r="K332" t="s">
        <v>41</v>
      </c>
      <c r="L332" s="19">
        <f t="shared" si="34"/>
        <v>43077.25</v>
      </c>
      <c r="M332" s="19">
        <f t="shared" si="35"/>
        <v>43078.25</v>
      </c>
      <c r="N332">
        <v>1512712800</v>
      </c>
      <c r="O332">
        <v>1512799200</v>
      </c>
      <c r="P332" t="b">
        <v>0</v>
      </c>
      <c r="Q332" t="b">
        <v>0</v>
      </c>
      <c r="R332" t="str">
        <f t="shared" si="32"/>
        <v>film &amp; video</v>
      </c>
      <c r="S332" t="str">
        <f t="shared" si="33"/>
        <v>documentary</v>
      </c>
      <c r="T332" t="s">
        <v>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1">
        <f t="shared" si="30"/>
        <v>4.4372727272727275</v>
      </c>
      <c r="G333" s="7" t="s">
        <v>20</v>
      </c>
      <c r="H333" s="13">
        <f t="shared" si="31"/>
        <v>77.068421052631578</v>
      </c>
      <c r="I333">
        <v>190</v>
      </c>
      <c r="J333" t="s">
        <v>21</v>
      </c>
      <c r="K333" t="s">
        <v>22</v>
      </c>
      <c r="L333" s="19">
        <f t="shared" si="34"/>
        <v>40896.25</v>
      </c>
      <c r="M333" s="19">
        <f t="shared" si="35"/>
        <v>40897.25</v>
      </c>
      <c r="N333">
        <v>1324274400</v>
      </c>
      <c r="O333">
        <v>1324360800</v>
      </c>
      <c r="P333" t="b">
        <v>0</v>
      </c>
      <c r="Q333" t="b">
        <v>0</v>
      </c>
      <c r="R333" t="str">
        <f t="shared" si="32"/>
        <v>food</v>
      </c>
      <c r="S333" t="str">
        <f t="shared" si="33"/>
        <v>food trucks</v>
      </c>
      <c r="T333" t="s">
        <v>17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1">
        <f t="shared" si="30"/>
        <v>1.999806763285024</v>
      </c>
      <c r="G334" s="7" t="s">
        <v>20</v>
      </c>
      <c r="H334" s="13">
        <f t="shared" si="31"/>
        <v>88.076595744680844</v>
      </c>
      <c r="I334">
        <v>470</v>
      </c>
      <c r="J334" t="s">
        <v>21</v>
      </c>
      <c r="K334" t="s">
        <v>22</v>
      </c>
      <c r="L334" s="19">
        <f t="shared" si="34"/>
        <v>41361.208333333336</v>
      </c>
      <c r="M334" s="19">
        <f t="shared" si="35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t="str">
        <f t="shared" si="32"/>
        <v>technology</v>
      </c>
      <c r="S334" t="str">
        <f t="shared" si="33"/>
        <v>wearables</v>
      </c>
      <c r="T334" t="s">
        <v>65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1">
        <f t="shared" si="30"/>
        <v>1.2395833333333333</v>
      </c>
      <c r="G335" s="7" t="s">
        <v>20</v>
      </c>
      <c r="H335" s="13">
        <f t="shared" si="31"/>
        <v>47.035573122529641</v>
      </c>
      <c r="I335">
        <v>253</v>
      </c>
      <c r="J335" t="s">
        <v>21</v>
      </c>
      <c r="K335" t="s">
        <v>22</v>
      </c>
      <c r="L335" s="19">
        <f t="shared" si="34"/>
        <v>43424.25</v>
      </c>
      <c r="M335" s="19">
        <f t="shared" si="35"/>
        <v>43452.25</v>
      </c>
      <c r="N335">
        <v>1542693600</v>
      </c>
      <c r="O335">
        <v>1545112800</v>
      </c>
      <c r="P335" t="b">
        <v>0</v>
      </c>
      <c r="Q335" t="b">
        <v>0</v>
      </c>
      <c r="R335" t="str">
        <f t="shared" si="32"/>
        <v>theater</v>
      </c>
      <c r="S335" t="str">
        <f t="shared" si="33"/>
        <v>plays</v>
      </c>
      <c r="T335" t="s">
        <v>33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1">
        <f t="shared" si="30"/>
        <v>1.8661329305135952</v>
      </c>
      <c r="G336" s="7" t="s">
        <v>20</v>
      </c>
      <c r="H336" s="13">
        <f t="shared" si="31"/>
        <v>110.99550763701707</v>
      </c>
      <c r="I336">
        <v>1113</v>
      </c>
      <c r="J336" t="s">
        <v>21</v>
      </c>
      <c r="K336" t="s">
        <v>22</v>
      </c>
      <c r="L336" s="19">
        <f t="shared" si="34"/>
        <v>43110.25</v>
      </c>
      <c r="M336" s="19">
        <f t="shared" si="35"/>
        <v>43117.25</v>
      </c>
      <c r="N336">
        <v>1515564000</v>
      </c>
      <c r="O336">
        <v>1516168800</v>
      </c>
      <c r="P336" t="b">
        <v>0</v>
      </c>
      <c r="Q336" t="b">
        <v>0</v>
      </c>
      <c r="R336" t="str">
        <f t="shared" si="32"/>
        <v>music</v>
      </c>
      <c r="S336" t="str">
        <f t="shared" si="33"/>
        <v>rock</v>
      </c>
      <c r="T336" t="s">
        <v>23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1">
        <f t="shared" si="30"/>
        <v>1.1428538550057536</v>
      </c>
      <c r="G337" s="7" t="s">
        <v>20</v>
      </c>
      <c r="H337" s="13">
        <f t="shared" si="31"/>
        <v>87.003066141042481</v>
      </c>
      <c r="I337">
        <v>2283</v>
      </c>
      <c r="J337" t="s">
        <v>21</v>
      </c>
      <c r="K337" t="s">
        <v>22</v>
      </c>
      <c r="L337" s="19">
        <f t="shared" si="34"/>
        <v>43784.25</v>
      </c>
      <c r="M337" s="19">
        <f t="shared" si="35"/>
        <v>43797.25</v>
      </c>
      <c r="N337">
        <v>1573797600</v>
      </c>
      <c r="O337">
        <v>1574920800</v>
      </c>
      <c r="P337" t="b">
        <v>0</v>
      </c>
      <c r="Q337" t="b">
        <v>0</v>
      </c>
      <c r="R337" t="str">
        <f t="shared" si="32"/>
        <v>music</v>
      </c>
      <c r="S337" t="str">
        <f t="shared" si="33"/>
        <v>rock</v>
      </c>
      <c r="T337" t="s">
        <v>23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1">
        <f t="shared" si="30"/>
        <v>0.97032531824611035</v>
      </c>
      <c r="G338" s="5" t="s">
        <v>14</v>
      </c>
      <c r="H338" s="13">
        <f t="shared" si="31"/>
        <v>63.994402985074629</v>
      </c>
      <c r="I338">
        <v>1072</v>
      </c>
      <c r="J338" t="s">
        <v>21</v>
      </c>
      <c r="K338" t="s">
        <v>22</v>
      </c>
      <c r="L338" s="19">
        <f t="shared" si="34"/>
        <v>40527.25</v>
      </c>
      <c r="M338" s="19">
        <f t="shared" si="35"/>
        <v>40528.25</v>
      </c>
      <c r="N338">
        <v>1292392800</v>
      </c>
      <c r="O338">
        <v>1292479200</v>
      </c>
      <c r="P338" t="b">
        <v>0</v>
      </c>
      <c r="Q338" t="b">
        <v>1</v>
      </c>
      <c r="R338" t="str">
        <f t="shared" si="32"/>
        <v>music</v>
      </c>
      <c r="S338" t="str">
        <f t="shared" si="33"/>
        <v>rock</v>
      </c>
      <c r="T338" t="s">
        <v>23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1">
        <f t="shared" si="30"/>
        <v>1.2281904761904763</v>
      </c>
      <c r="G339" s="7" t="s">
        <v>20</v>
      </c>
      <c r="H339" s="13">
        <f t="shared" si="31"/>
        <v>105.9945205479452</v>
      </c>
      <c r="I339">
        <v>1095</v>
      </c>
      <c r="J339" t="s">
        <v>21</v>
      </c>
      <c r="K339" t="s">
        <v>22</v>
      </c>
      <c r="L339" s="19">
        <f t="shared" si="34"/>
        <v>43780.25</v>
      </c>
      <c r="M339" s="19">
        <f t="shared" si="35"/>
        <v>43781.25</v>
      </c>
      <c r="N339">
        <v>1573452000</v>
      </c>
      <c r="O339">
        <v>1573538400</v>
      </c>
      <c r="P339" t="b">
        <v>0</v>
      </c>
      <c r="Q339" t="b">
        <v>0</v>
      </c>
      <c r="R339" t="str">
        <f t="shared" si="32"/>
        <v>theater</v>
      </c>
      <c r="S339" t="str">
        <f t="shared" si="33"/>
        <v>plays</v>
      </c>
      <c r="T339" t="s">
        <v>33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1">
        <f t="shared" si="30"/>
        <v>1.7914326647564469</v>
      </c>
      <c r="G340" s="7" t="s">
        <v>20</v>
      </c>
      <c r="H340" s="13">
        <f t="shared" si="31"/>
        <v>73.989349112426041</v>
      </c>
      <c r="I340">
        <v>1690</v>
      </c>
      <c r="J340" t="s">
        <v>21</v>
      </c>
      <c r="K340" t="s">
        <v>22</v>
      </c>
      <c r="L340" s="19">
        <f t="shared" si="34"/>
        <v>40821.208333333336</v>
      </c>
      <c r="M340" s="19">
        <f t="shared" si="35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t="str">
        <f t="shared" si="32"/>
        <v>theater</v>
      </c>
      <c r="S340" t="str">
        <f t="shared" si="33"/>
        <v>plays</v>
      </c>
      <c r="T340" t="s">
        <v>33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1">
        <f t="shared" si="30"/>
        <v>0.79951577402787966</v>
      </c>
      <c r="G341" s="6" t="s">
        <v>74</v>
      </c>
      <c r="H341" s="13">
        <f t="shared" si="31"/>
        <v>84.02004626060139</v>
      </c>
      <c r="I341">
        <v>1297</v>
      </c>
      <c r="J341" t="s">
        <v>15</v>
      </c>
      <c r="K341" t="s">
        <v>16</v>
      </c>
      <c r="L341" s="19">
        <f t="shared" si="34"/>
        <v>42949.208333333328</v>
      </c>
      <c r="M341" s="19">
        <f t="shared" si="35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t="str">
        <f t="shared" si="32"/>
        <v>theater</v>
      </c>
      <c r="S341" t="str">
        <f t="shared" si="33"/>
        <v>plays</v>
      </c>
      <c r="T341" t="s">
        <v>33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1">
        <f t="shared" si="30"/>
        <v>0.94242587601078165</v>
      </c>
      <c r="G342" s="5" t="s">
        <v>14</v>
      </c>
      <c r="H342" s="13">
        <f t="shared" si="31"/>
        <v>88.966921119592882</v>
      </c>
      <c r="I342">
        <v>393</v>
      </c>
      <c r="J342" t="s">
        <v>21</v>
      </c>
      <c r="K342" t="s">
        <v>22</v>
      </c>
      <c r="L342" s="19">
        <f t="shared" si="34"/>
        <v>40889.25</v>
      </c>
      <c r="M342" s="19">
        <f t="shared" si="35"/>
        <v>40890.25</v>
      </c>
      <c r="N342">
        <v>1323669600</v>
      </c>
      <c r="O342">
        <v>1323756000</v>
      </c>
      <c r="P342" t="b">
        <v>0</v>
      </c>
      <c r="Q342" t="b">
        <v>0</v>
      </c>
      <c r="R342" t="str">
        <f t="shared" si="32"/>
        <v>photography</v>
      </c>
      <c r="S342" t="str">
        <f t="shared" si="33"/>
        <v>photography books</v>
      </c>
      <c r="T342" t="s">
        <v>122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1">
        <f t="shared" si="30"/>
        <v>0.84669291338582675</v>
      </c>
      <c r="G343" s="5" t="s">
        <v>14</v>
      </c>
      <c r="H343" s="13">
        <f t="shared" si="31"/>
        <v>76.990453460620529</v>
      </c>
      <c r="I343">
        <v>1257</v>
      </c>
      <c r="J343" t="s">
        <v>21</v>
      </c>
      <c r="K343" t="s">
        <v>22</v>
      </c>
      <c r="L343" s="19">
        <f t="shared" si="34"/>
        <v>42244.208333333328</v>
      </c>
      <c r="M343" s="19">
        <f t="shared" si="35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t="str">
        <f t="shared" si="32"/>
        <v>music</v>
      </c>
      <c r="S343" t="str">
        <f t="shared" si="33"/>
        <v>indie rock</v>
      </c>
      <c r="T343" t="s">
        <v>60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1">
        <f t="shared" si="30"/>
        <v>0.66521920668058454</v>
      </c>
      <c r="G344" s="5" t="s">
        <v>14</v>
      </c>
      <c r="H344" s="13">
        <f t="shared" si="31"/>
        <v>97.146341463414629</v>
      </c>
      <c r="I344">
        <v>328</v>
      </c>
      <c r="J344" t="s">
        <v>21</v>
      </c>
      <c r="K344" t="s">
        <v>22</v>
      </c>
      <c r="L344" s="19">
        <f t="shared" si="34"/>
        <v>41475.208333333336</v>
      </c>
      <c r="M344" s="19">
        <f t="shared" si="35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t="str">
        <f t="shared" si="32"/>
        <v>theater</v>
      </c>
      <c r="S344" t="str">
        <f t="shared" si="33"/>
        <v>plays</v>
      </c>
      <c r="T344" t="s">
        <v>33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1">
        <f t="shared" si="30"/>
        <v>0.53922222222222227</v>
      </c>
      <c r="G345" s="5" t="s">
        <v>14</v>
      </c>
      <c r="H345" s="13">
        <f t="shared" si="31"/>
        <v>33.013605442176868</v>
      </c>
      <c r="I345">
        <v>147</v>
      </c>
      <c r="J345" t="s">
        <v>21</v>
      </c>
      <c r="K345" t="s">
        <v>22</v>
      </c>
      <c r="L345" s="19">
        <f t="shared" si="34"/>
        <v>41597.25</v>
      </c>
      <c r="M345" s="19">
        <f t="shared" si="35"/>
        <v>41650.25</v>
      </c>
      <c r="N345">
        <v>1384840800</v>
      </c>
      <c r="O345">
        <v>1389420000</v>
      </c>
      <c r="P345" t="b">
        <v>0</v>
      </c>
      <c r="Q345" t="b">
        <v>0</v>
      </c>
      <c r="R345" t="str">
        <f t="shared" si="32"/>
        <v>theater</v>
      </c>
      <c r="S345" t="str">
        <f t="shared" si="33"/>
        <v>plays</v>
      </c>
      <c r="T345" t="s">
        <v>33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1">
        <f t="shared" si="30"/>
        <v>0.41983299595141699</v>
      </c>
      <c r="G346" s="5" t="s">
        <v>14</v>
      </c>
      <c r="H346" s="13">
        <f t="shared" si="31"/>
        <v>99.950602409638549</v>
      </c>
      <c r="I346">
        <v>830</v>
      </c>
      <c r="J346" t="s">
        <v>21</v>
      </c>
      <c r="K346" t="s">
        <v>22</v>
      </c>
      <c r="L346" s="19">
        <f t="shared" si="34"/>
        <v>43122.25</v>
      </c>
      <c r="M346" s="19">
        <f t="shared" si="35"/>
        <v>43162.25</v>
      </c>
      <c r="N346">
        <v>1516600800</v>
      </c>
      <c r="O346">
        <v>1520056800</v>
      </c>
      <c r="P346" t="b">
        <v>0</v>
      </c>
      <c r="Q346" t="b">
        <v>0</v>
      </c>
      <c r="R346" t="str">
        <f t="shared" si="32"/>
        <v>games</v>
      </c>
      <c r="S346" t="str">
        <f t="shared" si="33"/>
        <v>video games</v>
      </c>
      <c r="T346" t="s">
        <v>89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1">
        <f t="shared" si="30"/>
        <v>0.14694796954314721</v>
      </c>
      <c r="G347" s="5" t="s">
        <v>14</v>
      </c>
      <c r="H347" s="13">
        <f t="shared" si="31"/>
        <v>69.966767371601208</v>
      </c>
      <c r="I347">
        <v>331</v>
      </c>
      <c r="J347" t="s">
        <v>40</v>
      </c>
      <c r="K347" t="s">
        <v>41</v>
      </c>
      <c r="L347" s="19">
        <f t="shared" si="34"/>
        <v>42194.208333333328</v>
      </c>
      <c r="M347" s="19">
        <f t="shared" si="35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t="str">
        <f t="shared" si="32"/>
        <v>film &amp; video</v>
      </c>
      <c r="S347" t="str">
        <f t="shared" si="33"/>
        <v>drama</v>
      </c>
      <c r="T347" t="s">
        <v>53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1">
        <f t="shared" si="30"/>
        <v>0.34475</v>
      </c>
      <c r="G348" s="5" t="s">
        <v>14</v>
      </c>
      <c r="H348" s="13">
        <f t="shared" si="31"/>
        <v>110.32</v>
      </c>
      <c r="I348">
        <v>25</v>
      </c>
      <c r="J348" t="s">
        <v>21</v>
      </c>
      <c r="K348" t="s">
        <v>22</v>
      </c>
      <c r="L348" s="19">
        <f t="shared" si="34"/>
        <v>42971.208333333328</v>
      </c>
      <c r="M348" s="19">
        <f t="shared" si="35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t="str">
        <f t="shared" si="32"/>
        <v>music</v>
      </c>
      <c r="S348" t="str">
        <f t="shared" si="33"/>
        <v>indie rock</v>
      </c>
      <c r="T348" t="s">
        <v>60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1">
        <f t="shared" si="30"/>
        <v>14.007777777777777</v>
      </c>
      <c r="G349" s="7" t="s">
        <v>20</v>
      </c>
      <c r="H349" s="13">
        <f t="shared" si="31"/>
        <v>66.005235602094245</v>
      </c>
      <c r="I349">
        <v>191</v>
      </c>
      <c r="J349" t="s">
        <v>21</v>
      </c>
      <c r="K349" t="s">
        <v>22</v>
      </c>
      <c r="L349" s="19">
        <f t="shared" si="34"/>
        <v>42046.25</v>
      </c>
      <c r="M349" s="19">
        <f t="shared" si="35"/>
        <v>42070.25</v>
      </c>
      <c r="N349">
        <v>1423634400</v>
      </c>
      <c r="O349">
        <v>1425708000</v>
      </c>
      <c r="P349" t="b">
        <v>0</v>
      </c>
      <c r="Q349" t="b">
        <v>0</v>
      </c>
      <c r="R349" t="str">
        <f t="shared" si="32"/>
        <v>technology</v>
      </c>
      <c r="S349" t="str">
        <f t="shared" si="33"/>
        <v>web</v>
      </c>
      <c r="T349" t="s">
        <v>28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1">
        <f t="shared" si="30"/>
        <v>0.71770351758793971</v>
      </c>
      <c r="G350" s="5" t="s">
        <v>14</v>
      </c>
      <c r="H350" s="13">
        <f t="shared" si="31"/>
        <v>41.005742176284812</v>
      </c>
      <c r="I350">
        <v>3483</v>
      </c>
      <c r="J350" t="s">
        <v>21</v>
      </c>
      <c r="K350" t="s">
        <v>22</v>
      </c>
      <c r="L350" s="19">
        <f t="shared" si="34"/>
        <v>42782.25</v>
      </c>
      <c r="M350" s="19">
        <f t="shared" si="35"/>
        <v>42795.25</v>
      </c>
      <c r="N350">
        <v>1487224800</v>
      </c>
      <c r="O350">
        <v>1488348000</v>
      </c>
      <c r="P350" t="b">
        <v>0</v>
      </c>
      <c r="Q350" t="b">
        <v>0</v>
      </c>
      <c r="R350" t="str">
        <f t="shared" si="32"/>
        <v>food</v>
      </c>
      <c r="S350" t="str">
        <f t="shared" si="33"/>
        <v>food trucks</v>
      </c>
      <c r="T350" t="s">
        <v>17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1">
        <f t="shared" si="30"/>
        <v>0.53074115044247783</v>
      </c>
      <c r="G351" s="5" t="s">
        <v>14</v>
      </c>
      <c r="H351" s="13">
        <f t="shared" si="31"/>
        <v>103.96316359696641</v>
      </c>
      <c r="I351">
        <v>923</v>
      </c>
      <c r="J351" t="s">
        <v>21</v>
      </c>
      <c r="K351" t="s">
        <v>22</v>
      </c>
      <c r="L351" s="19">
        <f t="shared" si="34"/>
        <v>42930.208333333328</v>
      </c>
      <c r="M351" s="19">
        <f t="shared" si="35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t="str">
        <f t="shared" si="32"/>
        <v>theater</v>
      </c>
      <c r="S351" t="str">
        <f t="shared" si="33"/>
        <v>plays</v>
      </c>
      <c r="T351" t="s">
        <v>33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1">
        <f t="shared" si="30"/>
        <v>0.05</v>
      </c>
      <c r="G352" s="5" t="s">
        <v>14</v>
      </c>
      <c r="H352" s="13">
        <f t="shared" si="31"/>
        <v>5</v>
      </c>
      <c r="I352">
        <v>1</v>
      </c>
      <c r="J352" t="s">
        <v>21</v>
      </c>
      <c r="K352" t="s">
        <v>22</v>
      </c>
      <c r="L352" s="19">
        <f t="shared" si="34"/>
        <v>42144.208333333328</v>
      </c>
      <c r="M352" s="19">
        <f t="shared" si="35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t="str">
        <f t="shared" si="32"/>
        <v>music</v>
      </c>
      <c r="S352" t="str">
        <f t="shared" si="33"/>
        <v>jazz</v>
      </c>
      <c r="T352" t="s">
        <v>159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1">
        <f t="shared" si="30"/>
        <v>1.2770715249662619</v>
      </c>
      <c r="G353" s="7" t="s">
        <v>20</v>
      </c>
      <c r="H353" s="13">
        <f t="shared" si="31"/>
        <v>47.009935419771487</v>
      </c>
      <c r="I353">
        <v>2013</v>
      </c>
      <c r="J353" t="s">
        <v>21</v>
      </c>
      <c r="K353" t="s">
        <v>22</v>
      </c>
      <c r="L353" s="19">
        <f t="shared" si="34"/>
        <v>42240.208333333328</v>
      </c>
      <c r="M353" s="19">
        <f t="shared" si="35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t="str">
        <f t="shared" si="32"/>
        <v>music</v>
      </c>
      <c r="S353" t="str">
        <f t="shared" si="33"/>
        <v>rock</v>
      </c>
      <c r="T353" t="s">
        <v>23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1">
        <f t="shared" si="30"/>
        <v>0.34892857142857142</v>
      </c>
      <c r="G354" s="5" t="s">
        <v>14</v>
      </c>
      <c r="H354" s="13">
        <f t="shared" si="31"/>
        <v>29.606060606060606</v>
      </c>
      <c r="I354">
        <v>33</v>
      </c>
      <c r="J354" t="s">
        <v>15</v>
      </c>
      <c r="K354" t="s">
        <v>16</v>
      </c>
      <c r="L354" s="19">
        <f t="shared" si="34"/>
        <v>42315.25</v>
      </c>
      <c r="M354" s="19">
        <f t="shared" si="35"/>
        <v>42323.25</v>
      </c>
      <c r="N354">
        <v>1446876000</v>
      </c>
      <c r="O354">
        <v>1447567200</v>
      </c>
      <c r="P354" t="b">
        <v>0</v>
      </c>
      <c r="Q354" t="b">
        <v>0</v>
      </c>
      <c r="R354" t="str">
        <f t="shared" si="32"/>
        <v>theater</v>
      </c>
      <c r="S354" t="str">
        <f t="shared" si="33"/>
        <v>plays</v>
      </c>
      <c r="T354" t="s">
        <v>33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1">
        <f t="shared" si="30"/>
        <v>4.105982142857143</v>
      </c>
      <c r="G355" s="7" t="s">
        <v>20</v>
      </c>
      <c r="H355" s="13">
        <f t="shared" si="31"/>
        <v>81.010569583088667</v>
      </c>
      <c r="I355">
        <v>1703</v>
      </c>
      <c r="J355" t="s">
        <v>21</v>
      </c>
      <c r="K355" t="s">
        <v>22</v>
      </c>
      <c r="L355" s="19">
        <f t="shared" si="34"/>
        <v>43651.208333333328</v>
      </c>
      <c r="M355" s="19">
        <f t="shared" si="35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t="str">
        <f t="shared" si="32"/>
        <v>theater</v>
      </c>
      <c r="S355" t="str">
        <f t="shared" si="33"/>
        <v>plays</v>
      </c>
      <c r="T355" t="s">
        <v>33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1">
        <f t="shared" si="30"/>
        <v>1.2373770491803278</v>
      </c>
      <c r="G356" s="7" t="s">
        <v>20</v>
      </c>
      <c r="H356" s="13">
        <f t="shared" si="31"/>
        <v>94.35</v>
      </c>
      <c r="I356">
        <v>80</v>
      </c>
      <c r="J356" t="s">
        <v>36</v>
      </c>
      <c r="K356" t="s">
        <v>37</v>
      </c>
      <c r="L356" s="19">
        <f t="shared" si="34"/>
        <v>41520.208333333336</v>
      </c>
      <c r="M356" s="19">
        <f t="shared" si="35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t="str">
        <f t="shared" si="32"/>
        <v>film &amp; video</v>
      </c>
      <c r="S356" t="str">
        <f t="shared" si="33"/>
        <v>documentary</v>
      </c>
      <c r="T356" t="s">
        <v>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1">
        <f t="shared" si="30"/>
        <v>0.58973684210526311</v>
      </c>
      <c r="G357" s="8" t="s">
        <v>47</v>
      </c>
      <c r="H357" s="13">
        <f t="shared" si="31"/>
        <v>26.058139534883722</v>
      </c>
      <c r="I357">
        <v>86</v>
      </c>
      <c r="J357" t="s">
        <v>21</v>
      </c>
      <c r="K357" t="s">
        <v>22</v>
      </c>
      <c r="L357" s="19">
        <f t="shared" si="34"/>
        <v>42757.25</v>
      </c>
      <c r="M357" s="19">
        <f t="shared" si="35"/>
        <v>42797.25</v>
      </c>
      <c r="N357">
        <v>1485064800</v>
      </c>
      <c r="O357">
        <v>1488520800</v>
      </c>
      <c r="P357" t="b">
        <v>0</v>
      </c>
      <c r="Q357" t="b">
        <v>0</v>
      </c>
      <c r="R357" t="str">
        <f t="shared" si="32"/>
        <v>technology</v>
      </c>
      <c r="S357" t="str">
        <f t="shared" si="33"/>
        <v>wearables</v>
      </c>
      <c r="T357" t="s">
        <v>65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1">
        <f t="shared" si="30"/>
        <v>0.36892473118279567</v>
      </c>
      <c r="G358" s="5" t="s">
        <v>14</v>
      </c>
      <c r="H358" s="13">
        <f t="shared" si="31"/>
        <v>85.775000000000006</v>
      </c>
      <c r="I358">
        <v>40</v>
      </c>
      <c r="J358" t="s">
        <v>107</v>
      </c>
      <c r="K358" t="s">
        <v>108</v>
      </c>
      <c r="L358" s="19">
        <f t="shared" si="34"/>
        <v>40922.25</v>
      </c>
      <c r="M358" s="19">
        <f t="shared" si="35"/>
        <v>40931.25</v>
      </c>
      <c r="N358">
        <v>1326520800</v>
      </c>
      <c r="O358">
        <v>1327298400</v>
      </c>
      <c r="P358" t="b">
        <v>0</v>
      </c>
      <c r="Q358" t="b">
        <v>0</v>
      </c>
      <c r="R358" t="str">
        <f t="shared" si="32"/>
        <v>theater</v>
      </c>
      <c r="S358" t="str">
        <f t="shared" si="33"/>
        <v>plays</v>
      </c>
      <c r="T358" t="s">
        <v>33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1">
        <f t="shared" si="30"/>
        <v>1.8491304347826087</v>
      </c>
      <c r="G359" s="7" t="s">
        <v>20</v>
      </c>
      <c r="H359" s="13">
        <f t="shared" si="31"/>
        <v>103.73170731707317</v>
      </c>
      <c r="I359">
        <v>41</v>
      </c>
      <c r="J359" t="s">
        <v>21</v>
      </c>
      <c r="K359" t="s">
        <v>22</v>
      </c>
      <c r="L359" s="19">
        <f t="shared" si="34"/>
        <v>42250.208333333328</v>
      </c>
      <c r="M359" s="19">
        <f t="shared" si="35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t="str">
        <f t="shared" si="32"/>
        <v>games</v>
      </c>
      <c r="S359" t="str">
        <f t="shared" si="33"/>
        <v>video games</v>
      </c>
      <c r="T359" t="s">
        <v>89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1">
        <f t="shared" si="30"/>
        <v>0.11814432989690722</v>
      </c>
      <c r="G360" s="5" t="s">
        <v>14</v>
      </c>
      <c r="H360" s="13">
        <f t="shared" si="31"/>
        <v>49.826086956521742</v>
      </c>
      <c r="I360">
        <v>23</v>
      </c>
      <c r="J360" t="s">
        <v>15</v>
      </c>
      <c r="K360" t="s">
        <v>16</v>
      </c>
      <c r="L360" s="19">
        <f t="shared" si="34"/>
        <v>43322.208333333328</v>
      </c>
      <c r="M360" s="19">
        <f t="shared" si="35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t="str">
        <f t="shared" si="32"/>
        <v>photography</v>
      </c>
      <c r="S360" t="str">
        <f t="shared" si="33"/>
        <v>photography books</v>
      </c>
      <c r="T360" t="s">
        <v>122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1">
        <f t="shared" si="30"/>
        <v>2.9870000000000001</v>
      </c>
      <c r="G361" s="7" t="s">
        <v>20</v>
      </c>
      <c r="H361" s="13">
        <f t="shared" si="31"/>
        <v>63.893048128342244</v>
      </c>
      <c r="I361">
        <v>187</v>
      </c>
      <c r="J361" t="s">
        <v>21</v>
      </c>
      <c r="K361" t="s">
        <v>22</v>
      </c>
      <c r="L361" s="19">
        <f t="shared" si="34"/>
        <v>40782.208333333336</v>
      </c>
      <c r="M361" s="19">
        <f t="shared" si="35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t="str">
        <f t="shared" si="32"/>
        <v>film &amp; video</v>
      </c>
      <c r="S361" t="str">
        <f t="shared" si="33"/>
        <v>animation</v>
      </c>
      <c r="T361" t="s">
        <v>71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1">
        <f t="shared" si="30"/>
        <v>2.2635175879396985</v>
      </c>
      <c r="G362" s="7" t="s">
        <v>20</v>
      </c>
      <c r="H362" s="13">
        <f t="shared" si="31"/>
        <v>47.002434782608695</v>
      </c>
      <c r="I362">
        <v>2875</v>
      </c>
      <c r="J362" t="s">
        <v>40</v>
      </c>
      <c r="K362" t="s">
        <v>41</v>
      </c>
      <c r="L362" s="19">
        <f t="shared" si="34"/>
        <v>40544.25</v>
      </c>
      <c r="M362" s="19">
        <f t="shared" si="35"/>
        <v>40558.25</v>
      </c>
      <c r="N362">
        <v>1293861600</v>
      </c>
      <c r="O362">
        <v>1295071200</v>
      </c>
      <c r="P362" t="b">
        <v>0</v>
      </c>
      <c r="Q362" t="b">
        <v>1</v>
      </c>
      <c r="R362" t="str">
        <f t="shared" si="32"/>
        <v>theater</v>
      </c>
      <c r="S362" t="str">
        <f t="shared" si="33"/>
        <v>plays</v>
      </c>
      <c r="T362" t="s">
        <v>33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1">
        <f t="shared" si="30"/>
        <v>1.7356363636363636</v>
      </c>
      <c r="G363" s="7" t="s">
        <v>20</v>
      </c>
      <c r="H363" s="13">
        <f t="shared" si="31"/>
        <v>108.47727272727273</v>
      </c>
      <c r="I363">
        <v>88</v>
      </c>
      <c r="J363" t="s">
        <v>21</v>
      </c>
      <c r="K363" t="s">
        <v>22</v>
      </c>
      <c r="L363" s="19">
        <f t="shared" si="34"/>
        <v>43015.208333333328</v>
      </c>
      <c r="M363" s="19">
        <f t="shared" si="35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t="str">
        <f t="shared" si="32"/>
        <v>theater</v>
      </c>
      <c r="S363" t="str">
        <f t="shared" si="33"/>
        <v>plays</v>
      </c>
      <c r="T363" t="s">
        <v>33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1">
        <f t="shared" si="30"/>
        <v>3.7175675675675675</v>
      </c>
      <c r="G364" s="7" t="s">
        <v>20</v>
      </c>
      <c r="H364" s="13">
        <f t="shared" si="31"/>
        <v>72.015706806282722</v>
      </c>
      <c r="I364">
        <v>191</v>
      </c>
      <c r="J364" t="s">
        <v>21</v>
      </c>
      <c r="K364" t="s">
        <v>22</v>
      </c>
      <c r="L364" s="19">
        <f t="shared" si="34"/>
        <v>40570.25</v>
      </c>
      <c r="M364" s="19">
        <f t="shared" si="35"/>
        <v>40608.25</v>
      </c>
      <c r="N364">
        <v>1296108000</v>
      </c>
      <c r="O364">
        <v>1299391200</v>
      </c>
      <c r="P364" t="b">
        <v>0</v>
      </c>
      <c r="Q364" t="b">
        <v>0</v>
      </c>
      <c r="R364" t="str">
        <f t="shared" si="32"/>
        <v>music</v>
      </c>
      <c r="S364" t="str">
        <f t="shared" si="33"/>
        <v>rock</v>
      </c>
      <c r="T364" t="s">
        <v>23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1">
        <f t="shared" si="30"/>
        <v>1.601923076923077</v>
      </c>
      <c r="G365" s="7" t="s">
        <v>20</v>
      </c>
      <c r="H365" s="13">
        <f t="shared" si="31"/>
        <v>59.928057553956833</v>
      </c>
      <c r="I365">
        <v>139</v>
      </c>
      <c r="J365" t="s">
        <v>21</v>
      </c>
      <c r="K365" t="s">
        <v>22</v>
      </c>
      <c r="L365" s="19">
        <f t="shared" si="34"/>
        <v>40904.25</v>
      </c>
      <c r="M365" s="19">
        <f t="shared" si="35"/>
        <v>40905.25</v>
      </c>
      <c r="N365">
        <v>1324965600</v>
      </c>
      <c r="O365">
        <v>1325052000</v>
      </c>
      <c r="P365" t="b">
        <v>0</v>
      </c>
      <c r="Q365" t="b">
        <v>0</v>
      </c>
      <c r="R365" t="str">
        <f t="shared" si="32"/>
        <v>music</v>
      </c>
      <c r="S365" t="str">
        <f t="shared" si="33"/>
        <v>rock</v>
      </c>
      <c r="T365" t="s">
        <v>23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1">
        <f t="shared" si="30"/>
        <v>16.163333333333334</v>
      </c>
      <c r="G366" s="7" t="s">
        <v>20</v>
      </c>
      <c r="H366" s="13">
        <f t="shared" si="31"/>
        <v>78.209677419354833</v>
      </c>
      <c r="I366">
        <v>186</v>
      </c>
      <c r="J366" t="s">
        <v>21</v>
      </c>
      <c r="K366" t="s">
        <v>22</v>
      </c>
      <c r="L366" s="19">
        <f t="shared" si="34"/>
        <v>43164.25</v>
      </c>
      <c r="M366" s="19">
        <f t="shared" si="35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t="str">
        <f t="shared" si="32"/>
        <v>music</v>
      </c>
      <c r="S366" t="str">
        <f t="shared" si="33"/>
        <v>indie rock</v>
      </c>
      <c r="T366" t="s">
        <v>60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1">
        <f t="shared" si="30"/>
        <v>7.3343749999999996</v>
      </c>
      <c r="G367" s="7" t="s">
        <v>20</v>
      </c>
      <c r="H367" s="13">
        <f t="shared" si="31"/>
        <v>104.77678571428571</v>
      </c>
      <c r="I367">
        <v>112</v>
      </c>
      <c r="J367" t="s">
        <v>26</v>
      </c>
      <c r="K367" t="s">
        <v>27</v>
      </c>
      <c r="L367" s="19">
        <f t="shared" si="34"/>
        <v>42733.25</v>
      </c>
      <c r="M367" s="19">
        <f t="shared" si="35"/>
        <v>42760.25</v>
      </c>
      <c r="N367">
        <v>1482991200</v>
      </c>
      <c r="O367">
        <v>1485324000</v>
      </c>
      <c r="P367" t="b">
        <v>0</v>
      </c>
      <c r="Q367" t="b">
        <v>0</v>
      </c>
      <c r="R367" t="str">
        <f t="shared" si="32"/>
        <v>theater</v>
      </c>
      <c r="S367" t="str">
        <f t="shared" si="33"/>
        <v>plays</v>
      </c>
      <c r="T367" t="s">
        <v>33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1">
        <f t="shared" si="30"/>
        <v>5.9211111111111112</v>
      </c>
      <c r="G368" s="7" t="s">
        <v>20</v>
      </c>
      <c r="H368" s="13">
        <f t="shared" si="31"/>
        <v>105.52475247524752</v>
      </c>
      <c r="I368">
        <v>101</v>
      </c>
      <c r="J368" t="s">
        <v>21</v>
      </c>
      <c r="K368" t="s">
        <v>22</v>
      </c>
      <c r="L368" s="19">
        <f t="shared" si="34"/>
        <v>40546.25</v>
      </c>
      <c r="M368" s="19">
        <f t="shared" si="35"/>
        <v>40547.25</v>
      </c>
      <c r="N368">
        <v>1294034400</v>
      </c>
      <c r="O368">
        <v>1294120800</v>
      </c>
      <c r="P368" t="b">
        <v>0</v>
      </c>
      <c r="Q368" t="b">
        <v>1</v>
      </c>
      <c r="R368" t="str">
        <f t="shared" si="32"/>
        <v>theater</v>
      </c>
      <c r="S368" t="str">
        <f t="shared" si="33"/>
        <v>plays</v>
      </c>
      <c r="T368" t="s">
        <v>33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1">
        <f t="shared" si="30"/>
        <v>0.18888888888888888</v>
      </c>
      <c r="G369" s="5" t="s">
        <v>14</v>
      </c>
      <c r="H369" s="13">
        <f t="shared" si="31"/>
        <v>24.933333333333334</v>
      </c>
      <c r="I369">
        <v>75</v>
      </c>
      <c r="J369" t="s">
        <v>21</v>
      </c>
      <c r="K369" t="s">
        <v>22</v>
      </c>
      <c r="L369" s="19">
        <f t="shared" si="34"/>
        <v>41930.208333333336</v>
      </c>
      <c r="M369" s="19">
        <f t="shared" si="35"/>
        <v>41954.25</v>
      </c>
      <c r="N369">
        <v>1413608400</v>
      </c>
      <c r="O369">
        <v>1415685600</v>
      </c>
      <c r="P369" t="b">
        <v>0</v>
      </c>
      <c r="Q369" t="b">
        <v>1</v>
      </c>
      <c r="R369" t="str">
        <f t="shared" si="32"/>
        <v>theater</v>
      </c>
      <c r="S369" t="str">
        <f t="shared" si="33"/>
        <v>plays</v>
      </c>
      <c r="T369" t="s">
        <v>33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1">
        <f t="shared" si="30"/>
        <v>2.7680769230769231</v>
      </c>
      <c r="G370" s="7" t="s">
        <v>20</v>
      </c>
      <c r="H370" s="13">
        <f t="shared" si="31"/>
        <v>69.873786407766985</v>
      </c>
      <c r="I370">
        <v>206</v>
      </c>
      <c r="J370" t="s">
        <v>40</v>
      </c>
      <c r="K370" t="s">
        <v>41</v>
      </c>
      <c r="L370" s="19">
        <f t="shared" si="34"/>
        <v>40464.208333333336</v>
      </c>
      <c r="M370" s="19">
        <f t="shared" si="35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t="str">
        <f t="shared" si="32"/>
        <v>film &amp; video</v>
      </c>
      <c r="S370" t="str">
        <f t="shared" si="33"/>
        <v>documentary</v>
      </c>
      <c r="T370" t="s">
        <v>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1">
        <f t="shared" si="30"/>
        <v>2.730185185185185</v>
      </c>
      <c r="G371" s="7" t="s">
        <v>20</v>
      </c>
      <c r="H371" s="13">
        <f t="shared" si="31"/>
        <v>95.733766233766232</v>
      </c>
      <c r="I371">
        <v>154</v>
      </c>
      <c r="J371" t="s">
        <v>21</v>
      </c>
      <c r="K371" t="s">
        <v>22</v>
      </c>
      <c r="L371" s="19">
        <f t="shared" si="34"/>
        <v>41308.25</v>
      </c>
      <c r="M371" s="19">
        <f t="shared" si="35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t="str">
        <f t="shared" si="32"/>
        <v>film &amp; video</v>
      </c>
      <c r="S371" t="str">
        <f t="shared" si="33"/>
        <v>television</v>
      </c>
      <c r="T371" t="s">
        <v>269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1">
        <f t="shared" si="30"/>
        <v>1.593633125556545</v>
      </c>
      <c r="G372" s="7" t="s">
        <v>20</v>
      </c>
      <c r="H372" s="13">
        <f t="shared" si="31"/>
        <v>29.997485752598056</v>
      </c>
      <c r="I372">
        <v>5966</v>
      </c>
      <c r="J372" t="s">
        <v>21</v>
      </c>
      <c r="K372" t="s">
        <v>22</v>
      </c>
      <c r="L372" s="19">
        <f t="shared" si="34"/>
        <v>43570.208333333328</v>
      </c>
      <c r="M372" s="19">
        <f t="shared" si="35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t="str">
        <f t="shared" si="32"/>
        <v>theater</v>
      </c>
      <c r="S372" t="str">
        <f t="shared" si="33"/>
        <v>plays</v>
      </c>
      <c r="T372" t="s">
        <v>33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1">
        <f t="shared" si="30"/>
        <v>0.67869978858350954</v>
      </c>
      <c r="G373" s="5" t="s">
        <v>14</v>
      </c>
      <c r="H373" s="13">
        <f t="shared" si="31"/>
        <v>59.011948529411768</v>
      </c>
      <c r="I373">
        <v>2176</v>
      </c>
      <c r="J373" t="s">
        <v>21</v>
      </c>
      <c r="K373" t="s">
        <v>22</v>
      </c>
      <c r="L373" s="19">
        <f t="shared" si="34"/>
        <v>42043.25</v>
      </c>
      <c r="M373" s="19">
        <f t="shared" si="35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t="str">
        <f t="shared" si="32"/>
        <v>theater</v>
      </c>
      <c r="S373" t="str">
        <f t="shared" si="33"/>
        <v>plays</v>
      </c>
      <c r="T373" t="s">
        <v>33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1">
        <f t="shared" si="30"/>
        <v>15.915555555555555</v>
      </c>
      <c r="G374" s="7" t="s">
        <v>20</v>
      </c>
      <c r="H374" s="13">
        <f t="shared" si="31"/>
        <v>84.757396449704146</v>
      </c>
      <c r="I374">
        <v>169</v>
      </c>
      <c r="J374" t="s">
        <v>21</v>
      </c>
      <c r="K374" t="s">
        <v>22</v>
      </c>
      <c r="L374" s="19">
        <f t="shared" si="34"/>
        <v>42012.25</v>
      </c>
      <c r="M374" s="19">
        <f t="shared" si="35"/>
        <v>42032.25</v>
      </c>
      <c r="N374">
        <v>1420696800</v>
      </c>
      <c r="O374">
        <v>1422424800</v>
      </c>
      <c r="P374" t="b">
        <v>0</v>
      </c>
      <c r="Q374" t="b">
        <v>1</v>
      </c>
      <c r="R374" t="str">
        <f t="shared" si="32"/>
        <v>film &amp; video</v>
      </c>
      <c r="S374" t="str">
        <f t="shared" si="33"/>
        <v>documentary</v>
      </c>
      <c r="T374" t="s">
        <v>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1">
        <f t="shared" si="30"/>
        <v>7.3018222222222224</v>
      </c>
      <c r="G375" s="7" t="s">
        <v>20</v>
      </c>
      <c r="H375" s="13">
        <f t="shared" si="31"/>
        <v>78.010921177587846</v>
      </c>
      <c r="I375">
        <v>2106</v>
      </c>
      <c r="J375" t="s">
        <v>21</v>
      </c>
      <c r="K375" t="s">
        <v>22</v>
      </c>
      <c r="L375" s="19">
        <f t="shared" si="34"/>
        <v>42964.208333333328</v>
      </c>
      <c r="M375" s="19">
        <f t="shared" si="35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t="str">
        <f t="shared" si="32"/>
        <v>theater</v>
      </c>
      <c r="S375" t="str">
        <f t="shared" si="33"/>
        <v>plays</v>
      </c>
      <c r="T375" t="s">
        <v>33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1">
        <f t="shared" si="30"/>
        <v>0.13185782556750297</v>
      </c>
      <c r="G376" s="5" t="s">
        <v>14</v>
      </c>
      <c r="H376" s="13">
        <f t="shared" si="31"/>
        <v>50.05215419501134</v>
      </c>
      <c r="I376">
        <v>441</v>
      </c>
      <c r="J376" t="s">
        <v>21</v>
      </c>
      <c r="K376" t="s">
        <v>22</v>
      </c>
      <c r="L376" s="19">
        <f t="shared" si="34"/>
        <v>43476.25</v>
      </c>
      <c r="M376" s="19">
        <f t="shared" si="35"/>
        <v>43481.25</v>
      </c>
      <c r="N376">
        <v>1547186400</v>
      </c>
      <c r="O376">
        <v>1547618400</v>
      </c>
      <c r="P376" t="b">
        <v>0</v>
      </c>
      <c r="Q376" t="b">
        <v>1</v>
      </c>
      <c r="R376" t="str">
        <f t="shared" si="32"/>
        <v>film &amp; video</v>
      </c>
      <c r="S376" t="str">
        <f t="shared" si="33"/>
        <v>documentary</v>
      </c>
      <c r="T376" t="s">
        <v>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1">
        <f t="shared" si="30"/>
        <v>0.54777777777777781</v>
      </c>
      <c r="G377" s="5" t="s">
        <v>14</v>
      </c>
      <c r="H377" s="13">
        <f t="shared" si="31"/>
        <v>59.16</v>
      </c>
      <c r="I377">
        <v>25</v>
      </c>
      <c r="J377" t="s">
        <v>21</v>
      </c>
      <c r="K377" t="s">
        <v>22</v>
      </c>
      <c r="L377" s="19">
        <f t="shared" si="34"/>
        <v>42293.208333333328</v>
      </c>
      <c r="M377" s="19">
        <f t="shared" si="35"/>
        <v>42350.25</v>
      </c>
      <c r="N377">
        <v>1444971600</v>
      </c>
      <c r="O377">
        <v>1449900000</v>
      </c>
      <c r="P377" t="b">
        <v>0</v>
      </c>
      <c r="Q377" t="b">
        <v>0</v>
      </c>
      <c r="R377" t="str">
        <f t="shared" si="32"/>
        <v>music</v>
      </c>
      <c r="S377" t="str">
        <f t="shared" si="33"/>
        <v>indie rock</v>
      </c>
      <c r="T377" t="s">
        <v>60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1">
        <f t="shared" si="30"/>
        <v>3.6102941176470589</v>
      </c>
      <c r="G378" s="7" t="s">
        <v>20</v>
      </c>
      <c r="H378" s="13">
        <f t="shared" si="31"/>
        <v>93.702290076335885</v>
      </c>
      <c r="I378">
        <v>131</v>
      </c>
      <c r="J378" t="s">
        <v>21</v>
      </c>
      <c r="K378" t="s">
        <v>22</v>
      </c>
      <c r="L378" s="19">
        <f t="shared" si="34"/>
        <v>41826.208333333336</v>
      </c>
      <c r="M378" s="19">
        <f t="shared" si="35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t="str">
        <f t="shared" si="32"/>
        <v>music</v>
      </c>
      <c r="S378" t="str">
        <f t="shared" si="33"/>
        <v>rock</v>
      </c>
      <c r="T378" t="s">
        <v>23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1">
        <f t="shared" si="30"/>
        <v>0.10257545271629778</v>
      </c>
      <c r="G379" s="5" t="s">
        <v>14</v>
      </c>
      <c r="H379" s="13">
        <f t="shared" si="31"/>
        <v>40.14173228346457</v>
      </c>
      <c r="I379">
        <v>127</v>
      </c>
      <c r="J379" t="s">
        <v>21</v>
      </c>
      <c r="K379" t="s">
        <v>22</v>
      </c>
      <c r="L379" s="19">
        <f t="shared" si="34"/>
        <v>43760.208333333328</v>
      </c>
      <c r="M379" s="19">
        <f t="shared" si="35"/>
        <v>43774.25</v>
      </c>
      <c r="N379">
        <v>1571720400</v>
      </c>
      <c r="O379">
        <v>1572933600</v>
      </c>
      <c r="P379" t="b">
        <v>0</v>
      </c>
      <c r="Q379" t="b">
        <v>0</v>
      </c>
      <c r="R379" t="str">
        <f t="shared" si="32"/>
        <v>theater</v>
      </c>
      <c r="S379" t="str">
        <f t="shared" si="33"/>
        <v>plays</v>
      </c>
      <c r="T379" t="s">
        <v>33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1">
        <f t="shared" si="30"/>
        <v>0.13962962962962963</v>
      </c>
      <c r="G380" s="5" t="s">
        <v>14</v>
      </c>
      <c r="H380" s="13">
        <f t="shared" si="31"/>
        <v>70.090140845070422</v>
      </c>
      <c r="I380">
        <v>355</v>
      </c>
      <c r="J380" t="s">
        <v>21</v>
      </c>
      <c r="K380" t="s">
        <v>22</v>
      </c>
      <c r="L380" s="19">
        <f t="shared" si="34"/>
        <v>43241.208333333328</v>
      </c>
      <c r="M380" s="19">
        <f t="shared" si="35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t="str">
        <f t="shared" si="32"/>
        <v>film &amp; video</v>
      </c>
      <c r="S380" t="str">
        <f t="shared" si="33"/>
        <v>documentary</v>
      </c>
      <c r="T380" t="s">
        <v>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1">
        <f t="shared" si="30"/>
        <v>0.40444444444444444</v>
      </c>
      <c r="G381" s="5" t="s">
        <v>14</v>
      </c>
      <c r="H381" s="13">
        <f t="shared" si="31"/>
        <v>66.181818181818187</v>
      </c>
      <c r="I381">
        <v>44</v>
      </c>
      <c r="J381" t="s">
        <v>40</v>
      </c>
      <c r="K381" t="s">
        <v>41</v>
      </c>
      <c r="L381" s="19">
        <f t="shared" si="34"/>
        <v>40843.208333333336</v>
      </c>
      <c r="M381" s="19">
        <f t="shared" si="35"/>
        <v>40857.25</v>
      </c>
      <c r="N381">
        <v>1319691600</v>
      </c>
      <c r="O381">
        <v>1320904800</v>
      </c>
      <c r="P381" t="b">
        <v>0</v>
      </c>
      <c r="Q381" t="b">
        <v>0</v>
      </c>
      <c r="R381" t="str">
        <f t="shared" si="32"/>
        <v>theater</v>
      </c>
      <c r="S381" t="str">
        <f t="shared" si="33"/>
        <v>plays</v>
      </c>
      <c r="T381" t="s">
        <v>33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1">
        <f t="shared" si="30"/>
        <v>1.6032</v>
      </c>
      <c r="G382" s="7" t="s">
        <v>20</v>
      </c>
      <c r="H382" s="13">
        <f t="shared" si="31"/>
        <v>47.714285714285715</v>
      </c>
      <c r="I382">
        <v>84</v>
      </c>
      <c r="J382" t="s">
        <v>21</v>
      </c>
      <c r="K382" t="s">
        <v>22</v>
      </c>
      <c r="L382" s="19">
        <f t="shared" si="34"/>
        <v>41448.208333333336</v>
      </c>
      <c r="M382" s="19">
        <f t="shared" si="35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t="str">
        <f t="shared" si="32"/>
        <v>theater</v>
      </c>
      <c r="S382" t="str">
        <f t="shared" si="33"/>
        <v>plays</v>
      </c>
      <c r="T382" t="s">
        <v>33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1">
        <f t="shared" si="30"/>
        <v>1.8394339622641509</v>
      </c>
      <c r="G383" s="7" t="s">
        <v>20</v>
      </c>
      <c r="H383" s="13">
        <f t="shared" si="31"/>
        <v>62.896774193548389</v>
      </c>
      <c r="I383">
        <v>155</v>
      </c>
      <c r="J383" t="s">
        <v>21</v>
      </c>
      <c r="K383" t="s">
        <v>22</v>
      </c>
      <c r="L383" s="19">
        <f t="shared" si="34"/>
        <v>42163.208333333328</v>
      </c>
      <c r="M383" s="19">
        <f t="shared" si="35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t="str">
        <f t="shared" si="32"/>
        <v>theater</v>
      </c>
      <c r="S383" t="str">
        <f t="shared" si="33"/>
        <v>plays</v>
      </c>
      <c r="T383" t="s">
        <v>33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1">
        <f t="shared" si="30"/>
        <v>0.63769230769230767</v>
      </c>
      <c r="G384" s="5" t="s">
        <v>14</v>
      </c>
      <c r="H384" s="13">
        <f t="shared" si="31"/>
        <v>86.611940298507463</v>
      </c>
      <c r="I384">
        <v>67</v>
      </c>
      <c r="J384" t="s">
        <v>21</v>
      </c>
      <c r="K384" t="s">
        <v>22</v>
      </c>
      <c r="L384" s="19">
        <f t="shared" si="34"/>
        <v>43024.208333333328</v>
      </c>
      <c r="M384" s="19">
        <f t="shared" si="35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t="str">
        <f t="shared" si="32"/>
        <v>photography</v>
      </c>
      <c r="S384" t="str">
        <f t="shared" si="33"/>
        <v>photography books</v>
      </c>
      <c r="T384" t="s">
        <v>122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1">
        <f t="shared" si="30"/>
        <v>2.2538095238095237</v>
      </c>
      <c r="G385" s="7" t="s">
        <v>20</v>
      </c>
      <c r="H385" s="13">
        <f t="shared" si="31"/>
        <v>75.126984126984127</v>
      </c>
      <c r="I385">
        <v>189</v>
      </c>
      <c r="J385" t="s">
        <v>21</v>
      </c>
      <c r="K385" t="s">
        <v>22</v>
      </c>
      <c r="L385" s="19">
        <f t="shared" si="34"/>
        <v>43509.25</v>
      </c>
      <c r="M385" s="19">
        <f t="shared" si="35"/>
        <v>43515.25</v>
      </c>
      <c r="N385">
        <v>1550037600</v>
      </c>
      <c r="O385">
        <v>1550556000</v>
      </c>
      <c r="P385" t="b">
        <v>0</v>
      </c>
      <c r="Q385" t="b">
        <v>1</v>
      </c>
      <c r="R385" t="str">
        <f t="shared" si="32"/>
        <v>food</v>
      </c>
      <c r="S385" t="str">
        <f t="shared" si="33"/>
        <v>food trucks</v>
      </c>
      <c r="T385" t="s">
        <v>17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1">
        <f t="shared" ref="F386:F449" si="36">E386/D386</f>
        <v>1.7200961538461539</v>
      </c>
      <c r="G386" s="7" t="s">
        <v>20</v>
      </c>
      <c r="H386" s="13">
        <f t="shared" ref="H386:H449" si="37">IF(I386=0,"No Backers", E386/I386)</f>
        <v>41.004167534903104</v>
      </c>
      <c r="I386">
        <v>4799</v>
      </c>
      <c r="J386" t="s">
        <v>21</v>
      </c>
      <c r="K386" t="s">
        <v>22</v>
      </c>
      <c r="L386" s="19">
        <f t="shared" si="34"/>
        <v>42776.25</v>
      </c>
      <c r="M386" s="19">
        <f t="shared" si="35"/>
        <v>42803.25</v>
      </c>
      <c r="N386">
        <v>1486706400</v>
      </c>
      <c r="O386">
        <v>1489039200</v>
      </c>
      <c r="P386" t="b">
        <v>1</v>
      </c>
      <c r="Q386" t="b">
        <v>1</v>
      </c>
      <c r="R386" t="str">
        <f t="shared" ref="R386:R449" si="38">LEFT(T386,FIND("/",T386)-1)</f>
        <v>film &amp; video</v>
      </c>
      <c r="S386" t="str">
        <f t="shared" ref="S386:S449" si="39">RIGHT(T386,LEN(T386)-FIND("/",T386))</f>
        <v>documentary</v>
      </c>
      <c r="T386" t="s">
        <v>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1">
        <f t="shared" si="36"/>
        <v>1.4616709511568124</v>
      </c>
      <c r="G387" s="7" t="s">
        <v>20</v>
      </c>
      <c r="H387" s="13">
        <f t="shared" si="37"/>
        <v>50.007915567282325</v>
      </c>
      <c r="I387">
        <v>1137</v>
      </c>
      <c r="J387" t="s">
        <v>21</v>
      </c>
      <c r="K387" t="s">
        <v>22</v>
      </c>
      <c r="L387" s="19">
        <f t="shared" ref="L387:L450" si="40">(((N387/60)/60)/24)+DATE(1970,1,1)</f>
        <v>43553.208333333328</v>
      </c>
      <c r="M387" s="19">
        <f t="shared" ref="M387:M450" si="41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t="str">
        <f t="shared" si="38"/>
        <v>publishing</v>
      </c>
      <c r="S387" t="str">
        <f t="shared" si="39"/>
        <v>nonfiction</v>
      </c>
      <c r="T387" t="s">
        <v>68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1">
        <f t="shared" si="36"/>
        <v>0.76423616236162362</v>
      </c>
      <c r="G388" s="5" t="s">
        <v>14</v>
      </c>
      <c r="H388" s="13">
        <f t="shared" si="37"/>
        <v>96.960674157303373</v>
      </c>
      <c r="I388">
        <v>1068</v>
      </c>
      <c r="J388" t="s">
        <v>21</v>
      </c>
      <c r="K388" t="s">
        <v>22</v>
      </c>
      <c r="L388" s="19">
        <f t="shared" si="40"/>
        <v>40355.208333333336</v>
      </c>
      <c r="M388" s="19">
        <f t="shared" si="41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t="str">
        <f t="shared" si="38"/>
        <v>theater</v>
      </c>
      <c r="S388" t="str">
        <f t="shared" si="39"/>
        <v>plays</v>
      </c>
      <c r="T388" t="s">
        <v>33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1">
        <f t="shared" si="36"/>
        <v>0.39261467889908258</v>
      </c>
      <c r="G389" s="5" t="s">
        <v>14</v>
      </c>
      <c r="H389" s="13">
        <f t="shared" si="37"/>
        <v>100.93160377358491</v>
      </c>
      <c r="I389">
        <v>424</v>
      </c>
      <c r="J389" t="s">
        <v>21</v>
      </c>
      <c r="K389" t="s">
        <v>22</v>
      </c>
      <c r="L389" s="19">
        <f t="shared" si="40"/>
        <v>41072.208333333336</v>
      </c>
      <c r="M389" s="19">
        <f t="shared" si="41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t="str">
        <f t="shared" si="38"/>
        <v>technology</v>
      </c>
      <c r="S389" t="str">
        <f t="shared" si="39"/>
        <v>wearables</v>
      </c>
      <c r="T389" t="s">
        <v>65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1">
        <f t="shared" si="36"/>
        <v>0.11270034843205574</v>
      </c>
      <c r="G390" s="6" t="s">
        <v>74</v>
      </c>
      <c r="H390" s="13">
        <f t="shared" si="37"/>
        <v>89.227586206896547</v>
      </c>
      <c r="I390">
        <v>145</v>
      </c>
      <c r="J390" t="s">
        <v>98</v>
      </c>
      <c r="K390" t="s">
        <v>99</v>
      </c>
      <c r="L390" s="19">
        <f t="shared" si="40"/>
        <v>40912.25</v>
      </c>
      <c r="M390" s="19">
        <f t="shared" si="41"/>
        <v>40914.25</v>
      </c>
      <c r="N390">
        <v>1325656800</v>
      </c>
      <c r="O390">
        <v>1325829600</v>
      </c>
      <c r="P390" t="b">
        <v>0</v>
      </c>
      <c r="Q390" t="b">
        <v>0</v>
      </c>
      <c r="R390" t="str">
        <f t="shared" si="38"/>
        <v>music</v>
      </c>
      <c r="S390" t="str">
        <f t="shared" si="39"/>
        <v>indie rock</v>
      </c>
      <c r="T390" t="s">
        <v>60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1">
        <f t="shared" si="36"/>
        <v>1.2211084337349398</v>
      </c>
      <c r="G391" s="7" t="s">
        <v>20</v>
      </c>
      <c r="H391" s="13">
        <f t="shared" si="37"/>
        <v>87.979166666666671</v>
      </c>
      <c r="I391">
        <v>1152</v>
      </c>
      <c r="J391" t="s">
        <v>21</v>
      </c>
      <c r="K391" t="s">
        <v>22</v>
      </c>
      <c r="L391" s="19">
        <f t="shared" si="40"/>
        <v>40479.208333333336</v>
      </c>
      <c r="M391" s="19">
        <f t="shared" si="41"/>
        <v>40506.25</v>
      </c>
      <c r="N391">
        <v>1288242000</v>
      </c>
      <c r="O391">
        <v>1290578400</v>
      </c>
      <c r="P391" t="b">
        <v>0</v>
      </c>
      <c r="Q391" t="b">
        <v>0</v>
      </c>
      <c r="R391" t="str">
        <f t="shared" si="38"/>
        <v>theater</v>
      </c>
      <c r="S391" t="str">
        <f t="shared" si="39"/>
        <v>plays</v>
      </c>
      <c r="T391" t="s">
        <v>33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1">
        <f t="shared" si="36"/>
        <v>1.8654166666666667</v>
      </c>
      <c r="G392" s="7" t="s">
        <v>20</v>
      </c>
      <c r="H392" s="13">
        <f t="shared" si="37"/>
        <v>89.54</v>
      </c>
      <c r="I392">
        <v>50</v>
      </c>
      <c r="J392" t="s">
        <v>21</v>
      </c>
      <c r="K392" t="s">
        <v>22</v>
      </c>
      <c r="L392" s="19">
        <f t="shared" si="40"/>
        <v>41530.208333333336</v>
      </c>
      <c r="M392" s="19">
        <f t="shared" si="41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t="str">
        <f t="shared" si="38"/>
        <v>photography</v>
      </c>
      <c r="S392" t="str">
        <f t="shared" si="39"/>
        <v>photography books</v>
      </c>
      <c r="T392" t="s">
        <v>122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1">
        <f t="shared" si="36"/>
        <v>7.27317880794702E-2</v>
      </c>
      <c r="G393" s="5" t="s">
        <v>14</v>
      </c>
      <c r="H393" s="13">
        <f t="shared" si="37"/>
        <v>29.09271523178808</v>
      </c>
      <c r="I393">
        <v>151</v>
      </c>
      <c r="J393" t="s">
        <v>21</v>
      </c>
      <c r="K393" t="s">
        <v>22</v>
      </c>
      <c r="L393" s="19">
        <f t="shared" si="40"/>
        <v>41653.25</v>
      </c>
      <c r="M393" s="19">
        <f t="shared" si="41"/>
        <v>41655.25</v>
      </c>
      <c r="N393">
        <v>1389679200</v>
      </c>
      <c r="O393">
        <v>1389852000</v>
      </c>
      <c r="P393" t="b">
        <v>0</v>
      </c>
      <c r="Q393" t="b">
        <v>0</v>
      </c>
      <c r="R393" t="str">
        <f t="shared" si="38"/>
        <v>publishing</v>
      </c>
      <c r="S393" t="str">
        <f t="shared" si="39"/>
        <v>nonfiction</v>
      </c>
      <c r="T393" t="s">
        <v>68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1">
        <f t="shared" si="36"/>
        <v>0.65642371234207963</v>
      </c>
      <c r="G394" s="5" t="s">
        <v>14</v>
      </c>
      <c r="H394" s="13">
        <f t="shared" si="37"/>
        <v>42.006218905472636</v>
      </c>
      <c r="I394">
        <v>1608</v>
      </c>
      <c r="J394" t="s">
        <v>21</v>
      </c>
      <c r="K394" t="s">
        <v>22</v>
      </c>
      <c r="L394" s="19">
        <f t="shared" si="40"/>
        <v>40549.25</v>
      </c>
      <c r="M394" s="19">
        <f t="shared" si="41"/>
        <v>40551.25</v>
      </c>
      <c r="N394">
        <v>1294293600</v>
      </c>
      <c r="O394">
        <v>1294466400</v>
      </c>
      <c r="P394" t="b">
        <v>0</v>
      </c>
      <c r="Q394" t="b">
        <v>0</v>
      </c>
      <c r="R394" t="str">
        <f t="shared" si="38"/>
        <v>technology</v>
      </c>
      <c r="S394" t="str">
        <f t="shared" si="39"/>
        <v>wearables</v>
      </c>
      <c r="T394" t="s">
        <v>65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1">
        <f t="shared" si="36"/>
        <v>2.2896178343949045</v>
      </c>
      <c r="G395" s="7" t="s">
        <v>20</v>
      </c>
      <c r="H395" s="13">
        <f t="shared" si="37"/>
        <v>47.004903563255965</v>
      </c>
      <c r="I395">
        <v>3059</v>
      </c>
      <c r="J395" t="s">
        <v>15</v>
      </c>
      <c r="K395" t="s">
        <v>16</v>
      </c>
      <c r="L395" s="19">
        <f t="shared" si="40"/>
        <v>42933.208333333328</v>
      </c>
      <c r="M395" s="19">
        <f t="shared" si="41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t="str">
        <f t="shared" si="38"/>
        <v>music</v>
      </c>
      <c r="S395" t="str">
        <f t="shared" si="39"/>
        <v>jazz</v>
      </c>
      <c r="T395" t="s">
        <v>159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1">
        <f t="shared" si="36"/>
        <v>4.6937499999999996</v>
      </c>
      <c r="G396" s="7" t="s">
        <v>20</v>
      </c>
      <c r="H396" s="13">
        <f t="shared" si="37"/>
        <v>110.44117647058823</v>
      </c>
      <c r="I396">
        <v>34</v>
      </c>
      <c r="J396" t="s">
        <v>21</v>
      </c>
      <c r="K396" t="s">
        <v>22</v>
      </c>
      <c r="L396" s="19">
        <f t="shared" si="40"/>
        <v>41484.208333333336</v>
      </c>
      <c r="M396" s="19">
        <f t="shared" si="41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t="str">
        <f t="shared" si="38"/>
        <v>film &amp; video</v>
      </c>
      <c r="S396" t="str">
        <f t="shared" si="39"/>
        <v>documentary</v>
      </c>
      <c r="T396" t="s">
        <v>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1">
        <f t="shared" si="36"/>
        <v>1.3011267605633803</v>
      </c>
      <c r="G397" s="7" t="s">
        <v>20</v>
      </c>
      <c r="H397" s="13">
        <f t="shared" si="37"/>
        <v>41.990909090909092</v>
      </c>
      <c r="I397">
        <v>220</v>
      </c>
      <c r="J397" t="s">
        <v>21</v>
      </c>
      <c r="K397" t="s">
        <v>22</v>
      </c>
      <c r="L397" s="19">
        <f t="shared" si="40"/>
        <v>40885.25</v>
      </c>
      <c r="M397" s="19">
        <f t="shared" si="41"/>
        <v>40886.25</v>
      </c>
      <c r="N397">
        <v>1323324000</v>
      </c>
      <c r="O397">
        <v>1323410400</v>
      </c>
      <c r="P397" t="b">
        <v>1</v>
      </c>
      <c r="Q397" t="b">
        <v>0</v>
      </c>
      <c r="R397" t="str">
        <f t="shared" si="38"/>
        <v>theater</v>
      </c>
      <c r="S397" t="str">
        <f t="shared" si="39"/>
        <v>plays</v>
      </c>
      <c r="T397" t="s">
        <v>33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1">
        <f t="shared" si="36"/>
        <v>1.6705422993492407</v>
      </c>
      <c r="G398" s="7" t="s">
        <v>20</v>
      </c>
      <c r="H398" s="13">
        <f t="shared" si="37"/>
        <v>48.012468827930178</v>
      </c>
      <c r="I398">
        <v>1604</v>
      </c>
      <c r="J398" t="s">
        <v>26</v>
      </c>
      <c r="K398" t="s">
        <v>27</v>
      </c>
      <c r="L398" s="19">
        <f t="shared" si="40"/>
        <v>43378.208333333328</v>
      </c>
      <c r="M398" s="19">
        <f t="shared" si="41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t="str">
        <f t="shared" si="38"/>
        <v>film &amp; video</v>
      </c>
      <c r="S398" t="str">
        <f t="shared" si="39"/>
        <v>drama</v>
      </c>
      <c r="T398" t="s">
        <v>53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1">
        <f t="shared" si="36"/>
        <v>1.738641975308642</v>
      </c>
      <c r="G399" s="7" t="s">
        <v>20</v>
      </c>
      <c r="H399" s="13">
        <f t="shared" si="37"/>
        <v>31.019823788546255</v>
      </c>
      <c r="I399">
        <v>454</v>
      </c>
      <c r="J399" t="s">
        <v>21</v>
      </c>
      <c r="K399" t="s">
        <v>22</v>
      </c>
      <c r="L399" s="19">
        <f t="shared" si="40"/>
        <v>41417.208333333336</v>
      </c>
      <c r="M399" s="19">
        <f t="shared" si="41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t="str">
        <f t="shared" si="38"/>
        <v>music</v>
      </c>
      <c r="S399" t="str">
        <f t="shared" si="39"/>
        <v>rock</v>
      </c>
      <c r="T399" t="s">
        <v>23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1">
        <f t="shared" si="36"/>
        <v>7.1776470588235295</v>
      </c>
      <c r="G400" s="7" t="s">
        <v>20</v>
      </c>
      <c r="H400" s="13">
        <f t="shared" si="37"/>
        <v>99.203252032520325</v>
      </c>
      <c r="I400">
        <v>123</v>
      </c>
      <c r="J400" t="s">
        <v>107</v>
      </c>
      <c r="K400" t="s">
        <v>108</v>
      </c>
      <c r="L400" s="19">
        <f t="shared" si="40"/>
        <v>43228.208333333328</v>
      </c>
      <c r="M400" s="19">
        <f t="shared" si="41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t="str">
        <f t="shared" si="38"/>
        <v>film &amp; video</v>
      </c>
      <c r="S400" t="str">
        <f t="shared" si="39"/>
        <v>animation</v>
      </c>
      <c r="T400" t="s">
        <v>71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1">
        <f t="shared" si="36"/>
        <v>0.63850976361767731</v>
      </c>
      <c r="G401" s="5" t="s">
        <v>14</v>
      </c>
      <c r="H401" s="13">
        <f t="shared" si="37"/>
        <v>66.022316684378325</v>
      </c>
      <c r="I401">
        <v>941</v>
      </c>
      <c r="J401" t="s">
        <v>21</v>
      </c>
      <c r="K401" t="s">
        <v>22</v>
      </c>
      <c r="L401" s="19">
        <f t="shared" si="40"/>
        <v>40576.25</v>
      </c>
      <c r="M401" s="19">
        <f t="shared" si="41"/>
        <v>40583.25</v>
      </c>
      <c r="N401">
        <v>1296626400</v>
      </c>
      <c r="O401">
        <v>1297231200</v>
      </c>
      <c r="P401" t="b">
        <v>0</v>
      </c>
      <c r="Q401" t="b">
        <v>0</v>
      </c>
      <c r="R401" t="str">
        <f t="shared" si="38"/>
        <v>music</v>
      </c>
      <c r="S401" t="str">
        <f t="shared" si="39"/>
        <v>indie rock</v>
      </c>
      <c r="T401" t="s">
        <v>60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1">
        <f t="shared" si="36"/>
        <v>0.02</v>
      </c>
      <c r="G402" s="5" t="s">
        <v>14</v>
      </c>
      <c r="H402" s="13">
        <f t="shared" si="37"/>
        <v>2</v>
      </c>
      <c r="I402">
        <v>1</v>
      </c>
      <c r="J402" t="s">
        <v>21</v>
      </c>
      <c r="K402" t="s">
        <v>22</v>
      </c>
      <c r="L402" s="19">
        <f t="shared" si="40"/>
        <v>41502.208333333336</v>
      </c>
      <c r="M402" s="19">
        <f t="shared" si="41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t="str">
        <f t="shared" si="38"/>
        <v>photography</v>
      </c>
      <c r="S402" t="str">
        <f t="shared" si="39"/>
        <v>photography books</v>
      </c>
      <c r="T402" t="s">
        <v>122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1">
        <f t="shared" si="36"/>
        <v>15.302222222222222</v>
      </c>
      <c r="G403" s="7" t="s">
        <v>20</v>
      </c>
      <c r="H403" s="13">
        <f t="shared" si="37"/>
        <v>46.060200668896321</v>
      </c>
      <c r="I403">
        <v>299</v>
      </c>
      <c r="J403" t="s">
        <v>21</v>
      </c>
      <c r="K403" t="s">
        <v>22</v>
      </c>
      <c r="L403" s="19">
        <f t="shared" si="40"/>
        <v>43765.208333333328</v>
      </c>
      <c r="M403" s="19">
        <f t="shared" si="41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t="str">
        <f t="shared" si="38"/>
        <v>theater</v>
      </c>
      <c r="S403" t="str">
        <f t="shared" si="39"/>
        <v>plays</v>
      </c>
      <c r="T403" t="s">
        <v>33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1">
        <f t="shared" si="36"/>
        <v>0.40356164383561643</v>
      </c>
      <c r="G404" s="5" t="s">
        <v>14</v>
      </c>
      <c r="H404" s="13">
        <f t="shared" si="37"/>
        <v>73.650000000000006</v>
      </c>
      <c r="I404">
        <v>40</v>
      </c>
      <c r="J404" t="s">
        <v>21</v>
      </c>
      <c r="K404" t="s">
        <v>22</v>
      </c>
      <c r="L404" s="19">
        <f t="shared" si="40"/>
        <v>40914.25</v>
      </c>
      <c r="M404" s="19">
        <f t="shared" si="41"/>
        <v>40961.25</v>
      </c>
      <c r="N404">
        <v>1325829600</v>
      </c>
      <c r="O404">
        <v>1329890400</v>
      </c>
      <c r="P404" t="b">
        <v>0</v>
      </c>
      <c r="Q404" t="b">
        <v>1</v>
      </c>
      <c r="R404" t="str">
        <f t="shared" si="38"/>
        <v>film &amp; video</v>
      </c>
      <c r="S404" t="str">
        <f t="shared" si="39"/>
        <v>shorts</v>
      </c>
      <c r="T404" t="s">
        <v>100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1">
        <f t="shared" si="36"/>
        <v>0.86220633299284988</v>
      </c>
      <c r="G405" s="5" t="s">
        <v>14</v>
      </c>
      <c r="H405" s="13">
        <f t="shared" si="37"/>
        <v>55.99336650082919</v>
      </c>
      <c r="I405">
        <v>3015</v>
      </c>
      <c r="J405" t="s">
        <v>15</v>
      </c>
      <c r="K405" t="s">
        <v>16</v>
      </c>
      <c r="L405" s="19">
        <f t="shared" si="40"/>
        <v>40310.208333333336</v>
      </c>
      <c r="M405" s="19">
        <f t="shared" si="41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t="str">
        <f t="shared" si="38"/>
        <v>theater</v>
      </c>
      <c r="S405" t="str">
        <f t="shared" si="39"/>
        <v>plays</v>
      </c>
      <c r="T405" t="s">
        <v>33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1">
        <f t="shared" si="36"/>
        <v>3.1558486707566464</v>
      </c>
      <c r="G406" s="7" t="s">
        <v>20</v>
      </c>
      <c r="H406" s="13">
        <f t="shared" si="37"/>
        <v>68.985695127402778</v>
      </c>
      <c r="I406">
        <v>2237</v>
      </c>
      <c r="J406" t="s">
        <v>21</v>
      </c>
      <c r="K406" t="s">
        <v>22</v>
      </c>
      <c r="L406" s="19">
        <f t="shared" si="40"/>
        <v>43053.25</v>
      </c>
      <c r="M406" s="19">
        <f t="shared" si="41"/>
        <v>43056.25</v>
      </c>
      <c r="N406">
        <v>1510639200</v>
      </c>
      <c r="O406">
        <v>1510898400</v>
      </c>
      <c r="P406" t="b">
        <v>0</v>
      </c>
      <c r="Q406" t="b">
        <v>0</v>
      </c>
      <c r="R406" t="str">
        <f t="shared" si="38"/>
        <v>theater</v>
      </c>
      <c r="S406" t="str">
        <f t="shared" si="39"/>
        <v>plays</v>
      </c>
      <c r="T406" t="s">
        <v>33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1">
        <f t="shared" si="36"/>
        <v>0.89618243243243245</v>
      </c>
      <c r="G407" s="5" t="s">
        <v>14</v>
      </c>
      <c r="H407" s="13">
        <f t="shared" si="37"/>
        <v>60.981609195402299</v>
      </c>
      <c r="I407">
        <v>435</v>
      </c>
      <c r="J407" t="s">
        <v>21</v>
      </c>
      <c r="K407" t="s">
        <v>22</v>
      </c>
      <c r="L407" s="19">
        <f t="shared" si="40"/>
        <v>43255.208333333328</v>
      </c>
      <c r="M407" s="19">
        <f t="shared" si="41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t="str">
        <f t="shared" si="38"/>
        <v>theater</v>
      </c>
      <c r="S407" t="str">
        <f t="shared" si="39"/>
        <v>plays</v>
      </c>
      <c r="T407" t="s">
        <v>33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1">
        <f t="shared" si="36"/>
        <v>1.8214503816793892</v>
      </c>
      <c r="G408" s="7" t="s">
        <v>20</v>
      </c>
      <c r="H408" s="13">
        <f t="shared" si="37"/>
        <v>110.98139534883721</v>
      </c>
      <c r="I408">
        <v>645</v>
      </c>
      <c r="J408" t="s">
        <v>21</v>
      </c>
      <c r="K408" t="s">
        <v>22</v>
      </c>
      <c r="L408" s="19">
        <f t="shared" si="40"/>
        <v>41304.25</v>
      </c>
      <c r="M408" s="19">
        <f t="shared" si="41"/>
        <v>41316.25</v>
      </c>
      <c r="N408">
        <v>1359525600</v>
      </c>
      <c r="O408">
        <v>1360562400</v>
      </c>
      <c r="P408" t="b">
        <v>1</v>
      </c>
      <c r="Q408" t="b">
        <v>0</v>
      </c>
      <c r="R408" t="str">
        <f t="shared" si="38"/>
        <v>film &amp; video</v>
      </c>
      <c r="S408" t="str">
        <f t="shared" si="39"/>
        <v>documentary</v>
      </c>
      <c r="T408" t="s">
        <v>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1">
        <f t="shared" si="36"/>
        <v>3.5588235294117645</v>
      </c>
      <c r="G409" s="7" t="s">
        <v>20</v>
      </c>
      <c r="H409" s="13">
        <f t="shared" si="37"/>
        <v>25</v>
      </c>
      <c r="I409">
        <v>484</v>
      </c>
      <c r="J409" t="s">
        <v>36</v>
      </c>
      <c r="K409" t="s">
        <v>37</v>
      </c>
      <c r="L409" s="19">
        <f t="shared" si="40"/>
        <v>43751.208333333328</v>
      </c>
      <c r="M409" s="19">
        <f t="shared" si="41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t="str">
        <f t="shared" si="38"/>
        <v>theater</v>
      </c>
      <c r="S409" t="str">
        <f t="shared" si="39"/>
        <v>plays</v>
      </c>
      <c r="T409" t="s">
        <v>33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1">
        <f t="shared" si="36"/>
        <v>1.3183695652173912</v>
      </c>
      <c r="G410" s="7" t="s">
        <v>20</v>
      </c>
      <c r="H410" s="13">
        <f t="shared" si="37"/>
        <v>78.759740259740255</v>
      </c>
      <c r="I410">
        <v>154</v>
      </c>
      <c r="J410" t="s">
        <v>15</v>
      </c>
      <c r="K410" t="s">
        <v>16</v>
      </c>
      <c r="L410" s="19">
        <f t="shared" si="40"/>
        <v>42541.208333333328</v>
      </c>
      <c r="M410" s="19">
        <f t="shared" si="41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t="str">
        <f t="shared" si="38"/>
        <v>film &amp; video</v>
      </c>
      <c r="S410" t="str">
        <f t="shared" si="39"/>
        <v>documentary</v>
      </c>
      <c r="T410" t="s">
        <v>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1">
        <f t="shared" si="36"/>
        <v>0.46315634218289087</v>
      </c>
      <c r="G411" s="5" t="s">
        <v>14</v>
      </c>
      <c r="H411" s="13">
        <f t="shared" si="37"/>
        <v>87.960784313725483</v>
      </c>
      <c r="I411">
        <v>714</v>
      </c>
      <c r="J411" t="s">
        <v>21</v>
      </c>
      <c r="K411" t="s">
        <v>22</v>
      </c>
      <c r="L411" s="19">
        <f t="shared" si="40"/>
        <v>42843.208333333328</v>
      </c>
      <c r="M411" s="19">
        <f t="shared" si="41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t="str">
        <f t="shared" si="38"/>
        <v>music</v>
      </c>
      <c r="S411" t="str">
        <f t="shared" si="39"/>
        <v>rock</v>
      </c>
      <c r="T411" t="s">
        <v>23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1">
        <f t="shared" si="36"/>
        <v>0.36132726089785294</v>
      </c>
      <c r="G412" s="8" t="s">
        <v>47</v>
      </c>
      <c r="H412" s="13">
        <f t="shared" si="37"/>
        <v>49.987398739873989</v>
      </c>
      <c r="I412">
        <v>1111</v>
      </c>
      <c r="J412" t="s">
        <v>21</v>
      </c>
      <c r="K412" t="s">
        <v>22</v>
      </c>
      <c r="L412" s="19">
        <f t="shared" si="40"/>
        <v>42122.208333333328</v>
      </c>
      <c r="M412" s="19">
        <f t="shared" si="41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t="str">
        <f t="shared" si="38"/>
        <v>games</v>
      </c>
      <c r="S412" t="str">
        <f t="shared" si="39"/>
        <v>mobile games</v>
      </c>
      <c r="T412" t="s">
        <v>292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1">
        <f t="shared" si="36"/>
        <v>1.0462820512820512</v>
      </c>
      <c r="G413" s="7" t="s">
        <v>20</v>
      </c>
      <c r="H413" s="13">
        <f t="shared" si="37"/>
        <v>99.524390243902445</v>
      </c>
      <c r="I413">
        <v>82</v>
      </c>
      <c r="J413" t="s">
        <v>21</v>
      </c>
      <c r="K413" t="s">
        <v>22</v>
      </c>
      <c r="L413" s="19">
        <f t="shared" si="40"/>
        <v>42884.208333333328</v>
      </c>
      <c r="M413" s="19">
        <f t="shared" si="41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t="str">
        <f t="shared" si="38"/>
        <v>theater</v>
      </c>
      <c r="S413" t="str">
        <f t="shared" si="39"/>
        <v>plays</v>
      </c>
      <c r="T413" t="s">
        <v>33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1">
        <f t="shared" si="36"/>
        <v>6.6885714285714286</v>
      </c>
      <c r="G414" s="7" t="s">
        <v>20</v>
      </c>
      <c r="H414" s="13">
        <f t="shared" si="37"/>
        <v>104.82089552238806</v>
      </c>
      <c r="I414">
        <v>134</v>
      </c>
      <c r="J414" t="s">
        <v>21</v>
      </c>
      <c r="K414" t="s">
        <v>22</v>
      </c>
      <c r="L414" s="19">
        <f t="shared" si="40"/>
        <v>41642.25</v>
      </c>
      <c r="M414" s="19">
        <f t="shared" si="41"/>
        <v>41652.25</v>
      </c>
      <c r="N414">
        <v>1388728800</v>
      </c>
      <c r="O414">
        <v>1389592800</v>
      </c>
      <c r="P414" t="b">
        <v>0</v>
      </c>
      <c r="Q414" t="b">
        <v>0</v>
      </c>
      <c r="R414" t="str">
        <f t="shared" si="38"/>
        <v>publishing</v>
      </c>
      <c r="S414" t="str">
        <f t="shared" si="39"/>
        <v>fiction</v>
      </c>
      <c r="T414" t="s">
        <v>119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1">
        <f t="shared" si="36"/>
        <v>0.62072823218997364</v>
      </c>
      <c r="G415" s="8" t="s">
        <v>47</v>
      </c>
      <c r="H415" s="13">
        <f t="shared" si="37"/>
        <v>108.01469237832875</v>
      </c>
      <c r="I415">
        <v>1089</v>
      </c>
      <c r="J415" t="s">
        <v>21</v>
      </c>
      <c r="K415" t="s">
        <v>22</v>
      </c>
      <c r="L415" s="19">
        <f t="shared" si="40"/>
        <v>43431.25</v>
      </c>
      <c r="M415" s="19">
        <f t="shared" si="41"/>
        <v>43458.25</v>
      </c>
      <c r="N415">
        <v>1543298400</v>
      </c>
      <c r="O415">
        <v>1545631200</v>
      </c>
      <c r="P415" t="b">
        <v>0</v>
      </c>
      <c r="Q415" t="b">
        <v>0</v>
      </c>
      <c r="R415" t="str">
        <f t="shared" si="38"/>
        <v>film &amp; video</v>
      </c>
      <c r="S415" t="str">
        <f t="shared" si="39"/>
        <v>animation</v>
      </c>
      <c r="T415" t="s">
        <v>71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1">
        <f t="shared" si="36"/>
        <v>0.84699787460148779</v>
      </c>
      <c r="G416" s="5" t="s">
        <v>14</v>
      </c>
      <c r="H416" s="13">
        <f t="shared" si="37"/>
        <v>28.998544660724033</v>
      </c>
      <c r="I416">
        <v>5497</v>
      </c>
      <c r="J416" t="s">
        <v>21</v>
      </c>
      <c r="K416" t="s">
        <v>22</v>
      </c>
      <c r="L416" s="19">
        <f t="shared" si="40"/>
        <v>40288.208333333336</v>
      </c>
      <c r="M416" s="19">
        <f t="shared" si="41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t="str">
        <f t="shared" si="38"/>
        <v>food</v>
      </c>
      <c r="S416" t="str">
        <f t="shared" si="39"/>
        <v>food trucks</v>
      </c>
      <c r="T416" t="s">
        <v>17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1">
        <f t="shared" si="36"/>
        <v>0.11059030837004405</v>
      </c>
      <c r="G417" s="5" t="s">
        <v>14</v>
      </c>
      <c r="H417" s="13">
        <f t="shared" si="37"/>
        <v>30.028708133971293</v>
      </c>
      <c r="I417">
        <v>418</v>
      </c>
      <c r="J417" t="s">
        <v>21</v>
      </c>
      <c r="K417" t="s">
        <v>22</v>
      </c>
      <c r="L417" s="19">
        <f t="shared" si="40"/>
        <v>40921.25</v>
      </c>
      <c r="M417" s="19">
        <f t="shared" si="41"/>
        <v>40938.25</v>
      </c>
      <c r="N417">
        <v>1326434400</v>
      </c>
      <c r="O417">
        <v>1327903200</v>
      </c>
      <c r="P417" t="b">
        <v>0</v>
      </c>
      <c r="Q417" t="b">
        <v>0</v>
      </c>
      <c r="R417" t="str">
        <f t="shared" si="38"/>
        <v>theater</v>
      </c>
      <c r="S417" t="str">
        <f t="shared" si="39"/>
        <v>plays</v>
      </c>
      <c r="T417" t="s">
        <v>33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1">
        <f t="shared" si="36"/>
        <v>0.43838781575037145</v>
      </c>
      <c r="G418" s="5" t="s">
        <v>14</v>
      </c>
      <c r="H418" s="13">
        <f t="shared" si="37"/>
        <v>41.005559416261292</v>
      </c>
      <c r="I418">
        <v>1439</v>
      </c>
      <c r="J418" t="s">
        <v>21</v>
      </c>
      <c r="K418" t="s">
        <v>22</v>
      </c>
      <c r="L418" s="19">
        <f t="shared" si="40"/>
        <v>40560.25</v>
      </c>
      <c r="M418" s="19">
        <f t="shared" si="41"/>
        <v>40569.25</v>
      </c>
      <c r="N418">
        <v>1295244000</v>
      </c>
      <c r="O418">
        <v>1296021600</v>
      </c>
      <c r="P418" t="b">
        <v>0</v>
      </c>
      <c r="Q418" t="b">
        <v>1</v>
      </c>
      <c r="R418" t="str">
        <f t="shared" si="38"/>
        <v>film &amp; video</v>
      </c>
      <c r="S418" t="str">
        <f t="shared" si="39"/>
        <v>documentary</v>
      </c>
      <c r="T418" t="s">
        <v>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1">
        <f t="shared" si="36"/>
        <v>0.55470588235294116</v>
      </c>
      <c r="G419" s="5" t="s">
        <v>14</v>
      </c>
      <c r="H419" s="13">
        <f t="shared" si="37"/>
        <v>62.866666666666667</v>
      </c>
      <c r="I419">
        <v>15</v>
      </c>
      <c r="J419" t="s">
        <v>21</v>
      </c>
      <c r="K419" t="s">
        <v>22</v>
      </c>
      <c r="L419" s="19">
        <f t="shared" si="40"/>
        <v>43407.208333333328</v>
      </c>
      <c r="M419" s="19">
        <f t="shared" si="41"/>
        <v>43431.25</v>
      </c>
      <c r="N419">
        <v>1541221200</v>
      </c>
      <c r="O419">
        <v>1543298400</v>
      </c>
      <c r="P419" t="b">
        <v>0</v>
      </c>
      <c r="Q419" t="b">
        <v>0</v>
      </c>
      <c r="R419" t="str">
        <f t="shared" si="38"/>
        <v>theater</v>
      </c>
      <c r="S419" t="str">
        <f t="shared" si="39"/>
        <v>plays</v>
      </c>
      <c r="T419" t="s">
        <v>33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1">
        <f t="shared" si="36"/>
        <v>0.57399511301160655</v>
      </c>
      <c r="G420" s="5" t="s">
        <v>14</v>
      </c>
      <c r="H420" s="13">
        <f t="shared" si="37"/>
        <v>47.005002501250623</v>
      </c>
      <c r="I420">
        <v>1999</v>
      </c>
      <c r="J420" t="s">
        <v>15</v>
      </c>
      <c r="K420" t="s">
        <v>16</v>
      </c>
      <c r="L420" s="19">
        <f t="shared" si="40"/>
        <v>41035.208333333336</v>
      </c>
      <c r="M420" s="19">
        <f t="shared" si="41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t="str">
        <f t="shared" si="38"/>
        <v>film &amp; video</v>
      </c>
      <c r="S420" t="str">
        <f t="shared" si="39"/>
        <v>documentary</v>
      </c>
      <c r="T420" t="s">
        <v>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1">
        <f t="shared" si="36"/>
        <v>1.2343497363796134</v>
      </c>
      <c r="G421" s="7" t="s">
        <v>20</v>
      </c>
      <c r="H421" s="13">
        <f t="shared" si="37"/>
        <v>26.997693638285604</v>
      </c>
      <c r="I421">
        <v>5203</v>
      </c>
      <c r="J421" t="s">
        <v>21</v>
      </c>
      <c r="K421" t="s">
        <v>22</v>
      </c>
      <c r="L421" s="19">
        <f t="shared" si="40"/>
        <v>40899.25</v>
      </c>
      <c r="M421" s="19">
        <f t="shared" si="41"/>
        <v>40905.25</v>
      </c>
      <c r="N421">
        <v>1324533600</v>
      </c>
      <c r="O421">
        <v>1325052000</v>
      </c>
      <c r="P421" t="b">
        <v>0</v>
      </c>
      <c r="Q421" t="b">
        <v>0</v>
      </c>
      <c r="R421" t="str">
        <f t="shared" si="38"/>
        <v>technology</v>
      </c>
      <c r="S421" t="str">
        <f t="shared" si="39"/>
        <v>web</v>
      </c>
      <c r="T421" t="s">
        <v>28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1">
        <f t="shared" si="36"/>
        <v>1.2846</v>
      </c>
      <c r="G422" s="7" t="s">
        <v>20</v>
      </c>
      <c r="H422" s="13">
        <f t="shared" si="37"/>
        <v>68.329787234042556</v>
      </c>
      <c r="I422">
        <v>94</v>
      </c>
      <c r="J422" t="s">
        <v>21</v>
      </c>
      <c r="K422" t="s">
        <v>22</v>
      </c>
      <c r="L422" s="19">
        <f t="shared" si="40"/>
        <v>42911.208333333328</v>
      </c>
      <c r="M422" s="19">
        <f t="shared" si="41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t="str">
        <f t="shared" si="38"/>
        <v>theater</v>
      </c>
      <c r="S422" t="str">
        <f t="shared" si="39"/>
        <v>plays</v>
      </c>
      <c r="T422" t="s">
        <v>33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1">
        <f t="shared" si="36"/>
        <v>0.63989361702127656</v>
      </c>
      <c r="G423" s="5" t="s">
        <v>14</v>
      </c>
      <c r="H423" s="13">
        <f t="shared" si="37"/>
        <v>50.974576271186443</v>
      </c>
      <c r="I423">
        <v>118</v>
      </c>
      <c r="J423" t="s">
        <v>21</v>
      </c>
      <c r="K423" t="s">
        <v>22</v>
      </c>
      <c r="L423" s="19">
        <f t="shared" si="40"/>
        <v>42915.208333333328</v>
      </c>
      <c r="M423" s="19">
        <f t="shared" si="41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t="str">
        <f t="shared" si="38"/>
        <v>technology</v>
      </c>
      <c r="S423" t="str">
        <f t="shared" si="39"/>
        <v>wearables</v>
      </c>
      <c r="T423" t="s">
        <v>65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1">
        <f t="shared" si="36"/>
        <v>1.2729885057471264</v>
      </c>
      <c r="G424" s="7" t="s">
        <v>20</v>
      </c>
      <c r="H424" s="13">
        <f t="shared" si="37"/>
        <v>54.024390243902438</v>
      </c>
      <c r="I424">
        <v>205</v>
      </c>
      <c r="J424" t="s">
        <v>21</v>
      </c>
      <c r="K424" t="s">
        <v>22</v>
      </c>
      <c r="L424" s="19">
        <f t="shared" si="40"/>
        <v>40285.208333333336</v>
      </c>
      <c r="M424" s="19">
        <f t="shared" si="41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t="str">
        <f t="shared" si="38"/>
        <v>theater</v>
      </c>
      <c r="S424" t="str">
        <f t="shared" si="39"/>
        <v>plays</v>
      </c>
      <c r="T424" t="s">
        <v>33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1">
        <f t="shared" si="36"/>
        <v>0.10638024357239513</v>
      </c>
      <c r="G425" s="5" t="s">
        <v>14</v>
      </c>
      <c r="H425" s="13">
        <f t="shared" si="37"/>
        <v>97.055555555555557</v>
      </c>
      <c r="I425">
        <v>162</v>
      </c>
      <c r="J425" t="s">
        <v>21</v>
      </c>
      <c r="K425" t="s">
        <v>22</v>
      </c>
      <c r="L425" s="19">
        <f t="shared" si="40"/>
        <v>40808.208333333336</v>
      </c>
      <c r="M425" s="19">
        <f t="shared" si="41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t="str">
        <f t="shared" si="38"/>
        <v>food</v>
      </c>
      <c r="S425" t="str">
        <f t="shared" si="39"/>
        <v>food trucks</v>
      </c>
      <c r="T425" t="s">
        <v>17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1">
        <f t="shared" si="36"/>
        <v>0.40470588235294119</v>
      </c>
      <c r="G426" s="5" t="s">
        <v>14</v>
      </c>
      <c r="H426" s="13">
        <f t="shared" si="37"/>
        <v>24.867469879518072</v>
      </c>
      <c r="I426">
        <v>83</v>
      </c>
      <c r="J426" t="s">
        <v>21</v>
      </c>
      <c r="K426" t="s">
        <v>22</v>
      </c>
      <c r="L426" s="19">
        <f t="shared" si="40"/>
        <v>43208.208333333328</v>
      </c>
      <c r="M426" s="19">
        <f t="shared" si="41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t="str">
        <f t="shared" si="38"/>
        <v>music</v>
      </c>
      <c r="S426" t="str">
        <f t="shared" si="39"/>
        <v>indie rock</v>
      </c>
      <c r="T426" t="s">
        <v>60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1">
        <f t="shared" si="36"/>
        <v>2.8766666666666665</v>
      </c>
      <c r="G427" s="7" t="s">
        <v>20</v>
      </c>
      <c r="H427" s="13">
        <f t="shared" si="37"/>
        <v>84.423913043478265</v>
      </c>
      <c r="I427">
        <v>92</v>
      </c>
      <c r="J427" t="s">
        <v>21</v>
      </c>
      <c r="K427" t="s">
        <v>22</v>
      </c>
      <c r="L427" s="19">
        <f t="shared" si="40"/>
        <v>42213.208333333328</v>
      </c>
      <c r="M427" s="19">
        <f t="shared" si="41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t="str">
        <f t="shared" si="38"/>
        <v>photography</v>
      </c>
      <c r="S427" t="str">
        <f t="shared" si="39"/>
        <v>photography books</v>
      </c>
      <c r="T427" t="s">
        <v>122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1">
        <f t="shared" si="36"/>
        <v>5.7294444444444448</v>
      </c>
      <c r="G428" s="7" t="s">
        <v>20</v>
      </c>
      <c r="H428" s="13">
        <f t="shared" si="37"/>
        <v>47.091324200913242</v>
      </c>
      <c r="I428">
        <v>219</v>
      </c>
      <c r="J428" t="s">
        <v>21</v>
      </c>
      <c r="K428" t="s">
        <v>22</v>
      </c>
      <c r="L428" s="19">
        <f t="shared" si="40"/>
        <v>41332.25</v>
      </c>
      <c r="M428" s="19">
        <f t="shared" si="41"/>
        <v>41339.25</v>
      </c>
      <c r="N428">
        <v>1361944800</v>
      </c>
      <c r="O428">
        <v>1362549600</v>
      </c>
      <c r="P428" t="b">
        <v>0</v>
      </c>
      <c r="Q428" t="b">
        <v>0</v>
      </c>
      <c r="R428" t="str">
        <f t="shared" si="38"/>
        <v>theater</v>
      </c>
      <c r="S428" t="str">
        <f t="shared" si="39"/>
        <v>plays</v>
      </c>
      <c r="T428" t="s">
        <v>33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1">
        <f t="shared" si="36"/>
        <v>1.1290429799426933</v>
      </c>
      <c r="G429" s="7" t="s">
        <v>20</v>
      </c>
      <c r="H429" s="13">
        <f t="shared" si="37"/>
        <v>77.996041171813147</v>
      </c>
      <c r="I429">
        <v>2526</v>
      </c>
      <c r="J429" t="s">
        <v>21</v>
      </c>
      <c r="K429" t="s">
        <v>22</v>
      </c>
      <c r="L429" s="19">
        <f t="shared" si="40"/>
        <v>41895.208333333336</v>
      </c>
      <c r="M429" s="19">
        <f t="shared" si="41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t="str">
        <f t="shared" si="38"/>
        <v>theater</v>
      </c>
      <c r="S429" t="str">
        <f t="shared" si="39"/>
        <v>plays</v>
      </c>
      <c r="T429" t="s">
        <v>33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1">
        <f t="shared" si="36"/>
        <v>0.46387573964497042</v>
      </c>
      <c r="G430" s="5" t="s">
        <v>14</v>
      </c>
      <c r="H430" s="13">
        <f t="shared" si="37"/>
        <v>62.967871485943775</v>
      </c>
      <c r="I430">
        <v>747</v>
      </c>
      <c r="J430" t="s">
        <v>21</v>
      </c>
      <c r="K430" t="s">
        <v>22</v>
      </c>
      <c r="L430" s="19">
        <f t="shared" si="40"/>
        <v>40585.25</v>
      </c>
      <c r="M430" s="19">
        <f t="shared" si="41"/>
        <v>40592.25</v>
      </c>
      <c r="N430">
        <v>1297404000</v>
      </c>
      <c r="O430">
        <v>1298008800</v>
      </c>
      <c r="P430" t="b">
        <v>0</v>
      </c>
      <c r="Q430" t="b">
        <v>0</v>
      </c>
      <c r="R430" t="str">
        <f t="shared" si="38"/>
        <v>film &amp; video</v>
      </c>
      <c r="S430" t="str">
        <f t="shared" si="39"/>
        <v>animation</v>
      </c>
      <c r="T430" t="s">
        <v>71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1">
        <f t="shared" si="36"/>
        <v>0.90675916230366493</v>
      </c>
      <c r="G431" s="6" t="s">
        <v>74</v>
      </c>
      <c r="H431" s="13">
        <f t="shared" si="37"/>
        <v>81.006080449017773</v>
      </c>
      <c r="I431">
        <v>2138</v>
      </c>
      <c r="J431" t="s">
        <v>21</v>
      </c>
      <c r="K431" t="s">
        <v>22</v>
      </c>
      <c r="L431" s="19">
        <f t="shared" si="40"/>
        <v>41680.25</v>
      </c>
      <c r="M431" s="19">
        <f t="shared" si="41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t="str">
        <f t="shared" si="38"/>
        <v>photography</v>
      </c>
      <c r="S431" t="str">
        <f t="shared" si="39"/>
        <v>photography books</v>
      </c>
      <c r="T431" t="s">
        <v>122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1">
        <f t="shared" si="36"/>
        <v>0.67740740740740746</v>
      </c>
      <c r="G432" s="5" t="s">
        <v>14</v>
      </c>
      <c r="H432" s="13">
        <f t="shared" si="37"/>
        <v>65.321428571428569</v>
      </c>
      <c r="I432">
        <v>84</v>
      </c>
      <c r="J432" t="s">
        <v>21</v>
      </c>
      <c r="K432" t="s">
        <v>22</v>
      </c>
      <c r="L432" s="19">
        <f t="shared" si="40"/>
        <v>43737.208333333328</v>
      </c>
      <c r="M432" s="19">
        <f t="shared" si="41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t="str">
        <f t="shared" si="38"/>
        <v>theater</v>
      </c>
      <c r="S432" t="str">
        <f t="shared" si="39"/>
        <v>plays</v>
      </c>
      <c r="T432" t="s">
        <v>33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1">
        <f t="shared" si="36"/>
        <v>1.9249019607843136</v>
      </c>
      <c r="G433" s="7" t="s">
        <v>20</v>
      </c>
      <c r="H433" s="13">
        <f t="shared" si="37"/>
        <v>104.43617021276596</v>
      </c>
      <c r="I433">
        <v>94</v>
      </c>
      <c r="J433" t="s">
        <v>21</v>
      </c>
      <c r="K433" t="s">
        <v>22</v>
      </c>
      <c r="L433" s="19">
        <f t="shared" si="40"/>
        <v>43273.208333333328</v>
      </c>
      <c r="M433" s="19">
        <f t="shared" si="41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t="str">
        <f t="shared" si="38"/>
        <v>theater</v>
      </c>
      <c r="S433" t="str">
        <f t="shared" si="39"/>
        <v>plays</v>
      </c>
      <c r="T433" t="s">
        <v>33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1">
        <f t="shared" si="36"/>
        <v>0.82714285714285718</v>
      </c>
      <c r="G434" s="5" t="s">
        <v>14</v>
      </c>
      <c r="H434" s="13">
        <f t="shared" si="37"/>
        <v>69.989010989010993</v>
      </c>
      <c r="I434">
        <v>91</v>
      </c>
      <c r="J434" t="s">
        <v>21</v>
      </c>
      <c r="K434" t="s">
        <v>22</v>
      </c>
      <c r="L434" s="19">
        <f t="shared" si="40"/>
        <v>41761.208333333336</v>
      </c>
      <c r="M434" s="19">
        <f t="shared" si="41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t="str">
        <f t="shared" si="38"/>
        <v>theater</v>
      </c>
      <c r="S434" t="str">
        <f t="shared" si="39"/>
        <v>plays</v>
      </c>
      <c r="T434" t="s">
        <v>33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1">
        <f t="shared" si="36"/>
        <v>0.54163920922570019</v>
      </c>
      <c r="G435" s="5" t="s">
        <v>14</v>
      </c>
      <c r="H435" s="13">
        <f t="shared" si="37"/>
        <v>83.023989898989896</v>
      </c>
      <c r="I435">
        <v>792</v>
      </c>
      <c r="J435" t="s">
        <v>21</v>
      </c>
      <c r="K435" t="s">
        <v>22</v>
      </c>
      <c r="L435" s="19">
        <f t="shared" si="40"/>
        <v>41603.25</v>
      </c>
      <c r="M435" s="19">
        <f t="shared" si="41"/>
        <v>41619.25</v>
      </c>
      <c r="N435">
        <v>1385359200</v>
      </c>
      <c r="O435">
        <v>1386741600</v>
      </c>
      <c r="P435" t="b">
        <v>0</v>
      </c>
      <c r="Q435" t="b">
        <v>1</v>
      </c>
      <c r="R435" t="str">
        <f t="shared" si="38"/>
        <v>film &amp; video</v>
      </c>
      <c r="S435" t="str">
        <f t="shared" si="39"/>
        <v>documentary</v>
      </c>
      <c r="T435" t="s">
        <v>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1">
        <f t="shared" si="36"/>
        <v>0.16722222222222222</v>
      </c>
      <c r="G436" s="6" t="s">
        <v>74</v>
      </c>
      <c r="H436" s="13">
        <f t="shared" si="37"/>
        <v>90.3</v>
      </c>
      <c r="I436">
        <v>10</v>
      </c>
      <c r="J436" t="s">
        <v>15</v>
      </c>
      <c r="K436" t="s">
        <v>16</v>
      </c>
      <c r="L436" s="19">
        <f t="shared" si="40"/>
        <v>42705.25</v>
      </c>
      <c r="M436" s="19">
        <f t="shared" si="41"/>
        <v>42719.25</v>
      </c>
      <c r="N436">
        <v>1480572000</v>
      </c>
      <c r="O436">
        <v>1481781600</v>
      </c>
      <c r="P436" t="b">
        <v>1</v>
      </c>
      <c r="Q436" t="b">
        <v>0</v>
      </c>
      <c r="R436" t="str">
        <f t="shared" si="38"/>
        <v>theater</v>
      </c>
      <c r="S436" t="str">
        <f t="shared" si="39"/>
        <v>plays</v>
      </c>
      <c r="T436" t="s">
        <v>33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1">
        <f t="shared" si="36"/>
        <v>1.168766404199475</v>
      </c>
      <c r="G437" s="7" t="s">
        <v>20</v>
      </c>
      <c r="H437" s="13">
        <f t="shared" si="37"/>
        <v>103.98131932282546</v>
      </c>
      <c r="I437">
        <v>1713</v>
      </c>
      <c r="J437" t="s">
        <v>107</v>
      </c>
      <c r="K437" t="s">
        <v>108</v>
      </c>
      <c r="L437" s="19">
        <f t="shared" si="40"/>
        <v>41988.25</v>
      </c>
      <c r="M437" s="19">
        <f t="shared" si="41"/>
        <v>42000.25</v>
      </c>
      <c r="N437">
        <v>1418623200</v>
      </c>
      <c r="O437">
        <v>1419660000</v>
      </c>
      <c r="P437" t="b">
        <v>0</v>
      </c>
      <c r="Q437" t="b">
        <v>1</v>
      </c>
      <c r="R437" t="str">
        <f t="shared" si="38"/>
        <v>theater</v>
      </c>
      <c r="S437" t="str">
        <f t="shared" si="39"/>
        <v>plays</v>
      </c>
      <c r="T437" t="s">
        <v>33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1">
        <f t="shared" si="36"/>
        <v>10.521538461538462</v>
      </c>
      <c r="G438" s="7" t="s">
        <v>20</v>
      </c>
      <c r="H438" s="13">
        <f t="shared" si="37"/>
        <v>54.931726907630519</v>
      </c>
      <c r="I438">
        <v>249</v>
      </c>
      <c r="J438" t="s">
        <v>21</v>
      </c>
      <c r="K438" t="s">
        <v>22</v>
      </c>
      <c r="L438" s="19">
        <f t="shared" si="40"/>
        <v>43575.208333333328</v>
      </c>
      <c r="M438" s="19">
        <f t="shared" si="41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t="str">
        <f t="shared" si="38"/>
        <v>music</v>
      </c>
      <c r="S438" t="str">
        <f t="shared" si="39"/>
        <v>jazz</v>
      </c>
      <c r="T438" t="s">
        <v>159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1">
        <f t="shared" si="36"/>
        <v>1.2307407407407407</v>
      </c>
      <c r="G439" s="7" t="s">
        <v>20</v>
      </c>
      <c r="H439" s="13">
        <f t="shared" si="37"/>
        <v>51.921875</v>
      </c>
      <c r="I439">
        <v>192</v>
      </c>
      <c r="J439" t="s">
        <v>21</v>
      </c>
      <c r="K439" t="s">
        <v>22</v>
      </c>
      <c r="L439" s="19">
        <f t="shared" si="40"/>
        <v>42260.208333333328</v>
      </c>
      <c r="M439" s="19">
        <f t="shared" si="41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t="str">
        <f t="shared" si="38"/>
        <v>film &amp; video</v>
      </c>
      <c r="S439" t="str">
        <f t="shared" si="39"/>
        <v>animation</v>
      </c>
      <c r="T439" t="s">
        <v>71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1">
        <f t="shared" si="36"/>
        <v>1.7863855421686747</v>
      </c>
      <c r="G440" s="7" t="s">
        <v>20</v>
      </c>
      <c r="H440" s="13">
        <f t="shared" si="37"/>
        <v>60.02834008097166</v>
      </c>
      <c r="I440">
        <v>247</v>
      </c>
      <c r="J440" t="s">
        <v>21</v>
      </c>
      <c r="K440" t="s">
        <v>22</v>
      </c>
      <c r="L440" s="19">
        <f t="shared" si="40"/>
        <v>41337.25</v>
      </c>
      <c r="M440" s="19">
        <f t="shared" si="41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t="str">
        <f t="shared" si="38"/>
        <v>theater</v>
      </c>
      <c r="S440" t="str">
        <f t="shared" si="39"/>
        <v>plays</v>
      </c>
      <c r="T440" t="s">
        <v>33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1">
        <f t="shared" si="36"/>
        <v>3.5528169014084505</v>
      </c>
      <c r="G441" s="7" t="s">
        <v>20</v>
      </c>
      <c r="H441" s="13">
        <f t="shared" si="37"/>
        <v>44.003488879197555</v>
      </c>
      <c r="I441">
        <v>2293</v>
      </c>
      <c r="J441" t="s">
        <v>21</v>
      </c>
      <c r="K441" t="s">
        <v>22</v>
      </c>
      <c r="L441" s="19">
        <f t="shared" si="40"/>
        <v>42680.208333333328</v>
      </c>
      <c r="M441" s="19">
        <f t="shared" si="41"/>
        <v>42687.25</v>
      </c>
      <c r="N441">
        <v>1478408400</v>
      </c>
      <c r="O441">
        <v>1479016800</v>
      </c>
      <c r="P441" t="b">
        <v>0</v>
      </c>
      <c r="Q441" t="b">
        <v>0</v>
      </c>
      <c r="R441" t="str">
        <f t="shared" si="38"/>
        <v>film &amp; video</v>
      </c>
      <c r="S441" t="str">
        <f t="shared" si="39"/>
        <v>science fiction</v>
      </c>
      <c r="T441" t="s">
        <v>474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1">
        <f t="shared" si="36"/>
        <v>1.6190634146341463</v>
      </c>
      <c r="G442" s="7" t="s">
        <v>20</v>
      </c>
      <c r="H442" s="13">
        <f t="shared" si="37"/>
        <v>53.003513254551258</v>
      </c>
      <c r="I442">
        <v>3131</v>
      </c>
      <c r="J442" t="s">
        <v>21</v>
      </c>
      <c r="K442" t="s">
        <v>22</v>
      </c>
      <c r="L442" s="19">
        <f t="shared" si="40"/>
        <v>42916.208333333328</v>
      </c>
      <c r="M442" s="19">
        <f t="shared" si="41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t="str">
        <f t="shared" si="38"/>
        <v>film &amp; video</v>
      </c>
      <c r="S442" t="str">
        <f t="shared" si="39"/>
        <v>television</v>
      </c>
      <c r="T442" t="s">
        <v>269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1">
        <f t="shared" si="36"/>
        <v>0.24914285714285714</v>
      </c>
      <c r="G443" s="5" t="s">
        <v>14</v>
      </c>
      <c r="H443" s="13">
        <f t="shared" si="37"/>
        <v>54.5</v>
      </c>
      <c r="I443">
        <v>32</v>
      </c>
      <c r="J443" t="s">
        <v>21</v>
      </c>
      <c r="K443" t="s">
        <v>22</v>
      </c>
      <c r="L443" s="19">
        <f t="shared" si="40"/>
        <v>41025.208333333336</v>
      </c>
      <c r="M443" s="19">
        <f t="shared" si="41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t="str">
        <f t="shared" si="38"/>
        <v>technology</v>
      </c>
      <c r="S443" t="str">
        <f t="shared" si="39"/>
        <v>wearables</v>
      </c>
      <c r="T443" t="s">
        <v>65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1">
        <f t="shared" si="36"/>
        <v>1.9872222222222222</v>
      </c>
      <c r="G444" s="7" t="s">
        <v>20</v>
      </c>
      <c r="H444" s="13">
        <f t="shared" si="37"/>
        <v>75.04195804195804</v>
      </c>
      <c r="I444">
        <v>143</v>
      </c>
      <c r="J444" t="s">
        <v>107</v>
      </c>
      <c r="K444" t="s">
        <v>108</v>
      </c>
      <c r="L444" s="19">
        <f t="shared" si="40"/>
        <v>42980.208333333328</v>
      </c>
      <c r="M444" s="19">
        <f t="shared" si="41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t="str">
        <f t="shared" si="38"/>
        <v>theater</v>
      </c>
      <c r="S444" t="str">
        <f t="shared" si="39"/>
        <v>plays</v>
      </c>
      <c r="T444" t="s">
        <v>33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1">
        <f t="shared" si="36"/>
        <v>0.34752688172043011</v>
      </c>
      <c r="G445" s="6" t="s">
        <v>74</v>
      </c>
      <c r="H445" s="13">
        <f t="shared" si="37"/>
        <v>35.911111111111111</v>
      </c>
      <c r="I445">
        <v>90</v>
      </c>
      <c r="J445" t="s">
        <v>21</v>
      </c>
      <c r="K445" t="s">
        <v>22</v>
      </c>
      <c r="L445" s="19">
        <f t="shared" si="40"/>
        <v>40451.208333333336</v>
      </c>
      <c r="M445" s="19">
        <f t="shared" si="41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t="str">
        <f t="shared" si="38"/>
        <v>theater</v>
      </c>
      <c r="S445" t="str">
        <f t="shared" si="39"/>
        <v>plays</v>
      </c>
      <c r="T445" t="s">
        <v>33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1">
        <f t="shared" si="36"/>
        <v>1.7641935483870967</v>
      </c>
      <c r="G446" s="7" t="s">
        <v>20</v>
      </c>
      <c r="H446" s="13">
        <f t="shared" si="37"/>
        <v>36.952702702702702</v>
      </c>
      <c r="I446">
        <v>296</v>
      </c>
      <c r="J446" t="s">
        <v>21</v>
      </c>
      <c r="K446" t="s">
        <v>22</v>
      </c>
      <c r="L446" s="19">
        <f t="shared" si="40"/>
        <v>40748.208333333336</v>
      </c>
      <c r="M446" s="19">
        <f t="shared" si="41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t="str">
        <f t="shared" si="38"/>
        <v>music</v>
      </c>
      <c r="S446" t="str">
        <f t="shared" si="39"/>
        <v>indie rock</v>
      </c>
      <c r="T446" t="s">
        <v>60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1">
        <f t="shared" si="36"/>
        <v>5.1138095238095236</v>
      </c>
      <c r="G447" s="7" t="s">
        <v>20</v>
      </c>
      <c r="H447" s="13">
        <f t="shared" si="37"/>
        <v>63.170588235294119</v>
      </c>
      <c r="I447">
        <v>170</v>
      </c>
      <c r="J447" t="s">
        <v>21</v>
      </c>
      <c r="K447" t="s">
        <v>22</v>
      </c>
      <c r="L447" s="19">
        <f t="shared" si="40"/>
        <v>40515.25</v>
      </c>
      <c r="M447" s="19">
        <f t="shared" si="41"/>
        <v>40536.25</v>
      </c>
      <c r="N447">
        <v>1291356000</v>
      </c>
      <c r="O447">
        <v>1293170400</v>
      </c>
      <c r="P447" t="b">
        <v>0</v>
      </c>
      <c r="Q447" t="b">
        <v>1</v>
      </c>
      <c r="R447" t="str">
        <f t="shared" si="38"/>
        <v>theater</v>
      </c>
      <c r="S447" t="str">
        <f t="shared" si="39"/>
        <v>plays</v>
      </c>
      <c r="T447" t="s">
        <v>33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1">
        <f t="shared" si="36"/>
        <v>0.82044117647058823</v>
      </c>
      <c r="G448" s="5" t="s">
        <v>14</v>
      </c>
      <c r="H448" s="13">
        <f t="shared" si="37"/>
        <v>29.99462365591398</v>
      </c>
      <c r="I448">
        <v>186</v>
      </c>
      <c r="J448" t="s">
        <v>21</v>
      </c>
      <c r="K448" t="s">
        <v>22</v>
      </c>
      <c r="L448" s="19">
        <f t="shared" si="40"/>
        <v>41261.25</v>
      </c>
      <c r="M448" s="19">
        <f t="shared" si="41"/>
        <v>41263.25</v>
      </c>
      <c r="N448">
        <v>1355810400</v>
      </c>
      <c r="O448">
        <v>1355983200</v>
      </c>
      <c r="P448" t="b">
        <v>0</v>
      </c>
      <c r="Q448" t="b">
        <v>0</v>
      </c>
      <c r="R448" t="str">
        <f t="shared" si="38"/>
        <v>technology</v>
      </c>
      <c r="S448" t="str">
        <f t="shared" si="39"/>
        <v>wearables</v>
      </c>
      <c r="T448" t="s">
        <v>65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1">
        <f t="shared" si="36"/>
        <v>0.24326030927835052</v>
      </c>
      <c r="G449" s="6" t="s">
        <v>74</v>
      </c>
      <c r="H449" s="13">
        <f t="shared" si="37"/>
        <v>86</v>
      </c>
      <c r="I449">
        <v>439</v>
      </c>
      <c r="J449" t="s">
        <v>40</v>
      </c>
      <c r="K449" t="s">
        <v>41</v>
      </c>
      <c r="L449" s="19">
        <f t="shared" si="40"/>
        <v>43088.25</v>
      </c>
      <c r="M449" s="19">
        <f t="shared" si="41"/>
        <v>43104.25</v>
      </c>
      <c r="N449">
        <v>1513663200</v>
      </c>
      <c r="O449">
        <v>1515045600</v>
      </c>
      <c r="P449" t="b">
        <v>0</v>
      </c>
      <c r="Q449" t="b">
        <v>0</v>
      </c>
      <c r="R449" t="str">
        <f t="shared" si="38"/>
        <v>film &amp; video</v>
      </c>
      <c r="S449" t="str">
        <f t="shared" si="39"/>
        <v>television</v>
      </c>
      <c r="T449" t="s">
        <v>269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1">
        <f t="shared" ref="F450:F513" si="42">E450/D450</f>
        <v>0.50482758620689661</v>
      </c>
      <c r="G450" s="5" t="s">
        <v>14</v>
      </c>
      <c r="H450" s="13">
        <f t="shared" ref="H450:H513" si="43">IF(I450=0,"No Backers", E450/I450)</f>
        <v>75.014876033057845</v>
      </c>
      <c r="I450">
        <v>605</v>
      </c>
      <c r="J450" t="s">
        <v>21</v>
      </c>
      <c r="K450" t="s">
        <v>22</v>
      </c>
      <c r="L450" s="19">
        <f t="shared" si="40"/>
        <v>41378.208333333336</v>
      </c>
      <c r="M450" s="19">
        <f t="shared" si="41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t="str">
        <f t="shared" ref="R450:R513" si="44">LEFT(T450,FIND("/",T450)-1)</f>
        <v>games</v>
      </c>
      <c r="S450" t="str">
        <f t="shared" ref="S450:S513" si="45">RIGHT(T450,LEN(T450)-FIND("/",T450))</f>
        <v>video games</v>
      </c>
      <c r="T450" t="s">
        <v>89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1">
        <f t="shared" si="42"/>
        <v>9.67</v>
      </c>
      <c r="G451" s="7" t="s">
        <v>20</v>
      </c>
      <c r="H451" s="13">
        <f t="shared" si="43"/>
        <v>101.19767441860465</v>
      </c>
      <c r="I451">
        <v>86</v>
      </c>
      <c r="J451" t="s">
        <v>36</v>
      </c>
      <c r="K451" t="s">
        <v>37</v>
      </c>
      <c r="L451" s="19">
        <f t="shared" ref="L451:L514" si="46">(((N451/60)/60)/24)+DATE(1970,1,1)</f>
        <v>43530.25</v>
      </c>
      <c r="M451" s="19">
        <f t="shared" ref="M451:M514" si="47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t="str">
        <f t="shared" si="44"/>
        <v>games</v>
      </c>
      <c r="S451" t="str">
        <f t="shared" si="45"/>
        <v>video games</v>
      </c>
      <c r="T451" t="s">
        <v>89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1">
        <f t="shared" si="42"/>
        <v>0.04</v>
      </c>
      <c r="G452" s="5" t="s">
        <v>14</v>
      </c>
      <c r="H452" s="13">
        <f t="shared" si="43"/>
        <v>4</v>
      </c>
      <c r="I452">
        <v>1</v>
      </c>
      <c r="J452" t="s">
        <v>15</v>
      </c>
      <c r="K452" t="s">
        <v>16</v>
      </c>
      <c r="L452" s="19">
        <f t="shared" si="46"/>
        <v>43394.208333333328</v>
      </c>
      <c r="M452" s="19">
        <f t="shared" si="47"/>
        <v>43417.25</v>
      </c>
      <c r="N452">
        <v>1540098000</v>
      </c>
      <c r="O452">
        <v>1542088800</v>
      </c>
      <c r="P452" t="b">
        <v>0</v>
      </c>
      <c r="Q452" t="b">
        <v>0</v>
      </c>
      <c r="R452" t="str">
        <f t="shared" si="44"/>
        <v>film &amp; video</v>
      </c>
      <c r="S452" t="str">
        <f t="shared" si="45"/>
        <v>animation</v>
      </c>
      <c r="T452" t="s">
        <v>71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1">
        <f t="shared" si="42"/>
        <v>1.2284501347708894</v>
      </c>
      <c r="G453" s="7" t="s">
        <v>20</v>
      </c>
      <c r="H453" s="13">
        <f t="shared" si="43"/>
        <v>29.001272669424118</v>
      </c>
      <c r="I453">
        <v>6286</v>
      </c>
      <c r="J453" t="s">
        <v>21</v>
      </c>
      <c r="K453" t="s">
        <v>22</v>
      </c>
      <c r="L453" s="19">
        <f t="shared" si="46"/>
        <v>42935.208333333328</v>
      </c>
      <c r="M453" s="19">
        <f t="shared" si="47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t="str">
        <f t="shared" si="44"/>
        <v>music</v>
      </c>
      <c r="S453" t="str">
        <f t="shared" si="45"/>
        <v>rock</v>
      </c>
      <c r="T453" t="s">
        <v>23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1">
        <f t="shared" si="42"/>
        <v>0.63437500000000002</v>
      </c>
      <c r="G454" s="5" t="s">
        <v>14</v>
      </c>
      <c r="H454" s="13">
        <f t="shared" si="43"/>
        <v>98.225806451612897</v>
      </c>
      <c r="I454">
        <v>31</v>
      </c>
      <c r="J454" t="s">
        <v>21</v>
      </c>
      <c r="K454" t="s">
        <v>22</v>
      </c>
      <c r="L454" s="19">
        <f t="shared" si="46"/>
        <v>40365.208333333336</v>
      </c>
      <c r="M454" s="19">
        <f t="shared" si="47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t="str">
        <f t="shared" si="44"/>
        <v>film &amp; video</v>
      </c>
      <c r="S454" t="str">
        <f t="shared" si="45"/>
        <v>drama</v>
      </c>
      <c r="T454" t="s">
        <v>53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1">
        <f t="shared" si="42"/>
        <v>0.56331688596491225</v>
      </c>
      <c r="G455" s="5" t="s">
        <v>14</v>
      </c>
      <c r="H455" s="13">
        <f t="shared" si="43"/>
        <v>87.001693480101608</v>
      </c>
      <c r="I455">
        <v>1181</v>
      </c>
      <c r="J455" t="s">
        <v>21</v>
      </c>
      <c r="K455" t="s">
        <v>22</v>
      </c>
      <c r="L455" s="19">
        <f t="shared" si="46"/>
        <v>42705.25</v>
      </c>
      <c r="M455" s="19">
        <f t="shared" si="47"/>
        <v>42746.25</v>
      </c>
      <c r="N455">
        <v>1480572000</v>
      </c>
      <c r="O455">
        <v>1484114400</v>
      </c>
      <c r="P455" t="b">
        <v>0</v>
      </c>
      <c r="Q455" t="b">
        <v>0</v>
      </c>
      <c r="R455" t="str">
        <f t="shared" si="44"/>
        <v>film &amp; video</v>
      </c>
      <c r="S455" t="str">
        <f t="shared" si="45"/>
        <v>science fiction</v>
      </c>
      <c r="T455" t="s">
        <v>474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1">
        <f t="shared" si="42"/>
        <v>0.44074999999999998</v>
      </c>
      <c r="G456" s="5" t="s">
        <v>14</v>
      </c>
      <c r="H456" s="13">
        <f t="shared" si="43"/>
        <v>45.205128205128204</v>
      </c>
      <c r="I456">
        <v>39</v>
      </c>
      <c r="J456" t="s">
        <v>21</v>
      </c>
      <c r="K456" t="s">
        <v>22</v>
      </c>
      <c r="L456" s="19">
        <f t="shared" si="46"/>
        <v>41568.208333333336</v>
      </c>
      <c r="M456" s="19">
        <f t="shared" si="47"/>
        <v>41604.25</v>
      </c>
      <c r="N456">
        <v>1382331600</v>
      </c>
      <c r="O456">
        <v>1385445600</v>
      </c>
      <c r="P456" t="b">
        <v>0</v>
      </c>
      <c r="Q456" t="b">
        <v>1</v>
      </c>
      <c r="R456" t="str">
        <f t="shared" si="44"/>
        <v>film &amp; video</v>
      </c>
      <c r="S456" t="str">
        <f t="shared" si="45"/>
        <v>drama</v>
      </c>
      <c r="T456" t="s">
        <v>53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1">
        <f t="shared" si="42"/>
        <v>1.1837253218884121</v>
      </c>
      <c r="G457" s="7" t="s">
        <v>20</v>
      </c>
      <c r="H457" s="13">
        <f t="shared" si="43"/>
        <v>37.001341561577675</v>
      </c>
      <c r="I457">
        <v>3727</v>
      </c>
      <c r="J457" t="s">
        <v>21</v>
      </c>
      <c r="K457" t="s">
        <v>22</v>
      </c>
      <c r="L457" s="19">
        <f t="shared" si="46"/>
        <v>40809.208333333336</v>
      </c>
      <c r="M457" s="19">
        <f t="shared" si="47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t="str">
        <f t="shared" si="44"/>
        <v>theater</v>
      </c>
      <c r="S457" t="str">
        <f t="shared" si="45"/>
        <v>plays</v>
      </c>
      <c r="T457" t="s">
        <v>33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1">
        <f t="shared" si="42"/>
        <v>1.041243169398907</v>
      </c>
      <c r="G458" s="7" t="s">
        <v>20</v>
      </c>
      <c r="H458" s="13">
        <f t="shared" si="43"/>
        <v>94.976947040498445</v>
      </c>
      <c r="I458">
        <v>1605</v>
      </c>
      <c r="J458" t="s">
        <v>21</v>
      </c>
      <c r="K458" t="s">
        <v>22</v>
      </c>
      <c r="L458" s="19">
        <f t="shared" si="46"/>
        <v>43141.25</v>
      </c>
      <c r="M458" s="19">
        <f t="shared" si="47"/>
        <v>43141.25</v>
      </c>
      <c r="N458">
        <v>1518242400</v>
      </c>
      <c r="O458">
        <v>1518242400</v>
      </c>
      <c r="P458" t="b">
        <v>0</v>
      </c>
      <c r="Q458" t="b">
        <v>1</v>
      </c>
      <c r="R458" t="str">
        <f t="shared" si="44"/>
        <v>music</v>
      </c>
      <c r="S458" t="str">
        <f t="shared" si="45"/>
        <v>indie rock</v>
      </c>
      <c r="T458" t="s">
        <v>60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1">
        <f t="shared" si="42"/>
        <v>0.26640000000000003</v>
      </c>
      <c r="G459" s="5" t="s">
        <v>14</v>
      </c>
      <c r="H459" s="13">
        <f t="shared" si="43"/>
        <v>28.956521739130434</v>
      </c>
      <c r="I459">
        <v>46</v>
      </c>
      <c r="J459" t="s">
        <v>21</v>
      </c>
      <c r="K459" t="s">
        <v>22</v>
      </c>
      <c r="L459" s="19">
        <f t="shared" si="46"/>
        <v>42657.208333333328</v>
      </c>
      <c r="M459" s="19">
        <f t="shared" si="47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t="str">
        <f t="shared" si="44"/>
        <v>theater</v>
      </c>
      <c r="S459" t="str">
        <f t="shared" si="45"/>
        <v>plays</v>
      </c>
      <c r="T459" t="s">
        <v>33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1">
        <f t="shared" si="42"/>
        <v>3.5120118343195266</v>
      </c>
      <c r="G460" s="7" t="s">
        <v>20</v>
      </c>
      <c r="H460" s="13">
        <f t="shared" si="43"/>
        <v>55.993396226415094</v>
      </c>
      <c r="I460">
        <v>2120</v>
      </c>
      <c r="J460" t="s">
        <v>21</v>
      </c>
      <c r="K460" t="s">
        <v>22</v>
      </c>
      <c r="L460" s="19">
        <f t="shared" si="46"/>
        <v>40265.208333333336</v>
      </c>
      <c r="M460" s="19">
        <f t="shared" si="47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t="str">
        <f t="shared" si="44"/>
        <v>theater</v>
      </c>
      <c r="S460" t="str">
        <f t="shared" si="45"/>
        <v>plays</v>
      </c>
      <c r="T460" t="s">
        <v>33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1">
        <f t="shared" si="42"/>
        <v>0.90063492063492068</v>
      </c>
      <c r="G461" s="5" t="s">
        <v>14</v>
      </c>
      <c r="H461" s="13">
        <f t="shared" si="43"/>
        <v>54.038095238095238</v>
      </c>
      <c r="I461">
        <v>105</v>
      </c>
      <c r="J461" t="s">
        <v>21</v>
      </c>
      <c r="K461" t="s">
        <v>22</v>
      </c>
      <c r="L461" s="19">
        <f t="shared" si="46"/>
        <v>42001.25</v>
      </c>
      <c r="M461" s="19">
        <f t="shared" si="47"/>
        <v>42026.25</v>
      </c>
      <c r="N461">
        <v>1419746400</v>
      </c>
      <c r="O461">
        <v>1421906400</v>
      </c>
      <c r="P461" t="b">
        <v>0</v>
      </c>
      <c r="Q461" t="b">
        <v>0</v>
      </c>
      <c r="R461" t="str">
        <f t="shared" si="44"/>
        <v>film &amp; video</v>
      </c>
      <c r="S461" t="str">
        <f t="shared" si="45"/>
        <v>documentary</v>
      </c>
      <c r="T461" t="s">
        <v>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1">
        <f t="shared" si="42"/>
        <v>1.7162500000000001</v>
      </c>
      <c r="G462" s="7" t="s">
        <v>20</v>
      </c>
      <c r="H462" s="13">
        <f t="shared" si="43"/>
        <v>82.38</v>
      </c>
      <c r="I462">
        <v>50</v>
      </c>
      <c r="J462" t="s">
        <v>21</v>
      </c>
      <c r="K462" t="s">
        <v>22</v>
      </c>
      <c r="L462" s="19">
        <f t="shared" si="46"/>
        <v>40399.208333333336</v>
      </c>
      <c r="M462" s="19">
        <f t="shared" si="47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t="str">
        <f t="shared" si="44"/>
        <v>theater</v>
      </c>
      <c r="S462" t="str">
        <f t="shared" si="45"/>
        <v>plays</v>
      </c>
      <c r="T462" t="s">
        <v>33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1">
        <f t="shared" si="42"/>
        <v>1.4104655870445344</v>
      </c>
      <c r="G463" s="7" t="s">
        <v>20</v>
      </c>
      <c r="H463" s="13">
        <f t="shared" si="43"/>
        <v>66.997115384615384</v>
      </c>
      <c r="I463">
        <v>2080</v>
      </c>
      <c r="J463" t="s">
        <v>21</v>
      </c>
      <c r="K463" t="s">
        <v>22</v>
      </c>
      <c r="L463" s="19">
        <f t="shared" si="46"/>
        <v>41757.208333333336</v>
      </c>
      <c r="M463" s="19">
        <f t="shared" si="47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t="str">
        <f t="shared" si="44"/>
        <v>film &amp; video</v>
      </c>
      <c r="S463" t="str">
        <f t="shared" si="45"/>
        <v>drama</v>
      </c>
      <c r="T463" t="s">
        <v>53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1">
        <f t="shared" si="42"/>
        <v>0.30579449152542371</v>
      </c>
      <c r="G464" s="5" t="s">
        <v>14</v>
      </c>
      <c r="H464" s="13">
        <f t="shared" si="43"/>
        <v>107.91401869158878</v>
      </c>
      <c r="I464">
        <v>535</v>
      </c>
      <c r="J464" t="s">
        <v>21</v>
      </c>
      <c r="K464" t="s">
        <v>22</v>
      </c>
      <c r="L464" s="19">
        <f t="shared" si="46"/>
        <v>41304.25</v>
      </c>
      <c r="M464" s="19">
        <f t="shared" si="47"/>
        <v>41342.25</v>
      </c>
      <c r="N464">
        <v>1359525600</v>
      </c>
      <c r="O464">
        <v>1362808800</v>
      </c>
      <c r="P464" t="b">
        <v>0</v>
      </c>
      <c r="Q464" t="b">
        <v>0</v>
      </c>
      <c r="R464" t="str">
        <f t="shared" si="44"/>
        <v>games</v>
      </c>
      <c r="S464" t="str">
        <f t="shared" si="45"/>
        <v>mobile games</v>
      </c>
      <c r="T464" t="s">
        <v>292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1">
        <f t="shared" si="42"/>
        <v>1.0816455696202532</v>
      </c>
      <c r="G465" s="7" t="s">
        <v>20</v>
      </c>
      <c r="H465" s="13">
        <f t="shared" si="43"/>
        <v>69.009501187648453</v>
      </c>
      <c r="I465">
        <v>2105</v>
      </c>
      <c r="J465" t="s">
        <v>21</v>
      </c>
      <c r="K465" t="s">
        <v>22</v>
      </c>
      <c r="L465" s="19">
        <f t="shared" si="46"/>
        <v>41639.25</v>
      </c>
      <c r="M465" s="19">
        <f t="shared" si="47"/>
        <v>41643.25</v>
      </c>
      <c r="N465">
        <v>1388469600</v>
      </c>
      <c r="O465">
        <v>1388815200</v>
      </c>
      <c r="P465" t="b">
        <v>0</v>
      </c>
      <c r="Q465" t="b">
        <v>0</v>
      </c>
      <c r="R465" t="str">
        <f t="shared" si="44"/>
        <v>film &amp; video</v>
      </c>
      <c r="S465" t="str">
        <f t="shared" si="45"/>
        <v>animation</v>
      </c>
      <c r="T465" t="s">
        <v>71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1">
        <f t="shared" si="42"/>
        <v>1.3345505617977529</v>
      </c>
      <c r="G466" s="7" t="s">
        <v>20</v>
      </c>
      <c r="H466" s="13">
        <f t="shared" si="43"/>
        <v>39.006568144499177</v>
      </c>
      <c r="I466">
        <v>2436</v>
      </c>
      <c r="J466" t="s">
        <v>21</v>
      </c>
      <c r="K466" t="s">
        <v>22</v>
      </c>
      <c r="L466" s="19">
        <f t="shared" si="46"/>
        <v>43142.25</v>
      </c>
      <c r="M466" s="19">
        <f t="shared" si="47"/>
        <v>43156.25</v>
      </c>
      <c r="N466">
        <v>1518328800</v>
      </c>
      <c r="O466">
        <v>1519538400</v>
      </c>
      <c r="P466" t="b">
        <v>0</v>
      </c>
      <c r="Q466" t="b">
        <v>0</v>
      </c>
      <c r="R466" t="str">
        <f t="shared" si="44"/>
        <v>theater</v>
      </c>
      <c r="S466" t="str">
        <f t="shared" si="45"/>
        <v>plays</v>
      </c>
      <c r="T466" t="s">
        <v>33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1">
        <f t="shared" si="42"/>
        <v>1.8785106382978722</v>
      </c>
      <c r="G467" s="7" t="s">
        <v>20</v>
      </c>
      <c r="H467" s="13">
        <f t="shared" si="43"/>
        <v>110.3625</v>
      </c>
      <c r="I467">
        <v>80</v>
      </c>
      <c r="J467" t="s">
        <v>21</v>
      </c>
      <c r="K467" t="s">
        <v>22</v>
      </c>
      <c r="L467" s="19">
        <f t="shared" si="46"/>
        <v>43127.25</v>
      </c>
      <c r="M467" s="19">
        <f t="shared" si="47"/>
        <v>43136.25</v>
      </c>
      <c r="N467">
        <v>1517032800</v>
      </c>
      <c r="O467">
        <v>1517810400</v>
      </c>
      <c r="P467" t="b">
        <v>0</v>
      </c>
      <c r="Q467" t="b">
        <v>0</v>
      </c>
      <c r="R467" t="str">
        <f t="shared" si="44"/>
        <v>publishing</v>
      </c>
      <c r="S467" t="str">
        <f t="shared" si="45"/>
        <v>translations</v>
      </c>
      <c r="T467" t="s">
        <v>206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1">
        <f t="shared" si="42"/>
        <v>3.32</v>
      </c>
      <c r="G468" s="7" t="s">
        <v>20</v>
      </c>
      <c r="H468" s="13">
        <f t="shared" si="43"/>
        <v>94.857142857142861</v>
      </c>
      <c r="I468">
        <v>42</v>
      </c>
      <c r="J468" t="s">
        <v>21</v>
      </c>
      <c r="K468" t="s">
        <v>22</v>
      </c>
      <c r="L468" s="19">
        <f t="shared" si="46"/>
        <v>41409.208333333336</v>
      </c>
      <c r="M468" s="19">
        <f t="shared" si="47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t="str">
        <f t="shared" si="44"/>
        <v>technology</v>
      </c>
      <c r="S468" t="str">
        <f t="shared" si="45"/>
        <v>wearables</v>
      </c>
      <c r="T468" t="s">
        <v>65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1">
        <f t="shared" si="42"/>
        <v>5.7521428571428572</v>
      </c>
      <c r="G469" s="7" t="s">
        <v>20</v>
      </c>
      <c r="H469" s="13">
        <f t="shared" si="43"/>
        <v>57.935251798561154</v>
      </c>
      <c r="I469">
        <v>139</v>
      </c>
      <c r="J469" t="s">
        <v>15</v>
      </c>
      <c r="K469" t="s">
        <v>16</v>
      </c>
      <c r="L469" s="19">
        <f t="shared" si="46"/>
        <v>42331.25</v>
      </c>
      <c r="M469" s="19">
        <f t="shared" si="47"/>
        <v>42338.25</v>
      </c>
      <c r="N469">
        <v>1448258400</v>
      </c>
      <c r="O469">
        <v>1448863200</v>
      </c>
      <c r="P469" t="b">
        <v>0</v>
      </c>
      <c r="Q469" t="b">
        <v>1</v>
      </c>
      <c r="R469" t="str">
        <f t="shared" si="44"/>
        <v>technology</v>
      </c>
      <c r="S469" t="str">
        <f t="shared" si="45"/>
        <v>web</v>
      </c>
      <c r="T469" t="s">
        <v>28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1">
        <f t="shared" si="42"/>
        <v>0.40500000000000003</v>
      </c>
      <c r="G470" s="5" t="s">
        <v>14</v>
      </c>
      <c r="H470" s="13">
        <f t="shared" si="43"/>
        <v>101.25</v>
      </c>
      <c r="I470">
        <v>16</v>
      </c>
      <c r="J470" t="s">
        <v>21</v>
      </c>
      <c r="K470" t="s">
        <v>22</v>
      </c>
      <c r="L470" s="19">
        <f t="shared" si="46"/>
        <v>43569.208333333328</v>
      </c>
      <c r="M470" s="19">
        <f t="shared" si="47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t="str">
        <f t="shared" si="44"/>
        <v>theater</v>
      </c>
      <c r="S470" t="str">
        <f t="shared" si="45"/>
        <v>plays</v>
      </c>
      <c r="T470" t="s">
        <v>33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1">
        <f t="shared" si="42"/>
        <v>1.8442857142857143</v>
      </c>
      <c r="G471" s="7" t="s">
        <v>20</v>
      </c>
      <c r="H471" s="13">
        <f t="shared" si="43"/>
        <v>64.95597484276729</v>
      </c>
      <c r="I471">
        <v>159</v>
      </c>
      <c r="J471" t="s">
        <v>21</v>
      </c>
      <c r="K471" t="s">
        <v>22</v>
      </c>
      <c r="L471" s="19">
        <f t="shared" si="46"/>
        <v>42142.208333333328</v>
      </c>
      <c r="M471" s="19">
        <f t="shared" si="47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t="str">
        <f t="shared" si="44"/>
        <v>film &amp; video</v>
      </c>
      <c r="S471" t="str">
        <f t="shared" si="45"/>
        <v>drama</v>
      </c>
      <c r="T471" t="s">
        <v>53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1">
        <f t="shared" si="42"/>
        <v>2.8580555555555556</v>
      </c>
      <c r="G472" s="7" t="s">
        <v>20</v>
      </c>
      <c r="H472" s="13">
        <f t="shared" si="43"/>
        <v>27.00524934383202</v>
      </c>
      <c r="I472">
        <v>381</v>
      </c>
      <c r="J472" t="s">
        <v>21</v>
      </c>
      <c r="K472" t="s">
        <v>22</v>
      </c>
      <c r="L472" s="19">
        <f t="shared" si="46"/>
        <v>42716.25</v>
      </c>
      <c r="M472" s="19">
        <f t="shared" si="47"/>
        <v>42723.25</v>
      </c>
      <c r="N472">
        <v>1481522400</v>
      </c>
      <c r="O472">
        <v>1482127200</v>
      </c>
      <c r="P472" t="b">
        <v>0</v>
      </c>
      <c r="Q472" t="b">
        <v>0</v>
      </c>
      <c r="R472" t="str">
        <f t="shared" si="44"/>
        <v>technology</v>
      </c>
      <c r="S472" t="str">
        <f t="shared" si="45"/>
        <v>wearables</v>
      </c>
      <c r="T472" t="s">
        <v>65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1">
        <f t="shared" si="42"/>
        <v>3.19</v>
      </c>
      <c r="G473" s="7" t="s">
        <v>20</v>
      </c>
      <c r="H473" s="13">
        <f t="shared" si="43"/>
        <v>50.97422680412371</v>
      </c>
      <c r="I473">
        <v>194</v>
      </c>
      <c r="J473" t="s">
        <v>40</v>
      </c>
      <c r="K473" t="s">
        <v>41</v>
      </c>
      <c r="L473" s="19">
        <f t="shared" si="46"/>
        <v>41031.208333333336</v>
      </c>
      <c r="M473" s="19">
        <f t="shared" si="47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t="str">
        <f t="shared" si="44"/>
        <v>food</v>
      </c>
      <c r="S473" t="str">
        <f t="shared" si="45"/>
        <v>food trucks</v>
      </c>
      <c r="T473" t="s">
        <v>17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1">
        <f t="shared" si="42"/>
        <v>0.39234070221066319</v>
      </c>
      <c r="G474" s="5" t="s">
        <v>14</v>
      </c>
      <c r="H474" s="13">
        <f t="shared" si="43"/>
        <v>104.94260869565217</v>
      </c>
      <c r="I474">
        <v>575</v>
      </c>
      <c r="J474" t="s">
        <v>21</v>
      </c>
      <c r="K474" t="s">
        <v>22</v>
      </c>
      <c r="L474" s="19">
        <f t="shared" si="46"/>
        <v>43535.208333333328</v>
      </c>
      <c r="M474" s="19">
        <f t="shared" si="47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t="str">
        <f t="shared" si="44"/>
        <v>music</v>
      </c>
      <c r="S474" t="str">
        <f t="shared" si="45"/>
        <v>rock</v>
      </c>
      <c r="T474" t="s">
        <v>23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1">
        <f t="shared" si="42"/>
        <v>1.7814000000000001</v>
      </c>
      <c r="G475" s="7" t="s">
        <v>20</v>
      </c>
      <c r="H475" s="13">
        <f t="shared" si="43"/>
        <v>84.028301886792448</v>
      </c>
      <c r="I475">
        <v>106</v>
      </c>
      <c r="J475" t="s">
        <v>21</v>
      </c>
      <c r="K475" t="s">
        <v>22</v>
      </c>
      <c r="L475" s="19">
        <f t="shared" si="46"/>
        <v>43277.208333333328</v>
      </c>
      <c r="M475" s="19">
        <f t="shared" si="47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t="str">
        <f t="shared" si="44"/>
        <v>music</v>
      </c>
      <c r="S475" t="str">
        <f t="shared" si="45"/>
        <v>electric music</v>
      </c>
      <c r="T475" t="s">
        <v>50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1">
        <f t="shared" si="42"/>
        <v>3.6515</v>
      </c>
      <c r="G476" s="7" t="s">
        <v>20</v>
      </c>
      <c r="H476" s="13">
        <f t="shared" si="43"/>
        <v>102.85915492957747</v>
      </c>
      <c r="I476">
        <v>142</v>
      </c>
      <c r="J476" t="s">
        <v>21</v>
      </c>
      <c r="K476" t="s">
        <v>22</v>
      </c>
      <c r="L476" s="19">
        <f t="shared" si="46"/>
        <v>41989.25</v>
      </c>
      <c r="M476" s="19">
        <f t="shared" si="47"/>
        <v>41990.25</v>
      </c>
      <c r="N476">
        <v>1418709600</v>
      </c>
      <c r="O476">
        <v>1418796000</v>
      </c>
      <c r="P476" t="b">
        <v>0</v>
      </c>
      <c r="Q476" t="b">
        <v>0</v>
      </c>
      <c r="R476" t="str">
        <f t="shared" si="44"/>
        <v>film &amp; video</v>
      </c>
      <c r="S476" t="str">
        <f t="shared" si="45"/>
        <v>television</v>
      </c>
      <c r="T476" t="s">
        <v>269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1">
        <f t="shared" si="42"/>
        <v>1.1394594594594594</v>
      </c>
      <c r="G477" s="7" t="s">
        <v>20</v>
      </c>
      <c r="H477" s="13">
        <f t="shared" si="43"/>
        <v>39.962085308056871</v>
      </c>
      <c r="I477">
        <v>211</v>
      </c>
      <c r="J477" t="s">
        <v>21</v>
      </c>
      <c r="K477" t="s">
        <v>22</v>
      </c>
      <c r="L477" s="19">
        <f t="shared" si="46"/>
        <v>41450.208333333336</v>
      </c>
      <c r="M477" s="19">
        <f t="shared" si="47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t="str">
        <f t="shared" si="44"/>
        <v>publishing</v>
      </c>
      <c r="S477" t="str">
        <f t="shared" si="45"/>
        <v>translations</v>
      </c>
      <c r="T477" t="s">
        <v>206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1">
        <f t="shared" si="42"/>
        <v>0.29828720626631855</v>
      </c>
      <c r="G478" s="5" t="s">
        <v>14</v>
      </c>
      <c r="H478" s="13">
        <f t="shared" si="43"/>
        <v>51.001785714285717</v>
      </c>
      <c r="I478">
        <v>1120</v>
      </c>
      <c r="J478" t="s">
        <v>21</v>
      </c>
      <c r="K478" t="s">
        <v>22</v>
      </c>
      <c r="L478" s="19">
        <f t="shared" si="46"/>
        <v>43322.208333333328</v>
      </c>
      <c r="M478" s="19">
        <f t="shared" si="47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t="str">
        <f t="shared" si="44"/>
        <v>publishing</v>
      </c>
      <c r="S478" t="str">
        <f t="shared" si="45"/>
        <v>fiction</v>
      </c>
      <c r="T478" t="s">
        <v>119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1">
        <f t="shared" si="42"/>
        <v>0.54270588235294115</v>
      </c>
      <c r="G479" s="5" t="s">
        <v>14</v>
      </c>
      <c r="H479" s="13">
        <f t="shared" si="43"/>
        <v>40.823008849557525</v>
      </c>
      <c r="I479">
        <v>113</v>
      </c>
      <c r="J479" t="s">
        <v>21</v>
      </c>
      <c r="K479" t="s">
        <v>22</v>
      </c>
      <c r="L479" s="19">
        <f t="shared" si="46"/>
        <v>40720.208333333336</v>
      </c>
      <c r="M479" s="19">
        <f t="shared" si="47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t="str">
        <f t="shared" si="44"/>
        <v>film &amp; video</v>
      </c>
      <c r="S479" t="str">
        <f t="shared" si="45"/>
        <v>science fiction</v>
      </c>
      <c r="T479" t="s">
        <v>474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1">
        <f t="shared" si="42"/>
        <v>2.3634156976744185</v>
      </c>
      <c r="G480" s="7" t="s">
        <v>20</v>
      </c>
      <c r="H480" s="13">
        <f t="shared" si="43"/>
        <v>58.999637155297535</v>
      </c>
      <c r="I480">
        <v>2756</v>
      </c>
      <c r="J480" t="s">
        <v>21</v>
      </c>
      <c r="K480" t="s">
        <v>22</v>
      </c>
      <c r="L480" s="19">
        <f t="shared" si="46"/>
        <v>42072.208333333328</v>
      </c>
      <c r="M480" s="19">
        <f t="shared" si="47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t="str">
        <f t="shared" si="44"/>
        <v>technology</v>
      </c>
      <c r="S480" t="str">
        <f t="shared" si="45"/>
        <v>wearables</v>
      </c>
      <c r="T480" t="s">
        <v>65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1">
        <f t="shared" si="42"/>
        <v>5.1291666666666664</v>
      </c>
      <c r="G481" s="7" t="s">
        <v>20</v>
      </c>
      <c r="H481" s="13">
        <f t="shared" si="43"/>
        <v>71.156069364161851</v>
      </c>
      <c r="I481">
        <v>173</v>
      </c>
      <c r="J481" t="s">
        <v>40</v>
      </c>
      <c r="K481" t="s">
        <v>41</v>
      </c>
      <c r="L481" s="19">
        <f t="shared" si="46"/>
        <v>42945.208333333328</v>
      </c>
      <c r="M481" s="19">
        <f t="shared" si="47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t="str">
        <f t="shared" si="44"/>
        <v>food</v>
      </c>
      <c r="S481" t="str">
        <f t="shared" si="45"/>
        <v>food trucks</v>
      </c>
      <c r="T481" t="s">
        <v>17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1">
        <f t="shared" si="42"/>
        <v>1.0065116279069768</v>
      </c>
      <c r="G482" s="7" t="s">
        <v>20</v>
      </c>
      <c r="H482" s="13">
        <f t="shared" si="43"/>
        <v>99.494252873563212</v>
      </c>
      <c r="I482">
        <v>87</v>
      </c>
      <c r="J482" t="s">
        <v>21</v>
      </c>
      <c r="K482" t="s">
        <v>22</v>
      </c>
      <c r="L482" s="19">
        <f t="shared" si="46"/>
        <v>40248.25</v>
      </c>
      <c r="M482" s="19">
        <f t="shared" si="47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t="str">
        <f t="shared" si="44"/>
        <v>photography</v>
      </c>
      <c r="S482" t="str">
        <f t="shared" si="45"/>
        <v>photography books</v>
      </c>
      <c r="T482" t="s">
        <v>122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1">
        <f t="shared" si="42"/>
        <v>0.81348423194303154</v>
      </c>
      <c r="G483" s="5" t="s">
        <v>14</v>
      </c>
      <c r="H483" s="13">
        <f t="shared" si="43"/>
        <v>103.98634590377114</v>
      </c>
      <c r="I483">
        <v>1538</v>
      </c>
      <c r="J483" t="s">
        <v>21</v>
      </c>
      <c r="K483" t="s">
        <v>22</v>
      </c>
      <c r="L483" s="19">
        <f t="shared" si="46"/>
        <v>41913.208333333336</v>
      </c>
      <c r="M483" s="19">
        <f t="shared" si="47"/>
        <v>41955.25</v>
      </c>
      <c r="N483">
        <v>1412139600</v>
      </c>
      <c r="O483">
        <v>1415772000</v>
      </c>
      <c r="P483" t="b">
        <v>0</v>
      </c>
      <c r="Q483" t="b">
        <v>1</v>
      </c>
      <c r="R483" t="str">
        <f t="shared" si="44"/>
        <v>theater</v>
      </c>
      <c r="S483" t="str">
        <f t="shared" si="45"/>
        <v>plays</v>
      </c>
      <c r="T483" t="s">
        <v>33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1">
        <f t="shared" si="42"/>
        <v>0.16404761904761905</v>
      </c>
      <c r="G484" s="5" t="s">
        <v>14</v>
      </c>
      <c r="H484" s="13">
        <f t="shared" si="43"/>
        <v>76.555555555555557</v>
      </c>
      <c r="I484">
        <v>9</v>
      </c>
      <c r="J484" t="s">
        <v>21</v>
      </c>
      <c r="K484" t="s">
        <v>22</v>
      </c>
      <c r="L484" s="19">
        <f t="shared" si="46"/>
        <v>40963.25</v>
      </c>
      <c r="M484" s="19">
        <f t="shared" si="47"/>
        <v>40974.25</v>
      </c>
      <c r="N484">
        <v>1330063200</v>
      </c>
      <c r="O484">
        <v>1331013600</v>
      </c>
      <c r="P484" t="b">
        <v>0</v>
      </c>
      <c r="Q484" t="b">
        <v>1</v>
      </c>
      <c r="R484" t="str">
        <f t="shared" si="44"/>
        <v>publishing</v>
      </c>
      <c r="S484" t="str">
        <f t="shared" si="45"/>
        <v>fiction</v>
      </c>
      <c r="T484" t="s">
        <v>119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1">
        <f t="shared" si="42"/>
        <v>0.52774617067833696</v>
      </c>
      <c r="G485" s="5" t="s">
        <v>14</v>
      </c>
      <c r="H485" s="13">
        <f t="shared" si="43"/>
        <v>87.068592057761734</v>
      </c>
      <c r="I485">
        <v>554</v>
      </c>
      <c r="J485" t="s">
        <v>21</v>
      </c>
      <c r="K485" t="s">
        <v>22</v>
      </c>
      <c r="L485" s="19">
        <f t="shared" si="46"/>
        <v>43811.25</v>
      </c>
      <c r="M485" s="19">
        <f t="shared" si="47"/>
        <v>43818.25</v>
      </c>
      <c r="N485">
        <v>1576130400</v>
      </c>
      <c r="O485">
        <v>1576735200</v>
      </c>
      <c r="P485" t="b">
        <v>0</v>
      </c>
      <c r="Q485" t="b">
        <v>0</v>
      </c>
      <c r="R485" t="str">
        <f t="shared" si="44"/>
        <v>theater</v>
      </c>
      <c r="S485" t="str">
        <f t="shared" si="45"/>
        <v>plays</v>
      </c>
      <c r="T485" t="s">
        <v>33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1">
        <f t="shared" si="42"/>
        <v>2.6020608108108108</v>
      </c>
      <c r="G486" s="7" t="s">
        <v>20</v>
      </c>
      <c r="H486" s="13">
        <f t="shared" si="43"/>
        <v>48.99554707379135</v>
      </c>
      <c r="I486">
        <v>1572</v>
      </c>
      <c r="J486" t="s">
        <v>40</v>
      </c>
      <c r="K486" t="s">
        <v>41</v>
      </c>
      <c r="L486" s="19">
        <f t="shared" si="46"/>
        <v>41855.208333333336</v>
      </c>
      <c r="M486" s="19">
        <f t="shared" si="47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t="str">
        <f t="shared" si="44"/>
        <v>food</v>
      </c>
      <c r="S486" t="str">
        <f t="shared" si="45"/>
        <v>food trucks</v>
      </c>
      <c r="T486" t="s">
        <v>17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1">
        <f t="shared" si="42"/>
        <v>0.30732891832229581</v>
      </c>
      <c r="G487" s="5" t="s">
        <v>14</v>
      </c>
      <c r="H487" s="13">
        <f t="shared" si="43"/>
        <v>42.969135802469133</v>
      </c>
      <c r="I487">
        <v>648</v>
      </c>
      <c r="J487" t="s">
        <v>40</v>
      </c>
      <c r="K487" t="s">
        <v>41</v>
      </c>
      <c r="L487" s="19">
        <f t="shared" si="46"/>
        <v>43626.208333333328</v>
      </c>
      <c r="M487" s="19">
        <f t="shared" si="47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t="str">
        <f t="shared" si="44"/>
        <v>theater</v>
      </c>
      <c r="S487" t="str">
        <f t="shared" si="45"/>
        <v>plays</v>
      </c>
      <c r="T487" t="s">
        <v>33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1">
        <f t="shared" si="42"/>
        <v>0.13500000000000001</v>
      </c>
      <c r="G488" s="5" t="s">
        <v>14</v>
      </c>
      <c r="H488" s="13">
        <f t="shared" si="43"/>
        <v>33.428571428571431</v>
      </c>
      <c r="I488">
        <v>21</v>
      </c>
      <c r="J488" t="s">
        <v>40</v>
      </c>
      <c r="K488" t="s">
        <v>41</v>
      </c>
      <c r="L488" s="19">
        <f t="shared" si="46"/>
        <v>43168.25</v>
      </c>
      <c r="M488" s="19">
        <f t="shared" si="47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t="str">
        <f t="shared" si="44"/>
        <v>publishing</v>
      </c>
      <c r="S488" t="str">
        <f t="shared" si="45"/>
        <v>translations</v>
      </c>
      <c r="T488" t="s">
        <v>206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1">
        <f t="shared" si="42"/>
        <v>1.7862556663644606</v>
      </c>
      <c r="G489" s="7" t="s">
        <v>20</v>
      </c>
      <c r="H489" s="13">
        <f t="shared" si="43"/>
        <v>83.982949701619773</v>
      </c>
      <c r="I489">
        <v>2346</v>
      </c>
      <c r="J489" t="s">
        <v>21</v>
      </c>
      <c r="K489" t="s">
        <v>22</v>
      </c>
      <c r="L489" s="19">
        <f t="shared" si="46"/>
        <v>42845.208333333328</v>
      </c>
      <c r="M489" s="19">
        <f t="shared" si="47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t="str">
        <f t="shared" si="44"/>
        <v>theater</v>
      </c>
      <c r="S489" t="str">
        <f t="shared" si="45"/>
        <v>plays</v>
      </c>
      <c r="T489" t="s">
        <v>33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1">
        <f t="shared" si="42"/>
        <v>2.2005660377358489</v>
      </c>
      <c r="G490" s="7" t="s">
        <v>20</v>
      </c>
      <c r="H490" s="13">
        <f t="shared" si="43"/>
        <v>101.41739130434783</v>
      </c>
      <c r="I490">
        <v>115</v>
      </c>
      <c r="J490" t="s">
        <v>21</v>
      </c>
      <c r="K490" t="s">
        <v>22</v>
      </c>
      <c r="L490" s="19">
        <f t="shared" si="46"/>
        <v>42403.25</v>
      </c>
      <c r="M490" s="19">
        <f t="shared" si="47"/>
        <v>42420.25</v>
      </c>
      <c r="N490">
        <v>1454479200</v>
      </c>
      <c r="O490">
        <v>1455948000</v>
      </c>
      <c r="P490" t="b">
        <v>0</v>
      </c>
      <c r="Q490" t="b">
        <v>0</v>
      </c>
      <c r="R490" t="str">
        <f t="shared" si="44"/>
        <v>theater</v>
      </c>
      <c r="S490" t="str">
        <f t="shared" si="45"/>
        <v>plays</v>
      </c>
      <c r="T490" t="s">
        <v>33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1">
        <f t="shared" si="42"/>
        <v>1.015108695652174</v>
      </c>
      <c r="G491" s="7" t="s">
        <v>20</v>
      </c>
      <c r="H491" s="13">
        <f t="shared" si="43"/>
        <v>109.87058823529412</v>
      </c>
      <c r="I491">
        <v>85</v>
      </c>
      <c r="J491" t="s">
        <v>107</v>
      </c>
      <c r="K491" t="s">
        <v>108</v>
      </c>
      <c r="L491" s="19">
        <f t="shared" si="46"/>
        <v>40406.208333333336</v>
      </c>
      <c r="M491" s="19">
        <f t="shared" si="47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t="str">
        <f t="shared" si="44"/>
        <v>technology</v>
      </c>
      <c r="S491" t="str">
        <f t="shared" si="45"/>
        <v>wearables</v>
      </c>
      <c r="T491" t="s">
        <v>65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1">
        <f t="shared" si="42"/>
        <v>1.915</v>
      </c>
      <c r="G492" s="7" t="s">
        <v>20</v>
      </c>
      <c r="H492" s="13">
        <f t="shared" si="43"/>
        <v>31.916666666666668</v>
      </c>
      <c r="I492">
        <v>144</v>
      </c>
      <c r="J492" t="s">
        <v>21</v>
      </c>
      <c r="K492" t="s">
        <v>22</v>
      </c>
      <c r="L492" s="19">
        <f t="shared" si="46"/>
        <v>43786.25</v>
      </c>
      <c r="M492" s="19">
        <f t="shared" si="47"/>
        <v>43793.25</v>
      </c>
      <c r="N492">
        <v>1573970400</v>
      </c>
      <c r="O492">
        <v>1574575200</v>
      </c>
      <c r="P492" t="b">
        <v>0</v>
      </c>
      <c r="Q492" t="b">
        <v>0</v>
      </c>
      <c r="R492" t="str">
        <f t="shared" si="44"/>
        <v>journalism</v>
      </c>
      <c r="S492" t="str">
        <f t="shared" si="45"/>
        <v>audio</v>
      </c>
      <c r="T492" t="s">
        <v>1029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1">
        <f t="shared" si="42"/>
        <v>3.0534683098591549</v>
      </c>
      <c r="G493" s="7" t="s">
        <v>20</v>
      </c>
      <c r="H493" s="13">
        <f t="shared" si="43"/>
        <v>70.993450675399103</v>
      </c>
      <c r="I493">
        <v>2443</v>
      </c>
      <c r="J493" t="s">
        <v>21</v>
      </c>
      <c r="K493" t="s">
        <v>22</v>
      </c>
      <c r="L493" s="19">
        <f t="shared" si="46"/>
        <v>41456.208333333336</v>
      </c>
      <c r="M493" s="19">
        <f t="shared" si="47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t="str">
        <f t="shared" si="44"/>
        <v>food</v>
      </c>
      <c r="S493" t="str">
        <f t="shared" si="45"/>
        <v>food trucks</v>
      </c>
      <c r="T493" t="s">
        <v>17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1">
        <f t="shared" si="42"/>
        <v>0.23995287958115183</v>
      </c>
      <c r="G494" s="6" t="s">
        <v>74</v>
      </c>
      <c r="H494" s="13">
        <f t="shared" si="43"/>
        <v>77.026890756302521</v>
      </c>
      <c r="I494">
        <v>595</v>
      </c>
      <c r="J494" t="s">
        <v>21</v>
      </c>
      <c r="K494" t="s">
        <v>22</v>
      </c>
      <c r="L494" s="19">
        <f t="shared" si="46"/>
        <v>40336.208333333336</v>
      </c>
      <c r="M494" s="19">
        <f t="shared" si="47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t="str">
        <f t="shared" si="44"/>
        <v>film &amp; video</v>
      </c>
      <c r="S494" t="str">
        <f t="shared" si="45"/>
        <v>shorts</v>
      </c>
      <c r="T494" t="s">
        <v>100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1">
        <f t="shared" si="42"/>
        <v>7.2377777777777776</v>
      </c>
      <c r="G495" s="7" t="s">
        <v>20</v>
      </c>
      <c r="H495" s="13">
        <f t="shared" si="43"/>
        <v>101.78125</v>
      </c>
      <c r="I495">
        <v>64</v>
      </c>
      <c r="J495" t="s">
        <v>21</v>
      </c>
      <c r="K495" t="s">
        <v>22</v>
      </c>
      <c r="L495" s="19">
        <f t="shared" si="46"/>
        <v>43645.208333333328</v>
      </c>
      <c r="M495" s="19">
        <f t="shared" si="47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t="str">
        <f t="shared" si="44"/>
        <v>photography</v>
      </c>
      <c r="S495" t="str">
        <f t="shared" si="45"/>
        <v>photography books</v>
      </c>
      <c r="T495" t="s">
        <v>122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1">
        <f t="shared" si="42"/>
        <v>5.4736000000000002</v>
      </c>
      <c r="G496" s="7" t="s">
        <v>20</v>
      </c>
      <c r="H496" s="13">
        <f t="shared" si="43"/>
        <v>51.059701492537314</v>
      </c>
      <c r="I496">
        <v>268</v>
      </c>
      <c r="J496" t="s">
        <v>21</v>
      </c>
      <c r="K496" t="s">
        <v>22</v>
      </c>
      <c r="L496" s="19">
        <f t="shared" si="46"/>
        <v>40990.208333333336</v>
      </c>
      <c r="M496" s="19">
        <f t="shared" si="47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t="str">
        <f t="shared" si="44"/>
        <v>technology</v>
      </c>
      <c r="S496" t="str">
        <f t="shared" si="45"/>
        <v>wearables</v>
      </c>
      <c r="T496" t="s">
        <v>65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1">
        <f t="shared" si="42"/>
        <v>4.1449999999999996</v>
      </c>
      <c r="G497" s="7" t="s">
        <v>20</v>
      </c>
      <c r="H497" s="13">
        <f t="shared" si="43"/>
        <v>68.02051282051282</v>
      </c>
      <c r="I497">
        <v>195</v>
      </c>
      <c r="J497" t="s">
        <v>36</v>
      </c>
      <c r="K497" t="s">
        <v>37</v>
      </c>
      <c r="L497" s="19">
        <f t="shared" si="46"/>
        <v>41800.208333333336</v>
      </c>
      <c r="M497" s="19">
        <f t="shared" si="47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t="str">
        <f t="shared" si="44"/>
        <v>theater</v>
      </c>
      <c r="S497" t="str">
        <f t="shared" si="45"/>
        <v>plays</v>
      </c>
      <c r="T497" t="s">
        <v>33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1">
        <f t="shared" si="42"/>
        <v>9.0696409140369975E-3</v>
      </c>
      <c r="G498" s="5" t="s">
        <v>14</v>
      </c>
      <c r="H498" s="13">
        <f t="shared" si="43"/>
        <v>30.87037037037037</v>
      </c>
      <c r="I498">
        <v>54</v>
      </c>
      <c r="J498" t="s">
        <v>21</v>
      </c>
      <c r="K498" t="s">
        <v>22</v>
      </c>
      <c r="L498" s="19">
        <f t="shared" si="46"/>
        <v>42876.208333333328</v>
      </c>
      <c r="M498" s="19">
        <f t="shared" si="47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t="str">
        <f t="shared" si="44"/>
        <v>film &amp; video</v>
      </c>
      <c r="S498" t="str">
        <f t="shared" si="45"/>
        <v>animation</v>
      </c>
      <c r="T498" t="s">
        <v>71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1">
        <f t="shared" si="42"/>
        <v>0.34173469387755101</v>
      </c>
      <c r="G499" s="5" t="s">
        <v>14</v>
      </c>
      <c r="H499" s="13">
        <f t="shared" si="43"/>
        <v>27.908333333333335</v>
      </c>
      <c r="I499">
        <v>120</v>
      </c>
      <c r="J499" t="s">
        <v>21</v>
      </c>
      <c r="K499" t="s">
        <v>22</v>
      </c>
      <c r="L499" s="19">
        <f t="shared" si="46"/>
        <v>42724.25</v>
      </c>
      <c r="M499" s="19">
        <f t="shared" si="47"/>
        <v>42724.25</v>
      </c>
      <c r="N499">
        <v>1482213600</v>
      </c>
      <c r="O499">
        <v>1482213600</v>
      </c>
      <c r="P499" t="b">
        <v>0</v>
      </c>
      <c r="Q499" t="b">
        <v>1</v>
      </c>
      <c r="R499" t="str">
        <f t="shared" si="44"/>
        <v>technology</v>
      </c>
      <c r="S499" t="str">
        <f t="shared" si="45"/>
        <v>wearables</v>
      </c>
      <c r="T499" t="s">
        <v>65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1">
        <f t="shared" si="42"/>
        <v>0.239488107549121</v>
      </c>
      <c r="G500" s="5" t="s">
        <v>14</v>
      </c>
      <c r="H500" s="13">
        <f t="shared" si="43"/>
        <v>79.994818652849744</v>
      </c>
      <c r="I500">
        <v>579</v>
      </c>
      <c r="J500" t="s">
        <v>36</v>
      </c>
      <c r="K500" t="s">
        <v>37</v>
      </c>
      <c r="L500" s="19">
        <f t="shared" si="46"/>
        <v>42005.25</v>
      </c>
      <c r="M500" s="19">
        <f t="shared" si="47"/>
        <v>42007.25</v>
      </c>
      <c r="N500">
        <v>1420092000</v>
      </c>
      <c r="O500">
        <v>1420264800</v>
      </c>
      <c r="P500" t="b">
        <v>0</v>
      </c>
      <c r="Q500" t="b">
        <v>0</v>
      </c>
      <c r="R500" t="str">
        <f t="shared" si="44"/>
        <v>technology</v>
      </c>
      <c r="S500" t="str">
        <f t="shared" si="45"/>
        <v>web</v>
      </c>
      <c r="T500" t="s">
        <v>28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1">
        <f t="shared" si="42"/>
        <v>0.48072649572649573</v>
      </c>
      <c r="G501" s="5" t="s">
        <v>14</v>
      </c>
      <c r="H501" s="13">
        <f t="shared" si="43"/>
        <v>38.003378378378379</v>
      </c>
      <c r="I501">
        <v>2072</v>
      </c>
      <c r="J501" t="s">
        <v>21</v>
      </c>
      <c r="K501" t="s">
        <v>22</v>
      </c>
      <c r="L501" s="19">
        <f t="shared" si="46"/>
        <v>42444.208333333328</v>
      </c>
      <c r="M501" s="19">
        <f t="shared" si="47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t="str">
        <f t="shared" si="44"/>
        <v>film &amp; video</v>
      </c>
      <c r="S501" t="str">
        <f t="shared" si="45"/>
        <v>documentary</v>
      </c>
      <c r="T501" t="s">
        <v>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1">
        <f t="shared" si="42"/>
        <v>0</v>
      </c>
      <c r="G502" s="5" t="s">
        <v>14</v>
      </c>
      <c r="H502" s="13" t="str">
        <f t="shared" si="43"/>
        <v>No Backers</v>
      </c>
      <c r="I502">
        <v>0</v>
      </c>
      <c r="J502" t="s">
        <v>21</v>
      </c>
      <c r="K502" t="s">
        <v>22</v>
      </c>
      <c r="L502" s="19">
        <f t="shared" si="46"/>
        <v>41395.208333333336</v>
      </c>
      <c r="M502" s="19">
        <f t="shared" si="47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t="str">
        <f t="shared" si="44"/>
        <v>theater</v>
      </c>
      <c r="S502" t="str">
        <f t="shared" si="45"/>
        <v>plays</v>
      </c>
      <c r="T502" t="s">
        <v>33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1">
        <f t="shared" si="42"/>
        <v>0.70145182291666663</v>
      </c>
      <c r="G503" s="5" t="s">
        <v>14</v>
      </c>
      <c r="H503" s="13">
        <f t="shared" si="43"/>
        <v>59.990534521158132</v>
      </c>
      <c r="I503">
        <v>1796</v>
      </c>
      <c r="J503" t="s">
        <v>21</v>
      </c>
      <c r="K503" t="s">
        <v>22</v>
      </c>
      <c r="L503" s="19">
        <f t="shared" si="46"/>
        <v>41345.208333333336</v>
      </c>
      <c r="M503" s="19">
        <f t="shared" si="47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t="str">
        <f t="shared" si="44"/>
        <v>film &amp; video</v>
      </c>
      <c r="S503" t="str">
        <f t="shared" si="45"/>
        <v>documentary</v>
      </c>
      <c r="T503" t="s">
        <v>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1">
        <f t="shared" si="42"/>
        <v>5.2992307692307694</v>
      </c>
      <c r="G504" s="7" t="s">
        <v>20</v>
      </c>
      <c r="H504" s="13">
        <f t="shared" si="43"/>
        <v>37.037634408602152</v>
      </c>
      <c r="I504">
        <v>186</v>
      </c>
      <c r="J504" t="s">
        <v>26</v>
      </c>
      <c r="K504" t="s">
        <v>27</v>
      </c>
      <c r="L504" s="19">
        <f t="shared" si="46"/>
        <v>41117.208333333336</v>
      </c>
      <c r="M504" s="19">
        <f t="shared" si="47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t="str">
        <f t="shared" si="44"/>
        <v>games</v>
      </c>
      <c r="S504" t="str">
        <f t="shared" si="45"/>
        <v>video games</v>
      </c>
      <c r="T504" t="s">
        <v>89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1">
        <f t="shared" si="42"/>
        <v>1.8032549019607844</v>
      </c>
      <c r="G505" s="7" t="s">
        <v>20</v>
      </c>
      <c r="H505" s="13">
        <f t="shared" si="43"/>
        <v>99.963043478260872</v>
      </c>
      <c r="I505">
        <v>460</v>
      </c>
      <c r="J505" t="s">
        <v>21</v>
      </c>
      <c r="K505" t="s">
        <v>22</v>
      </c>
      <c r="L505" s="19">
        <f t="shared" si="46"/>
        <v>42186.208333333328</v>
      </c>
      <c r="M505" s="19">
        <f t="shared" si="47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t="str">
        <f t="shared" si="44"/>
        <v>film &amp; video</v>
      </c>
      <c r="S505" t="str">
        <f t="shared" si="45"/>
        <v>drama</v>
      </c>
      <c r="T505" t="s">
        <v>53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1">
        <f t="shared" si="42"/>
        <v>0.92320000000000002</v>
      </c>
      <c r="G506" s="5" t="s">
        <v>14</v>
      </c>
      <c r="H506" s="13">
        <f t="shared" si="43"/>
        <v>111.6774193548387</v>
      </c>
      <c r="I506">
        <v>62</v>
      </c>
      <c r="J506" t="s">
        <v>107</v>
      </c>
      <c r="K506" t="s">
        <v>108</v>
      </c>
      <c r="L506" s="19">
        <f t="shared" si="46"/>
        <v>42142.208333333328</v>
      </c>
      <c r="M506" s="19">
        <f t="shared" si="47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t="str">
        <f t="shared" si="44"/>
        <v>music</v>
      </c>
      <c r="S506" t="str">
        <f t="shared" si="45"/>
        <v>rock</v>
      </c>
      <c r="T506" t="s">
        <v>23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1">
        <f t="shared" si="42"/>
        <v>0.13901001112347053</v>
      </c>
      <c r="G507" s="5" t="s">
        <v>14</v>
      </c>
      <c r="H507" s="13">
        <f t="shared" si="43"/>
        <v>36.014409221902014</v>
      </c>
      <c r="I507">
        <v>347</v>
      </c>
      <c r="J507" t="s">
        <v>21</v>
      </c>
      <c r="K507" t="s">
        <v>22</v>
      </c>
      <c r="L507" s="19">
        <f t="shared" si="46"/>
        <v>41341.25</v>
      </c>
      <c r="M507" s="19">
        <f t="shared" si="47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t="str">
        <f t="shared" si="44"/>
        <v>publishing</v>
      </c>
      <c r="S507" t="str">
        <f t="shared" si="45"/>
        <v>radio &amp; podcasts</v>
      </c>
      <c r="T507" t="s">
        <v>133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1">
        <f t="shared" si="42"/>
        <v>9.2707777777777771</v>
      </c>
      <c r="G508" s="7" t="s">
        <v>20</v>
      </c>
      <c r="H508" s="13">
        <f t="shared" si="43"/>
        <v>66.010284810126578</v>
      </c>
      <c r="I508">
        <v>2528</v>
      </c>
      <c r="J508" t="s">
        <v>21</v>
      </c>
      <c r="K508" t="s">
        <v>22</v>
      </c>
      <c r="L508" s="19">
        <f t="shared" si="46"/>
        <v>43062.25</v>
      </c>
      <c r="M508" s="19">
        <f t="shared" si="47"/>
        <v>43079.25</v>
      </c>
      <c r="N508">
        <v>1511416800</v>
      </c>
      <c r="O508">
        <v>1512885600</v>
      </c>
      <c r="P508" t="b">
        <v>0</v>
      </c>
      <c r="Q508" t="b">
        <v>1</v>
      </c>
      <c r="R508" t="str">
        <f t="shared" si="44"/>
        <v>theater</v>
      </c>
      <c r="S508" t="str">
        <f t="shared" si="45"/>
        <v>plays</v>
      </c>
      <c r="T508" t="s">
        <v>33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1">
        <f t="shared" si="42"/>
        <v>0.39857142857142858</v>
      </c>
      <c r="G509" s="5" t="s">
        <v>14</v>
      </c>
      <c r="H509" s="13">
        <f t="shared" si="43"/>
        <v>44.05263157894737</v>
      </c>
      <c r="I509">
        <v>19</v>
      </c>
      <c r="J509" t="s">
        <v>21</v>
      </c>
      <c r="K509" t="s">
        <v>22</v>
      </c>
      <c r="L509" s="19">
        <f t="shared" si="46"/>
        <v>41373.208333333336</v>
      </c>
      <c r="M509" s="19">
        <f t="shared" si="47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t="str">
        <f t="shared" si="44"/>
        <v>technology</v>
      </c>
      <c r="S509" t="str">
        <f t="shared" si="45"/>
        <v>web</v>
      </c>
      <c r="T509" t="s">
        <v>28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1">
        <f t="shared" si="42"/>
        <v>1.1222929936305732</v>
      </c>
      <c r="G510" s="7" t="s">
        <v>20</v>
      </c>
      <c r="H510" s="13">
        <f t="shared" si="43"/>
        <v>52.999726551818434</v>
      </c>
      <c r="I510">
        <v>3657</v>
      </c>
      <c r="J510" t="s">
        <v>21</v>
      </c>
      <c r="K510" t="s">
        <v>22</v>
      </c>
      <c r="L510" s="19">
        <f t="shared" si="46"/>
        <v>43310.208333333328</v>
      </c>
      <c r="M510" s="19">
        <f t="shared" si="47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t="str">
        <f t="shared" si="44"/>
        <v>theater</v>
      </c>
      <c r="S510" t="str">
        <f t="shared" si="45"/>
        <v>plays</v>
      </c>
      <c r="T510" t="s">
        <v>33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1">
        <f t="shared" si="42"/>
        <v>0.70925816023738875</v>
      </c>
      <c r="G511" s="5" t="s">
        <v>14</v>
      </c>
      <c r="H511" s="13">
        <f t="shared" si="43"/>
        <v>95</v>
      </c>
      <c r="I511">
        <v>1258</v>
      </c>
      <c r="J511" t="s">
        <v>21</v>
      </c>
      <c r="K511" t="s">
        <v>22</v>
      </c>
      <c r="L511" s="19">
        <f t="shared" si="46"/>
        <v>41034.208333333336</v>
      </c>
      <c r="M511" s="19">
        <f t="shared" si="47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t="str">
        <f t="shared" si="44"/>
        <v>theater</v>
      </c>
      <c r="S511" t="str">
        <f t="shared" si="45"/>
        <v>plays</v>
      </c>
      <c r="T511" t="s">
        <v>33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1">
        <f t="shared" si="42"/>
        <v>1.1908974358974358</v>
      </c>
      <c r="G512" s="7" t="s">
        <v>20</v>
      </c>
      <c r="H512" s="13">
        <f t="shared" si="43"/>
        <v>70.908396946564892</v>
      </c>
      <c r="I512">
        <v>131</v>
      </c>
      <c r="J512" t="s">
        <v>26</v>
      </c>
      <c r="K512" t="s">
        <v>27</v>
      </c>
      <c r="L512" s="19">
        <f t="shared" si="46"/>
        <v>43251.208333333328</v>
      </c>
      <c r="M512" s="19">
        <f t="shared" si="47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t="str">
        <f t="shared" si="44"/>
        <v>film &amp; video</v>
      </c>
      <c r="S512" t="str">
        <f t="shared" si="45"/>
        <v>drama</v>
      </c>
      <c r="T512" t="s">
        <v>53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1">
        <f t="shared" si="42"/>
        <v>0.24017591339648173</v>
      </c>
      <c r="G513" s="5" t="s">
        <v>14</v>
      </c>
      <c r="H513" s="13">
        <f t="shared" si="43"/>
        <v>98.060773480662988</v>
      </c>
      <c r="I513">
        <v>362</v>
      </c>
      <c r="J513" t="s">
        <v>21</v>
      </c>
      <c r="K513" t="s">
        <v>22</v>
      </c>
      <c r="L513" s="19">
        <f t="shared" si="46"/>
        <v>43671.208333333328</v>
      </c>
      <c r="M513" s="19">
        <f t="shared" si="47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t="str">
        <f t="shared" si="44"/>
        <v>theater</v>
      </c>
      <c r="S513" t="str">
        <f t="shared" si="45"/>
        <v>plays</v>
      </c>
      <c r="T513" t="s">
        <v>33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1">
        <f t="shared" ref="F514:F577" si="48">E514/D514</f>
        <v>1.3931868131868133</v>
      </c>
      <c r="G514" s="7" t="s">
        <v>20</v>
      </c>
      <c r="H514" s="13">
        <f t="shared" ref="H514:H577" si="49">IF(I514=0,"No Backers", E514/I514)</f>
        <v>53.046025104602514</v>
      </c>
      <c r="I514">
        <v>239</v>
      </c>
      <c r="J514" t="s">
        <v>21</v>
      </c>
      <c r="K514" t="s">
        <v>22</v>
      </c>
      <c r="L514" s="19">
        <f t="shared" si="46"/>
        <v>41825.208333333336</v>
      </c>
      <c r="M514" s="19">
        <f t="shared" si="47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t="str">
        <f t="shared" ref="R514:R577" si="50">LEFT(T514,FIND("/",T514)-1)</f>
        <v>games</v>
      </c>
      <c r="S514" t="str">
        <f t="shared" ref="S514:S577" si="51">RIGHT(T514,LEN(T514)-FIND("/",T514))</f>
        <v>video games</v>
      </c>
      <c r="T514" t="s">
        <v>89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1">
        <f t="shared" si="48"/>
        <v>0.39277108433734942</v>
      </c>
      <c r="G515" s="6" t="s">
        <v>74</v>
      </c>
      <c r="H515" s="13">
        <f t="shared" si="49"/>
        <v>93.142857142857139</v>
      </c>
      <c r="I515">
        <v>35</v>
      </c>
      <c r="J515" t="s">
        <v>21</v>
      </c>
      <c r="K515" t="s">
        <v>22</v>
      </c>
      <c r="L515" s="19">
        <f t="shared" ref="L515:L578" si="52">(((N515/60)/60)/24)+DATE(1970,1,1)</f>
        <v>40430.208333333336</v>
      </c>
      <c r="M515" s="19">
        <f t="shared" ref="M515:M578" si="53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t="str">
        <f t="shared" si="50"/>
        <v>film &amp; video</v>
      </c>
      <c r="S515" t="str">
        <f t="shared" si="51"/>
        <v>television</v>
      </c>
      <c r="T515" t="s">
        <v>269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1">
        <f t="shared" si="48"/>
        <v>0.22439077144917088</v>
      </c>
      <c r="G516" s="6" t="s">
        <v>74</v>
      </c>
      <c r="H516" s="13">
        <f t="shared" si="49"/>
        <v>58.945075757575758</v>
      </c>
      <c r="I516">
        <v>528</v>
      </c>
      <c r="J516" t="s">
        <v>98</v>
      </c>
      <c r="K516" t="s">
        <v>99</v>
      </c>
      <c r="L516" s="19">
        <f t="shared" si="52"/>
        <v>41614.25</v>
      </c>
      <c r="M516" s="19">
        <f t="shared" si="53"/>
        <v>41619.25</v>
      </c>
      <c r="N516">
        <v>1386309600</v>
      </c>
      <c r="O516">
        <v>1386741600</v>
      </c>
      <c r="P516" t="b">
        <v>0</v>
      </c>
      <c r="Q516" t="b">
        <v>1</v>
      </c>
      <c r="R516" t="str">
        <f t="shared" si="50"/>
        <v>music</v>
      </c>
      <c r="S516" t="str">
        <f t="shared" si="51"/>
        <v>rock</v>
      </c>
      <c r="T516" t="s">
        <v>23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1">
        <f t="shared" si="48"/>
        <v>0.55779069767441858</v>
      </c>
      <c r="G517" s="5" t="s">
        <v>14</v>
      </c>
      <c r="H517" s="13">
        <f t="shared" si="49"/>
        <v>36.067669172932334</v>
      </c>
      <c r="I517">
        <v>133</v>
      </c>
      <c r="J517" t="s">
        <v>15</v>
      </c>
      <c r="K517" t="s">
        <v>16</v>
      </c>
      <c r="L517" s="19">
        <f t="shared" si="52"/>
        <v>40900.25</v>
      </c>
      <c r="M517" s="19">
        <f t="shared" si="53"/>
        <v>40902.25</v>
      </c>
      <c r="N517">
        <v>1324620000</v>
      </c>
      <c r="O517">
        <v>1324792800</v>
      </c>
      <c r="P517" t="b">
        <v>0</v>
      </c>
      <c r="Q517" t="b">
        <v>1</v>
      </c>
      <c r="R517" t="str">
        <f t="shared" si="50"/>
        <v>theater</v>
      </c>
      <c r="S517" t="str">
        <f t="shared" si="51"/>
        <v>plays</v>
      </c>
      <c r="T517" t="s">
        <v>33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1">
        <f t="shared" si="48"/>
        <v>0.42523125996810207</v>
      </c>
      <c r="G518" s="5" t="s">
        <v>14</v>
      </c>
      <c r="H518" s="13">
        <f t="shared" si="49"/>
        <v>63.030732860520096</v>
      </c>
      <c r="I518">
        <v>846</v>
      </c>
      <c r="J518" t="s">
        <v>21</v>
      </c>
      <c r="K518" t="s">
        <v>22</v>
      </c>
      <c r="L518" s="19">
        <f t="shared" si="52"/>
        <v>40396.208333333336</v>
      </c>
      <c r="M518" s="19">
        <f t="shared" si="53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t="str">
        <f t="shared" si="50"/>
        <v>publishing</v>
      </c>
      <c r="S518" t="str">
        <f t="shared" si="51"/>
        <v>nonfiction</v>
      </c>
      <c r="T518" t="s">
        <v>68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1">
        <f t="shared" si="48"/>
        <v>1.1200000000000001</v>
      </c>
      <c r="G519" s="7" t="s">
        <v>20</v>
      </c>
      <c r="H519" s="13">
        <f t="shared" si="49"/>
        <v>84.717948717948715</v>
      </c>
      <c r="I519">
        <v>78</v>
      </c>
      <c r="J519" t="s">
        <v>21</v>
      </c>
      <c r="K519" t="s">
        <v>22</v>
      </c>
      <c r="L519" s="19">
        <f t="shared" si="52"/>
        <v>42860.208333333328</v>
      </c>
      <c r="M519" s="19">
        <f t="shared" si="53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t="str">
        <f t="shared" si="50"/>
        <v>food</v>
      </c>
      <c r="S519" t="str">
        <f t="shared" si="51"/>
        <v>food trucks</v>
      </c>
      <c r="T519" t="s">
        <v>17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1">
        <f t="shared" si="48"/>
        <v>7.0681818181818179E-2</v>
      </c>
      <c r="G520" s="5" t="s">
        <v>14</v>
      </c>
      <c r="H520" s="13">
        <f t="shared" si="49"/>
        <v>62.2</v>
      </c>
      <c r="I520">
        <v>10</v>
      </c>
      <c r="J520" t="s">
        <v>21</v>
      </c>
      <c r="K520" t="s">
        <v>22</v>
      </c>
      <c r="L520" s="19">
        <f t="shared" si="52"/>
        <v>43154.25</v>
      </c>
      <c r="M520" s="19">
        <f t="shared" si="53"/>
        <v>43156.25</v>
      </c>
      <c r="N520">
        <v>1519365600</v>
      </c>
      <c r="O520">
        <v>1519538400</v>
      </c>
      <c r="P520" t="b">
        <v>0</v>
      </c>
      <c r="Q520" t="b">
        <v>1</v>
      </c>
      <c r="R520" t="str">
        <f t="shared" si="50"/>
        <v>film &amp; video</v>
      </c>
      <c r="S520" t="str">
        <f t="shared" si="51"/>
        <v>animation</v>
      </c>
      <c r="T520" t="s">
        <v>71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1">
        <f t="shared" si="48"/>
        <v>1.0174563871693867</v>
      </c>
      <c r="G521" s="7" t="s">
        <v>20</v>
      </c>
      <c r="H521" s="13">
        <f t="shared" si="49"/>
        <v>101.97518330513255</v>
      </c>
      <c r="I521">
        <v>1773</v>
      </c>
      <c r="J521" t="s">
        <v>21</v>
      </c>
      <c r="K521" t="s">
        <v>22</v>
      </c>
      <c r="L521" s="19">
        <f t="shared" si="52"/>
        <v>42012.25</v>
      </c>
      <c r="M521" s="19">
        <f t="shared" si="53"/>
        <v>42026.25</v>
      </c>
      <c r="N521">
        <v>1420696800</v>
      </c>
      <c r="O521">
        <v>1421906400</v>
      </c>
      <c r="P521" t="b">
        <v>0</v>
      </c>
      <c r="Q521" t="b">
        <v>1</v>
      </c>
      <c r="R521" t="str">
        <f t="shared" si="50"/>
        <v>music</v>
      </c>
      <c r="S521" t="str">
        <f t="shared" si="51"/>
        <v>rock</v>
      </c>
      <c r="T521" t="s">
        <v>23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1">
        <f t="shared" si="48"/>
        <v>4.2575000000000003</v>
      </c>
      <c r="G522" s="7" t="s">
        <v>20</v>
      </c>
      <c r="H522" s="13">
        <f t="shared" si="49"/>
        <v>106.4375</v>
      </c>
      <c r="I522">
        <v>32</v>
      </c>
      <c r="J522" t="s">
        <v>21</v>
      </c>
      <c r="K522" t="s">
        <v>22</v>
      </c>
      <c r="L522" s="19">
        <f t="shared" si="52"/>
        <v>43574.208333333328</v>
      </c>
      <c r="M522" s="19">
        <f t="shared" si="53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t="str">
        <f t="shared" si="50"/>
        <v>theater</v>
      </c>
      <c r="S522" t="str">
        <f t="shared" si="51"/>
        <v>plays</v>
      </c>
      <c r="T522" t="s">
        <v>33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1">
        <f t="shared" si="48"/>
        <v>1.4553947368421052</v>
      </c>
      <c r="G523" s="7" t="s">
        <v>20</v>
      </c>
      <c r="H523" s="13">
        <f t="shared" si="49"/>
        <v>29.975609756097562</v>
      </c>
      <c r="I523">
        <v>369</v>
      </c>
      <c r="J523" t="s">
        <v>21</v>
      </c>
      <c r="K523" t="s">
        <v>22</v>
      </c>
      <c r="L523" s="19">
        <f t="shared" si="52"/>
        <v>42605.208333333328</v>
      </c>
      <c r="M523" s="19">
        <f t="shared" si="53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t="str">
        <f t="shared" si="50"/>
        <v>film &amp; video</v>
      </c>
      <c r="S523" t="str">
        <f t="shared" si="51"/>
        <v>drama</v>
      </c>
      <c r="T523" t="s">
        <v>53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1">
        <f t="shared" si="48"/>
        <v>0.32453465346534655</v>
      </c>
      <c r="G524" s="5" t="s">
        <v>14</v>
      </c>
      <c r="H524" s="13">
        <f t="shared" si="49"/>
        <v>85.806282722513089</v>
      </c>
      <c r="I524">
        <v>191</v>
      </c>
      <c r="J524" t="s">
        <v>21</v>
      </c>
      <c r="K524" t="s">
        <v>22</v>
      </c>
      <c r="L524" s="19">
        <f t="shared" si="52"/>
        <v>41093.208333333336</v>
      </c>
      <c r="M524" s="19">
        <f t="shared" si="53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t="str">
        <f t="shared" si="50"/>
        <v>film &amp; video</v>
      </c>
      <c r="S524" t="str">
        <f t="shared" si="51"/>
        <v>shorts</v>
      </c>
      <c r="T524" t="s">
        <v>100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1">
        <f t="shared" si="48"/>
        <v>7.003333333333333</v>
      </c>
      <c r="G525" s="7" t="s">
        <v>20</v>
      </c>
      <c r="H525" s="13">
        <f t="shared" si="49"/>
        <v>70.82022471910112</v>
      </c>
      <c r="I525">
        <v>89</v>
      </c>
      <c r="J525" t="s">
        <v>21</v>
      </c>
      <c r="K525" t="s">
        <v>22</v>
      </c>
      <c r="L525" s="19">
        <f t="shared" si="52"/>
        <v>40241.25</v>
      </c>
      <c r="M525" s="19">
        <f t="shared" si="53"/>
        <v>40246.25</v>
      </c>
      <c r="N525">
        <v>1267682400</v>
      </c>
      <c r="O525">
        <v>1268114400</v>
      </c>
      <c r="P525" t="b">
        <v>0</v>
      </c>
      <c r="Q525" t="b">
        <v>0</v>
      </c>
      <c r="R525" t="str">
        <f t="shared" si="50"/>
        <v>film &amp; video</v>
      </c>
      <c r="S525" t="str">
        <f t="shared" si="51"/>
        <v>shorts</v>
      </c>
      <c r="T525" t="s">
        <v>100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1">
        <f t="shared" si="48"/>
        <v>0.83904860392967939</v>
      </c>
      <c r="G526" s="5" t="s">
        <v>14</v>
      </c>
      <c r="H526" s="13">
        <f t="shared" si="49"/>
        <v>40.998484082870135</v>
      </c>
      <c r="I526">
        <v>1979</v>
      </c>
      <c r="J526" t="s">
        <v>21</v>
      </c>
      <c r="K526" t="s">
        <v>22</v>
      </c>
      <c r="L526" s="19">
        <f t="shared" si="52"/>
        <v>40294.208333333336</v>
      </c>
      <c r="M526" s="19">
        <f t="shared" si="53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t="str">
        <f t="shared" si="50"/>
        <v>theater</v>
      </c>
      <c r="S526" t="str">
        <f t="shared" si="51"/>
        <v>plays</v>
      </c>
      <c r="T526" t="s">
        <v>33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1">
        <f t="shared" si="48"/>
        <v>0.84190476190476193</v>
      </c>
      <c r="G527" s="5" t="s">
        <v>14</v>
      </c>
      <c r="H527" s="13">
        <f t="shared" si="49"/>
        <v>28.063492063492063</v>
      </c>
      <c r="I527">
        <v>63</v>
      </c>
      <c r="J527" t="s">
        <v>21</v>
      </c>
      <c r="K527" t="s">
        <v>22</v>
      </c>
      <c r="L527" s="19">
        <f t="shared" si="52"/>
        <v>40505.25</v>
      </c>
      <c r="M527" s="19">
        <f t="shared" si="53"/>
        <v>40509.25</v>
      </c>
      <c r="N527">
        <v>1290492000</v>
      </c>
      <c r="O527">
        <v>1290837600</v>
      </c>
      <c r="P527" t="b">
        <v>0</v>
      </c>
      <c r="Q527" t="b">
        <v>0</v>
      </c>
      <c r="R527" t="str">
        <f t="shared" si="50"/>
        <v>technology</v>
      </c>
      <c r="S527" t="str">
        <f t="shared" si="51"/>
        <v>wearables</v>
      </c>
      <c r="T527" t="s">
        <v>65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1">
        <f t="shared" si="48"/>
        <v>1.5595180722891566</v>
      </c>
      <c r="G528" s="7" t="s">
        <v>20</v>
      </c>
      <c r="H528" s="13">
        <f t="shared" si="49"/>
        <v>88.054421768707485</v>
      </c>
      <c r="I528">
        <v>147</v>
      </c>
      <c r="J528" t="s">
        <v>21</v>
      </c>
      <c r="K528" t="s">
        <v>22</v>
      </c>
      <c r="L528" s="19">
        <f t="shared" si="52"/>
        <v>42364.25</v>
      </c>
      <c r="M528" s="19">
        <f t="shared" si="53"/>
        <v>42401.25</v>
      </c>
      <c r="N528">
        <v>1451109600</v>
      </c>
      <c r="O528">
        <v>1454306400</v>
      </c>
      <c r="P528" t="b">
        <v>0</v>
      </c>
      <c r="Q528" t="b">
        <v>1</v>
      </c>
      <c r="R528" t="str">
        <f t="shared" si="50"/>
        <v>theater</v>
      </c>
      <c r="S528" t="str">
        <f t="shared" si="51"/>
        <v>plays</v>
      </c>
      <c r="T528" t="s">
        <v>33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1">
        <f t="shared" si="48"/>
        <v>0.99619450317124736</v>
      </c>
      <c r="G529" s="5" t="s">
        <v>14</v>
      </c>
      <c r="H529" s="13">
        <f t="shared" si="49"/>
        <v>31</v>
      </c>
      <c r="I529">
        <v>6080</v>
      </c>
      <c r="J529" t="s">
        <v>15</v>
      </c>
      <c r="K529" t="s">
        <v>16</v>
      </c>
      <c r="L529" s="19">
        <f t="shared" si="52"/>
        <v>42405.25</v>
      </c>
      <c r="M529" s="19">
        <f t="shared" si="53"/>
        <v>42441.25</v>
      </c>
      <c r="N529">
        <v>1454652000</v>
      </c>
      <c r="O529">
        <v>1457762400</v>
      </c>
      <c r="P529" t="b">
        <v>0</v>
      </c>
      <c r="Q529" t="b">
        <v>0</v>
      </c>
      <c r="R529" t="str">
        <f t="shared" si="50"/>
        <v>film &amp; video</v>
      </c>
      <c r="S529" t="str">
        <f t="shared" si="51"/>
        <v>animation</v>
      </c>
      <c r="T529" t="s">
        <v>71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1">
        <f t="shared" si="48"/>
        <v>0.80300000000000005</v>
      </c>
      <c r="G530" s="5" t="s">
        <v>14</v>
      </c>
      <c r="H530" s="13">
        <f t="shared" si="49"/>
        <v>90.337500000000006</v>
      </c>
      <c r="I530">
        <v>80</v>
      </c>
      <c r="J530" t="s">
        <v>40</v>
      </c>
      <c r="K530" t="s">
        <v>41</v>
      </c>
      <c r="L530" s="19">
        <f t="shared" si="52"/>
        <v>41601.25</v>
      </c>
      <c r="M530" s="19">
        <f t="shared" si="53"/>
        <v>41646.25</v>
      </c>
      <c r="N530">
        <v>1385186400</v>
      </c>
      <c r="O530">
        <v>1389074400</v>
      </c>
      <c r="P530" t="b">
        <v>0</v>
      </c>
      <c r="Q530" t="b">
        <v>0</v>
      </c>
      <c r="R530" t="str">
        <f t="shared" si="50"/>
        <v>music</v>
      </c>
      <c r="S530" t="str">
        <f t="shared" si="51"/>
        <v>indie rock</v>
      </c>
      <c r="T530" t="s">
        <v>60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1">
        <f t="shared" si="48"/>
        <v>0.11254901960784314</v>
      </c>
      <c r="G531" s="5" t="s">
        <v>14</v>
      </c>
      <c r="H531" s="13">
        <f t="shared" si="49"/>
        <v>63.777777777777779</v>
      </c>
      <c r="I531">
        <v>9</v>
      </c>
      <c r="J531" t="s">
        <v>21</v>
      </c>
      <c r="K531" t="s">
        <v>22</v>
      </c>
      <c r="L531" s="19">
        <f t="shared" si="52"/>
        <v>41769.208333333336</v>
      </c>
      <c r="M531" s="19">
        <f t="shared" si="53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t="str">
        <f t="shared" si="50"/>
        <v>games</v>
      </c>
      <c r="S531" t="str">
        <f t="shared" si="51"/>
        <v>video games</v>
      </c>
      <c r="T531" t="s">
        <v>89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1">
        <f t="shared" si="48"/>
        <v>0.91740952380952379</v>
      </c>
      <c r="G532" s="5" t="s">
        <v>14</v>
      </c>
      <c r="H532" s="13">
        <f t="shared" si="49"/>
        <v>53.995515695067262</v>
      </c>
      <c r="I532">
        <v>1784</v>
      </c>
      <c r="J532" t="s">
        <v>21</v>
      </c>
      <c r="K532" t="s">
        <v>22</v>
      </c>
      <c r="L532" s="19">
        <f t="shared" si="52"/>
        <v>40421.208333333336</v>
      </c>
      <c r="M532" s="19">
        <f t="shared" si="53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t="str">
        <f t="shared" si="50"/>
        <v>publishing</v>
      </c>
      <c r="S532" t="str">
        <f t="shared" si="51"/>
        <v>fiction</v>
      </c>
      <c r="T532" t="s">
        <v>119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1">
        <f t="shared" si="48"/>
        <v>0.95521156936261387</v>
      </c>
      <c r="G533" s="8" t="s">
        <v>47</v>
      </c>
      <c r="H533" s="13">
        <f t="shared" si="49"/>
        <v>48.993956043956047</v>
      </c>
      <c r="I533">
        <v>3640</v>
      </c>
      <c r="J533" t="s">
        <v>98</v>
      </c>
      <c r="K533" t="s">
        <v>99</v>
      </c>
      <c r="L533" s="19">
        <f t="shared" si="52"/>
        <v>41589.25</v>
      </c>
      <c r="M533" s="19">
        <f t="shared" si="53"/>
        <v>41645.25</v>
      </c>
      <c r="N533">
        <v>1384149600</v>
      </c>
      <c r="O533">
        <v>1388988000</v>
      </c>
      <c r="P533" t="b">
        <v>0</v>
      </c>
      <c r="Q533" t="b">
        <v>0</v>
      </c>
      <c r="R533" t="str">
        <f t="shared" si="50"/>
        <v>games</v>
      </c>
      <c r="S533" t="str">
        <f t="shared" si="51"/>
        <v>video games</v>
      </c>
      <c r="T533" t="s">
        <v>89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1">
        <f t="shared" si="48"/>
        <v>5.0287499999999996</v>
      </c>
      <c r="G534" s="7" t="s">
        <v>20</v>
      </c>
      <c r="H534" s="13">
        <f t="shared" si="49"/>
        <v>63.857142857142854</v>
      </c>
      <c r="I534">
        <v>126</v>
      </c>
      <c r="J534" t="s">
        <v>15</v>
      </c>
      <c r="K534" t="s">
        <v>16</v>
      </c>
      <c r="L534" s="19">
        <f t="shared" si="52"/>
        <v>43125.25</v>
      </c>
      <c r="M534" s="19">
        <f t="shared" si="53"/>
        <v>43126.25</v>
      </c>
      <c r="N534">
        <v>1516860000</v>
      </c>
      <c r="O534">
        <v>1516946400</v>
      </c>
      <c r="P534" t="b">
        <v>0</v>
      </c>
      <c r="Q534" t="b">
        <v>0</v>
      </c>
      <c r="R534" t="str">
        <f t="shared" si="50"/>
        <v>theater</v>
      </c>
      <c r="S534" t="str">
        <f t="shared" si="51"/>
        <v>plays</v>
      </c>
      <c r="T534" t="s">
        <v>33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1">
        <f t="shared" si="48"/>
        <v>1.5924394463667819</v>
      </c>
      <c r="G535" s="7" t="s">
        <v>20</v>
      </c>
      <c r="H535" s="13">
        <f t="shared" si="49"/>
        <v>82.996393146979258</v>
      </c>
      <c r="I535">
        <v>2218</v>
      </c>
      <c r="J535" t="s">
        <v>40</v>
      </c>
      <c r="K535" t="s">
        <v>41</v>
      </c>
      <c r="L535" s="19">
        <f t="shared" si="52"/>
        <v>41479.208333333336</v>
      </c>
      <c r="M535" s="19">
        <f t="shared" si="53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t="str">
        <f t="shared" si="50"/>
        <v>music</v>
      </c>
      <c r="S535" t="str">
        <f t="shared" si="51"/>
        <v>indie rock</v>
      </c>
      <c r="T535" t="s">
        <v>60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1">
        <f t="shared" si="48"/>
        <v>0.15022446689113356</v>
      </c>
      <c r="G536" s="5" t="s">
        <v>14</v>
      </c>
      <c r="H536" s="13">
        <f t="shared" si="49"/>
        <v>55.08230452674897</v>
      </c>
      <c r="I536">
        <v>243</v>
      </c>
      <c r="J536" t="s">
        <v>21</v>
      </c>
      <c r="K536" t="s">
        <v>22</v>
      </c>
      <c r="L536" s="19">
        <f t="shared" si="52"/>
        <v>43329.208333333328</v>
      </c>
      <c r="M536" s="19">
        <f t="shared" si="53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t="str">
        <f t="shared" si="50"/>
        <v>film &amp; video</v>
      </c>
      <c r="S536" t="str">
        <f t="shared" si="51"/>
        <v>drama</v>
      </c>
      <c r="T536" t="s">
        <v>53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1">
        <f t="shared" si="48"/>
        <v>4.820384615384615</v>
      </c>
      <c r="G537" s="7" t="s">
        <v>20</v>
      </c>
      <c r="H537" s="13">
        <f t="shared" si="49"/>
        <v>62.044554455445542</v>
      </c>
      <c r="I537">
        <v>202</v>
      </c>
      <c r="J537" t="s">
        <v>107</v>
      </c>
      <c r="K537" t="s">
        <v>108</v>
      </c>
      <c r="L537" s="19">
        <f t="shared" si="52"/>
        <v>43259.208333333328</v>
      </c>
      <c r="M537" s="19">
        <f t="shared" si="53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t="str">
        <f t="shared" si="50"/>
        <v>theater</v>
      </c>
      <c r="S537" t="str">
        <f t="shared" si="51"/>
        <v>plays</v>
      </c>
      <c r="T537" t="s">
        <v>33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1">
        <f t="shared" si="48"/>
        <v>1.4996938775510205</v>
      </c>
      <c r="G538" s="7" t="s">
        <v>20</v>
      </c>
      <c r="H538" s="13">
        <f t="shared" si="49"/>
        <v>104.97857142857143</v>
      </c>
      <c r="I538">
        <v>140</v>
      </c>
      <c r="J538" t="s">
        <v>107</v>
      </c>
      <c r="K538" t="s">
        <v>108</v>
      </c>
      <c r="L538" s="19">
        <f t="shared" si="52"/>
        <v>40414.208333333336</v>
      </c>
      <c r="M538" s="19">
        <f t="shared" si="53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t="str">
        <f t="shared" si="50"/>
        <v>publishing</v>
      </c>
      <c r="S538" t="str">
        <f t="shared" si="51"/>
        <v>fiction</v>
      </c>
      <c r="T538" t="s">
        <v>119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1">
        <f t="shared" si="48"/>
        <v>1.1722156398104266</v>
      </c>
      <c r="G539" s="7" t="s">
        <v>20</v>
      </c>
      <c r="H539" s="13">
        <f t="shared" si="49"/>
        <v>94.044676806083643</v>
      </c>
      <c r="I539">
        <v>1052</v>
      </c>
      <c r="J539" t="s">
        <v>36</v>
      </c>
      <c r="K539" t="s">
        <v>37</v>
      </c>
      <c r="L539" s="19">
        <f t="shared" si="52"/>
        <v>43342.208333333328</v>
      </c>
      <c r="M539" s="19">
        <f t="shared" si="53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t="str">
        <f t="shared" si="50"/>
        <v>film &amp; video</v>
      </c>
      <c r="S539" t="str">
        <f t="shared" si="51"/>
        <v>documentary</v>
      </c>
      <c r="T539" t="s">
        <v>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1">
        <f t="shared" si="48"/>
        <v>0.37695968274950431</v>
      </c>
      <c r="G540" s="5" t="s">
        <v>14</v>
      </c>
      <c r="H540" s="13">
        <f t="shared" si="49"/>
        <v>44.007716049382715</v>
      </c>
      <c r="I540">
        <v>1296</v>
      </c>
      <c r="J540" t="s">
        <v>21</v>
      </c>
      <c r="K540" t="s">
        <v>22</v>
      </c>
      <c r="L540" s="19">
        <f t="shared" si="52"/>
        <v>41539.208333333336</v>
      </c>
      <c r="M540" s="19">
        <f t="shared" si="53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t="str">
        <f t="shared" si="50"/>
        <v>games</v>
      </c>
      <c r="S540" t="str">
        <f t="shared" si="51"/>
        <v>mobile games</v>
      </c>
      <c r="T540" t="s">
        <v>292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1">
        <f t="shared" si="48"/>
        <v>0.72653061224489801</v>
      </c>
      <c r="G541" s="5" t="s">
        <v>14</v>
      </c>
      <c r="H541" s="13">
        <f t="shared" si="49"/>
        <v>92.467532467532465</v>
      </c>
      <c r="I541">
        <v>77</v>
      </c>
      <c r="J541" t="s">
        <v>21</v>
      </c>
      <c r="K541" t="s">
        <v>22</v>
      </c>
      <c r="L541" s="19">
        <f t="shared" si="52"/>
        <v>43647.208333333328</v>
      </c>
      <c r="M541" s="19">
        <f t="shared" si="53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t="str">
        <f t="shared" si="50"/>
        <v>food</v>
      </c>
      <c r="S541" t="str">
        <f t="shared" si="51"/>
        <v>food trucks</v>
      </c>
      <c r="T541" t="s">
        <v>17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1">
        <f t="shared" si="48"/>
        <v>2.6598113207547169</v>
      </c>
      <c r="G542" s="7" t="s">
        <v>20</v>
      </c>
      <c r="H542" s="13">
        <f t="shared" si="49"/>
        <v>57.072874493927124</v>
      </c>
      <c r="I542">
        <v>247</v>
      </c>
      <c r="J542" t="s">
        <v>21</v>
      </c>
      <c r="K542" t="s">
        <v>22</v>
      </c>
      <c r="L542" s="19">
        <f t="shared" si="52"/>
        <v>43225.208333333328</v>
      </c>
      <c r="M542" s="19">
        <f t="shared" si="53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t="str">
        <f t="shared" si="50"/>
        <v>photography</v>
      </c>
      <c r="S542" t="str">
        <f t="shared" si="51"/>
        <v>photography books</v>
      </c>
      <c r="T542" t="s">
        <v>122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1">
        <f t="shared" si="48"/>
        <v>0.24205617977528091</v>
      </c>
      <c r="G543" s="5" t="s">
        <v>14</v>
      </c>
      <c r="H543" s="13">
        <f t="shared" si="49"/>
        <v>109.07848101265823</v>
      </c>
      <c r="I543">
        <v>395</v>
      </c>
      <c r="J543" t="s">
        <v>107</v>
      </c>
      <c r="K543" t="s">
        <v>108</v>
      </c>
      <c r="L543" s="19">
        <f t="shared" si="52"/>
        <v>42165.208333333328</v>
      </c>
      <c r="M543" s="19">
        <f t="shared" si="53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t="str">
        <f t="shared" si="50"/>
        <v>games</v>
      </c>
      <c r="S543" t="str">
        <f t="shared" si="51"/>
        <v>mobile games</v>
      </c>
      <c r="T543" t="s">
        <v>292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1">
        <f t="shared" si="48"/>
        <v>2.5064935064935064E-2</v>
      </c>
      <c r="G544" s="5" t="s">
        <v>14</v>
      </c>
      <c r="H544" s="13">
        <f t="shared" si="49"/>
        <v>39.387755102040813</v>
      </c>
      <c r="I544">
        <v>49</v>
      </c>
      <c r="J544" t="s">
        <v>40</v>
      </c>
      <c r="K544" t="s">
        <v>41</v>
      </c>
      <c r="L544" s="19">
        <f t="shared" si="52"/>
        <v>42391.25</v>
      </c>
      <c r="M544" s="19">
        <f t="shared" si="53"/>
        <v>42421.25</v>
      </c>
      <c r="N544">
        <v>1453442400</v>
      </c>
      <c r="O544">
        <v>1456034400</v>
      </c>
      <c r="P544" t="b">
        <v>0</v>
      </c>
      <c r="Q544" t="b">
        <v>0</v>
      </c>
      <c r="R544" t="str">
        <f t="shared" si="50"/>
        <v>music</v>
      </c>
      <c r="S544" t="str">
        <f t="shared" si="51"/>
        <v>indie rock</v>
      </c>
      <c r="T544" t="s">
        <v>60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1">
        <f t="shared" si="48"/>
        <v>0.1632979976442874</v>
      </c>
      <c r="G545" s="5" t="s">
        <v>14</v>
      </c>
      <c r="H545" s="13">
        <f t="shared" si="49"/>
        <v>77.022222222222226</v>
      </c>
      <c r="I545">
        <v>180</v>
      </c>
      <c r="J545" t="s">
        <v>21</v>
      </c>
      <c r="K545" t="s">
        <v>22</v>
      </c>
      <c r="L545" s="19">
        <f t="shared" si="52"/>
        <v>41528.208333333336</v>
      </c>
      <c r="M545" s="19">
        <f t="shared" si="53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t="str">
        <f t="shared" si="50"/>
        <v>games</v>
      </c>
      <c r="S545" t="str">
        <f t="shared" si="51"/>
        <v>video games</v>
      </c>
      <c r="T545" t="s">
        <v>89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1">
        <f t="shared" si="48"/>
        <v>2.7650000000000001</v>
      </c>
      <c r="G546" s="7" t="s">
        <v>20</v>
      </c>
      <c r="H546" s="13">
        <f t="shared" si="49"/>
        <v>92.166666666666671</v>
      </c>
      <c r="I546">
        <v>84</v>
      </c>
      <c r="J546" t="s">
        <v>21</v>
      </c>
      <c r="K546" t="s">
        <v>22</v>
      </c>
      <c r="L546" s="19">
        <f t="shared" si="52"/>
        <v>42377.25</v>
      </c>
      <c r="M546" s="19">
        <f t="shared" si="53"/>
        <v>42390.25</v>
      </c>
      <c r="N546">
        <v>1452232800</v>
      </c>
      <c r="O546">
        <v>1453356000</v>
      </c>
      <c r="P546" t="b">
        <v>0</v>
      </c>
      <c r="Q546" t="b">
        <v>0</v>
      </c>
      <c r="R546" t="str">
        <f t="shared" si="50"/>
        <v>music</v>
      </c>
      <c r="S546" t="str">
        <f t="shared" si="51"/>
        <v>rock</v>
      </c>
      <c r="T546" t="s">
        <v>23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1">
        <f t="shared" si="48"/>
        <v>0.88803571428571426</v>
      </c>
      <c r="G547" s="5" t="s">
        <v>14</v>
      </c>
      <c r="H547" s="13">
        <f t="shared" si="49"/>
        <v>61.007063197026021</v>
      </c>
      <c r="I547">
        <v>2690</v>
      </c>
      <c r="J547" t="s">
        <v>21</v>
      </c>
      <c r="K547" t="s">
        <v>22</v>
      </c>
      <c r="L547" s="19">
        <f t="shared" si="52"/>
        <v>43824.25</v>
      </c>
      <c r="M547" s="19">
        <f t="shared" si="53"/>
        <v>43844.25</v>
      </c>
      <c r="N547">
        <v>1577253600</v>
      </c>
      <c r="O547">
        <v>1578981600</v>
      </c>
      <c r="P547" t="b">
        <v>0</v>
      </c>
      <c r="Q547" t="b">
        <v>0</v>
      </c>
      <c r="R547" t="str">
        <f t="shared" si="50"/>
        <v>theater</v>
      </c>
      <c r="S547" t="str">
        <f t="shared" si="51"/>
        <v>plays</v>
      </c>
      <c r="T547" t="s">
        <v>33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1">
        <f t="shared" si="48"/>
        <v>1.6357142857142857</v>
      </c>
      <c r="G548" s="7" t="s">
        <v>20</v>
      </c>
      <c r="H548" s="13">
        <f t="shared" si="49"/>
        <v>78.068181818181813</v>
      </c>
      <c r="I548">
        <v>88</v>
      </c>
      <c r="J548" t="s">
        <v>21</v>
      </c>
      <c r="K548" t="s">
        <v>22</v>
      </c>
      <c r="L548" s="19">
        <f t="shared" si="52"/>
        <v>43360.208333333328</v>
      </c>
      <c r="M548" s="19">
        <f t="shared" si="53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t="str">
        <f t="shared" si="50"/>
        <v>theater</v>
      </c>
      <c r="S548" t="str">
        <f t="shared" si="51"/>
        <v>plays</v>
      </c>
      <c r="T548" t="s">
        <v>33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1">
        <f t="shared" si="48"/>
        <v>9.69</v>
      </c>
      <c r="G549" s="7" t="s">
        <v>20</v>
      </c>
      <c r="H549" s="13">
        <f t="shared" si="49"/>
        <v>80.75</v>
      </c>
      <c r="I549">
        <v>156</v>
      </c>
      <c r="J549" t="s">
        <v>21</v>
      </c>
      <c r="K549" t="s">
        <v>22</v>
      </c>
      <c r="L549" s="19">
        <f t="shared" si="52"/>
        <v>42029.25</v>
      </c>
      <c r="M549" s="19">
        <f t="shared" si="53"/>
        <v>42041.25</v>
      </c>
      <c r="N549">
        <v>1422165600</v>
      </c>
      <c r="O549">
        <v>1423202400</v>
      </c>
      <c r="P549" t="b">
        <v>0</v>
      </c>
      <c r="Q549" t="b">
        <v>0</v>
      </c>
      <c r="R549" t="str">
        <f t="shared" si="50"/>
        <v>film &amp; video</v>
      </c>
      <c r="S549" t="str">
        <f t="shared" si="51"/>
        <v>drama</v>
      </c>
      <c r="T549" t="s">
        <v>53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1">
        <f t="shared" si="48"/>
        <v>2.7091376701966716</v>
      </c>
      <c r="G550" s="7" t="s">
        <v>20</v>
      </c>
      <c r="H550" s="13">
        <f t="shared" si="49"/>
        <v>59.991289782244557</v>
      </c>
      <c r="I550">
        <v>2985</v>
      </c>
      <c r="J550" t="s">
        <v>21</v>
      </c>
      <c r="K550" t="s">
        <v>22</v>
      </c>
      <c r="L550" s="19">
        <f t="shared" si="52"/>
        <v>42461.208333333328</v>
      </c>
      <c r="M550" s="19">
        <f t="shared" si="53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t="str">
        <f t="shared" si="50"/>
        <v>theater</v>
      </c>
      <c r="S550" t="str">
        <f t="shared" si="51"/>
        <v>plays</v>
      </c>
      <c r="T550" t="s">
        <v>33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1">
        <f t="shared" si="48"/>
        <v>2.8421355932203389</v>
      </c>
      <c r="G551" s="7" t="s">
        <v>20</v>
      </c>
      <c r="H551" s="13">
        <f t="shared" si="49"/>
        <v>110.03018372703411</v>
      </c>
      <c r="I551">
        <v>762</v>
      </c>
      <c r="J551" t="s">
        <v>21</v>
      </c>
      <c r="K551" t="s">
        <v>22</v>
      </c>
      <c r="L551" s="19">
        <f t="shared" si="52"/>
        <v>41422.208333333336</v>
      </c>
      <c r="M551" s="19">
        <f t="shared" si="53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t="str">
        <f t="shared" si="50"/>
        <v>technology</v>
      </c>
      <c r="S551" t="str">
        <f t="shared" si="51"/>
        <v>wearables</v>
      </c>
      <c r="T551" t="s">
        <v>65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1">
        <f t="shared" si="48"/>
        <v>0.04</v>
      </c>
      <c r="G552" s="6" t="s">
        <v>74</v>
      </c>
      <c r="H552" s="13">
        <f t="shared" si="49"/>
        <v>4</v>
      </c>
      <c r="I552">
        <v>1</v>
      </c>
      <c r="J552" t="s">
        <v>98</v>
      </c>
      <c r="K552" t="s">
        <v>99</v>
      </c>
      <c r="L552" s="19">
        <f t="shared" si="52"/>
        <v>40968.25</v>
      </c>
      <c r="M552" s="19">
        <f t="shared" si="53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t="str">
        <f t="shared" si="50"/>
        <v>music</v>
      </c>
      <c r="S552" t="str">
        <f t="shared" si="51"/>
        <v>indie rock</v>
      </c>
      <c r="T552" t="s">
        <v>60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1">
        <f t="shared" si="48"/>
        <v>0.58632981676846196</v>
      </c>
      <c r="G553" s="5" t="s">
        <v>14</v>
      </c>
      <c r="H553" s="13">
        <f t="shared" si="49"/>
        <v>37.99856063332134</v>
      </c>
      <c r="I553">
        <v>2779</v>
      </c>
      <c r="J553" t="s">
        <v>26</v>
      </c>
      <c r="K553" t="s">
        <v>27</v>
      </c>
      <c r="L553" s="19">
        <f t="shared" si="52"/>
        <v>41993.25</v>
      </c>
      <c r="M553" s="19">
        <f t="shared" si="53"/>
        <v>42033.25</v>
      </c>
      <c r="N553">
        <v>1419055200</v>
      </c>
      <c r="O553">
        <v>1422511200</v>
      </c>
      <c r="P553" t="b">
        <v>0</v>
      </c>
      <c r="Q553" t="b">
        <v>1</v>
      </c>
      <c r="R553" t="str">
        <f t="shared" si="50"/>
        <v>technology</v>
      </c>
      <c r="S553" t="str">
        <f t="shared" si="51"/>
        <v>web</v>
      </c>
      <c r="T553" t="s">
        <v>28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1">
        <f t="shared" si="48"/>
        <v>0.98511111111111116</v>
      </c>
      <c r="G554" s="5" t="s">
        <v>14</v>
      </c>
      <c r="H554" s="13">
        <f t="shared" si="49"/>
        <v>96.369565217391298</v>
      </c>
      <c r="I554">
        <v>92</v>
      </c>
      <c r="J554" t="s">
        <v>21</v>
      </c>
      <c r="K554" t="s">
        <v>22</v>
      </c>
      <c r="L554" s="19">
        <f t="shared" si="52"/>
        <v>42700.25</v>
      </c>
      <c r="M554" s="19">
        <f t="shared" si="53"/>
        <v>42702.25</v>
      </c>
      <c r="N554">
        <v>1480140000</v>
      </c>
      <c r="O554">
        <v>1480312800</v>
      </c>
      <c r="P554" t="b">
        <v>0</v>
      </c>
      <c r="Q554" t="b">
        <v>0</v>
      </c>
      <c r="R554" t="str">
        <f t="shared" si="50"/>
        <v>theater</v>
      </c>
      <c r="S554" t="str">
        <f t="shared" si="51"/>
        <v>plays</v>
      </c>
      <c r="T554" t="s">
        <v>33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1">
        <f t="shared" si="48"/>
        <v>0.43975381008206332</v>
      </c>
      <c r="G555" s="5" t="s">
        <v>14</v>
      </c>
      <c r="H555" s="13">
        <f t="shared" si="49"/>
        <v>72.978599221789878</v>
      </c>
      <c r="I555">
        <v>1028</v>
      </c>
      <c r="J555" t="s">
        <v>21</v>
      </c>
      <c r="K555" t="s">
        <v>22</v>
      </c>
      <c r="L555" s="19">
        <f t="shared" si="52"/>
        <v>40545.25</v>
      </c>
      <c r="M555" s="19">
        <f t="shared" si="53"/>
        <v>40546.25</v>
      </c>
      <c r="N555">
        <v>1293948000</v>
      </c>
      <c r="O555">
        <v>1294034400</v>
      </c>
      <c r="P555" t="b">
        <v>0</v>
      </c>
      <c r="Q555" t="b">
        <v>0</v>
      </c>
      <c r="R555" t="str">
        <f t="shared" si="50"/>
        <v>music</v>
      </c>
      <c r="S555" t="str">
        <f t="shared" si="51"/>
        <v>rock</v>
      </c>
      <c r="T555" t="s">
        <v>23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1">
        <f t="shared" si="48"/>
        <v>1.5166315789473683</v>
      </c>
      <c r="G556" s="7" t="s">
        <v>20</v>
      </c>
      <c r="H556" s="13">
        <f t="shared" si="49"/>
        <v>26.007220216606498</v>
      </c>
      <c r="I556">
        <v>554</v>
      </c>
      <c r="J556" t="s">
        <v>15</v>
      </c>
      <c r="K556" t="s">
        <v>16</v>
      </c>
      <c r="L556" s="19">
        <f t="shared" si="52"/>
        <v>42723.25</v>
      </c>
      <c r="M556" s="19">
        <f t="shared" si="53"/>
        <v>42729.25</v>
      </c>
      <c r="N556">
        <v>1482127200</v>
      </c>
      <c r="O556">
        <v>1482645600</v>
      </c>
      <c r="P556" t="b">
        <v>0</v>
      </c>
      <c r="Q556" t="b">
        <v>0</v>
      </c>
      <c r="R556" t="str">
        <f t="shared" si="50"/>
        <v>music</v>
      </c>
      <c r="S556" t="str">
        <f t="shared" si="51"/>
        <v>indie rock</v>
      </c>
      <c r="T556" t="s">
        <v>60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1">
        <f t="shared" si="48"/>
        <v>2.2363492063492063</v>
      </c>
      <c r="G557" s="7" t="s">
        <v>20</v>
      </c>
      <c r="H557" s="13">
        <f t="shared" si="49"/>
        <v>104.36296296296297</v>
      </c>
      <c r="I557">
        <v>135</v>
      </c>
      <c r="J557" t="s">
        <v>36</v>
      </c>
      <c r="K557" t="s">
        <v>37</v>
      </c>
      <c r="L557" s="19">
        <f t="shared" si="52"/>
        <v>41731.208333333336</v>
      </c>
      <c r="M557" s="19">
        <f t="shared" si="53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t="str">
        <f t="shared" si="50"/>
        <v>music</v>
      </c>
      <c r="S557" t="str">
        <f t="shared" si="51"/>
        <v>rock</v>
      </c>
      <c r="T557" t="s">
        <v>23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1">
        <f t="shared" si="48"/>
        <v>2.3975</v>
      </c>
      <c r="G558" s="7" t="s">
        <v>20</v>
      </c>
      <c r="H558" s="13">
        <f t="shared" si="49"/>
        <v>102.18852459016394</v>
      </c>
      <c r="I558">
        <v>122</v>
      </c>
      <c r="J558" t="s">
        <v>21</v>
      </c>
      <c r="K558" t="s">
        <v>22</v>
      </c>
      <c r="L558" s="19">
        <f t="shared" si="52"/>
        <v>40792.208333333336</v>
      </c>
      <c r="M558" s="19">
        <f t="shared" si="53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t="str">
        <f t="shared" si="50"/>
        <v>publishing</v>
      </c>
      <c r="S558" t="str">
        <f t="shared" si="51"/>
        <v>translations</v>
      </c>
      <c r="T558" t="s">
        <v>206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1">
        <f t="shared" si="48"/>
        <v>1.9933333333333334</v>
      </c>
      <c r="G559" s="7" t="s">
        <v>20</v>
      </c>
      <c r="H559" s="13">
        <f t="shared" si="49"/>
        <v>54.117647058823529</v>
      </c>
      <c r="I559">
        <v>221</v>
      </c>
      <c r="J559" t="s">
        <v>21</v>
      </c>
      <c r="K559" t="s">
        <v>22</v>
      </c>
      <c r="L559" s="19">
        <f t="shared" si="52"/>
        <v>42279.208333333328</v>
      </c>
      <c r="M559" s="19">
        <f t="shared" si="53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t="str">
        <f t="shared" si="50"/>
        <v>film &amp; video</v>
      </c>
      <c r="S559" t="str">
        <f t="shared" si="51"/>
        <v>science fiction</v>
      </c>
      <c r="T559" t="s">
        <v>474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1">
        <f t="shared" si="48"/>
        <v>1.373448275862069</v>
      </c>
      <c r="G560" s="7" t="s">
        <v>20</v>
      </c>
      <c r="H560" s="13">
        <f t="shared" si="49"/>
        <v>63.222222222222221</v>
      </c>
      <c r="I560">
        <v>126</v>
      </c>
      <c r="J560" t="s">
        <v>21</v>
      </c>
      <c r="K560" t="s">
        <v>22</v>
      </c>
      <c r="L560" s="19">
        <f t="shared" si="52"/>
        <v>42424.25</v>
      </c>
      <c r="M560" s="19">
        <f t="shared" si="53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t="str">
        <f t="shared" si="50"/>
        <v>theater</v>
      </c>
      <c r="S560" t="str">
        <f t="shared" si="51"/>
        <v>plays</v>
      </c>
      <c r="T560" t="s">
        <v>33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1">
        <f t="shared" si="48"/>
        <v>1.009696106362773</v>
      </c>
      <c r="G561" s="7" t="s">
        <v>20</v>
      </c>
      <c r="H561" s="13">
        <f t="shared" si="49"/>
        <v>104.03228962818004</v>
      </c>
      <c r="I561">
        <v>1022</v>
      </c>
      <c r="J561" t="s">
        <v>21</v>
      </c>
      <c r="K561" t="s">
        <v>22</v>
      </c>
      <c r="L561" s="19">
        <f t="shared" si="52"/>
        <v>42584.208333333328</v>
      </c>
      <c r="M561" s="19">
        <f t="shared" si="53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t="str">
        <f t="shared" si="50"/>
        <v>theater</v>
      </c>
      <c r="S561" t="str">
        <f t="shared" si="51"/>
        <v>plays</v>
      </c>
      <c r="T561" t="s">
        <v>33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1">
        <f t="shared" si="48"/>
        <v>7.9416000000000002</v>
      </c>
      <c r="G562" s="7" t="s">
        <v>20</v>
      </c>
      <c r="H562" s="13">
        <f t="shared" si="49"/>
        <v>49.994334277620396</v>
      </c>
      <c r="I562">
        <v>3177</v>
      </c>
      <c r="J562" t="s">
        <v>21</v>
      </c>
      <c r="K562" t="s">
        <v>22</v>
      </c>
      <c r="L562" s="19">
        <f t="shared" si="52"/>
        <v>40865.25</v>
      </c>
      <c r="M562" s="19">
        <f t="shared" si="53"/>
        <v>40905.25</v>
      </c>
      <c r="N562">
        <v>1321596000</v>
      </c>
      <c r="O562">
        <v>1325052000</v>
      </c>
      <c r="P562" t="b">
        <v>0</v>
      </c>
      <c r="Q562" t="b">
        <v>0</v>
      </c>
      <c r="R562" t="str">
        <f t="shared" si="50"/>
        <v>film &amp; video</v>
      </c>
      <c r="S562" t="str">
        <f t="shared" si="51"/>
        <v>animation</v>
      </c>
      <c r="T562" t="s">
        <v>71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1">
        <f t="shared" si="48"/>
        <v>3.6970000000000001</v>
      </c>
      <c r="G563" s="7" t="s">
        <v>20</v>
      </c>
      <c r="H563" s="13">
        <f t="shared" si="49"/>
        <v>56.015151515151516</v>
      </c>
      <c r="I563">
        <v>198</v>
      </c>
      <c r="J563" t="s">
        <v>98</v>
      </c>
      <c r="K563" t="s">
        <v>99</v>
      </c>
      <c r="L563" s="19">
        <f t="shared" si="52"/>
        <v>40833.208333333336</v>
      </c>
      <c r="M563" s="19">
        <f t="shared" si="53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t="str">
        <f t="shared" si="50"/>
        <v>theater</v>
      </c>
      <c r="S563" t="str">
        <f t="shared" si="51"/>
        <v>plays</v>
      </c>
      <c r="T563" t="s">
        <v>33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1">
        <f t="shared" si="48"/>
        <v>0.12818181818181817</v>
      </c>
      <c r="G564" s="5" t="s">
        <v>14</v>
      </c>
      <c r="H564" s="13">
        <f t="shared" si="49"/>
        <v>48.807692307692307</v>
      </c>
      <c r="I564">
        <v>26</v>
      </c>
      <c r="J564" t="s">
        <v>98</v>
      </c>
      <c r="K564" t="s">
        <v>99</v>
      </c>
      <c r="L564" s="19">
        <f t="shared" si="52"/>
        <v>43536.208333333328</v>
      </c>
      <c r="M564" s="19">
        <f t="shared" si="53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t="str">
        <f t="shared" si="50"/>
        <v>music</v>
      </c>
      <c r="S564" t="str">
        <f t="shared" si="51"/>
        <v>rock</v>
      </c>
      <c r="T564" t="s">
        <v>23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1">
        <f t="shared" si="48"/>
        <v>1.3802702702702703</v>
      </c>
      <c r="G565" s="7" t="s">
        <v>20</v>
      </c>
      <c r="H565" s="13">
        <f t="shared" si="49"/>
        <v>60.082352941176474</v>
      </c>
      <c r="I565">
        <v>85</v>
      </c>
      <c r="J565" t="s">
        <v>26</v>
      </c>
      <c r="K565" t="s">
        <v>27</v>
      </c>
      <c r="L565" s="19">
        <f t="shared" si="52"/>
        <v>43417.25</v>
      </c>
      <c r="M565" s="19">
        <f t="shared" si="53"/>
        <v>43437.25</v>
      </c>
      <c r="N565">
        <v>1542088800</v>
      </c>
      <c r="O565">
        <v>1543816800</v>
      </c>
      <c r="P565" t="b">
        <v>0</v>
      </c>
      <c r="Q565" t="b">
        <v>0</v>
      </c>
      <c r="R565" t="str">
        <f t="shared" si="50"/>
        <v>film &amp; video</v>
      </c>
      <c r="S565" t="str">
        <f t="shared" si="51"/>
        <v>documentary</v>
      </c>
      <c r="T565" t="s">
        <v>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1">
        <f t="shared" si="48"/>
        <v>0.83813278008298753</v>
      </c>
      <c r="G566" s="5" t="s">
        <v>14</v>
      </c>
      <c r="H566" s="13">
        <f t="shared" si="49"/>
        <v>78.990502793296088</v>
      </c>
      <c r="I566">
        <v>1790</v>
      </c>
      <c r="J566" t="s">
        <v>21</v>
      </c>
      <c r="K566" t="s">
        <v>22</v>
      </c>
      <c r="L566" s="19">
        <f t="shared" si="52"/>
        <v>42078.208333333328</v>
      </c>
      <c r="M566" s="19">
        <f t="shared" si="53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t="str">
        <f t="shared" si="50"/>
        <v>theater</v>
      </c>
      <c r="S566" t="str">
        <f t="shared" si="51"/>
        <v>plays</v>
      </c>
      <c r="T566" t="s">
        <v>33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1">
        <f t="shared" si="48"/>
        <v>2.0460063224446787</v>
      </c>
      <c r="G567" s="7" t="s">
        <v>20</v>
      </c>
      <c r="H567" s="13">
        <f t="shared" si="49"/>
        <v>53.99499443826474</v>
      </c>
      <c r="I567">
        <v>3596</v>
      </c>
      <c r="J567" t="s">
        <v>21</v>
      </c>
      <c r="K567" t="s">
        <v>22</v>
      </c>
      <c r="L567" s="19">
        <f t="shared" si="52"/>
        <v>40862.25</v>
      </c>
      <c r="M567" s="19">
        <f t="shared" si="53"/>
        <v>40882.25</v>
      </c>
      <c r="N567">
        <v>1321336800</v>
      </c>
      <c r="O567">
        <v>1323064800</v>
      </c>
      <c r="P567" t="b">
        <v>0</v>
      </c>
      <c r="Q567" t="b">
        <v>0</v>
      </c>
      <c r="R567" t="str">
        <f t="shared" si="50"/>
        <v>theater</v>
      </c>
      <c r="S567" t="str">
        <f t="shared" si="51"/>
        <v>plays</v>
      </c>
      <c r="T567" t="s">
        <v>33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1">
        <f t="shared" si="48"/>
        <v>0.44344086021505374</v>
      </c>
      <c r="G568" s="5" t="s">
        <v>14</v>
      </c>
      <c r="H568" s="13">
        <f t="shared" si="49"/>
        <v>111.45945945945945</v>
      </c>
      <c r="I568">
        <v>37</v>
      </c>
      <c r="J568" t="s">
        <v>21</v>
      </c>
      <c r="K568" t="s">
        <v>22</v>
      </c>
      <c r="L568" s="19">
        <f t="shared" si="52"/>
        <v>42424.25</v>
      </c>
      <c r="M568" s="19">
        <f t="shared" si="53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t="str">
        <f t="shared" si="50"/>
        <v>music</v>
      </c>
      <c r="S568" t="str">
        <f t="shared" si="51"/>
        <v>electric music</v>
      </c>
      <c r="T568" t="s">
        <v>50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1">
        <f t="shared" si="48"/>
        <v>2.1860294117647059</v>
      </c>
      <c r="G569" s="7" t="s">
        <v>20</v>
      </c>
      <c r="H569" s="13">
        <f t="shared" si="49"/>
        <v>60.922131147540981</v>
      </c>
      <c r="I569">
        <v>244</v>
      </c>
      <c r="J569" t="s">
        <v>21</v>
      </c>
      <c r="K569" t="s">
        <v>22</v>
      </c>
      <c r="L569" s="19">
        <f t="shared" si="52"/>
        <v>41830.208333333336</v>
      </c>
      <c r="M569" s="19">
        <f t="shared" si="53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t="str">
        <f t="shared" si="50"/>
        <v>music</v>
      </c>
      <c r="S569" t="str">
        <f t="shared" si="51"/>
        <v>rock</v>
      </c>
      <c r="T569" t="s">
        <v>23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1">
        <f t="shared" si="48"/>
        <v>1.8603314917127072</v>
      </c>
      <c r="G570" s="7" t="s">
        <v>20</v>
      </c>
      <c r="H570" s="13">
        <f t="shared" si="49"/>
        <v>26.0015444015444</v>
      </c>
      <c r="I570">
        <v>5180</v>
      </c>
      <c r="J570" t="s">
        <v>21</v>
      </c>
      <c r="K570" t="s">
        <v>22</v>
      </c>
      <c r="L570" s="19">
        <f t="shared" si="52"/>
        <v>40374.208333333336</v>
      </c>
      <c r="M570" s="19">
        <f t="shared" si="53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t="str">
        <f t="shared" si="50"/>
        <v>theater</v>
      </c>
      <c r="S570" t="str">
        <f t="shared" si="51"/>
        <v>plays</v>
      </c>
      <c r="T570" t="s">
        <v>33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1">
        <f t="shared" si="48"/>
        <v>2.3733830845771142</v>
      </c>
      <c r="G571" s="7" t="s">
        <v>20</v>
      </c>
      <c r="H571" s="13">
        <f t="shared" si="49"/>
        <v>80.993208828522924</v>
      </c>
      <c r="I571">
        <v>589</v>
      </c>
      <c r="J571" t="s">
        <v>107</v>
      </c>
      <c r="K571" t="s">
        <v>108</v>
      </c>
      <c r="L571" s="19">
        <f t="shared" si="52"/>
        <v>40554.25</v>
      </c>
      <c r="M571" s="19">
        <f t="shared" si="53"/>
        <v>40566.25</v>
      </c>
      <c r="N571">
        <v>1294725600</v>
      </c>
      <c r="O571">
        <v>1295762400</v>
      </c>
      <c r="P571" t="b">
        <v>0</v>
      </c>
      <c r="Q571" t="b">
        <v>0</v>
      </c>
      <c r="R571" t="str">
        <f t="shared" si="50"/>
        <v>film &amp; video</v>
      </c>
      <c r="S571" t="str">
        <f t="shared" si="51"/>
        <v>animation</v>
      </c>
      <c r="T571" t="s">
        <v>71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1">
        <f t="shared" si="48"/>
        <v>3.0565384615384614</v>
      </c>
      <c r="G572" s="7" t="s">
        <v>20</v>
      </c>
      <c r="H572" s="13">
        <f t="shared" si="49"/>
        <v>34.995963302752294</v>
      </c>
      <c r="I572">
        <v>2725</v>
      </c>
      <c r="J572" t="s">
        <v>21</v>
      </c>
      <c r="K572" t="s">
        <v>22</v>
      </c>
      <c r="L572" s="19">
        <f t="shared" si="52"/>
        <v>41993.25</v>
      </c>
      <c r="M572" s="19">
        <f t="shared" si="53"/>
        <v>41999.25</v>
      </c>
      <c r="N572">
        <v>1419055200</v>
      </c>
      <c r="O572">
        <v>1419573600</v>
      </c>
      <c r="P572" t="b">
        <v>0</v>
      </c>
      <c r="Q572" t="b">
        <v>1</v>
      </c>
      <c r="R572" t="str">
        <f t="shared" si="50"/>
        <v>music</v>
      </c>
      <c r="S572" t="str">
        <f t="shared" si="51"/>
        <v>rock</v>
      </c>
      <c r="T572" t="s">
        <v>23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1">
        <f t="shared" si="48"/>
        <v>0.94142857142857139</v>
      </c>
      <c r="G573" s="5" t="s">
        <v>14</v>
      </c>
      <c r="H573" s="13">
        <f t="shared" si="49"/>
        <v>94.142857142857139</v>
      </c>
      <c r="I573">
        <v>35</v>
      </c>
      <c r="J573" t="s">
        <v>107</v>
      </c>
      <c r="K573" t="s">
        <v>108</v>
      </c>
      <c r="L573" s="19">
        <f t="shared" si="52"/>
        <v>42174.208333333328</v>
      </c>
      <c r="M573" s="19">
        <f t="shared" si="53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t="str">
        <f t="shared" si="50"/>
        <v>film &amp; video</v>
      </c>
      <c r="S573" t="str">
        <f t="shared" si="51"/>
        <v>shorts</v>
      </c>
      <c r="T573" t="s">
        <v>100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1">
        <f t="shared" si="48"/>
        <v>0.54400000000000004</v>
      </c>
      <c r="G574" s="6" t="s">
        <v>74</v>
      </c>
      <c r="H574" s="13">
        <f t="shared" si="49"/>
        <v>52.085106382978722</v>
      </c>
      <c r="I574">
        <v>94</v>
      </c>
      <c r="J574" t="s">
        <v>21</v>
      </c>
      <c r="K574" t="s">
        <v>22</v>
      </c>
      <c r="L574" s="19">
        <f t="shared" si="52"/>
        <v>42275.208333333328</v>
      </c>
      <c r="M574" s="19">
        <f t="shared" si="53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t="str">
        <f t="shared" si="50"/>
        <v>music</v>
      </c>
      <c r="S574" t="str">
        <f t="shared" si="51"/>
        <v>rock</v>
      </c>
      <c r="T574" t="s">
        <v>23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1">
        <f t="shared" si="48"/>
        <v>1.1188059701492536</v>
      </c>
      <c r="G575" s="7" t="s">
        <v>20</v>
      </c>
      <c r="H575" s="13">
        <f t="shared" si="49"/>
        <v>24.986666666666668</v>
      </c>
      <c r="I575">
        <v>300</v>
      </c>
      <c r="J575" t="s">
        <v>21</v>
      </c>
      <c r="K575" t="s">
        <v>22</v>
      </c>
      <c r="L575" s="19">
        <f t="shared" si="52"/>
        <v>41761.208333333336</v>
      </c>
      <c r="M575" s="19">
        <f t="shared" si="53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t="str">
        <f t="shared" si="50"/>
        <v>journalism</v>
      </c>
      <c r="S575" t="str">
        <f t="shared" si="51"/>
        <v>audio</v>
      </c>
      <c r="T575" t="s">
        <v>1029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1">
        <f t="shared" si="48"/>
        <v>3.6914814814814814</v>
      </c>
      <c r="G576" s="7" t="s">
        <v>20</v>
      </c>
      <c r="H576" s="13">
        <f t="shared" si="49"/>
        <v>69.215277777777771</v>
      </c>
      <c r="I576">
        <v>144</v>
      </c>
      <c r="J576" t="s">
        <v>21</v>
      </c>
      <c r="K576" t="s">
        <v>22</v>
      </c>
      <c r="L576" s="19">
        <f t="shared" si="52"/>
        <v>43806.25</v>
      </c>
      <c r="M576" s="19">
        <f t="shared" si="53"/>
        <v>43816.25</v>
      </c>
      <c r="N576">
        <v>1575698400</v>
      </c>
      <c r="O576">
        <v>1576562400</v>
      </c>
      <c r="P576" t="b">
        <v>0</v>
      </c>
      <c r="Q576" t="b">
        <v>1</v>
      </c>
      <c r="R576" t="str">
        <f t="shared" si="50"/>
        <v>food</v>
      </c>
      <c r="S576" t="str">
        <f t="shared" si="51"/>
        <v>food trucks</v>
      </c>
      <c r="T576" t="s">
        <v>17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1">
        <f t="shared" si="48"/>
        <v>0.62930372148859548</v>
      </c>
      <c r="G577" s="5" t="s">
        <v>14</v>
      </c>
      <c r="H577" s="13">
        <f t="shared" si="49"/>
        <v>93.944444444444443</v>
      </c>
      <c r="I577">
        <v>558</v>
      </c>
      <c r="J577" t="s">
        <v>21</v>
      </c>
      <c r="K577" t="s">
        <v>22</v>
      </c>
      <c r="L577" s="19">
        <f t="shared" si="52"/>
        <v>41779.208333333336</v>
      </c>
      <c r="M577" s="19">
        <f t="shared" si="53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t="str">
        <f t="shared" si="50"/>
        <v>theater</v>
      </c>
      <c r="S577" t="str">
        <f t="shared" si="51"/>
        <v>plays</v>
      </c>
      <c r="T577" t="s">
        <v>33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1">
        <f t="shared" ref="F578:F641" si="54">E578/D578</f>
        <v>0.6492783505154639</v>
      </c>
      <c r="G578" s="5" t="s">
        <v>14</v>
      </c>
      <c r="H578" s="13">
        <f t="shared" ref="H578:H641" si="55">IF(I578=0,"No Backers", E578/I578)</f>
        <v>98.40625</v>
      </c>
      <c r="I578">
        <v>64</v>
      </c>
      <c r="J578" t="s">
        <v>21</v>
      </c>
      <c r="K578" t="s">
        <v>22</v>
      </c>
      <c r="L578" s="19">
        <f t="shared" si="52"/>
        <v>43040.208333333328</v>
      </c>
      <c r="M578" s="19">
        <f t="shared" si="53"/>
        <v>43057.25</v>
      </c>
      <c r="N578">
        <v>1509512400</v>
      </c>
      <c r="O578">
        <v>1510984800</v>
      </c>
      <c r="P578" t="b">
        <v>0</v>
      </c>
      <c r="Q578" t="b">
        <v>0</v>
      </c>
      <c r="R578" t="str">
        <f t="shared" ref="R578:R641" si="56">LEFT(T578,FIND("/",T578)-1)</f>
        <v>theater</v>
      </c>
      <c r="S578" t="str">
        <f t="shared" ref="S578:S641" si="57">RIGHT(T578,LEN(T578)-FIND("/",T578))</f>
        <v>plays</v>
      </c>
      <c r="T578" t="s">
        <v>33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1">
        <f t="shared" si="54"/>
        <v>0.18853658536585366</v>
      </c>
      <c r="G579" s="6" t="s">
        <v>74</v>
      </c>
      <c r="H579" s="13">
        <f t="shared" si="55"/>
        <v>41.783783783783782</v>
      </c>
      <c r="I579">
        <v>37</v>
      </c>
      <c r="J579" t="s">
        <v>21</v>
      </c>
      <c r="K579" t="s">
        <v>22</v>
      </c>
      <c r="L579" s="19">
        <f t="shared" ref="L579:L642" si="58">(((N579/60)/60)/24)+DATE(1970,1,1)</f>
        <v>40613.25</v>
      </c>
      <c r="M579" s="19">
        <f t="shared" ref="M579:M642" si="59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t="str">
        <f t="shared" si="56"/>
        <v>music</v>
      </c>
      <c r="S579" t="str">
        <f t="shared" si="57"/>
        <v>jazz</v>
      </c>
      <c r="T579" t="s">
        <v>159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1">
        <f t="shared" si="54"/>
        <v>0.1675440414507772</v>
      </c>
      <c r="G580" s="5" t="s">
        <v>14</v>
      </c>
      <c r="H580" s="13">
        <f t="shared" si="55"/>
        <v>65.991836734693877</v>
      </c>
      <c r="I580">
        <v>245</v>
      </c>
      <c r="J580" t="s">
        <v>21</v>
      </c>
      <c r="K580" t="s">
        <v>22</v>
      </c>
      <c r="L580" s="19">
        <f t="shared" si="58"/>
        <v>40878.25</v>
      </c>
      <c r="M580" s="19">
        <f t="shared" si="59"/>
        <v>40881.25</v>
      </c>
      <c r="N580">
        <v>1322719200</v>
      </c>
      <c r="O580">
        <v>1322978400</v>
      </c>
      <c r="P580" t="b">
        <v>0</v>
      </c>
      <c r="Q580" t="b">
        <v>0</v>
      </c>
      <c r="R580" t="str">
        <f t="shared" si="56"/>
        <v>film &amp; video</v>
      </c>
      <c r="S580" t="str">
        <f t="shared" si="57"/>
        <v>science fiction</v>
      </c>
      <c r="T580" t="s">
        <v>474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1">
        <f t="shared" si="54"/>
        <v>1.0111290322580646</v>
      </c>
      <c r="G581" s="7" t="s">
        <v>20</v>
      </c>
      <c r="H581" s="13">
        <f t="shared" si="55"/>
        <v>72.05747126436782</v>
      </c>
      <c r="I581">
        <v>87</v>
      </c>
      <c r="J581" t="s">
        <v>21</v>
      </c>
      <c r="K581" t="s">
        <v>22</v>
      </c>
      <c r="L581" s="19">
        <f t="shared" si="58"/>
        <v>40762.208333333336</v>
      </c>
      <c r="M581" s="19">
        <f t="shared" si="59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t="str">
        <f t="shared" si="56"/>
        <v>music</v>
      </c>
      <c r="S581" t="str">
        <f t="shared" si="57"/>
        <v>jazz</v>
      </c>
      <c r="T581" t="s">
        <v>159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1">
        <f t="shared" si="54"/>
        <v>3.4150228310502282</v>
      </c>
      <c r="G582" s="7" t="s">
        <v>20</v>
      </c>
      <c r="H582" s="13">
        <f t="shared" si="55"/>
        <v>48.003209242618745</v>
      </c>
      <c r="I582">
        <v>3116</v>
      </c>
      <c r="J582" t="s">
        <v>21</v>
      </c>
      <c r="K582" t="s">
        <v>22</v>
      </c>
      <c r="L582" s="19">
        <f t="shared" si="58"/>
        <v>41696.25</v>
      </c>
      <c r="M582" s="19">
        <f t="shared" si="59"/>
        <v>41704.25</v>
      </c>
      <c r="N582">
        <v>1393394400</v>
      </c>
      <c r="O582">
        <v>1394085600</v>
      </c>
      <c r="P582" t="b">
        <v>0</v>
      </c>
      <c r="Q582" t="b">
        <v>0</v>
      </c>
      <c r="R582" t="str">
        <f t="shared" si="56"/>
        <v>theater</v>
      </c>
      <c r="S582" t="str">
        <f t="shared" si="57"/>
        <v>plays</v>
      </c>
      <c r="T582" t="s">
        <v>33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1">
        <f t="shared" si="54"/>
        <v>0.64016666666666666</v>
      </c>
      <c r="G583" s="5" t="s">
        <v>14</v>
      </c>
      <c r="H583" s="13">
        <f t="shared" si="55"/>
        <v>54.098591549295776</v>
      </c>
      <c r="I583">
        <v>71</v>
      </c>
      <c r="J583" t="s">
        <v>21</v>
      </c>
      <c r="K583" t="s">
        <v>22</v>
      </c>
      <c r="L583" s="19">
        <f t="shared" si="58"/>
        <v>40662.208333333336</v>
      </c>
      <c r="M583" s="19">
        <f t="shared" si="59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t="str">
        <f t="shared" si="56"/>
        <v>technology</v>
      </c>
      <c r="S583" t="str">
        <f t="shared" si="57"/>
        <v>web</v>
      </c>
      <c r="T583" t="s">
        <v>28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1">
        <f t="shared" si="54"/>
        <v>0.5208045977011494</v>
      </c>
      <c r="G584" s="5" t="s">
        <v>14</v>
      </c>
      <c r="H584" s="13">
        <f t="shared" si="55"/>
        <v>107.88095238095238</v>
      </c>
      <c r="I584">
        <v>42</v>
      </c>
      <c r="J584" t="s">
        <v>21</v>
      </c>
      <c r="K584" t="s">
        <v>22</v>
      </c>
      <c r="L584" s="19">
        <f t="shared" si="58"/>
        <v>42165.208333333328</v>
      </c>
      <c r="M584" s="19">
        <f t="shared" si="59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t="str">
        <f t="shared" si="56"/>
        <v>games</v>
      </c>
      <c r="S584" t="str">
        <f t="shared" si="57"/>
        <v>video games</v>
      </c>
      <c r="T584" t="s">
        <v>89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1">
        <f t="shared" si="54"/>
        <v>3.2240211640211642</v>
      </c>
      <c r="G585" s="7" t="s">
        <v>20</v>
      </c>
      <c r="H585" s="13">
        <f t="shared" si="55"/>
        <v>67.034103410341032</v>
      </c>
      <c r="I585">
        <v>909</v>
      </c>
      <c r="J585" t="s">
        <v>21</v>
      </c>
      <c r="K585" t="s">
        <v>22</v>
      </c>
      <c r="L585" s="19">
        <f t="shared" si="58"/>
        <v>40959.25</v>
      </c>
      <c r="M585" s="19">
        <f t="shared" si="59"/>
        <v>40976.25</v>
      </c>
      <c r="N585">
        <v>1329717600</v>
      </c>
      <c r="O585">
        <v>1331186400</v>
      </c>
      <c r="P585" t="b">
        <v>0</v>
      </c>
      <c r="Q585" t="b">
        <v>0</v>
      </c>
      <c r="R585" t="str">
        <f t="shared" si="56"/>
        <v>film &amp; video</v>
      </c>
      <c r="S585" t="str">
        <f t="shared" si="57"/>
        <v>documentary</v>
      </c>
      <c r="T585" t="s">
        <v>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1">
        <f t="shared" si="54"/>
        <v>1.1950810185185186</v>
      </c>
      <c r="G586" s="7" t="s">
        <v>20</v>
      </c>
      <c r="H586" s="13">
        <f t="shared" si="55"/>
        <v>64.01425914445133</v>
      </c>
      <c r="I586">
        <v>1613</v>
      </c>
      <c r="J586" t="s">
        <v>21</v>
      </c>
      <c r="K586" t="s">
        <v>22</v>
      </c>
      <c r="L586" s="19">
        <f t="shared" si="58"/>
        <v>41024.208333333336</v>
      </c>
      <c r="M586" s="19">
        <f t="shared" si="59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t="str">
        <f t="shared" si="56"/>
        <v>technology</v>
      </c>
      <c r="S586" t="str">
        <f t="shared" si="57"/>
        <v>web</v>
      </c>
      <c r="T586" t="s">
        <v>28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1">
        <f t="shared" si="54"/>
        <v>1.4679775280898877</v>
      </c>
      <c r="G587" s="7" t="s">
        <v>20</v>
      </c>
      <c r="H587" s="13">
        <f t="shared" si="55"/>
        <v>96.066176470588232</v>
      </c>
      <c r="I587">
        <v>136</v>
      </c>
      <c r="J587" t="s">
        <v>21</v>
      </c>
      <c r="K587" t="s">
        <v>22</v>
      </c>
      <c r="L587" s="19">
        <f t="shared" si="58"/>
        <v>40255.208333333336</v>
      </c>
      <c r="M587" s="19">
        <f t="shared" si="59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t="str">
        <f t="shared" si="56"/>
        <v>publishing</v>
      </c>
      <c r="S587" t="str">
        <f t="shared" si="57"/>
        <v>translations</v>
      </c>
      <c r="T587" t="s">
        <v>206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1">
        <f t="shared" si="54"/>
        <v>9.5057142857142853</v>
      </c>
      <c r="G588" s="7" t="s">
        <v>20</v>
      </c>
      <c r="H588" s="13">
        <f t="shared" si="55"/>
        <v>51.184615384615384</v>
      </c>
      <c r="I588">
        <v>130</v>
      </c>
      <c r="J588" t="s">
        <v>21</v>
      </c>
      <c r="K588" t="s">
        <v>22</v>
      </c>
      <c r="L588" s="19">
        <f t="shared" si="58"/>
        <v>40499.25</v>
      </c>
      <c r="M588" s="19">
        <f t="shared" si="59"/>
        <v>40518.25</v>
      </c>
      <c r="N588">
        <v>1289973600</v>
      </c>
      <c r="O588">
        <v>1291615200</v>
      </c>
      <c r="P588" t="b">
        <v>0</v>
      </c>
      <c r="Q588" t="b">
        <v>0</v>
      </c>
      <c r="R588" t="str">
        <f t="shared" si="56"/>
        <v>music</v>
      </c>
      <c r="S588" t="str">
        <f t="shared" si="57"/>
        <v>rock</v>
      </c>
      <c r="T588" t="s">
        <v>23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1">
        <f t="shared" si="54"/>
        <v>0.72893617021276591</v>
      </c>
      <c r="G589" s="5" t="s">
        <v>14</v>
      </c>
      <c r="H589" s="13">
        <f t="shared" si="55"/>
        <v>43.92307692307692</v>
      </c>
      <c r="I589">
        <v>156</v>
      </c>
      <c r="J589" t="s">
        <v>15</v>
      </c>
      <c r="K589" t="s">
        <v>16</v>
      </c>
      <c r="L589" s="19">
        <f t="shared" si="58"/>
        <v>43484.25</v>
      </c>
      <c r="M589" s="19">
        <f t="shared" si="59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t="str">
        <f t="shared" si="56"/>
        <v>food</v>
      </c>
      <c r="S589" t="str">
        <f t="shared" si="57"/>
        <v>food trucks</v>
      </c>
      <c r="T589" t="s">
        <v>17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1">
        <f t="shared" si="54"/>
        <v>0.7900824873096447</v>
      </c>
      <c r="G590" s="5" t="s">
        <v>14</v>
      </c>
      <c r="H590" s="13">
        <f t="shared" si="55"/>
        <v>91.021198830409361</v>
      </c>
      <c r="I590">
        <v>1368</v>
      </c>
      <c r="J590" t="s">
        <v>40</v>
      </c>
      <c r="K590" t="s">
        <v>41</v>
      </c>
      <c r="L590" s="19">
        <f t="shared" si="58"/>
        <v>40262.208333333336</v>
      </c>
      <c r="M590" s="19">
        <f t="shared" si="59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t="str">
        <f t="shared" si="56"/>
        <v>theater</v>
      </c>
      <c r="S590" t="str">
        <f t="shared" si="57"/>
        <v>plays</v>
      </c>
      <c r="T590" t="s">
        <v>33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1">
        <f t="shared" si="54"/>
        <v>0.64721518987341775</v>
      </c>
      <c r="G591" s="5" t="s">
        <v>14</v>
      </c>
      <c r="H591" s="13">
        <f t="shared" si="55"/>
        <v>50.127450980392155</v>
      </c>
      <c r="I591">
        <v>102</v>
      </c>
      <c r="J591" t="s">
        <v>21</v>
      </c>
      <c r="K591" t="s">
        <v>22</v>
      </c>
      <c r="L591" s="19">
        <f t="shared" si="58"/>
        <v>42190.208333333328</v>
      </c>
      <c r="M591" s="19">
        <f t="shared" si="59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t="str">
        <f t="shared" si="56"/>
        <v>film &amp; video</v>
      </c>
      <c r="S591" t="str">
        <f t="shared" si="57"/>
        <v>documentary</v>
      </c>
      <c r="T591" t="s">
        <v>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1">
        <f t="shared" si="54"/>
        <v>0.82028169014084507</v>
      </c>
      <c r="G592" s="5" t="s">
        <v>14</v>
      </c>
      <c r="H592" s="13">
        <f t="shared" si="55"/>
        <v>67.720930232558146</v>
      </c>
      <c r="I592">
        <v>86</v>
      </c>
      <c r="J592" t="s">
        <v>26</v>
      </c>
      <c r="K592" t="s">
        <v>27</v>
      </c>
      <c r="L592" s="19">
        <f t="shared" si="58"/>
        <v>41994.25</v>
      </c>
      <c r="M592" s="19">
        <f t="shared" si="59"/>
        <v>42005.25</v>
      </c>
      <c r="N592">
        <v>1419141600</v>
      </c>
      <c r="O592">
        <v>1420092000</v>
      </c>
      <c r="P592" t="b">
        <v>0</v>
      </c>
      <c r="Q592" t="b">
        <v>0</v>
      </c>
      <c r="R592" t="str">
        <f t="shared" si="56"/>
        <v>publishing</v>
      </c>
      <c r="S592" t="str">
        <f t="shared" si="57"/>
        <v>radio &amp; podcasts</v>
      </c>
      <c r="T592" t="s">
        <v>133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1">
        <f t="shared" si="54"/>
        <v>10.376666666666667</v>
      </c>
      <c r="G593" s="7" t="s">
        <v>20</v>
      </c>
      <c r="H593" s="13">
        <f t="shared" si="55"/>
        <v>61.03921568627451</v>
      </c>
      <c r="I593">
        <v>102</v>
      </c>
      <c r="J593" t="s">
        <v>21</v>
      </c>
      <c r="K593" t="s">
        <v>22</v>
      </c>
      <c r="L593" s="19">
        <f t="shared" si="58"/>
        <v>40373.208333333336</v>
      </c>
      <c r="M593" s="19">
        <f t="shared" si="59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t="str">
        <f t="shared" si="56"/>
        <v>games</v>
      </c>
      <c r="S593" t="str">
        <f t="shared" si="57"/>
        <v>video games</v>
      </c>
      <c r="T593" t="s">
        <v>89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1">
        <f t="shared" si="54"/>
        <v>0.12910076530612244</v>
      </c>
      <c r="G594" s="5" t="s">
        <v>14</v>
      </c>
      <c r="H594" s="13">
        <f t="shared" si="55"/>
        <v>80.011857707509876</v>
      </c>
      <c r="I594">
        <v>253</v>
      </c>
      <c r="J594" t="s">
        <v>21</v>
      </c>
      <c r="K594" t="s">
        <v>22</v>
      </c>
      <c r="L594" s="19">
        <f t="shared" si="58"/>
        <v>41789.208333333336</v>
      </c>
      <c r="M594" s="19">
        <f t="shared" si="59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t="str">
        <f t="shared" si="56"/>
        <v>theater</v>
      </c>
      <c r="S594" t="str">
        <f t="shared" si="57"/>
        <v>plays</v>
      </c>
      <c r="T594" t="s">
        <v>33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1">
        <f t="shared" si="54"/>
        <v>1.5484210526315789</v>
      </c>
      <c r="G595" s="7" t="s">
        <v>20</v>
      </c>
      <c r="H595" s="13">
        <f t="shared" si="55"/>
        <v>47.001497753369947</v>
      </c>
      <c r="I595">
        <v>4006</v>
      </c>
      <c r="J595" t="s">
        <v>21</v>
      </c>
      <c r="K595" t="s">
        <v>22</v>
      </c>
      <c r="L595" s="19">
        <f t="shared" si="58"/>
        <v>41724.208333333336</v>
      </c>
      <c r="M595" s="19">
        <f t="shared" si="59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t="str">
        <f t="shared" si="56"/>
        <v>film &amp; video</v>
      </c>
      <c r="S595" t="str">
        <f t="shared" si="57"/>
        <v>animation</v>
      </c>
      <c r="T595" t="s">
        <v>71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1">
        <f t="shared" si="54"/>
        <v>7.0991735537190084E-2</v>
      </c>
      <c r="G596" s="5" t="s">
        <v>14</v>
      </c>
      <c r="H596" s="13">
        <f t="shared" si="55"/>
        <v>71.127388535031841</v>
      </c>
      <c r="I596">
        <v>157</v>
      </c>
      <c r="J596" t="s">
        <v>21</v>
      </c>
      <c r="K596" t="s">
        <v>22</v>
      </c>
      <c r="L596" s="19">
        <f t="shared" si="58"/>
        <v>42548.208333333328</v>
      </c>
      <c r="M596" s="19">
        <f t="shared" si="59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t="str">
        <f t="shared" si="56"/>
        <v>theater</v>
      </c>
      <c r="S596" t="str">
        <f t="shared" si="57"/>
        <v>plays</v>
      </c>
      <c r="T596" t="s">
        <v>33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1">
        <f t="shared" si="54"/>
        <v>2.0852773826458035</v>
      </c>
      <c r="G597" s="7" t="s">
        <v>20</v>
      </c>
      <c r="H597" s="13">
        <f t="shared" si="55"/>
        <v>89.99079189686924</v>
      </c>
      <c r="I597">
        <v>1629</v>
      </c>
      <c r="J597" t="s">
        <v>21</v>
      </c>
      <c r="K597" t="s">
        <v>22</v>
      </c>
      <c r="L597" s="19">
        <f t="shared" si="58"/>
        <v>40253.208333333336</v>
      </c>
      <c r="M597" s="19">
        <f t="shared" si="59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t="str">
        <f t="shared" si="56"/>
        <v>theater</v>
      </c>
      <c r="S597" t="str">
        <f t="shared" si="57"/>
        <v>plays</v>
      </c>
      <c r="T597" t="s">
        <v>33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1">
        <f t="shared" si="54"/>
        <v>0.99683544303797467</v>
      </c>
      <c r="G598" s="5" t="s">
        <v>14</v>
      </c>
      <c r="H598" s="13">
        <f t="shared" si="55"/>
        <v>43.032786885245905</v>
      </c>
      <c r="I598">
        <v>183</v>
      </c>
      <c r="J598" t="s">
        <v>21</v>
      </c>
      <c r="K598" t="s">
        <v>22</v>
      </c>
      <c r="L598" s="19">
        <f t="shared" si="58"/>
        <v>42434.25</v>
      </c>
      <c r="M598" s="19">
        <f t="shared" si="59"/>
        <v>42441.25</v>
      </c>
      <c r="N598">
        <v>1457157600</v>
      </c>
      <c r="O598">
        <v>1457762400</v>
      </c>
      <c r="P598" t="b">
        <v>0</v>
      </c>
      <c r="Q598" t="b">
        <v>1</v>
      </c>
      <c r="R598" t="str">
        <f t="shared" si="56"/>
        <v>film &amp; video</v>
      </c>
      <c r="S598" t="str">
        <f t="shared" si="57"/>
        <v>drama</v>
      </c>
      <c r="T598" t="s">
        <v>53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1">
        <f t="shared" si="54"/>
        <v>2.0159756097560977</v>
      </c>
      <c r="G599" s="7" t="s">
        <v>20</v>
      </c>
      <c r="H599" s="13">
        <f t="shared" si="55"/>
        <v>67.997714808043881</v>
      </c>
      <c r="I599">
        <v>2188</v>
      </c>
      <c r="J599" t="s">
        <v>21</v>
      </c>
      <c r="K599" t="s">
        <v>22</v>
      </c>
      <c r="L599" s="19">
        <f t="shared" si="58"/>
        <v>43786.25</v>
      </c>
      <c r="M599" s="19">
        <f t="shared" si="59"/>
        <v>43804.25</v>
      </c>
      <c r="N599">
        <v>1573970400</v>
      </c>
      <c r="O599">
        <v>1575525600</v>
      </c>
      <c r="P599" t="b">
        <v>0</v>
      </c>
      <c r="Q599" t="b">
        <v>0</v>
      </c>
      <c r="R599" t="str">
        <f t="shared" si="56"/>
        <v>theater</v>
      </c>
      <c r="S599" t="str">
        <f t="shared" si="57"/>
        <v>plays</v>
      </c>
      <c r="T599" t="s">
        <v>33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1">
        <f t="shared" si="54"/>
        <v>1.6209032258064515</v>
      </c>
      <c r="G600" s="7" t="s">
        <v>20</v>
      </c>
      <c r="H600" s="13">
        <f t="shared" si="55"/>
        <v>73.004566210045667</v>
      </c>
      <c r="I600">
        <v>2409</v>
      </c>
      <c r="J600" t="s">
        <v>107</v>
      </c>
      <c r="K600" t="s">
        <v>108</v>
      </c>
      <c r="L600" s="19">
        <f t="shared" si="58"/>
        <v>40344.208333333336</v>
      </c>
      <c r="M600" s="19">
        <f t="shared" si="59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t="str">
        <f t="shared" si="56"/>
        <v>music</v>
      </c>
      <c r="S600" t="str">
        <f t="shared" si="57"/>
        <v>rock</v>
      </c>
      <c r="T600" t="s">
        <v>23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1">
        <f t="shared" si="54"/>
        <v>3.6436208125445471E-2</v>
      </c>
      <c r="G601" s="5" t="s">
        <v>14</v>
      </c>
      <c r="H601" s="13">
        <f t="shared" si="55"/>
        <v>62.341463414634148</v>
      </c>
      <c r="I601">
        <v>82</v>
      </c>
      <c r="J601" t="s">
        <v>36</v>
      </c>
      <c r="K601" t="s">
        <v>37</v>
      </c>
      <c r="L601" s="19">
        <f t="shared" si="58"/>
        <v>42047.25</v>
      </c>
      <c r="M601" s="19">
        <f t="shared" si="59"/>
        <v>42055.25</v>
      </c>
      <c r="N601">
        <v>1423720800</v>
      </c>
      <c r="O601">
        <v>1424412000</v>
      </c>
      <c r="P601" t="b">
        <v>0</v>
      </c>
      <c r="Q601" t="b">
        <v>0</v>
      </c>
      <c r="R601" t="str">
        <f t="shared" si="56"/>
        <v>film &amp; video</v>
      </c>
      <c r="S601" t="str">
        <f t="shared" si="57"/>
        <v>documentary</v>
      </c>
      <c r="T601" t="s">
        <v>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1">
        <f t="shared" si="54"/>
        <v>0.05</v>
      </c>
      <c r="G602" s="5" t="s">
        <v>14</v>
      </c>
      <c r="H602" s="13">
        <f t="shared" si="55"/>
        <v>5</v>
      </c>
      <c r="I602">
        <v>1</v>
      </c>
      <c r="J602" t="s">
        <v>40</v>
      </c>
      <c r="K602" t="s">
        <v>41</v>
      </c>
      <c r="L602" s="19">
        <f t="shared" si="58"/>
        <v>41485.208333333336</v>
      </c>
      <c r="M602" s="19">
        <f t="shared" si="59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t="str">
        <f t="shared" si="56"/>
        <v>food</v>
      </c>
      <c r="S602" t="str">
        <f t="shared" si="57"/>
        <v>food trucks</v>
      </c>
      <c r="T602" t="s">
        <v>17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1">
        <f t="shared" si="54"/>
        <v>2.0663492063492064</v>
      </c>
      <c r="G603" s="7" t="s">
        <v>20</v>
      </c>
      <c r="H603" s="13">
        <f t="shared" si="55"/>
        <v>67.103092783505161</v>
      </c>
      <c r="I603">
        <v>194</v>
      </c>
      <c r="J603" t="s">
        <v>21</v>
      </c>
      <c r="K603" t="s">
        <v>22</v>
      </c>
      <c r="L603" s="19">
        <f t="shared" si="58"/>
        <v>41789.208333333336</v>
      </c>
      <c r="M603" s="19">
        <f t="shared" si="59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t="str">
        <f t="shared" si="56"/>
        <v>technology</v>
      </c>
      <c r="S603" t="str">
        <f t="shared" si="57"/>
        <v>wearables</v>
      </c>
      <c r="T603" t="s">
        <v>65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1">
        <f t="shared" si="54"/>
        <v>1.2823628691983122</v>
      </c>
      <c r="G604" s="7" t="s">
        <v>20</v>
      </c>
      <c r="H604" s="13">
        <f t="shared" si="55"/>
        <v>79.978947368421046</v>
      </c>
      <c r="I604">
        <v>1140</v>
      </c>
      <c r="J604" t="s">
        <v>21</v>
      </c>
      <c r="K604" t="s">
        <v>22</v>
      </c>
      <c r="L604" s="19">
        <f t="shared" si="58"/>
        <v>42160.208333333328</v>
      </c>
      <c r="M604" s="19">
        <f t="shared" si="59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t="str">
        <f t="shared" si="56"/>
        <v>theater</v>
      </c>
      <c r="S604" t="str">
        <f t="shared" si="57"/>
        <v>plays</v>
      </c>
      <c r="T604" t="s">
        <v>33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1">
        <f t="shared" si="54"/>
        <v>1.1966037735849056</v>
      </c>
      <c r="G605" s="7" t="s">
        <v>20</v>
      </c>
      <c r="H605" s="13">
        <f t="shared" si="55"/>
        <v>62.176470588235297</v>
      </c>
      <c r="I605">
        <v>102</v>
      </c>
      <c r="J605" t="s">
        <v>21</v>
      </c>
      <c r="K605" t="s">
        <v>22</v>
      </c>
      <c r="L605" s="19">
        <f t="shared" si="58"/>
        <v>43573.208333333328</v>
      </c>
      <c r="M605" s="19">
        <f t="shared" si="59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t="str">
        <f t="shared" si="56"/>
        <v>theater</v>
      </c>
      <c r="S605" t="str">
        <f t="shared" si="57"/>
        <v>plays</v>
      </c>
      <c r="T605" t="s">
        <v>33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1">
        <f t="shared" si="54"/>
        <v>1.7073055242390078</v>
      </c>
      <c r="G606" s="7" t="s">
        <v>20</v>
      </c>
      <c r="H606" s="13">
        <f t="shared" si="55"/>
        <v>53.005950297514879</v>
      </c>
      <c r="I606">
        <v>2857</v>
      </c>
      <c r="J606" t="s">
        <v>21</v>
      </c>
      <c r="K606" t="s">
        <v>22</v>
      </c>
      <c r="L606" s="19">
        <f t="shared" si="58"/>
        <v>40565.25</v>
      </c>
      <c r="M606" s="19">
        <f t="shared" si="59"/>
        <v>40586.25</v>
      </c>
      <c r="N606">
        <v>1295676000</v>
      </c>
      <c r="O606">
        <v>1297490400</v>
      </c>
      <c r="P606" t="b">
        <v>0</v>
      </c>
      <c r="Q606" t="b">
        <v>0</v>
      </c>
      <c r="R606" t="str">
        <f t="shared" si="56"/>
        <v>theater</v>
      </c>
      <c r="S606" t="str">
        <f t="shared" si="57"/>
        <v>plays</v>
      </c>
      <c r="T606" t="s">
        <v>33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1">
        <f t="shared" si="54"/>
        <v>1.8721212121212121</v>
      </c>
      <c r="G607" s="7" t="s">
        <v>20</v>
      </c>
      <c r="H607" s="13">
        <f t="shared" si="55"/>
        <v>57.738317757009348</v>
      </c>
      <c r="I607">
        <v>107</v>
      </c>
      <c r="J607" t="s">
        <v>21</v>
      </c>
      <c r="K607" t="s">
        <v>22</v>
      </c>
      <c r="L607" s="19">
        <f t="shared" si="58"/>
        <v>42280.208333333328</v>
      </c>
      <c r="M607" s="19">
        <f t="shared" si="59"/>
        <v>42321.25</v>
      </c>
      <c r="N607">
        <v>1443848400</v>
      </c>
      <c r="O607">
        <v>1447394400</v>
      </c>
      <c r="P607" t="b">
        <v>0</v>
      </c>
      <c r="Q607" t="b">
        <v>0</v>
      </c>
      <c r="R607" t="str">
        <f t="shared" si="56"/>
        <v>publishing</v>
      </c>
      <c r="S607" t="str">
        <f t="shared" si="57"/>
        <v>nonfiction</v>
      </c>
      <c r="T607" t="s">
        <v>68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1">
        <f t="shared" si="54"/>
        <v>1.8838235294117647</v>
      </c>
      <c r="G608" s="7" t="s">
        <v>20</v>
      </c>
      <c r="H608" s="13">
        <f t="shared" si="55"/>
        <v>40.03125</v>
      </c>
      <c r="I608">
        <v>160</v>
      </c>
      <c r="J608" t="s">
        <v>40</v>
      </c>
      <c r="K608" t="s">
        <v>41</v>
      </c>
      <c r="L608" s="19">
        <f t="shared" si="58"/>
        <v>42436.25</v>
      </c>
      <c r="M608" s="19">
        <f t="shared" si="59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t="str">
        <f t="shared" si="56"/>
        <v>music</v>
      </c>
      <c r="S608" t="str">
        <f t="shared" si="57"/>
        <v>rock</v>
      </c>
      <c r="T608" t="s">
        <v>23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1">
        <f t="shared" si="54"/>
        <v>1.3129869186046512</v>
      </c>
      <c r="G609" s="7" t="s">
        <v>20</v>
      </c>
      <c r="H609" s="13">
        <f t="shared" si="55"/>
        <v>81.016591928251117</v>
      </c>
      <c r="I609">
        <v>2230</v>
      </c>
      <c r="J609" t="s">
        <v>21</v>
      </c>
      <c r="K609" t="s">
        <v>22</v>
      </c>
      <c r="L609" s="19">
        <f t="shared" si="58"/>
        <v>41721.208333333336</v>
      </c>
      <c r="M609" s="19">
        <f t="shared" si="59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t="str">
        <f t="shared" si="56"/>
        <v>food</v>
      </c>
      <c r="S609" t="str">
        <f t="shared" si="57"/>
        <v>food trucks</v>
      </c>
      <c r="T609" t="s">
        <v>17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1">
        <f t="shared" si="54"/>
        <v>2.8397435897435899</v>
      </c>
      <c r="G610" s="7" t="s">
        <v>20</v>
      </c>
      <c r="H610" s="13">
        <f t="shared" si="55"/>
        <v>35.047468354430379</v>
      </c>
      <c r="I610">
        <v>316</v>
      </c>
      <c r="J610" t="s">
        <v>21</v>
      </c>
      <c r="K610" t="s">
        <v>22</v>
      </c>
      <c r="L610" s="19">
        <f t="shared" si="58"/>
        <v>43530.25</v>
      </c>
      <c r="M610" s="19">
        <f t="shared" si="59"/>
        <v>43534.25</v>
      </c>
      <c r="N610">
        <v>1551852000</v>
      </c>
      <c r="O610">
        <v>1552197600</v>
      </c>
      <c r="P610" t="b">
        <v>0</v>
      </c>
      <c r="Q610" t="b">
        <v>1</v>
      </c>
      <c r="R610" t="str">
        <f t="shared" si="56"/>
        <v>music</v>
      </c>
      <c r="S610" t="str">
        <f t="shared" si="57"/>
        <v>jazz</v>
      </c>
      <c r="T610" t="s">
        <v>159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1">
        <f t="shared" si="54"/>
        <v>1.2041999999999999</v>
      </c>
      <c r="G611" s="7" t="s">
        <v>20</v>
      </c>
      <c r="H611" s="13">
        <f t="shared" si="55"/>
        <v>102.92307692307692</v>
      </c>
      <c r="I611">
        <v>117</v>
      </c>
      <c r="J611" t="s">
        <v>21</v>
      </c>
      <c r="K611" t="s">
        <v>22</v>
      </c>
      <c r="L611" s="19">
        <f t="shared" si="58"/>
        <v>43481.25</v>
      </c>
      <c r="M611" s="19">
        <f t="shared" si="59"/>
        <v>43498.25</v>
      </c>
      <c r="N611">
        <v>1547618400</v>
      </c>
      <c r="O611">
        <v>1549087200</v>
      </c>
      <c r="P611" t="b">
        <v>0</v>
      </c>
      <c r="Q611" t="b">
        <v>0</v>
      </c>
      <c r="R611" t="str">
        <f t="shared" si="56"/>
        <v>film &amp; video</v>
      </c>
      <c r="S611" t="str">
        <f t="shared" si="57"/>
        <v>science fiction</v>
      </c>
      <c r="T611" t="s">
        <v>474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1">
        <f t="shared" si="54"/>
        <v>4.1905607476635511</v>
      </c>
      <c r="G612" s="7" t="s">
        <v>20</v>
      </c>
      <c r="H612" s="13">
        <f t="shared" si="55"/>
        <v>27.998126756166094</v>
      </c>
      <c r="I612">
        <v>6406</v>
      </c>
      <c r="J612" t="s">
        <v>21</v>
      </c>
      <c r="K612" t="s">
        <v>22</v>
      </c>
      <c r="L612" s="19">
        <f t="shared" si="58"/>
        <v>41259.25</v>
      </c>
      <c r="M612" s="19">
        <f t="shared" si="59"/>
        <v>41273.25</v>
      </c>
      <c r="N612">
        <v>1355637600</v>
      </c>
      <c r="O612">
        <v>1356847200</v>
      </c>
      <c r="P612" t="b">
        <v>0</v>
      </c>
      <c r="Q612" t="b">
        <v>0</v>
      </c>
      <c r="R612" t="str">
        <f t="shared" si="56"/>
        <v>theater</v>
      </c>
      <c r="S612" t="str">
        <f t="shared" si="57"/>
        <v>plays</v>
      </c>
      <c r="T612" t="s">
        <v>33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1">
        <f t="shared" si="54"/>
        <v>0.13853658536585367</v>
      </c>
      <c r="G613" s="6" t="s">
        <v>74</v>
      </c>
      <c r="H613" s="13">
        <f t="shared" si="55"/>
        <v>75.733333333333334</v>
      </c>
      <c r="I613">
        <v>15</v>
      </c>
      <c r="J613" t="s">
        <v>21</v>
      </c>
      <c r="K613" t="s">
        <v>22</v>
      </c>
      <c r="L613" s="19">
        <f t="shared" si="58"/>
        <v>41480.208333333336</v>
      </c>
      <c r="M613" s="19">
        <f t="shared" si="59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t="str">
        <f t="shared" si="56"/>
        <v>theater</v>
      </c>
      <c r="S613" t="str">
        <f t="shared" si="57"/>
        <v>plays</v>
      </c>
      <c r="T613" t="s">
        <v>33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1">
        <f t="shared" si="54"/>
        <v>1.3943548387096774</v>
      </c>
      <c r="G614" s="7" t="s">
        <v>20</v>
      </c>
      <c r="H614" s="13">
        <f t="shared" si="55"/>
        <v>45.026041666666664</v>
      </c>
      <c r="I614">
        <v>192</v>
      </c>
      <c r="J614" t="s">
        <v>21</v>
      </c>
      <c r="K614" t="s">
        <v>22</v>
      </c>
      <c r="L614" s="19">
        <f t="shared" si="58"/>
        <v>40474.208333333336</v>
      </c>
      <c r="M614" s="19">
        <f t="shared" si="59"/>
        <v>40497.25</v>
      </c>
      <c r="N614">
        <v>1287810000</v>
      </c>
      <c r="O614">
        <v>1289800800</v>
      </c>
      <c r="P614" t="b">
        <v>0</v>
      </c>
      <c r="Q614" t="b">
        <v>0</v>
      </c>
      <c r="R614" t="str">
        <f t="shared" si="56"/>
        <v>music</v>
      </c>
      <c r="S614" t="str">
        <f t="shared" si="57"/>
        <v>electric music</v>
      </c>
      <c r="T614" t="s">
        <v>50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1">
        <f t="shared" si="54"/>
        <v>1.74</v>
      </c>
      <c r="G615" s="7" t="s">
        <v>20</v>
      </c>
      <c r="H615" s="13">
        <f t="shared" si="55"/>
        <v>73.615384615384613</v>
      </c>
      <c r="I615">
        <v>26</v>
      </c>
      <c r="J615" t="s">
        <v>15</v>
      </c>
      <c r="K615" t="s">
        <v>16</v>
      </c>
      <c r="L615" s="19">
        <f t="shared" si="58"/>
        <v>42973.208333333328</v>
      </c>
      <c r="M615" s="19">
        <f t="shared" si="59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t="str">
        <f t="shared" si="56"/>
        <v>theater</v>
      </c>
      <c r="S615" t="str">
        <f t="shared" si="57"/>
        <v>plays</v>
      </c>
      <c r="T615" t="s">
        <v>33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1">
        <f t="shared" si="54"/>
        <v>1.5549056603773586</v>
      </c>
      <c r="G616" s="7" t="s">
        <v>20</v>
      </c>
      <c r="H616" s="13">
        <f t="shared" si="55"/>
        <v>56.991701244813278</v>
      </c>
      <c r="I616">
        <v>723</v>
      </c>
      <c r="J616" t="s">
        <v>21</v>
      </c>
      <c r="K616" t="s">
        <v>22</v>
      </c>
      <c r="L616" s="19">
        <f t="shared" si="58"/>
        <v>42746.25</v>
      </c>
      <c r="M616" s="19">
        <f t="shared" si="59"/>
        <v>42764.25</v>
      </c>
      <c r="N616">
        <v>1484114400</v>
      </c>
      <c r="O616">
        <v>1485669600</v>
      </c>
      <c r="P616" t="b">
        <v>0</v>
      </c>
      <c r="Q616" t="b">
        <v>0</v>
      </c>
      <c r="R616" t="str">
        <f t="shared" si="56"/>
        <v>theater</v>
      </c>
      <c r="S616" t="str">
        <f t="shared" si="57"/>
        <v>plays</v>
      </c>
      <c r="T616" t="s">
        <v>33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1">
        <f t="shared" si="54"/>
        <v>1.7044705882352942</v>
      </c>
      <c r="G617" s="7" t="s">
        <v>20</v>
      </c>
      <c r="H617" s="13">
        <f t="shared" si="55"/>
        <v>85.223529411764702</v>
      </c>
      <c r="I617">
        <v>170</v>
      </c>
      <c r="J617" t="s">
        <v>107</v>
      </c>
      <c r="K617" t="s">
        <v>108</v>
      </c>
      <c r="L617" s="19">
        <f t="shared" si="58"/>
        <v>42489.208333333328</v>
      </c>
      <c r="M617" s="19">
        <f t="shared" si="59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t="str">
        <f t="shared" si="56"/>
        <v>theater</v>
      </c>
      <c r="S617" t="str">
        <f t="shared" si="57"/>
        <v>plays</v>
      </c>
      <c r="T617" t="s">
        <v>33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1">
        <f t="shared" si="54"/>
        <v>1.8951562500000001</v>
      </c>
      <c r="G618" s="7" t="s">
        <v>20</v>
      </c>
      <c r="H618" s="13">
        <f t="shared" si="55"/>
        <v>50.962184873949582</v>
      </c>
      <c r="I618">
        <v>238</v>
      </c>
      <c r="J618" t="s">
        <v>40</v>
      </c>
      <c r="K618" t="s">
        <v>41</v>
      </c>
      <c r="L618" s="19">
        <f t="shared" si="58"/>
        <v>41537.208333333336</v>
      </c>
      <c r="M618" s="19">
        <f t="shared" si="59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t="str">
        <f t="shared" si="56"/>
        <v>music</v>
      </c>
      <c r="S618" t="str">
        <f t="shared" si="57"/>
        <v>indie rock</v>
      </c>
      <c r="T618" t="s">
        <v>60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1">
        <f t="shared" si="54"/>
        <v>2.4971428571428573</v>
      </c>
      <c r="G619" s="7" t="s">
        <v>20</v>
      </c>
      <c r="H619" s="13">
        <f t="shared" si="55"/>
        <v>63.563636363636363</v>
      </c>
      <c r="I619">
        <v>55</v>
      </c>
      <c r="J619" t="s">
        <v>21</v>
      </c>
      <c r="K619" t="s">
        <v>22</v>
      </c>
      <c r="L619" s="19">
        <f t="shared" si="58"/>
        <v>41794.208333333336</v>
      </c>
      <c r="M619" s="19">
        <f t="shared" si="59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t="str">
        <f t="shared" si="56"/>
        <v>theater</v>
      </c>
      <c r="S619" t="str">
        <f t="shared" si="57"/>
        <v>plays</v>
      </c>
      <c r="T619" t="s">
        <v>33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1">
        <f t="shared" si="54"/>
        <v>0.48860523665659616</v>
      </c>
      <c r="G620" s="5" t="s">
        <v>14</v>
      </c>
      <c r="H620" s="13">
        <f t="shared" si="55"/>
        <v>80.999165275459092</v>
      </c>
      <c r="I620">
        <v>1198</v>
      </c>
      <c r="J620" t="s">
        <v>21</v>
      </c>
      <c r="K620" t="s">
        <v>22</v>
      </c>
      <c r="L620" s="19">
        <f t="shared" si="58"/>
        <v>41396.208333333336</v>
      </c>
      <c r="M620" s="19">
        <f t="shared" si="59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t="str">
        <f t="shared" si="56"/>
        <v>publishing</v>
      </c>
      <c r="S620" t="str">
        <f t="shared" si="57"/>
        <v>nonfiction</v>
      </c>
      <c r="T620" t="s">
        <v>68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1">
        <f t="shared" si="54"/>
        <v>0.28461970393057684</v>
      </c>
      <c r="G621" s="5" t="s">
        <v>14</v>
      </c>
      <c r="H621" s="13">
        <f t="shared" si="55"/>
        <v>86.044753086419746</v>
      </c>
      <c r="I621">
        <v>648</v>
      </c>
      <c r="J621" t="s">
        <v>21</v>
      </c>
      <c r="K621" t="s">
        <v>22</v>
      </c>
      <c r="L621" s="19">
        <f t="shared" si="58"/>
        <v>40669.208333333336</v>
      </c>
      <c r="M621" s="19">
        <f t="shared" si="59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t="str">
        <f t="shared" si="56"/>
        <v>theater</v>
      </c>
      <c r="S621" t="str">
        <f t="shared" si="57"/>
        <v>plays</v>
      </c>
      <c r="T621" t="s">
        <v>33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1">
        <f t="shared" si="54"/>
        <v>2.6802325581395348</v>
      </c>
      <c r="G622" s="7" t="s">
        <v>20</v>
      </c>
      <c r="H622" s="13">
        <f t="shared" si="55"/>
        <v>90.0390625</v>
      </c>
      <c r="I622">
        <v>128</v>
      </c>
      <c r="J622" t="s">
        <v>26</v>
      </c>
      <c r="K622" t="s">
        <v>27</v>
      </c>
      <c r="L622" s="19">
        <f t="shared" si="58"/>
        <v>42559.208333333328</v>
      </c>
      <c r="M622" s="19">
        <f t="shared" si="59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t="str">
        <f t="shared" si="56"/>
        <v>photography</v>
      </c>
      <c r="S622" t="str">
        <f t="shared" si="57"/>
        <v>photography books</v>
      </c>
      <c r="T622" t="s">
        <v>122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1">
        <f t="shared" si="54"/>
        <v>6.1980078125000002</v>
      </c>
      <c r="G623" s="7" t="s">
        <v>20</v>
      </c>
      <c r="H623" s="13">
        <f t="shared" si="55"/>
        <v>74.006063432835816</v>
      </c>
      <c r="I623">
        <v>2144</v>
      </c>
      <c r="J623" t="s">
        <v>21</v>
      </c>
      <c r="K623" t="s">
        <v>22</v>
      </c>
      <c r="L623" s="19">
        <f t="shared" si="58"/>
        <v>42626.208333333328</v>
      </c>
      <c r="M623" s="19">
        <f t="shared" si="59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t="str">
        <f t="shared" si="56"/>
        <v>theater</v>
      </c>
      <c r="S623" t="str">
        <f t="shared" si="57"/>
        <v>plays</v>
      </c>
      <c r="T623" t="s">
        <v>33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1">
        <f t="shared" si="54"/>
        <v>3.1301587301587303E-2</v>
      </c>
      <c r="G624" s="5" t="s">
        <v>14</v>
      </c>
      <c r="H624" s="13">
        <f t="shared" si="55"/>
        <v>92.4375</v>
      </c>
      <c r="I624">
        <v>64</v>
      </c>
      <c r="J624" t="s">
        <v>21</v>
      </c>
      <c r="K624" t="s">
        <v>22</v>
      </c>
      <c r="L624" s="19">
        <f t="shared" si="58"/>
        <v>43205.208333333328</v>
      </c>
      <c r="M624" s="19">
        <f t="shared" si="59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t="str">
        <f t="shared" si="56"/>
        <v>music</v>
      </c>
      <c r="S624" t="str">
        <f t="shared" si="57"/>
        <v>indie rock</v>
      </c>
      <c r="T624" t="s">
        <v>60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1">
        <f t="shared" si="54"/>
        <v>1.5992152704135738</v>
      </c>
      <c r="G625" s="7" t="s">
        <v>20</v>
      </c>
      <c r="H625" s="13">
        <f t="shared" si="55"/>
        <v>55.999257333828446</v>
      </c>
      <c r="I625">
        <v>2693</v>
      </c>
      <c r="J625" t="s">
        <v>40</v>
      </c>
      <c r="K625" t="s">
        <v>41</v>
      </c>
      <c r="L625" s="19">
        <f t="shared" si="58"/>
        <v>42201.208333333328</v>
      </c>
      <c r="M625" s="19">
        <f t="shared" si="59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t="str">
        <f t="shared" si="56"/>
        <v>theater</v>
      </c>
      <c r="S625" t="str">
        <f t="shared" si="57"/>
        <v>plays</v>
      </c>
      <c r="T625" t="s">
        <v>33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1">
        <f t="shared" si="54"/>
        <v>2.793921568627451</v>
      </c>
      <c r="G626" s="7" t="s">
        <v>20</v>
      </c>
      <c r="H626" s="13">
        <f t="shared" si="55"/>
        <v>32.983796296296298</v>
      </c>
      <c r="I626">
        <v>432</v>
      </c>
      <c r="J626" t="s">
        <v>21</v>
      </c>
      <c r="K626" t="s">
        <v>22</v>
      </c>
      <c r="L626" s="19">
        <f t="shared" si="58"/>
        <v>42029.25</v>
      </c>
      <c r="M626" s="19">
        <f t="shared" si="59"/>
        <v>42035.25</v>
      </c>
      <c r="N626">
        <v>1422165600</v>
      </c>
      <c r="O626">
        <v>1422684000</v>
      </c>
      <c r="P626" t="b">
        <v>0</v>
      </c>
      <c r="Q626" t="b">
        <v>0</v>
      </c>
      <c r="R626" t="str">
        <f t="shared" si="56"/>
        <v>photography</v>
      </c>
      <c r="S626" t="str">
        <f t="shared" si="57"/>
        <v>photography books</v>
      </c>
      <c r="T626" t="s">
        <v>122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1">
        <f t="shared" si="54"/>
        <v>0.77373333333333338</v>
      </c>
      <c r="G627" s="5" t="s">
        <v>14</v>
      </c>
      <c r="H627" s="13">
        <f t="shared" si="55"/>
        <v>93.596774193548384</v>
      </c>
      <c r="I627">
        <v>62</v>
      </c>
      <c r="J627" t="s">
        <v>21</v>
      </c>
      <c r="K627" t="s">
        <v>22</v>
      </c>
      <c r="L627" s="19">
        <f t="shared" si="58"/>
        <v>43857.25</v>
      </c>
      <c r="M627" s="19">
        <f t="shared" si="59"/>
        <v>43871.25</v>
      </c>
      <c r="N627">
        <v>1580104800</v>
      </c>
      <c r="O627">
        <v>1581314400</v>
      </c>
      <c r="P627" t="b">
        <v>0</v>
      </c>
      <c r="Q627" t="b">
        <v>0</v>
      </c>
      <c r="R627" t="str">
        <f t="shared" si="56"/>
        <v>theater</v>
      </c>
      <c r="S627" t="str">
        <f t="shared" si="57"/>
        <v>plays</v>
      </c>
      <c r="T627" t="s">
        <v>33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1">
        <f t="shared" si="54"/>
        <v>2.0632812500000002</v>
      </c>
      <c r="G628" s="7" t="s">
        <v>20</v>
      </c>
      <c r="H628" s="13">
        <f t="shared" si="55"/>
        <v>69.867724867724874</v>
      </c>
      <c r="I628">
        <v>189</v>
      </c>
      <c r="J628" t="s">
        <v>21</v>
      </c>
      <c r="K628" t="s">
        <v>22</v>
      </c>
      <c r="L628" s="19">
        <f t="shared" si="58"/>
        <v>40449.208333333336</v>
      </c>
      <c r="M628" s="19">
        <f t="shared" si="59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t="str">
        <f t="shared" si="56"/>
        <v>theater</v>
      </c>
      <c r="S628" t="str">
        <f t="shared" si="57"/>
        <v>plays</v>
      </c>
      <c r="T628" t="s">
        <v>33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1">
        <f t="shared" si="54"/>
        <v>6.9424999999999999</v>
      </c>
      <c r="G629" s="7" t="s">
        <v>20</v>
      </c>
      <c r="H629" s="13">
        <f t="shared" si="55"/>
        <v>72.129870129870127</v>
      </c>
      <c r="I629">
        <v>154</v>
      </c>
      <c r="J629" t="s">
        <v>40</v>
      </c>
      <c r="K629" t="s">
        <v>41</v>
      </c>
      <c r="L629" s="19">
        <f t="shared" si="58"/>
        <v>40345.208333333336</v>
      </c>
      <c r="M629" s="19">
        <f t="shared" si="59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t="str">
        <f t="shared" si="56"/>
        <v>food</v>
      </c>
      <c r="S629" t="str">
        <f t="shared" si="57"/>
        <v>food trucks</v>
      </c>
      <c r="T629" t="s">
        <v>17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1">
        <f t="shared" si="54"/>
        <v>1.5178947368421052</v>
      </c>
      <c r="G630" s="7" t="s">
        <v>20</v>
      </c>
      <c r="H630" s="13">
        <f t="shared" si="55"/>
        <v>30.041666666666668</v>
      </c>
      <c r="I630">
        <v>96</v>
      </c>
      <c r="J630" t="s">
        <v>21</v>
      </c>
      <c r="K630" t="s">
        <v>22</v>
      </c>
      <c r="L630" s="19">
        <f t="shared" si="58"/>
        <v>40455.208333333336</v>
      </c>
      <c r="M630" s="19">
        <f t="shared" si="59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t="str">
        <f t="shared" si="56"/>
        <v>music</v>
      </c>
      <c r="S630" t="str">
        <f t="shared" si="57"/>
        <v>indie rock</v>
      </c>
      <c r="T630" t="s">
        <v>60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1">
        <f t="shared" si="54"/>
        <v>0.64582072176949945</v>
      </c>
      <c r="G631" s="5" t="s">
        <v>14</v>
      </c>
      <c r="H631" s="13">
        <f t="shared" si="55"/>
        <v>73.968000000000004</v>
      </c>
      <c r="I631">
        <v>750</v>
      </c>
      <c r="J631" t="s">
        <v>21</v>
      </c>
      <c r="K631" t="s">
        <v>22</v>
      </c>
      <c r="L631" s="19">
        <f t="shared" si="58"/>
        <v>42557.208333333328</v>
      </c>
      <c r="M631" s="19">
        <f t="shared" si="59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t="str">
        <f t="shared" si="56"/>
        <v>theater</v>
      </c>
      <c r="S631" t="str">
        <f t="shared" si="57"/>
        <v>plays</v>
      </c>
      <c r="T631" t="s">
        <v>33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1">
        <f t="shared" si="54"/>
        <v>0.62873684210526315</v>
      </c>
      <c r="G632" s="6" t="s">
        <v>74</v>
      </c>
      <c r="H632" s="13">
        <f t="shared" si="55"/>
        <v>68.65517241379311</v>
      </c>
      <c r="I632">
        <v>87</v>
      </c>
      <c r="J632" t="s">
        <v>21</v>
      </c>
      <c r="K632" t="s">
        <v>22</v>
      </c>
      <c r="L632" s="19">
        <f t="shared" si="58"/>
        <v>43586.208333333328</v>
      </c>
      <c r="M632" s="19">
        <f t="shared" si="59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t="str">
        <f t="shared" si="56"/>
        <v>theater</v>
      </c>
      <c r="S632" t="str">
        <f t="shared" si="57"/>
        <v>plays</v>
      </c>
      <c r="T632" t="s">
        <v>33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1">
        <f t="shared" si="54"/>
        <v>3.1039864864864866</v>
      </c>
      <c r="G633" s="7" t="s">
        <v>20</v>
      </c>
      <c r="H633" s="13">
        <f t="shared" si="55"/>
        <v>59.992164544564154</v>
      </c>
      <c r="I633">
        <v>3063</v>
      </c>
      <c r="J633" t="s">
        <v>21</v>
      </c>
      <c r="K633" t="s">
        <v>22</v>
      </c>
      <c r="L633" s="19">
        <f t="shared" si="58"/>
        <v>43550.208333333328</v>
      </c>
      <c r="M633" s="19">
        <f t="shared" si="59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t="str">
        <f t="shared" si="56"/>
        <v>theater</v>
      </c>
      <c r="S633" t="str">
        <f t="shared" si="57"/>
        <v>plays</v>
      </c>
      <c r="T633" t="s">
        <v>33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1">
        <f t="shared" si="54"/>
        <v>0.42859916782246882</v>
      </c>
      <c r="G634" s="8" t="s">
        <v>47</v>
      </c>
      <c r="H634" s="13">
        <f t="shared" si="55"/>
        <v>111.15827338129496</v>
      </c>
      <c r="I634">
        <v>278</v>
      </c>
      <c r="J634" t="s">
        <v>21</v>
      </c>
      <c r="K634" t="s">
        <v>22</v>
      </c>
      <c r="L634" s="19">
        <f t="shared" si="58"/>
        <v>41945.208333333336</v>
      </c>
      <c r="M634" s="19">
        <f t="shared" si="59"/>
        <v>41963.25</v>
      </c>
      <c r="N634">
        <v>1414904400</v>
      </c>
      <c r="O634">
        <v>1416463200</v>
      </c>
      <c r="P634" t="b">
        <v>0</v>
      </c>
      <c r="Q634" t="b">
        <v>0</v>
      </c>
      <c r="R634" t="str">
        <f t="shared" si="56"/>
        <v>theater</v>
      </c>
      <c r="S634" t="str">
        <f t="shared" si="57"/>
        <v>plays</v>
      </c>
      <c r="T634" t="s">
        <v>33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1">
        <f t="shared" si="54"/>
        <v>0.83119402985074631</v>
      </c>
      <c r="G635" s="5" t="s">
        <v>14</v>
      </c>
      <c r="H635" s="13">
        <f t="shared" si="55"/>
        <v>53.038095238095238</v>
      </c>
      <c r="I635">
        <v>105</v>
      </c>
      <c r="J635" t="s">
        <v>21</v>
      </c>
      <c r="K635" t="s">
        <v>22</v>
      </c>
      <c r="L635" s="19">
        <f t="shared" si="58"/>
        <v>42315.25</v>
      </c>
      <c r="M635" s="19">
        <f t="shared" si="59"/>
        <v>42319.25</v>
      </c>
      <c r="N635">
        <v>1446876000</v>
      </c>
      <c r="O635">
        <v>1447221600</v>
      </c>
      <c r="P635" t="b">
        <v>0</v>
      </c>
      <c r="Q635" t="b">
        <v>0</v>
      </c>
      <c r="R635" t="str">
        <f t="shared" si="56"/>
        <v>film &amp; video</v>
      </c>
      <c r="S635" t="str">
        <f t="shared" si="57"/>
        <v>animation</v>
      </c>
      <c r="T635" t="s">
        <v>71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1">
        <f t="shared" si="54"/>
        <v>0.78531302876480547</v>
      </c>
      <c r="G636" s="6" t="s">
        <v>74</v>
      </c>
      <c r="H636" s="13">
        <f t="shared" si="55"/>
        <v>55.985524728588658</v>
      </c>
      <c r="I636">
        <v>1658</v>
      </c>
      <c r="J636" t="s">
        <v>21</v>
      </c>
      <c r="K636" t="s">
        <v>22</v>
      </c>
      <c r="L636" s="19">
        <f t="shared" si="58"/>
        <v>42819.208333333328</v>
      </c>
      <c r="M636" s="19">
        <f t="shared" si="59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t="str">
        <f t="shared" si="56"/>
        <v>film &amp; video</v>
      </c>
      <c r="S636" t="str">
        <f t="shared" si="57"/>
        <v>television</v>
      </c>
      <c r="T636" t="s">
        <v>269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1">
        <f t="shared" si="54"/>
        <v>1.1409352517985611</v>
      </c>
      <c r="G637" s="7" t="s">
        <v>20</v>
      </c>
      <c r="H637" s="13">
        <f t="shared" si="55"/>
        <v>69.986760812003524</v>
      </c>
      <c r="I637">
        <v>2266</v>
      </c>
      <c r="J637" t="s">
        <v>21</v>
      </c>
      <c r="K637" t="s">
        <v>22</v>
      </c>
      <c r="L637" s="19">
        <f t="shared" si="58"/>
        <v>41314.25</v>
      </c>
      <c r="M637" s="19">
        <f t="shared" si="59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t="str">
        <f t="shared" si="56"/>
        <v>film &amp; video</v>
      </c>
      <c r="S637" t="str">
        <f t="shared" si="57"/>
        <v>television</v>
      </c>
      <c r="T637" t="s">
        <v>269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1">
        <f t="shared" si="54"/>
        <v>0.64537683358624176</v>
      </c>
      <c r="G638" s="5" t="s">
        <v>14</v>
      </c>
      <c r="H638" s="13">
        <f t="shared" si="55"/>
        <v>48.998079877112133</v>
      </c>
      <c r="I638">
        <v>2604</v>
      </c>
      <c r="J638" t="s">
        <v>36</v>
      </c>
      <c r="K638" t="s">
        <v>37</v>
      </c>
      <c r="L638" s="19">
        <f t="shared" si="58"/>
        <v>40926.25</v>
      </c>
      <c r="M638" s="19">
        <f t="shared" si="59"/>
        <v>40971.25</v>
      </c>
      <c r="N638">
        <v>1326866400</v>
      </c>
      <c r="O638">
        <v>1330754400</v>
      </c>
      <c r="P638" t="b">
        <v>0</v>
      </c>
      <c r="Q638" t="b">
        <v>1</v>
      </c>
      <c r="R638" t="str">
        <f t="shared" si="56"/>
        <v>film &amp; video</v>
      </c>
      <c r="S638" t="str">
        <f t="shared" si="57"/>
        <v>animation</v>
      </c>
      <c r="T638" t="s">
        <v>71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1">
        <f t="shared" si="54"/>
        <v>0.79411764705882348</v>
      </c>
      <c r="G639" s="5" t="s">
        <v>14</v>
      </c>
      <c r="H639" s="13">
        <f t="shared" si="55"/>
        <v>103.84615384615384</v>
      </c>
      <c r="I639">
        <v>65</v>
      </c>
      <c r="J639" t="s">
        <v>21</v>
      </c>
      <c r="K639" t="s">
        <v>22</v>
      </c>
      <c r="L639" s="19">
        <f t="shared" si="58"/>
        <v>42688.25</v>
      </c>
      <c r="M639" s="19">
        <f t="shared" si="59"/>
        <v>42696.25</v>
      </c>
      <c r="N639">
        <v>1479103200</v>
      </c>
      <c r="O639">
        <v>1479794400</v>
      </c>
      <c r="P639" t="b">
        <v>0</v>
      </c>
      <c r="Q639" t="b">
        <v>0</v>
      </c>
      <c r="R639" t="str">
        <f t="shared" si="56"/>
        <v>theater</v>
      </c>
      <c r="S639" t="str">
        <f t="shared" si="57"/>
        <v>plays</v>
      </c>
      <c r="T639" t="s">
        <v>33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1">
        <f t="shared" si="54"/>
        <v>0.11419117647058824</v>
      </c>
      <c r="G640" s="5" t="s">
        <v>14</v>
      </c>
      <c r="H640" s="13">
        <f t="shared" si="55"/>
        <v>99.127659574468083</v>
      </c>
      <c r="I640">
        <v>94</v>
      </c>
      <c r="J640" t="s">
        <v>21</v>
      </c>
      <c r="K640" t="s">
        <v>22</v>
      </c>
      <c r="L640" s="19">
        <f t="shared" si="58"/>
        <v>40386.208333333336</v>
      </c>
      <c r="M640" s="19">
        <f t="shared" si="59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t="str">
        <f t="shared" si="56"/>
        <v>theater</v>
      </c>
      <c r="S640" t="str">
        <f t="shared" si="57"/>
        <v>plays</v>
      </c>
      <c r="T640" t="s">
        <v>33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1">
        <f t="shared" si="54"/>
        <v>0.56186046511627907</v>
      </c>
      <c r="G641" s="8" t="s">
        <v>47</v>
      </c>
      <c r="H641" s="13">
        <f t="shared" si="55"/>
        <v>107.37777777777778</v>
      </c>
      <c r="I641">
        <v>45</v>
      </c>
      <c r="J641" t="s">
        <v>21</v>
      </c>
      <c r="K641" t="s">
        <v>22</v>
      </c>
      <c r="L641" s="19">
        <f t="shared" si="58"/>
        <v>43309.208333333328</v>
      </c>
      <c r="M641" s="19">
        <f t="shared" si="59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t="str">
        <f t="shared" si="56"/>
        <v>film &amp; video</v>
      </c>
      <c r="S641" t="str">
        <f t="shared" si="57"/>
        <v>drama</v>
      </c>
      <c r="T641" t="s">
        <v>53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1">
        <f t="shared" ref="F642:F705" si="60">E642/D642</f>
        <v>0.16501669449081802</v>
      </c>
      <c r="G642" s="5" t="s">
        <v>14</v>
      </c>
      <c r="H642" s="13">
        <f t="shared" ref="H642:H705" si="61">IF(I642=0,"No Backers", E642/I642)</f>
        <v>76.922178988326849</v>
      </c>
      <c r="I642">
        <v>257</v>
      </c>
      <c r="J642" t="s">
        <v>21</v>
      </c>
      <c r="K642" t="s">
        <v>22</v>
      </c>
      <c r="L642" s="19">
        <f t="shared" si="58"/>
        <v>42387.25</v>
      </c>
      <c r="M642" s="19">
        <f t="shared" si="59"/>
        <v>42390.25</v>
      </c>
      <c r="N642">
        <v>1453096800</v>
      </c>
      <c r="O642">
        <v>1453356000</v>
      </c>
      <c r="P642" t="b">
        <v>0</v>
      </c>
      <c r="Q642" t="b">
        <v>0</v>
      </c>
      <c r="R642" t="str">
        <f t="shared" ref="R642:R705" si="62">LEFT(T642,FIND("/",T642)-1)</f>
        <v>theater</v>
      </c>
      <c r="S642" t="str">
        <f t="shared" ref="S642:S705" si="63">RIGHT(T642,LEN(T642)-FIND("/",T642))</f>
        <v>plays</v>
      </c>
      <c r="T642" t="s">
        <v>33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1">
        <f t="shared" si="60"/>
        <v>1.1996808510638297</v>
      </c>
      <c r="G643" s="7" t="s">
        <v>20</v>
      </c>
      <c r="H643" s="13">
        <f t="shared" si="61"/>
        <v>58.128865979381445</v>
      </c>
      <c r="I643">
        <v>194</v>
      </c>
      <c r="J643" t="s">
        <v>98</v>
      </c>
      <c r="K643" t="s">
        <v>99</v>
      </c>
      <c r="L643" s="19">
        <f t="shared" ref="L643:L706" si="64">(((N643/60)/60)/24)+DATE(1970,1,1)</f>
        <v>42786.25</v>
      </c>
      <c r="M643" s="19">
        <f t="shared" ref="M643:M706" si="65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t="str">
        <f t="shared" si="62"/>
        <v>theater</v>
      </c>
      <c r="S643" t="str">
        <f t="shared" si="63"/>
        <v>plays</v>
      </c>
      <c r="T643" t="s">
        <v>33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1">
        <f t="shared" si="60"/>
        <v>1.4545652173913044</v>
      </c>
      <c r="G644" s="7" t="s">
        <v>20</v>
      </c>
      <c r="H644" s="13">
        <f t="shared" si="61"/>
        <v>103.73643410852713</v>
      </c>
      <c r="I644">
        <v>129</v>
      </c>
      <c r="J644" t="s">
        <v>15</v>
      </c>
      <c r="K644" t="s">
        <v>16</v>
      </c>
      <c r="L644" s="19">
        <f t="shared" si="64"/>
        <v>43451.25</v>
      </c>
      <c r="M644" s="19">
        <f t="shared" si="65"/>
        <v>43460.25</v>
      </c>
      <c r="N644">
        <v>1545026400</v>
      </c>
      <c r="O644">
        <v>1545804000</v>
      </c>
      <c r="P644" t="b">
        <v>0</v>
      </c>
      <c r="Q644" t="b">
        <v>0</v>
      </c>
      <c r="R644" t="str">
        <f t="shared" si="62"/>
        <v>technology</v>
      </c>
      <c r="S644" t="str">
        <f t="shared" si="63"/>
        <v>wearables</v>
      </c>
      <c r="T644" t="s">
        <v>65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1">
        <f t="shared" si="60"/>
        <v>2.2138255033557046</v>
      </c>
      <c r="G645" s="7" t="s">
        <v>20</v>
      </c>
      <c r="H645" s="13">
        <f t="shared" si="61"/>
        <v>87.962666666666664</v>
      </c>
      <c r="I645">
        <v>375</v>
      </c>
      <c r="J645" t="s">
        <v>21</v>
      </c>
      <c r="K645" t="s">
        <v>22</v>
      </c>
      <c r="L645" s="19">
        <f t="shared" si="64"/>
        <v>42795.25</v>
      </c>
      <c r="M645" s="19">
        <f t="shared" si="65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t="str">
        <f t="shared" si="62"/>
        <v>theater</v>
      </c>
      <c r="S645" t="str">
        <f t="shared" si="63"/>
        <v>plays</v>
      </c>
      <c r="T645" t="s">
        <v>33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1">
        <f t="shared" si="60"/>
        <v>0.48396694214876035</v>
      </c>
      <c r="G646" s="5" t="s">
        <v>14</v>
      </c>
      <c r="H646" s="13">
        <f t="shared" si="61"/>
        <v>28</v>
      </c>
      <c r="I646">
        <v>2928</v>
      </c>
      <c r="J646" t="s">
        <v>15</v>
      </c>
      <c r="K646" t="s">
        <v>16</v>
      </c>
      <c r="L646" s="19">
        <f t="shared" si="64"/>
        <v>43452.25</v>
      </c>
      <c r="M646" s="19">
        <f t="shared" si="65"/>
        <v>43468.25</v>
      </c>
      <c r="N646">
        <v>1545112800</v>
      </c>
      <c r="O646">
        <v>1546495200</v>
      </c>
      <c r="P646" t="b">
        <v>0</v>
      </c>
      <c r="Q646" t="b">
        <v>0</v>
      </c>
      <c r="R646" t="str">
        <f t="shared" si="62"/>
        <v>theater</v>
      </c>
      <c r="S646" t="str">
        <f t="shared" si="63"/>
        <v>plays</v>
      </c>
      <c r="T646" t="s">
        <v>33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1">
        <f t="shared" si="60"/>
        <v>0.92911504424778757</v>
      </c>
      <c r="G647" s="5" t="s">
        <v>14</v>
      </c>
      <c r="H647" s="13">
        <f t="shared" si="61"/>
        <v>37.999361294443261</v>
      </c>
      <c r="I647">
        <v>4697</v>
      </c>
      <c r="J647" t="s">
        <v>21</v>
      </c>
      <c r="K647" t="s">
        <v>22</v>
      </c>
      <c r="L647" s="19">
        <f t="shared" si="64"/>
        <v>43369.208333333328</v>
      </c>
      <c r="M647" s="19">
        <f t="shared" si="65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t="str">
        <f t="shared" si="62"/>
        <v>music</v>
      </c>
      <c r="S647" t="str">
        <f t="shared" si="63"/>
        <v>rock</v>
      </c>
      <c r="T647" t="s">
        <v>23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1">
        <f t="shared" si="60"/>
        <v>0.88599797365754818</v>
      </c>
      <c r="G648" s="5" t="s">
        <v>14</v>
      </c>
      <c r="H648" s="13">
        <f t="shared" si="61"/>
        <v>29.999313893653515</v>
      </c>
      <c r="I648">
        <v>2915</v>
      </c>
      <c r="J648" t="s">
        <v>21</v>
      </c>
      <c r="K648" t="s">
        <v>22</v>
      </c>
      <c r="L648" s="19">
        <f t="shared" si="64"/>
        <v>41346.208333333336</v>
      </c>
      <c r="M648" s="19">
        <f t="shared" si="65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t="str">
        <f t="shared" si="62"/>
        <v>games</v>
      </c>
      <c r="S648" t="str">
        <f t="shared" si="63"/>
        <v>video games</v>
      </c>
      <c r="T648" t="s">
        <v>89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1">
        <f t="shared" si="60"/>
        <v>0.41399999999999998</v>
      </c>
      <c r="G649" s="5" t="s">
        <v>14</v>
      </c>
      <c r="H649" s="13">
        <f t="shared" si="61"/>
        <v>103.5</v>
      </c>
      <c r="I649">
        <v>18</v>
      </c>
      <c r="J649" t="s">
        <v>21</v>
      </c>
      <c r="K649" t="s">
        <v>22</v>
      </c>
      <c r="L649" s="19">
        <f t="shared" si="64"/>
        <v>43199.208333333328</v>
      </c>
      <c r="M649" s="19">
        <f t="shared" si="65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t="str">
        <f t="shared" si="62"/>
        <v>publishing</v>
      </c>
      <c r="S649" t="str">
        <f t="shared" si="63"/>
        <v>translations</v>
      </c>
      <c r="T649" t="s">
        <v>206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1">
        <f t="shared" si="60"/>
        <v>0.63056795131845844</v>
      </c>
      <c r="G650" s="6" t="s">
        <v>74</v>
      </c>
      <c r="H650" s="13">
        <f t="shared" si="61"/>
        <v>85.994467496542185</v>
      </c>
      <c r="I650">
        <v>723</v>
      </c>
      <c r="J650" t="s">
        <v>21</v>
      </c>
      <c r="K650" t="s">
        <v>22</v>
      </c>
      <c r="L650" s="19">
        <f t="shared" si="64"/>
        <v>42922.208333333328</v>
      </c>
      <c r="M650" s="19">
        <f t="shared" si="65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t="str">
        <f t="shared" si="62"/>
        <v>food</v>
      </c>
      <c r="S650" t="str">
        <f t="shared" si="63"/>
        <v>food trucks</v>
      </c>
      <c r="T650" t="s">
        <v>17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1">
        <f t="shared" si="60"/>
        <v>0.48482333607230893</v>
      </c>
      <c r="G651" s="5" t="s">
        <v>14</v>
      </c>
      <c r="H651" s="13">
        <f t="shared" si="61"/>
        <v>98.011627906976742</v>
      </c>
      <c r="I651">
        <v>602</v>
      </c>
      <c r="J651" t="s">
        <v>98</v>
      </c>
      <c r="K651" t="s">
        <v>99</v>
      </c>
      <c r="L651" s="19">
        <f t="shared" si="64"/>
        <v>40471.208333333336</v>
      </c>
      <c r="M651" s="19">
        <f t="shared" si="65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t="str">
        <f t="shared" si="62"/>
        <v>theater</v>
      </c>
      <c r="S651" t="str">
        <f t="shared" si="63"/>
        <v>plays</v>
      </c>
      <c r="T651" t="s">
        <v>33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1">
        <f t="shared" si="60"/>
        <v>0.02</v>
      </c>
      <c r="G652" s="5" t="s">
        <v>14</v>
      </c>
      <c r="H652" s="13">
        <f t="shared" si="61"/>
        <v>2</v>
      </c>
      <c r="I652">
        <v>1</v>
      </c>
      <c r="J652" t="s">
        <v>21</v>
      </c>
      <c r="K652" t="s">
        <v>22</v>
      </c>
      <c r="L652" s="19">
        <f t="shared" si="64"/>
        <v>41828.208333333336</v>
      </c>
      <c r="M652" s="19">
        <f t="shared" si="65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t="str">
        <f t="shared" si="62"/>
        <v>music</v>
      </c>
      <c r="S652" t="str">
        <f t="shared" si="63"/>
        <v>jazz</v>
      </c>
      <c r="T652" t="s">
        <v>159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1">
        <f t="shared" si="60"/>
        <v>0.88479410269445857</v>
      </c>
      <c r="G653" s="5" t="s">
        <v>14</v>
      </c>
      <c r="H653" s="13">
        <f t="shared" si="61"/>
        <v>44.994570837642193</v>
      </c>
      <c r="I653">
        <v>3868</v>
      </c>
      <c r="J653" t="s">
        <v>107</v>
      </c>
      <c r="K653" t="s">
        <v>108</v>
      </c>
      <c r="L653" s="19">
        <f t="shared" si="64"/>
        <v>41692.25</v>
      </c>
      <c r="M653" s="19">
        <f t="shared" si="65"/>
        <v>41707.25</v>
      </c>
      <c r="N653">
        <v>1393048800</v>
      </c>
      <c r="O653">
        <v>1394344800</v>
      </c>
      <c r="P653" t="b">
        <v>0</v>
      </c>
      <c r="Q653" t="b">
        <v>0</v>
      </c>
      <c r="R653" t="str">
        <f t="shared" si="62"/>
        <v>film &amp; video</v>
      </c>
      <c r="S653" t="str">
        <f t="shared" si="63"/>
        <v>shorts</v>
      </c>
      <c r="T653" t="s">
        <v>100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1">
        <f t="shared" si="60"/>
        <v>1.2684</v>
      </c>
      <c r="G654" s="7" t="s">
        <v>20</v>
      </c>
      <c r="H654" s="13">
        <f t="shared" si="61"/>
        <v>31.012224938875306</v>
      </c>
      <c r="I654">
        <v>409</v>
      </c>
      <c r="J654" t="s">
        <v>21</v>
      </c>
      <c r="K654" t="s">
        <v>22</v>
      </c>
      <c r="L654" s="19">
        <f t="shared" si="64"/>
        <v>42587.208333333328</v>
      </c>
      <c r="M654" s="19">
        <f t="shared" si="65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t="str">
        <f t="shared" si="62"/>
        <v>technology</v>
      </c>
      <c r="S654" t="str">
        <f t="shared" si="63"/>
        <v>web</v>
      </c>
      <c r="T654" t="s">
        <v>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1">
        <f t="shared" si="60"/>
        <v>23.388333333333332</v>
      </c>
      <c r="G655" s="7" t="s">
        <v>20</v>
      </c>
      <c r="H655" s="13">
        <f t="shared" si="61"/>
        <v>59.970085470085472</v>
      </c>
      <c r="I655">
        <v>234</v>
      </c>
      <c r="J655" t="s">
        <v>21</v>
      </c>
      <c r="K655" t="s">
        <v>22</v>
      </c>
      <c r="L655" s="19">
        <f t="shared" si="64"/>
        <v>42468.208333333328</v>
      </c>
      <c r="M655" s="19">
        <f t="shared" si="65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t="str">
        <f t="shared" si="62"/>
        <v>technology</v>
      </c>
      <c r="S655" t="str">
        <f t="shared" si="63"/>
        <v>web</v>
      </c>
      <c r="T655" t="s">
        <v>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1">
        <f t="shared" si="60"/>
        <v>5.0838857142857146</v>
      </c>
      <c r="G656" s="7" t="s">
        <v>20</v>
      </c>
      <c r="H656" s="13">
        <f t="shared" si="61"/>
        <v>58.9973474801061</v>
      </c>
      <c r="I656">
        <v>3016</v>
      </c>
      <c r="J656" t="s">
        <v>21</v>
      </c>
      <c r="K656" t="s">
        <v>22</v>
      </c>
      <c r="L656" s="19">
        <f t="shared" si="64"/>
        <v>42240.208333333328</v>
      </c>
      <c r="M656" s="19">
        <f t="shared" si="65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t="str">
        <f t="shared" si="62"/>
        <v>music</v>
      </c>
      <c r="S656" t="str">
        <f t="shared" si="63"/>
        <v>metal</v>
      </c>
      <c r="T656" t="s">
        <v>148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1">
        <f t="shared" si="60"/>
        <v>1.9147826086956521</v>
      </c>
      <c r="G657" s="7" t="s">
        <v>20</v>
      </c>
      <c r="H657" s="13">
        <f t="shared" si="61"/>
        <v>50.045454545454547</v>
      </c>
      <c r="I657">
        <v>264</v>
      </c>
      <c r="J657" t="s">
        <v>21</v>
      </c>
      <c r="K657" t="s">
        <v>22</v>
      </c>
      <c r="L657" s="19">
        <f t="shared" si="64"/>
        <v>42796.25</v>
      </c>
      <c r="M657" s="19">
        <f t="shared" si="65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t="str">
        <f t="shared" si="62"/>
        <v>photography</v>
      </c>
      <c r="S657" t="str">
        <f t="shared" si="63"/>
        <v>photography books</v>
      </c>
      <c r="T657" t="s">
        <v>122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1">
        <f t="shared" si="60"/>
        <v>0.42127533783783783</v>
      </c>
      <c r="G658" s="5" t="s">
        <v>14</v>
      </c>
      <c r="H658" s="13">
        <f t="shared" si="61"/>
        <v>98.966269841269835</v>
      </c>
      <c r="I658">
        <v>504</v>
      </c>
      <c r="J658" t="s">
        <v>26</v>
      </c>
      <c r="K658" t="s">
        <v>27</v>
      </c>
      <c r="L658" s="19">
        <f t="shared" si="64"/>
        <v>43097.25</v>
      </c>
      <c r="M658" s="19">
        <f t="shared" si="65"/>
        <v>43102.25</v>
      </c>
      <c r="N658">
        <v>1514440800</v>
      </c>
      <c r="O658">
        <v>1514872800</v>
      </c>
      <c r="P658" t="b">
        <v>0</v>
      </c>
      <c r="Q658" t="b">
        <v>0</v>
      </c>
      <c r="R658" t="str">
        <f t="shared" si="62"/>
        <v>food</v>
      </c>
      <c r="S658" t="str">
        <f t="shared" si="63"/>
        <v>food trucks</v>
      </c>
      <c r="T658" t="s">
        <v>17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1">
        <f t="shared" si="60"/>
        <v>8.2400000000000001E-2</v>
      </c>
      <c r="G659" s="5" t="s">
        <v>14</v>
      </c>
      <c r="H659" s="13">
        <f t="shared" si="61"/>
        <v>58.857142857142854</v>
      </c>
      <c r="I659">
        <v>14</v>
      </c>
      <c r="J659" t="s">
        <v>21</v>
      </c>
      <c r="K659" t="s">
        <v>22</v>
      </c>
      <c r="L659" s="19">
        <f t="shared" si="64"/>
        <v>43096.25</v>
      </c>
      <c r="M659" s="19">
        <f t="shared" si="65"/>
        <v>43112.25</v>
      </c>
      <c r="N659">
        <v>1514354400</v>
      </c>
      <c r="O659">
        <v>1515736800</v>
      </c>
      <c r="P659" t="b">
        <v>0</v>
      </c>
      <c r="Q659" t="b">
        <v>0</v>
      </c>
      <c r="R659" t="str">
        <f t="shared" si="62"/>
        <v>film &amp; video</v>
      </c>
      <c r="S659" t="str">
        <f t="shared" si="63"/>
        <v>science fiction</v>
      </c>
      <c r="T659" t="s">
        <v>474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1">
        <f t="shared" si="60"/>
        <v>0.60064638783269964</v>
      </c>
      <c r="G660" s="6" t="s">
        <v>74</v>
      </c>
      <c r="H660" s="13">
        <f t="shared" si="61"/>
        <v>81.010256410256417</v>
      </c>
      <c r="I660">
        <v>390</v>
      </c>
      <c r="J660" t="s">
        <v>21</v>
      </c>
      <c r="K660" t="s">
        <v>22</v>
      </c>
      <c r="L660" s="19">
        <f t="shared" si="64"/>
        <v>42246.208333333328</v>
      </c>
      <c r="M660" s="19">
        <f t="shared" si="65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t="str">
        <f t="shared" si="62"/>
        <v>music</v>
      </c>
      <c r="S660" t="str">
        <f t="shared" si="63"/>
        <v>rock</v>
      </c>
      <c r="T660" t="s">
        <v>23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1">
        <f t="shared" si="60"/>
        <v>0.47232808616404309</v>
      </c>
      <c r="G661" s="5" t="s">
        <v>14</v>
      </c>
      <c r="H661" s="13">
        <f t="shared" si="61"/>
        <v>76.013333333333335</v>
      </c>
      <c r="I661">
        <v>750</v>
      </c>
      <c r="J661" t="s">
        <v>40</v>
      </c>
      <c r="K661" t="s">
        <v>41</v>
      </c>
      <c r="L661" s="19">
        <f t="shared" si="64"/>
        <v>40570.25</v>
      </c>
      <c r="M661" s="19">
        <f t="shared" si="65"/>
        <v>40571.25</v>
      </c>
      <c r="N661">
        <v>1296108000</v>
      </c>
      <c r="O661">
        <v>1296194400</v>
      </c>
      <c r="P661" t="b">
        <v>0</v>
      </c>
      <c r="Q661" t="b">
        <v>0</v>
      </c>
      <c r="R661" t="str">
        <f t="shared" si="62"/>
        <v>film &amp; video</v>
      </c>
      <c r="S661" t="str">
        <f t="shared" si="63"/>
        <v>documentary</v>
      </c>
      <c r="T661" t="s">
        <v>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1">
        <f t="shared" si="60"/>
        <v>0.81736263736263737</v>
      </c>
      <c r="G662" s="5" t="s">
        <v>14</v>
      </c>
      <c r="H662" s="13">
        <f t="shared" si="61"/>
        <v>96.597402597402592</v>
      </c>
      <c r="I662">
        <v>77</v>
      </c>
      <c r="J662" t="s">
        <v>21</v>
      </c>
      <c r="K662" t="s">
        <v>22</v>
      </c>
      <c r="L662" s="19">
        <f t="shared" si="64"/>
        <v>42237.208333333328</v>
      </c>
      <c r="M662" s="19">
        <f t="shared" si="65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t="str">
        <f t="shared" si="62"/>
        <v>theater</v>
      </c>
      <c r="S662" t="str">
        <f t="shared" si="63"/>
        <v>plays</v>
      </c>
      <c r="T662" t="s">
        <v>33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1">
        <f t="shared" si="60"/>
        <v>0.54187265917603</v>
      </c>
      <c r="G663" s="5" t="s">
        <v>14</v>
      </c>
      <c r="H663" s="13">
        <f t="shared" si="61"/>
        <v>76.957446808510639</v>
      </c>
      <c r="I663">
        <v>752</v>
      </c>
      <c r="J663" t="s">
        <v>36</v>
      </c>
      <c r="K663" t="s">
        <v>37</v>
      </c>
      <c r="L663" s="19">
        <f t="shared" si="64"/>
        <v>40996.208333333336</v>
      </c>
      <c r="M663" s="19">
        <f t="shared" si="65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t="str">
        <f t="shared" si="62"/>
        <v>music</v>
      </c>
      <c r="S663" t="str">
        <f t="shared" si="63"/>
        <v>jazz</v>
      </c>
      <c r="T663" t="s">
        <v>159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1">
        <f t="shared" si="60"/>
        <v>0.97868131868131869</v>
      </c>
      <c r="G664" s="5" t="s">
        <v>14</v>
      </c>
      <c r="H664" s="13">
        <f t="shared" si="61"/>
        <v>67.984732824427482</v>
      </c>
      <c r="I664">
        <v>131</v>
      </c>
      <c r="J664" t="s">
        <v>21</v>
      </c>
      <c r="K664" t="s">
        <v>22</v>
      </c>
      <c r="L664" s="19">
        <f t="shared" si="64"/>
        <v>43443.25</v>
      </c>
      <c r="M664" s="19">
        <f t="shared" si="65"/>
        <v>43447.25</v>
      </c>
      <c r="N664">
        <v>1544335200</v>
      </c>
      <c r="O664">
        <v>1544680800</v>
      </c>
      <c r="P664" t="b">
        <v>0</v>
      </c>
      <c r="Q664" t="b">
        <v>0</v>
      </c>
      <c r="R664" t="str">
        <f t="shared" si="62"/>
        <v>theater</v>
      </c>
      <c r="S664" t="str">
        <f t="shared" si="63"/>
        <v>plays</v>
      </c>
      <c r="T664" t="s">
        <v>33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1">
        <f t="shared" si="60"/>
        <v>0.77239999999999998</v>
      </c>
      <c r="G665" s="5" t="s">
        <v>14</v>
      </c>
      <c r="H665" s="13">
        <f t="shared" si="61"/>
        <v>88.781609195402297</v>
      </c>
      <c r="I665">
        <v>87</v>
      </c>
      <c r="J665" t="s">
        <v>21</v>
      </c>
      <c r="K665" t="s">
        <v>22</v>
      </c>
      <c r="L665" s="19">
        <f t="shared" si="64"/>
        <v>40458.208333333336</v>
      </c>
      <c r="M665" s="19">
        <f t="shared" si="65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t="str">
        <f t="shared" si="62"/>
        <v>theater</v>
      </c>
      <c r="S665" t="str">
        <f t="shared" si="63"/>
        <v>plays</v>
      </c>
      <c r="T665" t="s">
        <v>33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1">
        <f t="shared" si="60"/>
        <v>0.33464735516372796</v>
      </c>
      <c r="G666" s="5" t="s">
        <v>14</v>
      </c>
      <c r="H666" s="13">
        <f t="shared" si="61"/>
        <v>24.99623706491063</v>
      </c>
      <c r="I666">
        <v>1063</v>
      </c>
      <c r="J666" t="s">
        <v>21</v>
      </c>
      <c r="K666" t="s">
        <v>22</v>
      </c>
      <c r="L666" s="19">
        <f t="shared" si="64"/>
        <v>40959.25</v>
      </c>
      <c r="M666" s="19">
        <f t="shared" si="65"/>
        <v>40969.25</v>
      </c>
      <c r="N666">
        <v>1329717600</v>
      </c>
      <c r="O666">
        <v>1330581600</v>
      </c>
      <c r="P666" t="b">
        <v>0</v>
      </c>
      <c r="Q666" t="b">
        <v>0</v>
      </c>
      <c r="R666" t="str">
        <f t="shared" si="62"/>
        <v>music</v>
      </c>
      <c r="S666" t="str">
        <f t="shared" si="63"/>
        <v>jazz</v>
      </c>
      <c r="T666" t="s">
        <v>159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1">
        <f t="shared" si="60"/>
        <v>2.3958823529411766</v>
      </c>
      <c r="G667" s="7" t="s">
        <v>20</v>
      </c>
      <c r="H667" s="13">
        <f t="shared" si="61"/>
        <v>44.922794117647058</v>
      </c>
      <c r="I667">
        <v>272</v>
      </c>
      <c r="J667" t="s">
        <v>21</v>
      </c>
      <c r="K667" t="s">
        <v>22</v>
      </c>
      <c r="L667" s="19">
        <f t="shared" si="64"/>
        <v>40733.208333333336</v>
      </c>
      <c r="M667" s="19">
        <f t="shared" si="65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t="str">
        <f t="shared" si="62"/>
        <v>film &amp; video</v>
      </c>
      <c r="S667" t="str">
        <f t="shared" si="63"/>
        <v>documentary</v>
      </c>
      <c r="T667" t="s">
        <v>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1">
        <f t="shared" si="60"/>
        <v>0.64032258064516134</v>
      </c>
      <c r="G668" s="6" t="s">
        <v>74</v>
      </c>
      <c r="H668" s="13">
        <f t="shared" si="61"/>
        <v>79.400000000000006</v>
      </c>
      <c r="I668">
        <v>25</v>
      </c>
      <c r="J668" t="s">
        <v>21</v>
      </c>
      <c r="K668" t="s">
        <v>22</v>
      </c>
      <c r="L668" s="19">
        <f t="shared" si="64"/>
        <v>41516.208333333336</v>
      </c>
      <c r="M668" s="19">
        <f t="shared" si="65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t="str">
        <f t="shared" si="62"/>
        <v>theater</v>
      </c>
      <c r="S668" t="str">
        <f t="shared" si="63"/>
        <v>plays</v>
      </c>
      <c r="T668" t="s">
        <v>33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1">
        <f t="shared" si="60"/>
        <v>1.7615942028985507</v>
      </c>
      <c r="G669" s="7" t="s">
        <v>20</v>
      </c>
      <c r="H669" s="13">
        <f t="shared" si="61"/>
        <v>29.009546539379475</v>
      </c>
      <c r="I669">
        <v>419</v>
      </c>
      <c r="J669" t="s">
        <v>21</v>
      </c>
      <c r="K669" t="s">
        <v>22</v>
      </c>
      <c r="L669" s="19">
        <f t="shared" si="64"/>
        <v>41892.208333333336</v>
      </c>
      <c r="M669" s="19">
        <f t="shared" si="65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t="str">
        <f t="shared" si="62"/>
        <v>journalism</v>
      </c>
      <c r="S669" t="str">
        <f t="shared" si="63"/>
        <v>audio</v>
      </c>
      <c r="T669" t="s">
        <v>1029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1">
        <f t="shared" si="60"/>
        <v>0.20338181818181819</v>
      </c>
      <c r="G670" s="5" t="s">
        <v>14</v>
      </c>
      <c r="H670" s="13">
        <f t="shared" si="61"/>
        <v>73.59210526315789</v>
      </c>
      <c r="I670">
        <v>76</v>
      </c>
      <c r="J670" t="s">
        <v>21</v>
      </c>
      <c r="K670" t="s">
        <v>22</v>
      </c>
      <c r="L670" s="19">
        <f t="shared" si="64"/>
        <v>41122.208333333336</v>
      </c>
      <c r="M670" s="19">
        <f t="shared" si="65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t="str">
        <f t="shared" si="62"/>
        <v>theater</v>
      </c>
      <c r="S670" t="str">
        <f t="shared" si="63"/>
        <v>plays</v>
      </c>
      <c r="T670" t="s">
        <v>33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1">
        <f t="shared" si="60"/>
        <v>3.5864754098360656</v>
      </c>
      <c r="G671" s="7" t="s">
        <v>20</v>
      </c>
      <c r="H671" s="13">
        <f t="shared" si="61"/>
        <v>107.97038864898211</v>
      </c>
      <c r="I671">
        <v>1621</v>
      </c>
      <c r="J671" t="s">
        <v>107</v>
      </c>
      <c r="K671" t="s">
        <v>108</v>
      </c>
      <c r="L671" s="19">
        <f t="shared" si="64"/>
        <v>42912.208333333328</v>
      </c>
      <c r="M671" s="19">
        <f t="shared" si="65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t="str">
        <f t="shared" si="62"/>
        <v>theater</v>
      </c>
      <c r="S671" t="str">
        <f t="shared" si="63"/>
        <v>plays</v>
      </c>
      <c r="T671" t="s">
        <v>33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1">
        <f t="shared" si="60"/>
        <v>4.6885802469135802</v>
      </c>
      <c r="G672" s="7" t="s">
        <v>20</v>
      </c>
      <c r="H672" s="13">
        <f t="shared" si="61"/>
        <v>68.987284287011803</v>
      </c>
      <c r="I672">
        <v>1101</v>
      </c>
      <c r="J672" t="s">
        <v>21</v>
      </c>
      <c r="K672" t="s">
        <v>22</v>
      </c>
      <c r="L672" s="19">
        <f t="shared" si="64"/>
        <v>42425.25</v>
      </c>
      <c r="M672" s="19">
        <f t="shared" si="65"/>
        <v>42437.25</v>
      </c>
      <c r="N672">
        <v>1456380000</v>
      </c>
      <c r="O672">
        <v>1457416800</v>
      </c>
      <c r="P672" t="b">
        <v>0</v>
      </c>
      <c r="Q672" t="b">
        <v>0</v>
      </c>
      <c r="R672" t="str">
        <f t="shared" si="62"/>
        <v>music</v>
      </c>
      <c r="S672" t="str">
        <f t="shared" si="63"/>
        <v>indie rock</v>
      </c>
      <c r="T672" t="s">
        <v>60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1">
        <f t="shared" si="60"/>
        <v>1.220563524590164</v>
      </c>
      <c r="G673" s="7" t="s">
        <v>20</v>
      </c>
      <c r="H673" s="13">
        <f t="shared" si="61"/>
        <v>111.02236719478098</v>
      </c>
      <c r="I673">
        <v>1073</v>
      </c>
      <c r="J673" t="s">
        <v>21</v>
      </c>
      <c r="K673" t="s">
        <v>22</v>
      </c>
      <c r="L673" s="19">
        <f t="shared" si="64"/>
        <v>40390.208333333336</v>
      </c>
      <c r="M673" s="19">
        <f t="shared" si="65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t="str">
        <f t="shared" si="62"/>
        <v>theater</v>
      </c>
      <c r="S673" t="str">
        <f t="shared" si="63"/>
        <v>plays</v>
      </c>
      <c r="T673" t="s">
        <v>33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1">
        <f t="shared" si="60"/>
        <v>0.55931783729156137</v>
      </c>
      <c r="G674" s="5" t="s">
        <v>14</v>
      </c>
      <c r="H674" s="13">
        <f t="shared" si="61"/>
        <v>24.997515808491418</v>
      </c>
      <c r="I674">
        <v>4428</v>
      </c>
      <c r="J674" t="s">
        <v>26</v>
      </c>
      <c r="K674" t="s">
        <v>27</v>
      </c>
      <c r="L674" s="19">
        <f t="shared" si="64"/>
        <v>43180.208333333328</v>
      </c>
      <c r="M674" s="19">
        <f t="shared" si="65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t="str">
        <f t="shared" si="62"/>
        <v>theater</v>
      </c>
      <c r="S674" t="str">
        <f t="shared" si="63"/>
        <v>plays</v>
      </c>
      <c r="T674" t="s">
        <v>33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1">
        <f t="shared" si="60"/>
        <v>0.43660714285714286</v>
      </c>
      <c r="G675" s="5" t="s">
        <v>14</v>
      </c>
      <c r="H675" s="13">
        <f t="shared" si="61"/>
        <v>42.155172413793103</v>
      </c>
      <c r="I675">
        <v>58</v>
      </c>
      <c r="J675" t="s">
        <v>107</v>
      </c>
      <c r="K675" t="s">
        <v>108</v>
      </c>
      <c r="L675" s="19">
        <f t="shared" si="64"/>
        <v>42475.208333333328</v>
      </c>
      <c r="M675" s="19">
        <f t="shared" si="65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t="str">
        <f t="shared" si="62"/>
        <v>music</v>
      </c>
      <c r="S675" t="str">
        <f t="shared" si="63"/>
        <v>indie rock</v>
      </c>
      <c r="T675" t="s">
        <v>60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1">
        <f t="shared" si="60"/>
        <v>0.33538371411833628</v>
      </c>
      <c r="G676" s="6" t="s">
        <v>74</v>
      </c>
      <c r="H676" s="13">
        <f t="shared" si="61"/>
        <v>47.003284072249592</v>
      </c>
      <c r="I676">
        <v>1218</v>
      </c>
      <c r="J676" t="s">
        <v>21</v>
      </c>
      <c r="K676" t="s">
        <v>22</v>
      </c>
      <c r="L676" s="19">
        <f t="shared" si="64"/>
        <v>40774.208333333336</v>
      </c>
      <c r="M676" s="19">
        <f t="shared" si="65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t="str">
        <f t="shared" si="62"/>
        <v>photography</v>
      </c>
      <c r="S676" t="str">
        <f t="shared" si="63"/>
        <v>photography books</v>
      </c>
      <c r="T676" t="s">
        <v>122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1">
        <f t="shared" si="60"/>
        <v>1.2297938144329896</v>
      </c>
      <c r="G677" s="7" t="s">
        <v>20</v>
      </c>
      <c r="H677" s="13">
        <f t="shared" si="61"/>
        <v>36.0392749244713</v>
      </c>
      <c r="I677">
        <v>331</v>
      </c>
      <c r="J677" t="s">
        <v>21</v>
      </c>
      <c r="K677" t="s">
        <v>22</v>
      </c>
      <c r="L677" s="19">
        <f t="shared" si="64"/>
        <v>43719.208333333328</v>
      </c>
      <c r="M677" s="19">
        <f t="shared" si="65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t="str">
        <f t="shared" si="62"/>
        <v>journalism</v>
      </c>
      <c r="S677" t="str">
        <f t="shared" si="63"/>
        <v>audio</v>
      </c>
      <c r="T677" t="s">
        <v>1029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1">
        <f t="shared" si="60"/>
        <v>1.8974959871589085</v>
      </c>
      <c r="G678" s="7" t="s">
        <v>20</v>
      </c>
      <c r="H678" s="13">
        <f t="shared" si="61"/>
        <v>101.03760683760684</v>
      </c>
      <c r="I678">
        <v>1170</v>
      </c>
      <c r="J678" t="s">
        <v>21</v>
      </c>
      <c r="K678" t="s">
        <v>22</v>
      </c>
      <c r="L678" s="19">
        <f t="shared" si="64"/>
        <v>41178.208333333336</v>
      </c>
      <c r="M678" s="19">
        <f t="shared" si="65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t="str">
        <f t="shared" si="62"/>
        <v>photography</v>
      </c>
      <c r="S678" t="str">
        <f t="shared" si="63"/>
        <v>photography books</v>
      </c>
      <c r="T678" t="s">
        <v>122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1">
        <f t="shared" si="60"/>
        <v>0.83622641509433959</v>
      </c>
      <c r="G679" s="5" t="s">
        <v>14</v>
      </c>
      <c r="H679" s="13">
        <f t="shared" si="61"/>
        <v>39.927927927927925</v>
      </c>
      <c r="I679">
        <v>111</v>
      </c>
      <c r="J679" t="s">
        <v>21</v>
      </c>
      <c r="K679" t="s">
        <v>22</v>
      </c>
      <c r="L679" s="19">
        <f t="shared" si="64"/>
        <v>42561.208333333328</v>
      </c>
      <c r="M679" s="19">
        <f t="shared" si="65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t="str">
        <f t="shared" si="62"/>
        <v>publishing</v>
      </c>
      <c r="S679" t="str">
        <f t="shared" si="63"/>
        <v>fiction</v>
      </c>
      <c r="T679" t="s">
        <v>119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1">
        <f t="shared" si="60"/>
        <v>0.17968844221105529</v>
      </c>
      <c r="G680" s="6" t="s">
        <v>74</v>
      </c>
      <c r="H680" s="13">
        <f t="shared" si="61"/>
        <v>83.158139534883716</v>
      </c>
      <c r="I680">
        <v>215</v>
      </c>
      <c r="J680" t="s">
        <v>21</v>
      </c>
      <c r="K680" t="s">
        <v>22</v>
      </c>
      <c r="L680" s="19">
        <f t="shared" si="64"/>
        <v>43484.25</v>
      </c>
      <c r="M680" s="19">
        <f t="shared" si="65"/>
        <v>43486.25</v>
      </c>
      <c r="N680">
        <v>1547877600</v>
      </c>
      <c r="O680">
        <v>1548050400</v>
      </c>
      <c r="P680" t="b">
        <v>0</v>
      </c>
      <c r="Q680" t="b">
        <v>0</v>
      </c>
      <c r="R680" t="str">
        <f t="shared" si="62"/>
        <v>film &amp; video</v>
      </c>
      <c r="S680" t="str">
        <f t="shared" si="63"/>
        <v>drama</v>
      </c>
      <c r="T680" t="s">
        <v>53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1">
        <f t="shared" si="60"/>
        <v>10.365</v>
      </c>
      <c r="G681" s="7" t="s">
        <v>20</v>
      </c>
      <c r="H681" s="13">
        <f t="shared" si="61"/>
        <v>39.97520661157025</v>
      </c>
      <c r="I681">
        <v>363</v>
      </c>
      <c r="J681" t="s">
        <v>21</v>
      </c>
      <c r="K681" t="s">
        <v>22</v>
      </c>
      <c r="L681" s="19">
        <f t="shared" si="64"/>
        <v>43756.208333333328</v>
      </c>
      <c r="M681" s="19">
        <f t="shared" si="65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t="str">
        <f t="shared" si="62"/>
        <v>food</v>
      </c>
      <c r="S681" t="str">
        <f t="shared" si="63"/>
        <v>food trucks</v>
      </c>
      <c r="T681" t="s">
        <v>17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1">
        <f t="shared" si="60"/>
        <v>0.97405219780219776</v>
      </c>
      <c r="G682" s="5" t="s">
        <v>14</v>
      </c>
      <c r="H682" s="13">
        <f t="shared" si="61"/>
        <v>47.993908629441627</v>
      </c>
      <c r="I682">
        <v>2955</v>
      </c>
      <c r="J682" t="s">
        <v>21</v>
      </c>
      <c r="K682" t="s">
        <v>22</v>
      </c>
      <c r="L682" s="19">
        <f t="shared" si="64"/>
        <v>43813.25</v>
      </c>
      <c r="M682" s="19">
        <f t="shared" si="65"/>
        <v>43815.25</v>
      </c>
      <c r="N682">
        <v>1576303200</v>
      </c>
      <c r="O682">
        <v>1576476000</v>
      </c>
      <c r="P682" t="b">
        <v>0</v>
      </c>
      <c r="Q682" t="b">
        <v>1</v>
      </c>
      <c r="R682" t="str">
        <f t="shared" si="62"/>
        <v>games</v>
      </c>
      <c r="S682" t="str">
        <f t="shared" si="63"/>
        <v>mobile games</v>
      </c>
      <c r="T682" t="s">
        <v>292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1">
        <f t="shared" si="60"/>
        <v>0.86386203150461705</v>
      </c>
      <c r="G683" s="5" t="s">
        <v>14</v>
      </c>
      <c r="H683" s="13">
        <f t="shared" si="61"/>
        <v>95.978877489438744</v>
      </c>
      <c r="I683">
        <v>1657</v>
      </c>
      <c r="J683" t="s">
        <v>21</v>
      </c>
      <c r="K683" t="s">
        <v>22</v>
      </c>
      <c r="L683" s="19">
        <f t="shared" si="64"/>
        <v>40898.25</v>
      </c>
      <c r="M683" s="19">
        <f t="shared" si="65"/>
        <v>40904.25</v>
      </c>
      <c r="N683">
        <v>1324447200</v>
      </c>
      <c r="O683">
        <v>1324965600</v>
      </c>
      <c r="P683" t="b">
        <v>0</v>
      </c>
      <c r="Q683" t="b">
        <v>0</v>
      </c>
      <c r="R683" t="str">
        <f t="shared" si="62"/>
        <v>theater</v>
      </c>
      <c r="S683" t="str">
        <f t="shared" si="63"/>
        <v>plays</v>
      </c>
      <c r="T683" t="s">
        <v>33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1">
        <f t="shared" si="60"/>
        <v>1.5016666666666667</v>
      </c>
      <c r="G684" s="7" t="s">
        <v>20</v>
      </c>
      <c r="H684" s="13">
        <f t="shared" si="61"/>
        <v>78.728155339805824</v>
      </c>
      <c r="I684">
        <v>103</v>
      </c>
      <c r="J684" t="s">
        <v>21</v>
      </c>
      <c r="K684" t="s">
        <v>22</v>
      </c>
      <c r="L684" s="19">
        <f t="shared" si="64"/>
        <v>41619.25</v>
      </c>
      <c r="M684" s="19">
        <f t="shared" si="65"/>
        <v>41628.25</v>
      </c>
      <c r="N684">
        <v>1386741600</v>
      </c>
      <c r="O684">
        <v>1387519200</v>
      </c>
      <c r="P684" t="b">
        <v>0</v>
      </c>
      <c r="Q684" t="b">
        <v>0</v>
      </c>
      <c r="R684" t="str">
        <f t="shared" si="62"/>
        <v>theater</v>
      </c>
      <c r="S684" t="str">
        <f t="shared" si="63"/>
        <v>plays</v>
      </c>
      <c r="T684" t="s">
        <v>33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1">
        <f t="shared" si="60"/>
        <v>3.5843478260869563</v>
      </c>
      <c r="G685" s="7" t="s">
        <v>20</v>
      </c>
      <c r="H685" s="13">
        <f t="shared" si="61"/>
        <v>56.081632653061227</v>
      </c>
      <c r="I685">
        <v>147</v>
      </c>
      <c r="J685" t="s">
        <v>21</v>
      </c>
      <c r="K685" t="s">
        <v>22</v>
      </c>
      <c r="L685" s="19">
        <f t="shared" si="64"/>
        <v>43359.208333333328</v>
      </c>
      <c r="M685" s="19">
        <f t="shared" si="65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t="str">
        <f t="shared" si="62"/>
        <v>theater</v>
      </c>
      <c r="S685" t="str">
        <f t="shared" si="63"/>
        <v>plays</v>
      </c>
      <c r="T685" t="s">
        <v>33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1">
        <f t="shared" si="60"/>
        <v>5.4285714285714288</v>
      </c>
      <c r="G686" s="7" t="s">
        <v>20</v>
      </c>
      <c r="H686" s="13">
        <f t="shared" si="61"/>
        <v>69.090909090909093</v>
      </c>
      <c r="I686">
        <v>110</v>
      </c>
      <c r="J686" t="s">
        <v>15</v>
      </c>
      <c r="K686" t="s">
        <v>16</v>
      </c>
      <c r="L686" s="19">
        <f t="shared" si="64"/>
        <v>40358.208333333336</v>
      </c>
      <c r="M686" s="19">
        <f t="shared" si="65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t="str">
        <f t="shared" si="62"/>
        <v>publishing</v>
      </c>
      <c r="S686" t="str">
        <f t="shared" si="63"/>
        <v>nonfiction</v>
      </c>
      <c r="T686" t="s">
        <v>68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1">
        <f t="shared" si="60"/>
        <v>0.67500714285714281</v>
      </c>
      <c r="G687" s="5" t="s">
        <v>14</v>
      </c>
      <c r="H687" s="13">
        <f t="shared" si="61"/>
        <v>102.05291576673866</v>
      </c>
      <c r="I687">
        <v>926</v>
      </c>
      <c r="J687" t="s">
        <v>15</v>
      </c>
      <c r="K687" t="s">
        <v>16</v>
      </c>
      <c r="L687" s="19">
        <f t="shared" si="64"/>
        <v>42239.208333333328</v>
      </c>
      <c r="M687" s="19">
        <f t="shared" si="65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t="str">
        <f t="shared" si="62"/>
        <v>theater</v>
      </c>
      <c r="S687" t="str">
        <f t="shared" si="63"/>
        <v>plays</v>
      </c>
      <c r="T687" t="s">
        <v>33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1">
        <f t="shared" si="60"/>
        <v>1.9174666666666667</v>
      </c>
      <c r="G688" s="7" t="s">
        <v>20</v>
      </c>
      <c r="H688" s="13">
        <f t="shared" si="61"/>
        <v>107.32089552238806</v>
      </c>
      <c r="I688">
        <v>134</v>
      </c>
      <c r="J688" t="s">
        <v>21</v>
      </c>
      <c r="K688" t="s">
        <v>22</v>
      </c>
      <c r="L688" s="19">
        <f t="shared" si="64"/>
        <v>43186.208333333328</v>
      </c>
      <c r="M688" s="19">
        <f t="shared" si="65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t="str">
        <f t="shared" si="62"/>
        <v>technology</v>
      </c>
      <c r="S688" t="str">
        <f t="shared" si="63"/>
        <v>wearables</v>
      </c>
      <c r="T688" t="s">
        <v>65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1">
        <f t="shared" si="60"/>
        <v>9.32</v>
      </c>
      <c r="G689" s="7" t="s">
        <v>20</v>
      </c>
      <c r="H689" s="13">
        <f t="shared" si="61"/>
        <v>51.970260223048328</v>
      </c>
      <c r="I689">
        <v>269</v>
      </c>
      <c r="J689" t="s">
        <v>21</v>
      </c>
      <c r="K689" t="s">
        <v>22</v>
      </c>
      <c r="L689" s="19">
        <f t="shared" si="64"/>
        <v>42806.25</v>
      </c>
      <c r="M689" s="19">
        <f t="shared" si="65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t="str">
        <f t="shared" si="62"/>
        <v>theater</v>
      </c>
      <c r="S689" t="str">
        <f t="shared" si="63"/>
        <v>plays</v>
      </c>
      <c r="T689" t="s">
        <v>33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1">
        <f t="shared" si="60"/>
        <v>4.2927586206896553</v>
      </c>
      <c r="G690" s="7" t="s">
        <v>20</v>
      </c>
      <c r="H690" s="13">
        <f t="shared" si="61"/>
        <v>71.137142857142862</v>
      </c>
      <c r="I690">
        <v>175</v>
      </c>
      <c r="J690" t="s">
        <v>21</v>
      </c>
      <c r="K690" t="s">
        <v>22</v>
      </c>
      <c r="L690" s="19">
        <f t="shared" si="64"/>
        <v>43475.25</v>
      </c>
      <c r="M690" s="19">
        <f t="shared" si="65"/>
        <v>43491.25</v>
      </c>
      <c r="N690">
        <v>1547100000</v>
      </c>
      <c r="O690">
        <v>1548482400</v>
      </c>
      <c r="P690" t="b">
        <v>0</v>
      </c>
      <c r="Q690" t="b">
        <v>1</v>
      </c>
      <c r="R690" t="str">
        <f t="shared" si="62"/>
        <v>film &amp; video</v>
      </c>
      <c r="S690" t="str">
        <f t="shared" si="63"/>
        <v>television</v>
      </c>
      <c r="T690" t="s">
        <v>269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1">
        <f t="shared" si="60"/>
        <v>1.0065753424657535</v>
      </c>
      <c r="G691" s="7" t="s">
        <v>20</v>
      </c>
      <c r="H691" s="13">
        <f t="shared" si="61"/>
        <v>106.49275362318841</v>
      </c>
      <c r="I691">
        <v>69</v>
      </c>
      <c r="J691" t="s">
        <v>21</v>
      </c>
      <c r="K691" t="s">
        <v>22</v>
      </c>
      <c r="L691" s="19">
        <f t="shared" si="64"/>
        <v>41576.208333333336</v>
      </c>
      <c r="M691" s="19">
        <f t="shared" si="65"/>
        <v>41588.25</v>
      </c>
      <c r="N691">
        <v>1383022800</v>
      </c>
      <c r="O691">
        <v>1384063200</v>
      </c>
      <c r="P691" t="b">
        <v>0</v>
      </c>
      <c r="Q691" t="b">
        <v>0</v>
      </c>
      <c r="R691" t="str">
        <f t="shared" si="62"/>
        <v>technology</v>
      </c>
      <c r="S691" t="str">
        <f t="shared" si="63"/>
        <v>web</v>
      </c>
      <c r="T691" t="s">
        <v>28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1">
        <f t="shared" si="60"/>
        <v>2.266111111111111</v>
      </c>
      <c r="G692" s="7" t="s">
        <v>20</v>
      </c>
      <c r="H692" s="13">
        <f t="shared" si="61"/>
        <v>42.93684210526316</v>
      </c>
      <c r="I692">
        <v>190</v>
      </c>
      <c r="J692" t="s">
        <v>21</v>
      </c>
      <c r="K692" t="s">
        <v>22</v>
      </c>
      <c r="L692" s="19">
        <f t="shared" si="64"/>
        <v>40874.25</v>
      </c>
      <c r="M692" s="19">
        <f t="shared" si="65"/>
        <v>40880.25</v>
      </c>
      <c r="N692">
        <v>1322373600</v>
      </c>
      <c r="O692">
        <v>1322892000</v>
      </c>
      <c r="P692" t="b">
        <v>0</v>
      </c>
      <c r="Q692" t="b">
        <v>1</v>
      </c>
      <c r="R692" t="str">
        <f t="shared" si="62"/>
        <v>film &amp; video</v>
      </c>
      <c r="S692" t="str">
        <f t="shared" si="63"/>
        <v>documentary</v>
      </c>
      <c r="T692" t="s">
        <v>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1">
        <f t="shared" si="60"/>
        <v>1.4238</v>
      </c>
      <c r="G693" s="7" t="s">
        <v>20</v>
      </c>
      <c r="H693" s="13">
        <f t="shared" si="61"/>
        <v>30.037974683544302</v>
      </c>
      <c r="I693">
        <v>237</v>
      </c>
      <c r="J693" t="s">
        <v>21</v>
      </c>
      <c r="K693" t="s">
        <v>22</v>
      </c>
      <c r="L693" s="19">
        <f t="shared" si="64"/>
        <v>41185.208333333336</v>
      </c>
      <c r="M693" s="19">
        <f t="shared" si="65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t="str">
        <f t="shared" si="62"/>
        <v>film &amp; video</v>
      </c>
      <c r="S693" t="str">
        <f t="shared" si="63"/>
        <v>documentary</v>
      </c>
      <c r="T693" t="s">
        <v>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1">
        <f t="shared" si="60"/>
        <v>0.90633333333333332</v>
      </c>
      <c r="G694" s="5" t="s">
        <v>14</v>
      </c>
      <c r="H694" s="13">
        <f t="shared" si="61"/>
        <v>70.623376623376629</v>
      </c>
      <c r="I694">
        <v>77</v>
      </c>
      <c r="J694" t="s">
        <v>40</v>
      </c>
      <c r="K694" t="s">
        <v>41</v>
      </c>
      <c r="L694" s="19">
        <f t="shared" si="64"/>
        <v>43655.208333333328</v>
      </c>
      <c r="M694" s="19">
        <f t="shared" si="65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t="str">
        <f t="shared" si="62"/>
        <v>music</v>
      </c>
      <c r="S694" t="str">
        <f t="shared" si="63"/>
        <v>rock</v>
      </c>
      <c r="T694" t="s">
        <v>23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1">
        <f t="shared" si="60"/>
        <v>0.63966740576496672</v>
      </c>
      <c r="G695" s="5" t="s">
        <v>14</v>
      </c>
      <c r="H695" s="13">
        <f t="shared" si="61"/>
        <v>66.016018306636155</v>
      </c>
      <c r="I695">
        <v>1748</v>
      </c>
      <c r="J695" t="s">
        <v>21</v>
      </c>
      <c r="K695" t="s">
        <v>22</v>
      </c>
      <c r="L695" s="19">
        <f t="shared" si="64"/>
        <v>43025.208333333328</v>
      </c>
      <c r="M695" s="19">
        <f t="shared" si="65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t="str">
        <f t="shared" si="62"/>
        <v>theater</v>
      </c>
      <c r="S695" t="str">
        <f t="shared" si="63"/>
        <v>plays</v>
      </c>
      <c r="T695" t="s">
        <v>33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1">
        <f t="shared" si="60"/>
        <v>0.84131868131868137</v>
      </c>
      <c r="G696" s="5" t="s">
        <v>14</v>
      </c>
      <c r="H696" s="13">
        <f t="shared" si="61"/>
        <v>96.911392405063296</v>
      </c>
      <c r="I696">
        <v>79</v>
      </c>
      <c r="J696" t="s">
        <v>21</v>
      </c>
      <c r="K696" t="s">
        <v>22</v>
      </c>
      <c r="L696" s="19">
        <f t="shared" si="64"/>
        <v>43066.25</v>
      </c>
      <c r="M696" s="19">
        <f t="shared" si="65"/>
        <v>43103.25</v>
      </c>
      <c r="N696">
        <v>1511762400</v>
      </c>
      <c r="O696">
        <v>1514959200</v>
      </c>
      <c r="P696" t="b">
        <v>0</v>
      </c>
      <c r="Q696" t="b">
        <v>0</v>
      </c>
      <c r="R696" t="str">
        <f t="shared" si="62"/>
        <v>theater</v>
      </c>
      <c r="S696" t="str">
        <f t="shared" si="63"/>
        <v>plays</v>
      </c>
      <c r="T696" t="s">
        <v>33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1">
        <f t="shared" si="60"/>
        <v>1.3393478260869565</v>
      </c>
      <c r="G697" s="7" t="s">
        <v>20</v>
      </c>
      <c r="H697" s="13">
        <f t="shared" si="61"/>
        <v>62.867346938775512</v>
      </c>
      <c r="I697">
        <v>196</v>
      </c>
      <c r="J697" t="s">
        <v>107</v>
      </c>
      <c r="K697" t="s">
        <v>108</v>
      </c>
      <c r="L697" s="19">
        <f t="shared" si="64"/>
        <v>42322.25</v>
      </c>
      <c r="M697" s="19">
        <f t="shared" si="65"/>
        <v>42338.25</v>
      </c>
      <c r="N697">
        <v>1447480800</v>
      </c>
      <c r="O697">
        <v>1448863200</v>
      </c>
      <c r="P697" t="b">
        <v>1</v>
      </c>
      <c r="Q697" t="b">
        <v>0</v>
      </c>
      <c r="R697" t="str">
        <f t="shared" si="62"/>
        <v>music</v>
      </c>
      <c r="S697" t="str">
        <f t="shared" si="63"/>
        <v>rock</v>
      </c>
      <c r="T697" t="s">
        <v>23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1">
        <f t="shared" si="60"/>
        <v>0.59042047531992692</v>
      </c>
      <c r="G698" s="5" t="s">
        <v>14</v>
      </c>
      <c r="H698" s="13">
        <f t="shared" si="61"/>
        <v>108.98537682789652</v>
      </c>
      <c r="I698">
        <v>889</v>
      </c>
      <c r="J698" t="s">
        <v>21</v>
      </c>
      <c r="K698" t="s">
        <v>22</v>
      </c>
      <c r="L698" s="19">
        <f t="shared" si="64"/>
        <v>42114.208333333328</v>
      </c>
      <c r="M698" s="19">
        <f t="shared" si="65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t="str">
        <f t="shared" si="62"/>
        <v>theater</v>
      </c>
      <c r="S698" t="str">
        <f t="shared" si="63"/>
        <v>plays</v>
      </c>
      <c r="T698" t="s">
        <v>33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1">
        <f t="shared" si="60"/>
        <v>1.5280062063615205</v>
      </c>
      <c r="G699" s="7" t="s">
        <v>20</v>
      </c>
      <c r="H699" s="13">
        <f t="shared" si="61"/>
        <v>26.999314599040439</v>
      </c>
      <c r="I699">
        <v>7295</v>
      </c>
      <c r="J699" t="s">
        <v>21</v>
      </c>
      <c r="K699" t="s">
        <v>22</v>
      </c>
      <c r="L699" s="19">
        <f t="shared" si="64"/>
        <v>43190.208333333328</v>
      </c>
      <c r="M699" s="19">
        <f t="shared" si="65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t="str">
        <f t="shared" si="62"/>
        <v>music</v>
      </c>
      <c r="S699" t="str">
        <f t="shared" si="63"/>
        <v>electric music</v>
      </c>
      <c r="T699" t="s">
        <v>50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1">
        <f t="shared" si="60"/>
        <v>4.466912114014252</v>
      </c>
      <c r="G700" s="7" t="s">
        <v>20</v>
      </c>
      <c r="H700" s="13">
        <f t="shared" si="61"/>
        <v>65.004147943311438</v>
      </c>
      <c r="I700">
        <v>2893</v>
      </c>
      <c r="J700" t="s">
        <v>15</v>
      </c>
      <c r="K700" t="s">
        <v>16</v>
      </c>
      <c r="L700" s="19">
        <f t="shared" si="64"/>
        <v>40871.25</v>
      </c>
      <c r="M700" s="19">
        <f t="shared" si="65"/>
        <v>40885.25</v>
      </c>
      <c r="N700">
        <v>1322114400</v>
      </c>
      <c r="O700">
        <v>1323324000</v>
      </c>
      <c r="P700" t="b">
        <v>0</v>
      </c>
      <c r="Q700" t="b">
        <v>0</v>
      </c>
      <c r="R700" t="str">
        <f t="shared" si="62"/>
        <v>technology</v>
      </c>
      <c r="S700" t="str">
        <f t="shared" si="63"/>
        <v>wearables</v>
      </c>
      <c r="T700" t="s">
        <v>65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1">
        <f t="shared" si="60"/>
        <v>0.8439189189189189</v>
      </c>
      <c r="G701" s="5" t="s">
        <v>14</v>
      </c>
      <c r="H701" s="13">
        <f t="shared" si="61"/>
        <v>111.51785714285714</v>
      </c>
      <c r="I701">
        <v>56</v>
      </c>
      <c r="J701" t="s">
        <v>21</v>
      </c>
      <c r="K701" t="s">
        <v>22</v>
      </c>
      <c r="L701" s="19">
        <f t="shared" si="64"/>
        <v>43641.208333333328</v>
      </c>
      <c r="M701" s="19">
        <f t="shared" si="65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t="str">
        <f t="shared" si="62"/>
        <v>film &amp; video</v>
      </c>
      <c r="S701" t="str">
        <f t="shared" si="63"/>
        <v>drama</v>
      </c>
      <c r="T701" t="s">
        <v>53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1">
        <f t="shared" si="60"/>
        <v>0.03</v>
      </c>
      <c r="G702" s="5" t="s">
        <v>14</v>
      </c>
      <c r="H702" s="13">
        <f t="shared" si="61"/>
        <v>3</v>
      </c>
      <c r="I702">
        <v>1</v>
      </c>
      <c r="J702" t="s">
        <v>21</v>
      </c>
      <c r="K702" t="s">
        <v>22</v>
      </c>
      <c r="L702" s="19">
        <f t="shared" si="64"/>
        <v>40203.25</v>
      </c>
      <c r="M702" s="19">
        <f t="shared" si="65"/>
        <v>40218.25</v>
      </c>
      <c r="N702">
        <v>1264399200</v>
      </c>
      <c r="O702">
        <v>1265695200</v>
      </c>
      <c r="P702" t="b">
        <v>0</v>
      </c>
      <c r="Q702" t="b">
        <v>0</v>
      </c>
      <c r="R702" t="str">
        <f t="shared" si="62"/>
        <v>technology</v>
      </c>
      <c r="S702" t="str">
        <f t="shared" si="63"/>
        <v>wearables</v>
      </c>
      <c r="T702" t="s">
        <v>65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1">
        <f t="shared" si="60"/>
        <v>1.7502692307692307</v>
      </c>
      <c r="G703" s="7" t="s">
        <v>20</v>
      </c>
      <c r="H703" s="13">
        <f t="shared" si="61"/>
        <v>110.99268292682927</v>
      </c>
      <c r="I703">
        <v>820</v>
      </c>
      <c r="J703" t="s">
        <v>21</v>
      </c>
      <c r="K703" t="s">
        <v>22</v>
      </c>
      <c r="L703" s="19">
        <f t="shared" si="64"/>
        <v>40629.208333333336</v>
      </c>
      <c r="M703" s="19">
        <f t="shared" si="65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t="str">
        <f t="shared" si="62"/>
        <v>theater</v>
      </c>
      <c r="S703" t="str">
        <f t="shared" si="63"/>
        <v>plays</v>
      </c>
      <c r="T703" t="s">
        <v>33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1">
        <f t="shared" si="60"/>
        <v>0.54137931034482756</v>
      </c>
      <c r="G704" s="5" t="s">
        <v>14</v>
      </c>
      <c r="H704" s="13">
        <f t="shared" si="61"/>
        <v>56.746987951807228</v>
      </c>
      <c r="I704">
        <v>83</v>
      </c>
      <c r="J704" t="s">
        <v>21</v>
      </c>
      <c r="K704" t="s">
        <v>22</v>
      </c>
      <c r="L704" s="19">
        <f t="shared" si="64"/>
        <v>41477.208333333336</v>
      </c>
      <c r="M704" s="19">
        <f t="shared" si="65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t="str">
        <f t="shared" si="62"/>
        <v>technology</v>
      </c>
      <c r="S704" t="str">
        <f t="shared" si="63"/>
        <v>wearables</v>
      </c>
      <c r="T704" t="s">
        <v>65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1">
        <f t="shared" si="60"/>
        <v>3.1187381703470032</v>
      </c>
      <c r="G705" s="7" t="s">
        <v>20</v>
      </c>
      <c r="H705" s="13">
        <f t="shared" si="61"/>
        <v>97.020608439646708</v>
      </c>
      <c r="I705">
        <v>2038</v>
      </c>
      <c r="J705" t="s">
        <v>21</v>
      </c>
      <c r="K705" t="s">
        <v>22</v>
      </c>
      <c r="L705" s="19">
        <f t="shared" si="64"/>
        <v>41020.208333333336</v>
      </c>
      <c r="M705" s="19">
        <f t="shared" si="65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t="str">
        <f t="shared" si="62"/>
        <v>publishing</v>
      </c>
      <c r="S705" t="str">
        <f t="shared" si="63"/>
        <v>translations</v>
      </c>
      <c r="T705" t="s">
        <v>206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1">
        <f t="shared" ref="F706:F769" si="66">E706/D706</f>
        <v>1.2278160919540231</v>
      </c>
      <c r="G706" s="7" t="s">
        <v>20</v>
      </c>
      <c r="H706" s="13">
        <f t="shared" ref="H706:H769" si="67">IF(I706=0,"No Backers", E706/I706)</f>
        <v>92.08620689655173</v>
      </c>
      <c r="I706">
        <v>116</v>
      </c>
      <c r="J706" t="s">
        <v>21</v>
      </c>
      <c r="K706" t="s">
        <v>22</v>
      </c>
      <c r="L706" s="19">
        <f t="shared" si="64"/>
        <v>42555.208333333328</v>
      </c>
      <c r="M706" s="19">
        <f t="shared" si="65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t="str">
        <f t="shared" ref="R706:R769" si="68">LEFT(T706,FIND("/",T706)-1)</f>
        <v>film &amp; video</v>
      </c>
      <c r="S706" t="str">
        <f t="shared" ref="S706:S769" si="69">RIGHT(T706,LEN(T706)-FIND("/",T706))</f>
        <v>animation</v>
      </c>
      <c r="T706" t="s">
        <v>71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1">
        <f t="shared" si="66"/>
        <v>0.99026517383618151</v>
      </c>
      <c r="G707" s="5" t="s">
        <v>14</v>
      </c>
      <c r="H707" s="13">
        <f t="shared" si="67"/>
        <v>82.986666666666665</v>
      </c>
      <c r="I707">
        <v>2025</v>
      </c>
      <c r="J707" t="s">
        <v>40</v>
      </c>
      <c r="K707" t="s">
        <v>41</v>
      </c>
      <c r="L707" s="19">
        <f t="shared" ref="L707:L770" si="70">(((N707/60)/60)/24)+DATE(1970,1,1)</f>
        <v>41619.25</v>
      </c>
      <c r="M707" s="19">
        <f t="shared" ref="M707:M770" si="71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t="str">
        <f t="shared" si="68"/>
        <v>publishing</v>
      </c>
      <c r="S707" t="str">
        <f t="shared" si="69"/>
        <v>nonfiction</v>
      </c>
      <c r="T707" t="s">
        <v>68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1">
        <f t="shared" si="66"/>
        <v>1.278468634686347</v>
      </c>
      <c r="G708" s="7" t="s">
        <v>20</v>
      </c>
      <c r="H708" s="13">
        <f t="shared" si="67"/>
        <v>103.03791821561339</v>
      </c>
      <c r="I708">
        <v>1345</v>
      </c>
      <c r="J708" t="s">
        <v>26</v>
      </c>
      <c r="K708" t="s">
        <v>27</v>
      </c>
      <c r="L708" s="19">
        <f t="shared" si="70"/>
        <v>43471.25</v>
      </c>
      <c r="M708" s="19">
        <f t="shared" si="71"/>
        <v>43479.25</v>
      </c>
      <c r="N708">
        <v>1546754400</v>
      </c>
      <c r="O708">
        <v>1547445600</v>
      </c>
      <c r="P708" t="b">
        <v>0</v>
      </c>
      <c r="Q708" t="b">
        <v>1</v>
      </c>
      <c r="R708" t="str">
        <f t="shared" si="68"/>
        <v>technology</v>
      </c>
      <c r="S708" t="str">
        <f t="shared" si="69"/>
        <v>web</v>
      </c>
      <c r="T708" t="s">
        <v>28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1">
        <f t="shared" si="66"/>
        <v>1.5861643835616439</v>
      </c>
      <c r="G709" s="7" t="s">
        <v>20</v>
      </c>
      <c r="H709" s="13">
        <f t="shared" si="67"/>
        <v>68.922619047619051</v>
      </c>
      <c r="I709">
        <v>168</v>
      </c>
      <c r="J709" t="s">
        <v>21</v>
      </c>
      <c r="K709" t="s">
        <v>22</v>
      </c>
      <c r="L709" s="19">
        <f t="shared" si="70"/>
        <v>43442.25</v>
      </c>
      <c r="M709" s="19">
        <f t="shared" si="71"/>
        <v>43478.25</v>
      </c>
      <c r="N709">
        <v>1544248800</v>
      </c>
      <c r="O709">
        <v>1547359200</v>
      </c>
      <c r="P709" t="b">
        <v>0</v>
      </c>
      <c r="Q709" t="b">
        <v>0</v>
      </c>
      <c r="R709" t="str">
        <f t="shared" si="68"/>
        <v>film &amp; video</v>
      </c>
      <c r="S709" t="str">
        <f t="shared" si="69"/>
        <v>drama</v>
      </c>
      <c r="T709" t="s">
        <v>53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1">
        <f t="shared" si="66"/>
        <v>7.0705882352941174</v>
      </c>
      <c r="G710" s="7" t="s">
        <v>20</v>
      </c>
      <c r="H710" s="13">
        <f t="shared" si="67"/>
        <v>87.737226277372258</v>
      </c>
      <c r="I710">
        <v>137</v>
      </c>
      <c r="J710" t="s">
        <v>98</v>
      </c>
      <c r="K710" t="s">
        <v>99</v>
      </c>
      <c r="L710" s="19">
        <f t="shared" si="70"/>
        <v>42877.208333333328</v>
      </c>
      <c r="M710" s="19">
        <f t="shared" si="71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t="str">
        <f t="shared" si="68"/>
        <v>theater</v>
      </c>
      <c r="S710" t="str">
        <f t="shared" si="69"/>
        <v>plays</v>
      </c>
      <c r="T710" t="s">
        <v>33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1">
        <f t="shared" si="66"/>
        <v>1.4238775510204082</v>
      </c>
      <c r="G711" s="7" t="s">
        <v>20</v>
      </c>
      <c r="H711" s="13">
        <f t="shared" si="67"/>
        <v>75.021505376344081</v>
      </c>
      <c r="I711">
        <v>186</v>
      </c>
      <c r="J711" t="s">
        <v>107</v>
      </c>
      <c r="K711" t="s">
        <v>108</v>
      </c>
      <c r="L711" s="19">
        <f t="shared" si="70"/>
        <v>41018.208333333336</v>
      </c>
      <c r="M711" s="19">
        <f t="shared" si="71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t="str">
        <f t="shared" si="68"/>
        <v>theater</v>
      </c>
      <c r="S711" t="str">
        <f t="shared" si="69"/>
        <v>plays</v>
      </c>
      <c r="T711" t="s">
        <v>33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1">
        <f t="shared" si="66"/>
        <v>1.4786046511627906</v>
      </c>
      <c r="G712" s="7" t="s">
        <v>20</v>
      </c>
      <c r="H712" s="13">
        <f t="shared" si="67"/>
        <v>50.863999999999997</v>
      </c>
      <c r="I712">
        <v>125</v>
      </c>
      <c r="J712" t="s">
        <v>21</v>
      </c>
      <c r="K712" t="s">
        <v>22</v>
      </c>
      <c r="L712" s="19">
        <f t="shared" si="70"/>
        <v>43295.208333333328</v>
      </c>
      <c r="M712" s="19">
        <f t="shared" si="71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t="str">
        <f t="shared" si="68"/>
        <v>theater</v>
      </c>
      <c r="S712" t="str">
        <f t="shared" si="69"/>
        <v>plays</v>
      </c>
      <c r="T712" t="s">
        <v>33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1">
        <f t="shared" si="66"/>
        <v>0.20322580645161289</v>
      </c>
      <c r="G713" s="5" t="s">
        <v>14</v>
      </c>
      <c r="H713" s="13">
        <f t="shared" si="67"/>
        <v>90</v>
      </c>
      <c r="I713">
        <v>14</v>
      </c>
      <c r="J713" t="s">
        <v>107</v>
      </c>
      <c r="K713" t="s">
        <v>108</v>
      </c>
      <c r="L713" s="19">
        <f t="shared" si="70"/>
        <v>42393.25</v>
      </c>
      <c r="M713" s="19">
        <f t="shared" si="71"/>
        <v>42395.25</v>
      </c>
      <c r="N713">
        <v>1453615200</v>
      </c>
      <c r="O713">
        <v>1453788000</v>
      </c>
      <c r="P713" t="b">
        <v>1</v>
      </c>
      <c r="Q713" t="b">
        <v>1</v>
      </c>
      <c r="R713" t="str">
        <f t="shared" si="68"/>
        <v>theater</v>
      </c>
      <c r="S713" t="str">
        <f t="shared" si="69"/>
        <v>plays</v>
      </c>
      <c r="T713" t="s">
        <v>33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1">
        <f t="shared" si="66"/>
        <v>18.40625</v>
      </c>
      <c r="G714" s="7" t="s">
        <v>20</v>
      </c>
      <c r="H714" s="13">
        <f t="shared" si="67"/>
        <v>72.896039603960389</v>
      </c>
      <c r="I714">
        <v>202</v>
      </c>
      <c r="J714" t="s">
        <v>21</v>
      </c>
      <c r="K714" t="s">
        <v>22</v>
      </c>
      <c r="L714" s="19">
        <f t="shared" si="70"/>
        <v>42559.208333333328</v>
      </c>
      <c r="M714" s="19">
        <f t="shared" si="71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t="str">
        <f t="shared" si="68"/>
        <v>theater</v>
      </c>
      <c r="S714" t="str">
        <f t="shared" si="69"/>
        <v>plays</v>
      </c>
      <c r="T714" t="s">
        <v>33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1">
        <f t="shared" si="66"/>
        <v>1.6194202898550725</v>
      </c>
      <c r="G715" s="7" t="s">
        <v>20</v>
      </c>
      <c r="H715" s="13">
        <f t="shared" si="67"/>
        <v>108.48543689320388</v>
      </c>
      <c r="I715">
        <v>103</v>
      </c>
      <c r="J715" t="s">
        <v>21</v>
      </c>
      <c r="K715" t="s">
        <v>22</v>
      </c>
      <c r="L715" s="19">
        <f t="shared" si="70"/>
        <v>42604.208333333328</v>
      </c>
      <c r="M715" s="19">
        <f t="shared" si="71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t="str">
        <f t="shared" si="68"/>
        <v>publishing</v>
      </c>
      <c r="S715" t="str">
        <f t="shared" si="69"/>
        <v>radio &amp; podcasts</v>
      </c>
      <c r="T715" t="s">
        <v>133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1">
        <f t="shared" si="66"/>
        <v>4.7282077922077921</v>
      </c>
      <c r="G716" s="7" t="s">
        <v>20</v>
      </c>
      <c r="H716" s="13">
        <f t="shared" si="67"/>
        <v>101.98095238095237</v>
      </c>
      <c r="I716">
        <v>1785</v>
      </c>
      <c r="J716" t="s">
        <v>21</v>
      </c>
      <c r="K716" t="s">
        <v>22</v>
      </c>
      <c r="L716" s="19">
        <f t="shared" si="70"/>
        <v>41870.208333333336</v>
      </c>
      <c r="M716" s="19">
        <f t="shared" si="71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t="str">
        <f t="shared" si="68"/>
        <v>music</v>
      </c>
      <c r="S716" t="str">
        <f t="shared" si="69"/>
        <v>rock</v>
      </c>
      <c r="T716" t="s">
        <v>23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1">
        <f t="shared" si="66"/>
        <v>0.24466101694915254</v>
      </c>
      <c r="G717" s="5" t="s">
        <v>14</v>
      </c>
      <c r="H717" s="13">
        <f t="shared" si="67"/>
        <v>44.009146341463413</v>
      </c>
      <c r="I717">
        <v>656</v>
      </c>
      <c r="J717" t="s">
        <v>21</v>
      </c>
      <c r="K717" t="s">
        <v>22</v>
      </c>
      <c r="L717" s="19">
        <f t="shared" si="70"/>
        <v>40397.208333333336</v>
      </c>
      <c r="M717" s="19">
        <f t="shared" si="71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t="str">
        <f t="shared" si="68"/>
        <v>games</v>
      </c>
      <c r="S717" t="str">
        <f t="shared" si="69"/>
        <v>mobile games</v>
      </c>
      <c r="T717" t="s">
        <v>292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1">
        <f t="shared" si="66"/>
        <v>5.1764999999999999</v>
      </c>
      <c r="G718" s="7" t="s">
        <v>20</v>
      </c>
      <c r="H718" s="13">
        <f t="shared" si="67"/>
        <v>65.942675159235662</v>
      </c>
      <c r="I718">
        <v>157</v>
      </c>
      <c r="J718" t="s">
        <v>21</v>
      </c>
      <c r="K718" t="s">
        <v>22</v>
      </c>
      <c r="L718" s="19">
        <f t="shared" si="70"/>
        <v>41465.208333333336</v>
      </c>
      <c r="M718" s="19">
        <f t="shared" si="71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t="str">
        <f t="shared" si="68"/>
        <v>theater</v>
      </c>
      <c r="S718" t="str">
        <f t="shared" si="69"/>
        <v>plays</v>
      </c>
      <c r="T718" t="s">
        <v>33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1">
        <f t="shared" si="66"/>
        <v>2.4764285714285714</v>
      </c>
      <c r="G719" s="7" t="s">
        <v>20</v>
      </c>
      <c r="H719" s="13">
        <f t="shared" si="67"/>
        <v>24.987387387387386</v>
      </c>
      <c r="I719">
        <v>555</v>
      </c>
      <c r="J719" t="s">
        <v>21</v>
      </c>
      <c r="K719" t="s">
        <v>22</v>
      </c>
      <c r="L719" s="19">
        <f t="shared" si="70"/>
        <v>40777.208333333336</v>
      </c>
      <c r="M719" s="19">
        <f t="shared" si="71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t="str">
        <f t="shared" si="68"/>
        <v>film &amp; video</v>
      </c>
      <c r="S719" t="str">
        <f t="shared" si="69"/>
        <v>documentary</v>
      </c>
      <c r="T719" t="s">
        <v>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1">
        <f t="shared" si="66"/>
        <v>1.0020481927710843</v>
      </c>
      <c r="G720" s="7" t="s">
        <v>20</v>
      </c>
      <c r="H720" s="13">
        <f t="shared" si="67"/>
        <v>28.003367003367003</v>
      </c>
      <c r="I720">
        <v>297</v>
      </c>
      <c r="J720" t="s">
        <v>21</v>
      </c>
      <c r="K720" t="s">
        <v>22</v>
      </c>
      <c r="L720" s="19">
        <f t="shared" si="70"/>
        <v>41442.208333333336</v>
      </c>
      <c r="M720" s="19">
        <f t="shared" si="71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t="str">
        <f t="shared" si="68"/>
        <v>technology</v>
      </c>
      <c r="S720" t="str">
        <f t="shared" si="69"/>
        <v>wearables</v>
      </c>
      <c r="T720" t="s">
        <v>65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1">
        <f t="shared" si="66"/>
        <v>1.53</v>
      </c>
      <c r="G721" s="7" t="s">
        <v>20</v>
      </c>
      <c r="H721" s="13">
        <f t="shared" si="67"/>
        <v>85.829268292682926</v>
      </c>
      <c r="I721">
        <v>123</v>
      </c>
      <c r="J721" t="s">
        <v>21</v>
      </c>
      <c r="K721" t="s">
        <v>22</v>
      </c>
      <c r="L721" s="19">
        <f t="shared" si="70"/>
        <v>41058.208333333336</v>
      </c>
      <c r="M721" s="19">
        <f t="shared" si="71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t="str">
        <f t="shared" si="68"/>
        <v>publishing</v>
      </c>
      <c r="S721" t="str">
        <f t="shared" si="69"/>
        <v>fiction</v>
      </c>
      <c r="T721" t="s">
        <v>119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1">
        <f t="shared" si="66"/>
        <v>0.37091954022988505</v>
      </c>
      <c r="G722" s="6" t="s">
        <v>74</v>
      </c>
      <c r="H722" s="13">
        <f t="shared" si="67"/>
        <v>84.921052631578945</v>
      </c>
      <c r="I722">
        <v>38</v>
      </c>
      <c r="J722" t="s">
        <v>36</v>
      </c>
      <c r="K722" t="s">
        <v>37</v>
      </c>
      <c r="L722" s="19">
        <f t="shared" si="70"/>
        <v>43152.25</v>
      </c>
      <c r="M722" s="19">
        <f t="shared" si="71"/>
        <v>43166.25</v>
      </c>
      <c r="N722">
        <v>1519192800</v>
      </c>
      <c r="O722">
        <v>1520402400</v>
      </c>
      <c r="P722" t="b">
        <v>0</v>
      </c>
      <c r="Q722" t="b">
        <v>1</v>
      </c>
      <c r="R722" t="str">
        <f t="shared" si="68"/>
        <v>theater</v>
      </c>
      <c r="S722" t="str">
        <f t="shared" si="69"/>
        <v>plays</v>
      </c>
      <c r="T722" t="s">
        <v>33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1">
        <f t="shared" si="66"/>
        <v>4.3923948220064728E-2</v>
      </c>
      <c r="G723" s="6" t="s">
        <v>74</v>
      </c>
      <c r="H723" s="13">
        <f t="shared" si="67"/>
        <v>90.483333333333334</v>
      </c>
      <c r="I723">
        <v>60</v>
      </c>
      <c r="J723" t="s">
        <v>21</v>
      </c>
      <c r="K723" t="s">
        <v>22</v>
      </c>
      <c r="L723" s="19">
        <f t="shared" si="70"/>
        <v>43194.208333333328</v>
      </c>
      <c r="M723" s="19">
        <f t="shared" si="71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t="str">
        <f t="shared" si="68"/>
        <v>music</v>
      </c>
      <c r="S723" t="str">
        <f t="shared" si="69"/>
        <v>rock</v>
      </c>
      <c r="T723" t="s">
        <v>23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1">
        <f t="shared" si="66"/>
        <v>1.5650721649484536</v>
      </c>
      <c r="G724" s="7" t="s">
        <v>20</v>
      </c>
      <c r="H724" s="13">
        <f t="shared" si="67"/>
        <v>25.00197628458498</v>
      </c>
      <c r="I724">
        <v>3036</v>
      </c>
      <c r="J724" t="s">
        <v>21</v>
      </c>
      <c r="K724" t="s">
        <v>22</v>
      </c>
      <c r="L724" s="19">
        <f t="shared" si="70"/>
        <v>43045.25</v>
      </c>
      <c r="M724" s="19">
        <f t="shared" si="71"/>
        <v>43072.25</v>
      </c>
      <c r="N724">
        <v>1509948000</v>
      </c>
      <c r="O724">
        <v>1512280800</v>
      </c>
      <c r="P724" t="b">
        <v>0</v>
      </c>
      <c r="Q724" t="b">
        <v>0</v>
      </c>
      <c r="R724" t="str">
        <f t="shared" si="68"/>
        <v>film &amp; video</v>
      </c>
      <c r="S724" t="str">
        <f t="shared" si="69"/>
        <v>documentary</v>
      </c>
      <c r="T724" t="s">
        <v>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1">
        <f t="shared" si="66"/>
        <v>2.704081632653061</v>
      </c>
      <c r="G725" s="7" t="s">
        <v>20</v>
      </c>
      <c r="H725" s="13">
        <f t="shared" si="67"/>
        <v>92.013888888888886</v>
      </c>
      <c r="I725">
        <v>144</v>
      </c>
      <c r="J725" t="s">
        <v>26</v>
      </c>
      <c r="K725" t="s">
        <v>27</v>
      </c>
      <c r="L725" s="19">
        <f t="shared" si="70"/>
        <v>42431.25</v>
      </c>
      <c r="M725" s="19">
        <f t="shared" si="71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t="str">
        <f t="shared" si="68"/>
        <v>theater</v>
      </c>
      <c r="S725" t="str">
        <f t="shared" si="69"/>
        <v>plays</v>
      </c>
      <c r="T725" t="s">
        <v>33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1">
        <f t="shared" si="66"/>
        <v>1.3405952380952382</v>
      </c>
      <c r="G726" s="7" t="s">
        <v>20</v>
      </c>
      <c r="H726" s="13">
        <f t="shared" si="67"/>
        <v>93.066115702479337</v>
      </c>
      <c r="I726">
        <v>121</v>
      </c>
      <c r="J726" t="s">
        <v>40</v>
      </c>
      <c r="K726" t="s">
        <v>41</v>
      </c>
      <c r="L726" s="19">
        <f t="shared" si="70"/>
        <v>41934.208333333336</v>
      </c>
      <c r="M726" s="19">
        <f t="shared" si="71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t="str">
        <f t="shared" si="68"/>
        <v>theater</v>
      </c>
      <c r="S726" t="str">
        <f t="shared" si="69"/>
        <v>plays</v>
      </c>
      <c r="T726" t="s">
        <v>33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1">
        <f t="shared" si="66"/>
        <v>0.50398033126293995</v>
      </c>
      <c r="G727" s="5" t="s">
        <v>14</v>
      </c>
      <c r="H727" s="13">
        <f t="shared" si="67"/>
        <v>61.008145363408524</v>
      </c>
      <c r="I727">
        <v>1596</v>
      </c>
      <c r="J727" t="s">
        <v>21</v>
      </c>
      <c r="K727" t="s">
        <v>22</v>
      </c>
      <c r="L727" s="19">
        <f t="shared" si="70"/>
        <v>41958.25</v>
      </c>
      <c r="M727" s="19">
        <f t="shared" si="71"/>
        <v>41960.25</v>
      </c>
      <c r="N727">
        <v>1416031200</v>
      </c>
      <c r="O727">
        <v>1416204000</v>
      </c>
      <c r="P727" t="b">
        <v>0</v>
      </c>
      <c r="Q727" t="b">
        <v>0</v>
      </c>
      <c r="R727" t="str">
        <f t="shared" si="68"/>
        <v>games</v>
      </c>
      <c r="S727" t="str">
        <f t="shared" si="69"/>
        <v>mobile games</v>
      </c>
      <c r="T727" t="s">
        <v>292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1">
        <f t="shared" si="66"/>
        <v>0.88815837937384901</v>
      </c>
      <c r="G728" s="6" t="s">
        <v>74</v>
      </c>
      <c r="H728" s="13">
        <f t="shared" si="67"/>
        <v>92.036259541984734</v>
      </c>
      <c r="I728">
        <v>524</v>
      </c>
      <c r="J728" t="s">
        <v>21</v>
      </c>
      <c r="K728" t="s">
        <v>22</v>
      </c>
      <c r="L728" s="19">
        <f t="shared" si="70"/>
        <v>40476.208333333336</v>
      </c>
      <c r="M728" s="19">
        <f t="shared" si="71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t="str">
        <f t="shared" si="68"/>
        <v>theater</v>
      </c>
      <c r="S728" t="str">
        <f t="shared" si="69"/>
        <v>plays</v>
      </c>
      <c r="T728" t="s">
        <v>33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1">
        <f t="shared" si="66"/>
        <v>1.65</v>
      </c>
      <c r="G729" s="7" t="s">
        <v>20</v>
      </c>
      <c r="H729" s="13">
        <f t="shared" si="67"/>
        <v>81.132596685082873</v>
      </c>
      <c r="I729">
        <v>181</v>
      </c>
      <c r="J729" t="s">
        <v>21</v>
      </c>
      <c r="K729" t="s">
        <v>22</v>
      </c>
      <c r="L729" s="19">
        <f t="shared" si="70"/>
        <v>43485.25</v>
      </c>
      <c r="M729" s="19">
        <f t="shared" si="71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t="str">
        <f t="shared" si="68"/>
        <v>technology</v>
      </c>
      <c r="S729" t="str">
        <f t="shared" si="69"/>
        <v>web</v>
      </c>
      <c r="T729" t="s">
        <v>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1">
        <f t="shared" si="66"/>
        <v>0.17499999999999999</v>
      </c>
      <c r="G730" s="5" t="s">
        <v>14</v>
      </c>
      <c r="H730" s="13">
        <f t="shared" si="67"/>
        <v>73.5</v>
      </c>
      <c r="I730">
        <v>10</v>
      </c>
      <c r="J730" t="s">
        <v>21</v>
      </c>
      <c r="K730" t="s">
        <v>22</v>
      </c>
      <c r="L730" s="19">
        <f t="shared" si="70"/>
        <v>42515.208333333328</v>
      </c>
      <c r="M730" s="19">
        <f t="shared" si="71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t="str">
        <f t="shared" si="68"/>
        <v>theater</v>
      </c>
      <c r="S730" t="str">
        <f t="shared" si="69"/>
        <v>plays</v>
      </c>
      <c r="T730" t="s">
        <v>33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1">
        <f t="shared" si="66"/>
        <v>1.8566071428571429</v>
      </c>
      <c r="G731" s="7" t="s">
        <v>20</v>
      </c>
      <c r="H731" s="13">
        <f t="shared" si="67"/>
        <v>85.221311475409834</v>
      </c>
      <c r="I731">
        <v>122</v>
      </c>
      <c r="J731" t="s">
        <v>21</v>
      </c>
      <c r="K731" t="s">
        <v>22</v>
      </c>
      <c r="L731" s="19">
        <f t="shared" si="70"/>
        <v>41309.25</v>
      </c>
      <c r="M731" s="19">
        <f t="shared" si="71"/>
        <v>41311.25</v>
      </c>
      <c r="N731">
        <v>1359957600</v>
      </c>
      <c r="O731">
        <v>1360130400</v>
      </c>
      <c r="P731" t="b">
        <v>0</v>
      </c>
      <c r="Q731" t="b">
        <v>0</v>
      </c>
      <c r="R731" t="str">
        <f t="shared" si="68"/>
        <v>film &amp; video</v>
      </c>
      <c r="S731" t="str">
        <f t="shared" si="69"/>
        <v>drama</v>
      </c>
      <c r="T731" t="s">
        <v>53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1">
        <f t="shared" si="66"/>
        <v>4.1266319444444441</v>
      </c>
      <c r="G732" s="7" t="s">
        <v>20</v>
      </c>
      <c r="H732" s="13">
        <f t="shared" si="67"/>
        <v>110.96825396825396</v>
      </c>
      <c r="I732">
        <v>1071</v>
      </c>
      <c r="J732" t="s">
        <v>15</v>
      </c>
      <c r="K732" t="s">
        <v>16</v>
      </c>
      <c r="L732" s="19">
        <f t="shared" si="70"/>
        <v>42147.208333333328</v>
      </c>
      <c r="M732" s="19">
        <f t="shared" si="71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t="str">
        <f t="shared" si="68"/>
        <v>technology</v>
      </c>
      <c r="S732" t="str">
        <f t="shared" si="69"/>
        <v>wearables</v>
      </c>
      <c r="T732" t="s">
        <v>65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1">
        <f t="shared" si="66"/>
        <v>0.90249999999999997</v>
      </c>
      <c r="G733" s="6" t="s">
        <v>74</v>
      </c>
      <c r="H733" s="13">
        <f t="shared" si="67"/>
        <v>32.968036529680369</v>
      </c>
      <c r="I733">
        <v>219</v>
      </c>
      <c r="J733" t="s">
        <v>21</v>
      </c>
      <c r="K733" t="s">
        <v>22</v>
      </c>
      <c r="L733" s="19">
        <f t="shared" si="70"/>
        <v>42939.208333333328</v>
      </c>
      <c r="M733" s="19">
        <f t="shared" si="71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t="str">
        <f t="shared" si="68"/>
        <v>technology</v>
      </c>
      <c r="S733" t="str">
        <f t="shared" si="69"/>
        <v>web</v>
      </c>
      <c r="T733" t="s">
        <v>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1">
        <f t="shared" si="66"/>
        <v>0.91984615384615387</v>
      </c>
      <c r="G734" s="5" t="s">
        <v>14</v>
      </c>
      <c r="H734" s="13">
        <f t="shared" si="67"/>
        <v>96.005352363960753</v>
      </c>
      <c r="I734">
        <v>1121</v>
      </c>
      <c r="J734" t="s">
        <v>21</v>
      </c>
      <c r="K734" t="s">
        <v>22</v>
      </c>
      <c r="L734" s="19">
        <f t="shared" si="70"/>
        <v>42816.208333333328</v>
      </c>
      <c r="M734" s="19">
        <f t="shared" si="71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t="str">
        <f t="shared" si="68"/>
        <v>music</v>
      </c>
      <c r="S734" t="str">
        <f t="shared" si="69"/>
        <v>rock</v>
      </c>
      <c r="T734" t="s">
        <v>23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1">
        <f t="shared" si="66"/>
        <v>5.2700632911392402</v>
      </c>
      <c r="G735" s="7" t="s">
        <v>20</v>
      </c>
      <c r="H735" s="13">
        <f t="shared" si="67"/>
        <v>84.96632653061225</v>
      </c>
      <c r="I735">
        <v>980</v>
      </c>
      <c r="J735" t="s">
        <v>21</v>
      </c>
      <c r="K735" t="s">
        <v>22</v>
      </c>
      <c r="L735" s="19">
        <f t="shared" si="70"/>
        <v>41844.208333333336</v>
      </c>
      <c r="M735" s="19">
        <f t="shared" si="71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t="str">
        <f t="shared" si="68"/>
        <v>music</v>
      </c>
      <c r="S735" t="str">
        <f t="shared" si="69"/>
        <v>metal</v>
      </c>
      <c r="T735" t="s">
        <v>148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1">
        <f t="shared" si="66"/>
        <v>3.1914285714285713</v>
      </c>
      <c r="G736" s="7" t="s">
        <v>20</v>
      </c>
      <c r="H736" s="13">
        <f t="shared" si="67"/>
        <v>25.007462686567163</v>
      </c>
      <c r="I736">
        <v>536</v>
      </c>
      <c r="J736" t="s">
        <v>21</v>
      </c>
      <c r="K736" t="s">
        <v>22</v>
      </c>
      <c r="L736" s="19">
        <f t="shared" si="70"/>
        <v>42763.25</v>
      </c>
      <c r="M736" s="19">
        <f t="shared" si="71"/>
        <v>42775.25</v>
      </c>
      <c r="N736">
        <v>1485583200</v>
      </c>
      <c r="O736">
        <v>1486620000</v>
      </c>
      <c r="P736" t="b">
        <v>0</v>
      </c>
      <c r="Q736" t="b">
        <v>1</v>
      </c>
      <c r="R736" t="str">
        <f t="shared" si="68"/>
        <v>theater</v>
      </c>
      <c r="S736" t="str">
        <f t="shared" si="69"/>
        <v>plays</v>
      </c>
      <c r="T736" t="s">
        <v>33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1">
        <f t="shared" si="66"/>
        <v>3.5418867924528303</v>
      </c>
      <c r="G737" s="7" t="s">
        <v>20</v>
      </c>
      <c r="H737" s="13">
        <f t="shared" si="67"/>
        <v>65.998995479658461</v>
      </c>
      <c r="I737">
        <v>1991</v>
      </c>
      <c r="J737" t="s">
        <v>21</v>
      </c>
      <c r="K737" t="s">
        <v>22</v>
      </c>
      <c r="L737" s="19">
        <f t="shared" si="70"/>
        <v>42459.208333333328</v>
      </c>
      <c r="M737" s="19">
        <f t="shared" si="71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t="str">
        <f t="shared" si="68"/>
        <v>photography</v>
      </c>
      <c r="S737" t="str">
        <f t="shared" si="69"/>
        <v>photography books</v>
      </c>
      <c r="T737" t="s">
        <v>122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1">
        <f t="shared" si="66"/>
        <v>0.32896103896103895</v>
      </c>
      <c r="G738" s="6" t="s">
        <v>74</v>
      </c>
      <c r="H738" s="13">
        <f t="shared" si="67"/>
        <v>87.34482758620689</v>
      </c>
      <c r="I738">
        <v>29</v>
      </c>
      <c r="J738" t="s">
        <v>21</v>
      </c>
      <c r="K738" t="s">
        <v>22</v>
      </c>
      <c r="L738" s="19">
        <f t="shared" si="70"/>
        <v>42055.25</v>
      </c>
      <c r="M738" s="19">
        <f t="shared" si="71"/>
        <v>42059.25</v>
      </c>
      <c r="N738">
        <v>1424412000</v>
      </c>
      <c r="O738">
        <v>1424757600</v>
      </c>
      <c r="P738" t="b">
        <v>0</v>
      </c>
      <c r="Q738" t="b">
        <v>0</v>
      </c>
      <c r="R738" t="str">
        <f t="shared" si="68"/>
        <v>publishing</v>
      </c>
      <c r="S738" t="str">
        <f t="shared" si="69"/>
        <v>nonfiction</v>
      </c>
      <c r="T738" t="s">
        <v>68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1">
        <f t="shared" si="66"/>
        <v>1.358918918918919</v>
      </c>
      <c r="G739" s="7" t="s">
        <v>20</v>
      </c>
      <c r="H739" s="13">
        <f t="shared" si="67"/>
        <v>27.933333333333334</v>
      </c>
      <c r="I739">
        <v>180</v>
      </c>
      <c r="J739" t="s">
        <v>21</v>
      </c>
      <c r="K739" t="s">
        <v>22</v>
      </c>
      <c r="L739" s="19">
        <f t="shared" si="70"/>
        <v>42685.25</v>
      </c>
      <c r="M739" s="19">
        <f t="shared" si="71"/>
        <v>42697.25</v>
      </c>
      <c r="N739">
        <v>1478844000</v>
      </c>
      <c r="O739">
        <v>1479880800</v>
      </c>
      <c r="P739" t="b">
        <v>0</v>
      </c>
      <c r="Q739" t="b">
        <v>0</v>
      </c>
      <c r="R739" t="str">
        <f t="shared" si="68"/>
        <v>music</v>
      </c>
      <c r="S739" t="str">
        <f t="shared" si="69"/>
        <v>indie rock</v>
      </c>
      <c r="T739" t="s">
        <v>60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1">
        <f t="shared" si="66"/>
        <v>2.0843373493975904E-2</v>
      </c>
      <c r="G740" s="5" t="s">
        <v>14</v>
      </c>
      <c r="H740" s="13">
        <f t="shared" si="67"/>
        <v>103.8</v>
      </c>
      <c r="I740">
        <v>15</v>
      </c>
      <c r="J740" t="s">
        <v>21</v>
      </c>
      <c r="K740" t="s">
        <v>22</v>
      </c>
      <c r="L740" s="19">
        <f t="shared" si="70"/>
        <v>41959.25</v>
      </c>
      <c r="M740" s="19">
        <f t="shared" si="71"/>
        <v>41981.25</v>
      </c>
      <c r="N740">
        <v>1416117600</v>
      </c>
      <c r="O740">
        <v>1418018400</v>
      </c>
      <c r="P740" t="b">
        <v>0</v>
      </c>
      <c r="Q740" t="b">
        <v>1</v>
      </c>
      <c r="R740" t="str">
        <f t="shared" si="68"/>
        <v>theater</v>
      </c>
      <c r="S740" t="str">
        <f t="shared" si="69"/>
        <v>plays</v>
      </c>
      <c r="T740" t="s">
        <v>33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1">
        <f t="shared" si="66"/>
        <v>0.61</v>
      </c>
      <c r="G741" s="5" t="s">
        <v>14</v>
      </c>
      <c r="H741" s="13">
        <f t="shared" si="67"/>
        <v>31.937172774869111</v>
      </c>
      <c r="I741">
        <v>191</v>
      </c>
      <c r="J741" t="s">
        <v>21</v>
      </c>
      <c r="K741" t="s">
        <v>22</v>
      </c>
      <c r="L741" s="19">
        <f t="shared" si="70"/>
        <v>41089.208333333336</v>
      </c>
      <c r="M741" s="19">
        <f t="shared" si="71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t="str">
        <f t="shared" si="68"/>
        <v>music</v>
      </c>
      <c r="S741" t="str">
        <f t="shared" si="69"/>
        <v>indie rock</v>
      </c>
      <c r="T741" t="s">
        <v>60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1">
        <f t="shared" si="66"/>
        <v>0.30037735849056602</v>
      </c>
      <c r="G742" s="5" t="s">
        <v>14</v>
      </c>
      <c r="H742" s="13">
        <f t="shared" si="67"/>
        <v>99.5</v>
      </c>
      <c r="I742">
        <v>16</v>
      </c>
      <c r="J742" t="s">
        <v>21</v>
      </c>
      <c r="K742" t="s">
        <v>22</v>
      </c>
      <c r="L742" s="19">
        <f t="shared" si="70"/>
        <v>42769.25</v>
      </c>
      <c r="M742" s="19">
        <f t="shared" si="71"/>
        <v>42772.25</v>
      </c>
      <c r="N742">
        <v>1486101600</v>
      </c>
      <c r="O742">
        <v>1486360800</v>
      </c>
      <c r="P742" t="b">
        <v>0</v>
      </c>
      <c r="Q742" t="b">
        <v>0</v>
      </c>
      <c r="R742" t="str">
        <f t="shared" si="68"/>
        <v>theater</v>
      </c>
      <c r="S742" t="str">
        <f t="shared" si="69"/>
        <v>plays</v>
      </c>
      <c r="T742" t="s">
        <v>33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1">
        <f t="shared" si="66"/>
        <v>11.791666666666666</v>
      </c>
      <c r="G743" s="7" t="s">
        <v>20</v>
      </c>
      <c r="H743" s="13">
        <f t="shared" si="67"/>
        <v>108.84615384615384</v>
      </c>
      <c r="I743">
        <v>130</v>
      </c>
      <c r="J743" t="s">
        <v>21</v>
      </c>
      <c r="K743" t="s">
        <v>22</v>
      </c>
      <c r="L743" s="19">
        <f t="shared" si="70"/>
        <v>40321.208333333336</v>
      </c>
      <c r="M743" s="19">
        <f t="shared" si="71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t="str">
        <f t="shared" si="68"/>
        <v>theater</v>
      </c>
      <c r="S743" t="str">
        <f t="shared" si="69"/>
        <v>plays</v>
      </c>
      <c r="T743" t="s">
        <v>33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1">
        <f t="shared" si="66"/>
        <v>11.260833333333334</v>
      </c>
      <c r="G744" s="7" t="s">
        <v>20</v>
      </c>
      <c r="H744" s="13">
        <f t="shared" si="67"/>
        <v>110.76229508196721</v>
      </c>
      <c r="I744">
        <v>122</v>
      </c>
      <c r="J744" t="s">
        <v>21</v>
      </c>
      <c r="K744" t="s">
        <v>22</v>
      </c>
      <c r="L744" s="19">
        <f t="shared" si="70"/>
        <v>40197.25</v>
      </c>
      <c r="M744" s="19">
        <f t="shared" si="71"/>
        <v>40239.25</v>
      </c>
      <c r="N744">
        <v>1263880800</v>
      </c>
      <c r="O744">
        <v>1267509600</v>
      </c>
      <c r="P744" t="b">
        <v>0</v>
      </c>
      <c r="Q744" t="b">
        <v>0</v>
      </c>
      <c r="R744" t="str">
        <f t="shared" si="68"/>
        <v>music</v>
      </c>
      <c r="S744" t="str">
        <f t="shared" si="69"/>
        <v>electric music</v>
      </c>
      <c r="T744" t="s">
        <v>50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1">
        <f t="shared" si="66"/>
        <v>0.12923076923076923</v>
      </c>
      <c r="G745" s="5" t="s">
        <v>14</v>
      </c>
      <c r="H745" s="13">
        <f t="shared" si="67"/>
        <v>29.647058823529413</v>
      </c>
      <c r="I745">
        <v>17</v>
      </c>
      <c r="J745" t="s">
        <v>21</v>
      </c>
      <c r="K745" t="s">
        <v>22</v>
      </c>
      <c r="L745" s="19">
        <f t="shared" si="70"/>
        <v>42298.208333333328</v>
      </c>
      <c r="M745" s="19">
        <f t="shared" si="71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t="str">
        <f t="shared" si="68"/>
        <v>theater</v>
      </c>
      <c r="S745" t="str">
        <f t="shared" si="69"/>
        <v>plays</v>
      </c>
      <c r="T745" t="s">
        <v>33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1">
        <f t="shared" si="66"/>
        <v>7.12</v>
      </c>
      <c r="G746" s="7" t="s">
        <v>20</v>
      </c>
      <c r="H746" s="13">
        <f t="shared" si="67"/>
        <v>101.71428571428571</v>
      </c>
      <c r="I746">
        <v>140</v>
      </c>
      <c r="J746" t="s">
        <v>21</v>
      </c>
      <c r="K746" t="s">
        <v>22</v>
      </c>
      <c r="L746" s="19">
        <f t="shared" si="70"/>
        <v>43322.208333333328</v>
      </c>
      <c r="M746" s="19">
        <f t="shared" si="71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t="str">
        <f t="shared" si="68"/>
        <v>theater</v>
      </c>
      <c r="S746" t="str">
        <f t="shared" si="69"/>
        <v>plays</v>
      </c>
      <c r="T746" t="s">
        <v>33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1">
        <f t="shared" si="66"/>
        <v>0.30304347826086958</v>
      </c>
      <c r="G747" s="5" t="s">
        <v>14</v>
      </c>
      <c r="H747" s="13">
        <f t="shared" si="67"/>
        <v>61.5</v>
      </c>
      <c r="I747">
        <v>34</v>
      </c>
      <c r="J747" t="s">
        <v>21</v>
      </c>
      <c r="K747" t="s">
        <v>22</v>
      </c>
      <c r="L747" s="19">
        <f t="shared" si="70"/>
        <v>40328.208333333336</v>
      </c>
      <c r="M747" s="19">
        <f t="shared" si="71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t="str">
        <f t="shared" si="68"/>
        <v>technology</v>
      </c>
      <c r="S747" t="str">
        <f t="shared" si="69"/>
        <v>wearables</v>
      </c>
      <c r="T747" t="s">
        <v>65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1">
        <f t="shared" si="66"/>
        <v>2.1250896057347672</v>
      </c>
      <c r="G748" s="7" t="s">
        <v>20</v>
      </c>
      <c r="H748" s="13">
        <f t="shared" si="67"/>
        <v>35</v>
      </c>
      <c r="I748">
        <v>3388</v>
      </c>
      <c r="J748" t="s">
        <v>21</v>
      </c>
      <c r="K748" t="s">
        <v>22</v>
      </c>
      <c r="L748" s="19">
        <f t="shared" si="70"/>
        <v>40825.208333333336</v>
      </c>
      <c r="M748" s="19">
        <f t="shared" si="71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t="str">
        <f t="shared" si="68"/>
        <v>technology</v>
      </c>
      <c r="S748" t="str">
        <f t="shared" si="69"/>
        <v>web</v>
      </c>
      <c r="T748" t="s">
        <v>28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1">
        <f t="shared" si="66"/>
        <v>2.2885714285714287</v>
      </c>
      <c r="G749" s="7" t="s">
        <v>20</v>
      </c>
      <c r="H749" s="13">
        <f t="shared" si="67"/>
        <v>40.049999999999997</v>
      </c>
      <c r="I749">
        <v>280</v>
      </c>
      <c r="J749" t="s">
        <v>21</v>
      </c>
      <c r="K749" t="s">
        <v>22</v>
      </c>
      <c r="L749" s="19">
        <f t="shared" si="70"/>
        <v>40423.208333333336</v>
      </c>
      <c r="M749" s="19">
        <f t="shared" si="71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t="str">
        <f t="shared" si="68"/>
        <v>theater</v>
      </c>
      <c r="S749" t="str">
        <f t="shared" si="69"/>
        <v>plays</v>
      </c>
      <c r="T749" t="s">
        <v>33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1">
        <f t="shared" si="66"/>
        <v>0.34959979476654696</v>
      </c>
      <c r="G750" s="6" t="s">
        <v>74</v>
      </c>
      <c r="H750" s="13">
        <f t="shared" si="67"/>
        <v>110.97231270358306</v>
      </c>
      <c r="I750">
        <v>614</v>
      </c>
      <c r="J750" t="s">
        <v>21</v>
      </c>
      <c r="K750" t="s">
        <v>22</v>
      </c>
      <c r="L750" s="19">
        <f t="shared" si="70"/>
        <v>40238.25</v>
      </c>
      <c r="M750" s="19">
        <f t="shared" si="71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t="str">
        <f t="shared" si="68"/>
        <v>film &amp; video</v>
      </c>
      <c r="S750" t="str">
        <f t="shared" si="69"/>
        <v>animation</v>
      </c>
      <c r="T750" t="s">
        <v>71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1">
        <f t="shared" si="66"/>
        <v>1.5729069767441861</v>
      </c>
      <c r="G751" s="7" t="s">
        <v>20</v>
      </c>
      <c r="H751" s="13">
        <f t="shared" si="67"/>
        <v>36.959016393442624</v>
      </c>
      <c r="I751">
        <v>366</v>
      </c>
      <c r="J751" t="s">
        <v>107</v>
      </c>
      <c r="K751" t="s">
        <v>108</v>
      </c>
      <c r="L751" s="19">
        <f t="shared" si="70"/>
        <v>41920.208333333336</v>
      </c>
      <c r="M751" s="19">
        <f t="shared" si="71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t="str">
        <f t="shared" si="68"/>
        <v>technology</v>
      </c>
      <c r="S751" t="str">
        <f t="shared" si="69"/>
        <v>wearables</v>
      </c>
      <c r="T751" t="s">
        <v>65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1">
        <f t="shared" si="66"/>
        <v>0.01</v>
      </c>
      <c r="G752" s="5" t="s">
        <v>14</v>
      </c>
      <c r="H752" s="13">
        <f t="shared" si="67"/>
        <v>1</v>
      </c>
      <c r="I752">
        <v>1</v>
      </c>
      <c r="J752" t="s">
        <v>40</v>
      </c>
      <c r="K752" t="s">
        <v>41</v>
      </c>
      <c r="L752" s="19">
        <f t="shared" si="70"/>
        <v>40360.208333333336</v>
      </c>
      <c r="M752" s="19">
        <f t="shared" si="71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t="str">
        <f t="shared" si="68"/>
        <v>music</v>
      </c>
      <c r="S752" t="str">
        <f t="shared" si="69"/>
        <v>electric music</v>
      </c>
      <c r="T752" t="s">
        <v>50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1">
        <f t="shared" si="66"/>
        <v>2.3230555555555554</v>
      </c>
      <c r="G753" s="7" t="s">
        <v>20</v>
      </c>
      <c r="H753" s="13">
        <f t="shared" si="67"/>
        <v>30.974074074074075</v>
      </c>
      <c r="I753">
        <v>270</v>
      </c>
      <c r="J753" t="s">
        <v>21</v>
      </c>
      <c r="K753" t="s">
        <v>22</v>
      </c>
      <c r="L753" s="19">
        <f t="shared" si="70"/>
        <v>42446.208333333328</v>
      </c>
      <c r="M753" s="19">
        <f t="shared" si="71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tr">
        <f t="shared" si="68"/>
        <v>publishing</v>
      </c>
      <c r="S753" t="str">
        <f t="shared" si="69"/>
        <v>nonfiction</v>
      </c>
      <c r="T753" t="s">
        <v>68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1">
        <f t="shared" si="66"/>
        <v>0.92448275862068963</v>
      </c>
      <c r="G754" s="6" t="s">
        <v>74</v>
      </c>
      <c r="H754" s="13">
        <f t="shared" si="67"/>
        <v>47.035087719298247</v>
      </c>
      <c r="I754">
        <v>114</v>
      </c>
      <c r="J754" t="s">
        <v>21</v>
      </c>
      <c r="K754" t="s">
        <v>22</v>
      </c>
      <c r="L754" s="19">
        <f t="shared" si="70"/>
        <v>40395.208333333336</v>
      </c>
      <c r="M754" s="19">
        <f t="shared" si="71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t="str">
        <f t="shared" si="68"/>
        <v>theater</v>
      </c>
      <c r="S754" t="str">
        <f t="shared" si="69"/>
        <v>plays</v>
      </c>
      <c r="T754" t="s">
        <v>33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1">
        <f t="shared" si="66"/>
        <v>2.5670212765957445</v>
      </c>
      <c r="G755" s="7" t="s">
        <v>20</v>
      </c>
      <c r="H755" s="13">
        <f t="shared" si="67"/>
        <v>88.065693430656935</v>
      </c>
      <c r="I755">
        <v>137</v>
      </c>
      <c r="J755" t="s">
        <v>21</v>
      </c>
      <c r="K755" t="s">
        <v>22</v>
      </c>
      <c r="L755" s="19">
        <f t="shared" si="70"/>
        <v>40321.208333333336</v>
      </c>
      <c r="M755" s="19">
        <f t="shared" si="71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t="str">
        <f t="shared" si="68"/>
        <v>photography</v>
      </c>
      <c r="S755" t="str">
        <f t="shared" si="69"/>
        <v>photography books</v>
      </c>
      <c r="T755" t="s">
        <v>122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1">
        <f t="shared" si="66"/>
        <v>1.6847017045454546</v>
      </c>
      <c r="G756" s="7" t="s">
        <v>20</v>
      </c>
      <c r="H756" s="13">
        <f t="shared" si="67"/>
        <v>37.005616224648989</v>
      </c>
      <c r="I756">
        <v>3205</v>
      </c>
      <c r="J756" t="s">
        <v>21</v>
      </c>
      <c r="K756" t="s">
        <v>22</v>
      </c>
      <c r="L756" s="19">
        <f t="shared" si="70"/>
        <v>41210.208333333336</v>
      </c>
      <c r="M756" s="19">
        <f t="shared" si="71"/>
        <v>41263.25</v>
      </c>
      <c r="N756">
        <v>1351400400</v>
      </c>
      <c r="O756">
        <v>1355983200</v>
      </c>
      <c r="P756" t="b">
        <v>0</v>
      </c>
      <c r="Q756" t="b">
        <v>0</v>
      </c>
      <c r="R756" t="str">
        <f t="shared" si="68"/>
        <v>theater</v>
      </c>
      <c r="S756" t="str">
        <f t="shared" si="69"/>
        <v>plays</v>
      </c>
      <c r="T756" t="s">
        <v>33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1">
        <f t="shared" si="66"/>
        <v>1.6657777777777778</v>
      </c>
      <c r="G757" s="7" t="s">
        <v>20</v>
      </c>
      <c r="H757" s="13">
        <f t="shared" si="67"/>
        <v>26.027777777777779</v>
      </c>
      <c r="I757">
        <v>288</v>
      </c>
      <c r="J757" t="s">
        <v>36</v>
      </c>
      <c r="K757" t="s">
        <v>37</v>
      </c>
      <c r="L757" s="19">
        <f t="shared" si="70"/>
        <v>43096.25</v>
      </c>
      <c r="M757" s="19">
        <f t="shared" si="71"/>
        <v>43108.25</v>
      </c>
      <c r="N757">
        <v>1514354400</v>
      </c>
      <c r="O757">
        <v>1515391200</v>
      </c>
      <c r="P757" t="b">
        <v>0</v>
      </c>
      <c r="Q757" t="b">
        <v>1</v>
      </c>
      <c r="R757" t="str">
        <f t="shared" si="68"/>
        <v>theater</v>
      </c>
      <c r="S757" t="str">
        <f t="shared" si="69"/>
        <v>plays</v>
      </c>
      <c r="T757" t="s">
        <v>33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1">
        <f t="shared" si="66"/>
        <v>7.7207692307692311</v>
      </c>
      <c r="G758" s="7" t="s">
        <v>20</v>
      </c>
      <c r="H758" s="13">
        <f t="shared" si="67"/>
        <v>67.817567567567565</v>
      </c>
      <c r="I758">
        <v>148</v>
      </c>
      <c r="J758" t="s">
        <v>21</v>
      </c>
      <c r="K758" t="s">
        <v>22</v>
      </c>
      <c r="L758" s="19">
        <f t="shared" si="70"/>
        <v>42024.25</v>
      </c>
      <c r="M758" s="19">
        <f t="shared" si="71"/>
        <v>42030.25</v>
      </c>
      <c r="N758">
        <v>1421733600</v>
      </c>
      <c r="O758">
        <v>1422252000</v>
      </c>
      <c r="P758" t="b">
        <v>0</v>
      </c>
      <c r="Q758" t="b">
        <v>0</v>
      </c>
      <c r="R758" t="str">
        <f t="shared" si="68"/>
        <v>theater</v>
      </c>
      <c r="S758" t="str">
        <f t="shared" si="69"/>
        <v>plays</v>
      </c>
      <c r="T758" t="s">
        <v>33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1">
        <f t="shared" si="66"/>
        <v>4.0685714285714285</v>
      </c>
      <c r="G759" s="7" t="s">
        <v>20</v>
      </c>
      <c r="H759" s="13">
        <f t="shared" si="67"/>
        <v>49.964912280701753</v>
      </c>
      <c r="I759">
        <v>114</v>
      </c>
      <c r="J759" t="s">
        <v>21</v>
      </c>
      <c r="K759" t="s">
        <v>22</v>
      </c>
      <c r="L759" s="19">
        <f t="shared" si="70"/>
        <v>40675.208333333336</v>
      </c>
      <c r="M759" s="19">
        <f t="shared" si="71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t="str">
        <f t="shared" si="68"/>
        <v>film &amp; video</v>
      </c>
      <c r="S759" t="str">
        <f t="shared" si="69"/>
        <v>drama</v>
      </c>
      <c r="T759" t="s">
        <v>53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1">
        <f t="shared" si="66"/>
        <v>5.6420608108108112</v>
      </c>
      <c r="G760" s="7" t="s">
        <v>20</v>
      </c>
      <c r="H760" s="13">
        <f t="shared" si="67"/>
        <v>110.01646903820817</v>
      </c>
      <c r="I760">
        <v>1518</v>
      </c>
      <c r="J760" t="s">
        <v>15</v>
      </c>
      <c r="K760" t="s">
        <v>16</v>
      </c>
      <c r="L760" s="19">
        <f t="shared" si="70"/>
        <v>41936.208333333336</v>
      </c>
      <c r="M760" s="19">
        <f t="shared" si="71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t="str">
        <f t="shared" si="68"/>
        <v>music</v>
      </c>
      <c r="S760" t="str">
        <f t="shared" si="69"/>
        <v>rock</v>
      </c>
      <c r="T760" t="s">
        <v>23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1">
        <f t="shared" si="66"/>
        <v>0.6842686567164179</v>
      </c>
      <c r="G761" s="5" t="s">
        <v>14</v>
      </c>
      <c r="H761" s="13">
        <f t="shared" si="67"/>
        <v>89.964678178963894</v>
      </c>
      <c r="I761">
        <v>1274</v>
      </c>
      <c r="J761" t="s">
        <v>21</v>
      </c>
      <c r="K761" t="s">
        <v>22</v>
      </c>
      <c r="L761" s="19">
        <f t="shared" si="70"/>
        <v>43136.25</v>
      </c>
      <c r="M761" s="19">
        <f t="shared" si="71"/>
        <v>43166.25</v>
      </c>
      <c r="N761">
        <v>1517810400</v>
      </c>
      <c r="O761">
        <v>1520402400</v>
      </c>
      <c r="P761" t="b">
        <v>0</v>
      </c>
      <c r="Q761" t="b">
        <v>0</v>
      </c>
      <c r="R761" t="str">
        <f t="shared" si="68"/>
        <v>music</v>
      </c>
      <c r="S761" t="str">
        <f t="shared" si="69"/>
        <v>electric music</v>
      </c>
      <c r="T761" t="s">
        <v>50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1">
        <f t="shared" si="66"/>
        <v>0.34351966873706002</v>
      </c>
      <c r="G762" s="5" t="s">
        <v>14</v>
      </c>
      <c r="H762" s="13">
        <f t="shared" si="67"/>
        <v>79.009523809523813</v>
      </c>
      <c r="I762">
        <v>210</v>
      </c>
      <c r="J762" t="s">
        <v>107</v>
      </c>
      <c r="K762" t="s">
        <v>108</v>
      </c>
      <c r="L762" s="19">
        <f t="shared" si="70"/>
        <v>43678.208333333328</v>
      </c>
      <c r="M762" s="19">
        <f t="shared" si="71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t="str">
        <f t="shared" si="68"/>
        <v>games</v>
      </c>
      <c r="S762" t="str">
        <f t="shared" si="69"/>
        <v>video games</v>
      </c>
      <c r="T762" t="s">
        <v>89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1">
        <f t="shared" si="66"/>
        <v>6.5545454545454547</v>
      </c>
      <c r="G763" s="7" t="s">
        <v>20</v>
      </c>
      <c r="H763" s="13">
        <f t="shared" si="67"/>
        <v>86.867469879518069</v>
      </c>
      <c r="I763">
        <v>166</v>
      </c>
      <c r="J763" t="s">
        <v>21</v>
      </c>
      <c r="K763" t="s">
        <v>22</v>
      </c>
      <c r="L763" s="19">
        <f t="shared" si="70"/>
        <v>42938.208333333328</v>
      </c>
      <c r="M763" s="19">
        <f t="shared" si="71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t="str">
        <f t="shared" si="68"/>
        <v>music</v>
      </c>
      <c r="S763" t="str">
        <f t="shared" si="69"/>
        <v>rock</v>
      </c>
      <c r="T763" t="s">
        <v>23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1">
        <f t="shared" si="66"/>
        <v>1.7725714285714285</v>
      </c>
      <c r="G764" s="7" t="s">
        <v>20</v>
      </c>
      <c r="H764" s="13">
        <f t="shared" si="67"/>
        <v>62.04</v>
      </c>
      <c r="I764">
        <v>100</v>
      </c>
      <c r="J764" t="s">
        <v>26</v>
      </c>
      <c r="K764" t="s">
        <v>27</v>
      </c>
      <c r="L764" s="19">
        <f t="shared" si="70"/>
        <v>41241.25</v>
      </c>
      <c r="M764" s="19">
        <f t="shared" si="71"/>
        <v>41252.25</v>
      </c>
      <c r="N764">
        <v>1354082400</v>
      </c>
      <c r="O764">
        <v>1355032800</v>
      </c>
      <c r="P764" t="b">
        <v>0</v>
      </c>
      <c r="Q764" t="b">
        <v>0</v>
      </c>
      <c r="R764" t="str">
        <f t="shared" si="68"/>
        <v>music</v>
      </c>
      <c r="S764" t="str">
        <f t="shared" si="69"/>
        <v>jazz</v>
      </c>
      <c r="T764" t="s">
        <v>159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1">
        <f t="shared" si="66"/>
        <v>1.1317857142857144</v>
      </c>
      <c r="G765" s="7" t="s">
        <v>20</v>
      </c>
      <c r="H765" s="13">
        <f t="shared" si="67"/>
        <v>26.970212765957445</v>
      </c>
      <c r="I765">
        <v>235</v>
      </c>
      <c r="J765" t="s">
        <v>21</v>
      </c>
      <c r="K765" t="s">
        <v>22</v>
      </c>
      <c r="L765" s="19">
        <f t="shared" si="70"/>
        <v>41037.208333333336</v>
      </c>
      <c r="M765" s="19">
        <f t="shared" si="71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t="str">
        <f t="shared" si="68"/>
        <v>theater</v>
      </c>
      <c r="S765" t="str">
        <f t="shared" si="69"/>
        <v>plays</v>
      </c>
      <c r="T765" t="s">
        <v>33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1">
        <f t="shared" si="66"/>
        <v>7.2818181818181822</v>
      </c>
      <c r="G766" s="7" t="s">
        <v>20</v>
      </c>
      <c r="H766" s="13">
        <f t="shared" si="67"/>
        <v>54.121621621621621</v>
      </c>
      <c r="I766">
        <v>148</v>
      </c>
      <c r="J766" t="s">
        <v>21</v>
      </c>
      <c r="K766" t="s">
        <v>22</v>
      </c>
      <c r="L766" s="19">
        <f t="shared" si="70"/>
        <v>40676.208333333336</v>
      </c>
      <c r="M766" s="19">
        <f t="shared" si="71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t="str">
        <f t="shared" si="68"/>
        <v>music</v>
      </c>
      <c r="S766" t="str">
        <f t="shared" si="69"/>
        <v>rock</v>
      </c>
      <c r="T766" t="s">
        <v>23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1">
        <f t="shared" si="66"/>
        <v>2.0833333333333335</v>
      </c>
      <c r="G767" s="7" t="s">
        <v>20</v>
      </c>
      <c r="H767" s="13">
        <f t="shared" si="67"/>
        <v>41.035353535353536</v>
      </c>
      <c r="I767">
        <v>198</v>
      </c>
      <c r="J767" t="s">
        <v>21</v>
      </c>
      <c r="K767" t="s">
        <v>22</v>
      </c>
      <c r="L767" s="19">
        <f t="shared" si="70"/>
        <v>42840.208333333328</v>
      </c>
      <c r="M767" s="19">
        <f t="shared" si="71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t="str">
        <f t="shared" si="68"/>
        <v>music</v>
      </c>
      <c r="S767" t="str">
        <f t="shared" si="69"/>
        <v>indie rock</v>
      </c>
      <c r="T767" t="s">
        <v>60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1">
        <f t="shared" si="66"/>
        <v>0.31171232876712329</v>
      </c>
      <c r="G768" s="5" t="s">
        <v>14</v>
      </c>
      <c r="H768" s="13">
        <f t="shared" si="67"/>
        <v>55.052419354838712</v>
      </c>
      <c r="I768">
        <v>248</v>
      </c>
      <c r="J768" t="s">
        <v>26</v>
      </c>
      <c r="K768" t="s">
        <v>27</v>
      </c>
      <c r="L768" s="19">
        <f t="shared" si="70"/>
        <v>43362.208333333328</v>
      </c>
      <c r="M768" s="19">
        <f t="shared" si="71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t="str">
        <f t="shared" si="68"/>
        <v>film &amp; video</v>
      </c>
      <c r="S768" t="str">
        <f t="shared" si="69"/>
        <v>science fiction</v>
      </c>
      <c r="T768" t="s">
        <v>474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1">
        <f t="shared" si="66"/>
        <v>0.56967078189300413</v>
      </c>
      <c r="G769" s="5" t="s">
        <v>14</v>
      </c>
      <c r="H769" s="13">
        <f t="shared" si="67"/>
        <v>107.93762183235867</v>
      </c>
      <c r="I769">
        <v>513</v>
      </c>
      <c r="J769" t="s">
        <v>21</v>
      </c>
      <c r="K769" t="s">
        <v>22</v>
      </c>
      <c r="L769" s="19">
        <f t="shared" si="70"/>
        <v>42283.208333333328</v>
      </c>
      <c r="M769" s="19">
        <f t="shared" si="71"/>
        <v>42328.25</v>
      </c>
      <c r="N769">
        <v>1444107600</v>
      </c>
      <c r="O769">
        <v>1447999200</v>
      </c>
      <c r="P769" t="b">
        <v>0</v>
      </c>
      <c r="Q769" t="b">
        <v>0</v>
      </c>
      <c r="R769" t="str">
        <f t="shared" si="68"/>
        <v>publishing</v>
      </c>
      <c r="S769" t="str">
        <f t="shared" si="69"/>
        <v>translations</v>
      </c>
      <c r="T769" t="s">
        <v>206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1">
        <f t="shared" ref="F770:F833" si="72">E770/D770</f>
        <v>2.31</v>
      </c>
      <c r="G770" s="7" t="s">
        <v>20</v>
      </c>
      <c r="H770" s="13">
        <f t="shared" ref="H770:H833" si="73">IF(I770=0,"No Backers", E770/I770)</f>
        <v>73.92</v>
      </c>
      <c r="I770">
        <v>150</v>
      </c>
      <c r="J770" t="s">
        <v>21</v>
      </c>
      <c r="K770" t="s">
        <v>22</v>
      </c>
      <c r="L770" s="19">
        <f t="shared" si="70"/>
        <v>41619.25</v>
      </c>
      <c r="M770" s="19">
        <f t="shared" si="71"/>
        <v>41634.25</v>
      </c>
      <c r="N770">
        <v>1386741600</v>
      </c>
      <c r="O770">
        <v>1388037600</v>
      </c>
      <c r="P770" t="b">
        <v>0</v>
      </c>
      <c r="Q770" t="b">
        <v>0</v>
      </c>
      <c r="R770" t="str">
        <f t="shared" ref="R770:R833" si="74">LEFT(T770,FIND("/",T770)-1)</f>
        <v>theater</v>
      </c>
      <c r="S770" t="str">
        <f t="shared" ref="S770:S833" si="75">RIGHT(T770,LEN(T770)-FIND("/",T770))</f>
        <v>plays</v>
      </c>
      <c r="T770" t="s">
        <v>33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1">
        <f t="shared" si="72"/>
        <v>0.86867834394904464</v>
      </c>
      <c r="G771" s="5" t="s">
        <v>14</v>
      </c>
      <c r="H771" s="13">
        <f t="shared" si="73"/>
        <v>31.995894428152493</v>
      </c>
      <c r="I771">
        <v>3410</v>
      </c>
      <c r="J771" t="s">
        <v>21</v>
      </c>
      <c r="K771" t="s">
        <v>22</v>
      </c>
      <c r="L771" s="19">
        <f t="shared" ref="L771:L834" si="76">(((N771/60)/60)/24)+DATE(1970,1,1)</f>
        <v>41501.208333333336</v>
      </c>
      <c r="M771" s="19">
        <f t="shared" ref="M771:M834" si="77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t="str">
        <f t="shared" si="74"/>
        <v>games</v>
      </c>
      <c r="S771" t="str">
        <f t="shared" si="75"/>
        <v>video games</v>
      </c>
      <c r="T771" t="s">
        <v>89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1">
        <f t="shared" si="72"/>
        <v>2.7074418604651163</v>
      </c>
      <c r="G772" s="7" t="s">
        <v>20</v>
      </c>
      <c r="H772" s="13">
        <f t="shared" si="73"/>
        <v>53.898148148148145</v>
      </c>
      <c r="I772">
        <v>216</v>
      </c>
      <c r="J772" t="s">
        <v>107</v>
      </c>
      <c r="K772" t="s">
        <v>108</v>
      </c>
      <c r="L772" s="19">
        <f t="shared" si="76"/>
        <v>41743.208333333336</v>
      </c>
      <c r="M772" s="19">
        <f t="shared" si="77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t="str">
        <f t="shared" si="74"/>
        <v>theater</v>
      </c>
      <c r="S772" t="str">
        <f t="shared" si="75"/>
        <v>plays</v>
      </c>
      <c r="T772" t="s">
        <v>33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1">
        <f t="shared" si="72"/>
        <v>0.49446428571428569</v>
      </c>
      <c r="G773" s="6" t="s">
        <v>74</v>
      </c>
      <c r="H773" s="13">
        <f t="shared" si="73"/>
        <v>106.5</v>
      </c>
      <c r="I773">
        <v>26</v>
      </c>
      <c r="J773" t="s">
        <v>21</v>
      </c>
      <c r="K773" t="s">
        <v>22</v>
      </c>
      <c r="L773" s="19">
        <f t="shared" si="76"/>
        <v>43491.25</v>
      </c>
      <c r="M773" s="19">
        <f t="shared" si="77"/>
        <v>43518.25</v>
      </c>
      <c r="N773">
        <v>1548482400</v>
      </c>
      <c r="O773">
        <v>1550815200</v>
      </c>
      <c r="P773" t="b">
        <v>0</v>
      </c>
      <c r="Q773" t="b">
        <v>0</v>
      </c>
      <c r="R773" t="str">
        <f t="shared" si="74"/>
        <v>theater</v>
      </c>
      <c r="S773" t="str">
        <f t="shared" si="75"/>
        <v>plays</v>
      </c>
      <c r="T773" t="s">
        <v>33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1">
        <f t="shared" si="72"/>
        <v>1.1335962566844919</v>
      </c>
      <c r="G774" s="7" t="s">
        <v>20</v>
      </c>
      <c r="H774" s="13">
        <f t="shared" si="73"/>
        <v>32.999805409612762</v>
      </c>
      <c r="I774">
        <v>5139</v>
      </c>
      <c r="J774" t="s">
        <v>21</v>
      </c>
      <c r="K774" t="s">
        <v>22</v>
      </c>
      <c r="L774" s="19">
        <f t="shared" si="76"/>
        <v>43505.25</v>
      </c>
      <c r="M774" s="19">
        <f t="shared" si="77"/>
        <v>43509.25</v>
      </c>
      <c r="N774">
        <v>1549692000</v>
      </c>
      <c r="O774">
        <v>1550037600</v>
      </c>
      <c r="P774" t="b">
        <v>0</v>
      </c>
      <c r="Q774" t="b">
        <v>0</v>
      </c>
      <c r="R774" t="str">
        <f t="shared" si="74"/>
        <v>music</v>
      </c>
      <c r="S774" t="str">
        <f t="shared" si="75"/>
        <v>indie rock</v>
      </c>
      <c r="T774" t="s">
        <v>60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1">
        <f t="shared" si="72"/>
        <v>1.9055555555555554</v>
      </c>
      <c r="G775" s="7" t="s">
        <v>20</v>
      </c>
      <c r="H775" s="13">
        <f t="shared" si="73"/>
        <v>43.00254993625159</v>
      </c>
      <c r="I775">
        <v>2353</v>
      </c>
      <c r="J775" t="s">
        <v>21</v>
      </c>
      <c r="K775" t="s">
        <v>22</v>
      </c>
      <c r="L775" s="19">
        <f t="shared" si="76"/>
        <v>42838.208333333328</v>
      </c>
      <c r="M775" s="19">
        <f t="shared" si="77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t="str">
        <f t="shared" si="74"/>
        <v>theater</v>
      </c>
      <c r="S775" t="str">
        <f t="shared" si="75"/>
        <v>plays</v>
      </c>
      <c r="T775" t="s">
        <v>33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1">
        <f t="shared" si="72"/>
        <v>1.355</v>
      </c>
      <c r="G776" s="7" t="s">
        <v>20</v>
      </c>
      <c r="H776" s="13">
        <f t="shared" si="73"/>
        <v>86.858974358974365</v>
      </c>
      <c r="I776">
        <v>78</v>
      </c>
      <c r="J776" t="s">
        <v>107</v>
      </c>
      <c r="K776" t="s">
        <v>108</v>
      </c>
      <c r="L776" s="19">
        <f t="shared" si="76"/>
        <v>42513.208333333328</v>
      </c>
      <c r="M776" s="19">
        <f t="shared" si="77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t="str">
        <f t="shared" si="74"/>
        <v>technology</v>
      </c>
      <c r="S776" t="str">
        <f t="shared" si="75"/>
        <v>web</v>
      </c>
      <c r="T776" t="s">
        <v>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1">
        <f t="shared" si="72"/>
        <v>0.10297872340425532</v>
      </c>
      <c r="G777" s="5" t="s">
        <v>14</v>
      </c>
      <c r="H777" s="13">
        <f t="shared" si="73"/>
        <v>96.8</v>
      </c>
      <c r="I777">
        <v>10</v>
      </c>
      <c r="J777" t="s">
        <v>21</v>
      </c>
      <c r="K777" t="s">
        <v>22</v>
      </c>
      <c r="L777" s="19">
        <f t="shared" si="76"/>
        <v>41949.25</v>
      </c>
      <c r="M777" s="19">
        <f t="shared" si="77"/>
        <v>41959.25</v>
      </c>
      <c r="N777">
        <v>1415253600</v>
      </c>
      <c r="O777">
        <v>1416117600</v>
      </c>
      <c r="P777" t="b">
        <v>0</v>
      </c>
      <c r="Q777" t="b">
        <v>0</v>
      </c>
      <c r="R777" t="str">
        <f t="shared" si="74"/>
        <v>music</v>
      </c>
      <c r="S777" t="str">
        <f t="shared" si="75"/>
        <v>rock</v>
      </c>
      <c r="T777" t="s">
        <v>23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1">
        <f t="shared" si="72"/>
        <v>0.65544223826714798</v>
      </c>
      <c r="G778" s="5" t="s">
        <v>14</v>
      </c>
      <c r="H778" s="13">
        <f t="shared" si="73"/>
        <v>32.995456610631528</v>
      </c>
      <c r="I778">
        <v>2201</v>
      </c>
      <c r="J778" t="s">
        <v>21</v>
      </c>
      <c r="K778" t="s">
        <v>22</v>
      </c>
      <c r="L778" s="19">
        <f t="shared" si="76"/>
        <v>43650.208333333328</v>
      </c>
      <c r="M778" s="19">
        <f t="shared" si="77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t="str">
        <f t="shared" si="74"/>
        <v>theater</v>
      </c>
      <c r="S778" t="str">
        <f t="shared" si="75"/>
        <v>plays</v>
      </c>
      <c r="T778" t="s">
        <v>33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1">
        <f t="shared" si="72"/>
        <v>0.49026652452025588</v>
      </c>
      <c r="G779" s="5" t="s">
        <v>14</v>
      </c>
      <c r="H779" s="13">
        <f t="shared" si="73"/>
        <v>68.028106508875737</v>
      </c>
      <c r="I779">
        <v>676</v>
      </c>
      <c r="J779" t="s">
        <v>21</v>
      </c>
      <c r="K779" t="s">
        <v>22</v>
      </c>
      <c r="L779" s="19">
        <f t="shared" si="76"/>
        <v>40809.208333333336</v>
      </c>
      <c r="M779" s="19">
        <f t="shared" si="77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t="str">
        <f t="shared" si="74"/>
        <v>theater</v>
      </c>
      <c r="S779" t="str">
        <f t="shared" si="75"/>
        <v>plays</v>
      </c>
      <c r="T779" t="s">
        <v>33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1">
        <f t="shared" si="72"/>
        <v>7.8792307692307695</v>
      </c>
      <c r="G780" s="7" t="s">
        <v>20</v>
      </c>
      <c r="H780" s="13">
        <f t="shared" si="73"/>
        <v>58.867816091954026</v>
      </c>
      <c r="I780">
        <v>174</v>
      </c>
      <c r="J780" t="s">
        <v>98</v>
      </c>
      <c r="K780" t="s">
        <v>99</v>
      </c>
      <c r="L780" s="19">
        <f t="shared" si="76"/>
        <v>40768.208333333336</v>
      </c>
      <c r="M780" s="19">
        <f t="shared" si="77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t="str">
        <f t="shared" si="74"/>
        <v>film &amp; video</v>
      </c>
      <c r="S780" t="str">
        <f t="shared" si="75"/>
        <v>animation</v>
      </c>
      <c r="T780" t="s">
        <v>71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1">
        <f t="shared" si="72"/>
        <v>0.80306347746090156</v>
      </c>
      <c r="G781" s="5" t="s">
        <v>14</v>
      </c>
      <c r="H781" s="13">
        <f t="shared" si="73"/>
        <v>105.04572803850782</v>
      </c>
      <c r="I781">
        <v>831</v>
      </c>
      <c r="J781" t="s">
        <v>21</v>
      </c>
      <c r="K781" t="s">
        <v>22</v>
      </c>
      <c r="L781" s="19">
        <f t="shared" si="76"/>
        <v>42230.208333333328</v>
      </c>
      <c r="M781" s="19">
        <f t="shared" si="77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t="str">
        <f t="shared" si="74"/>
        <v>theater</v>
      </c>
      <c r="S781" t="str">
        <f t="shared" si="75"/>
        <v>plays</v>
      </c>
      <c r="T781" t="s">
        <v>33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1">
        <f t="shared" si="72"/>
        <v>1.0629411764705883</v>
      </c>
      <c r="G782" s="7" t="s">
        <v>20</v>
      </c>
      <c r="H782" s="13">
        <f t="shared" si="73"/>
        <v>33.054878048780488</v>
      </c>
      <c r="I782">
        <v>164</v>
      </c>
      <c r="J782" t="s">
        <v>21</v>
      </c>
      <c r="K782" t="s">
        <v>22</v>
      </c>
      <c r="L782" s="19">
        <f t="shared" si="76"/>
        <v>42573.208333333328</v>
      </c>
      <c r="M782" s="19">
        <f t="shared" si="77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t="str">
        <f t="shared" si="74"/>
        <v>film &amp; video</v>
      </c>
      <c r="S782" t="str">
        <f t="shared" si="75"/>
        <v>drama</v>
      </c>
      <c r="T782" t="s">
        <v>53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1">
        <f t="shared" si="72"/>
        <v>0.50735632183908042</v>
      </c>
      <c r="G783" s="6" t="s">
        <v>74</v>
      </c>
      <c r="H783" s="13">
        <f t="shared" si="73"/>
        <v>78.821428571428569</v>
      </c>
      <c r="I783">
        <v>56</v>
      </c>
      <c r="J783" t="s">
        <v>98</v>
      </c>
      <c r="K783" t="s">
        <v>99</v>
      </c>
      <c r="L783" s="19">
        <f t="shared" si="76"/>
        <v>40482.208333333336</v>
      </c>
      <c r="M783" s="19">
        <f t="shared" si="77"/>
        <v>40533.25</v>
      </c>
      <c r="N783">
        <v>1288501200</v>
      </c>
      <c r="O783">
        <v>1292911200</v>
      </c>
      <c r="P783" t="b">
        <v>0</v>
      </c>
      <c r="Q783" t="b">
        <v>0</v>
      </c>
      <c r="R783" t="str">
        <f t="shared" si="74"/>
        <v>theater</v>
      </c>
      <c r="S783" t="str">
        <f t="shared" si="75"/>
        <v>plays</v>
      </c>
      <c r="T783" t="s">
        <v>33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1">
        <f t="shared" si="72"/>
        <v>2.153137254901961</v>
      </c>
      <c r="G784" s="7" t="s">
        <v>20</v>
      </c>
      <c r="H784" s="13">
        <f t="shared" si="73"/>
        <v>68.204968944099377</v>
      </c>
      <c r="I784">
        <v>161</v>
      </c>
      <c r="J784" t="s">
        <v>21</v>
      </c>
      <c r="K784" t="s">
        <v>22</v>
      </c>
      <c r="L784" s="19">
        <f t="shared" si="76"/>
        <v>40603.25</v>
      </c>
      <c r="M784" s="19">
        <f t="shared" si="77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t="str">
        <f t="shared" si="74"/>
        <v>film &amp; video</v>
      </c>
      <c r="S784" t="str">
        <f t="shared" si="75"/>
        <v>animation</v>
      </c>
      <c r="T784" t="s">
        <v>71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1">
        <f t="shared" si="72"/>
        <v>1.4122972972972974</v>
      </c>
      <c r="G785" s="7" t="s">
        <v>20</v>
      </c>
      <c r="H785" s="13">
        <f t="shared" si="73"/>
        <v>75.731884057971016</v>
      </c>
      <c r="I785">
        <v>138</v>
      </c>
      <c r="J785" t="s">
        <v>21</v>
      </c>
      <c r="K785" t="s">
        <v>22</v>
      </c>
      <c r="L785" s="19">
        <f t="shared" si="76"/>
        <v>41625.25</v>
      </c>
      <c r="M785" s="19">
        <f t="shared" si="77"/>
        <v>41632.25</v>
      </c>
      <c r="N785">
        <v>1387260000</v>
      </c>
      <c r="O785">
        <v>1387864800</v>
      </c>
      <c r="P785" t="b">
        <v>0</v>
      </c>
      <c r="Q785" t="b">
        <v>0</v>
      </c>
      <c r="R785" t="str">
        <f t="shared" si="74"/>
        <v>music</v>
      </c>
      <c r="S785" t="str">
        <f t="shared" si="75"/>
        <v>rock</v>
      </c>
      <c r="T785" t="s">
        <v>23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1">
        <f t="shared" si="72"/>
        <v>1.1533745781777278</v>
      </c>
      <c r="G786" s="7" t="s">
        <v>20</v>
      </c>
      <c r="H786" s="13">
        <f t="shared" si="73"/>
        <v>30.996070133010882</v>
      </c>
      <c r="I786">
        <v>3308</v>
      </c>
      <c r="J786" t="s">
        <v>21</v>
      </c>
      <c r="K786" t="s">
        <v>22</v>
      </c>
      <c r="L786" s="19">
        <f t="shared" si="76"/>
        <v>42435.25</v>
      </c>
      <c r="M786" s="19">
        <f t="shared" si="77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t="str">
        <f t="shared" si="74"/>
        <v>technology</v>
      </c>
      <c r="S786" t="str">
        <f t="shared" si="75"/>
        <v>web</v>
      </c>
      <c r="T786" t="s">
        <v>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1">
        <f t="shared" si="72"/>
        <v>1.9311940298507462</v>
      </c>
      <c r="G787" s="7" t="s">
        <v>20</v>
      </c>
      <c r="H787" s="13">
        <f t="shared" si="73"/>
        <v>101.88188976377953</v>
      </c>
      <c r="I787">
        <v>127</v>
      </c>
      <c r="J787" t="s">
        <v>26</v>
      </c>
      <c r="K787" t="s">
        <v>27</v>
      </c>
      <c r="L787" s="19">
        <f t="shared" si="76"/>
        <v>43582.208333333328</v>
      </c>
      <c r="M787" s="19">
        <f t="shared" si="77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t="str">
        <f t="shared" si="74"/>
        <v>film &amp; video</v>
      </c>
      <c r="S787" t="str">
        <f t="shared" si="75"/>
        <v>animation</v>
      </c>
      <c r="T787" t="s">
        <v>71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1">
        <f t="shared" si="72"/>
        <v>7.2973333333333334</v>
      </c>
      <c r="G788" s="7" t="s">
        <v>20</v>
      </c>
      <c r="H788" s="13">
        <f t="shared" si="73"/>
        <v>52.879227053140099</v>
      </c>
      <c r="I788">
        <v>207</v>
      </c>
      <c r="J788" t="s">
        <v>107</v>
      </c>
      <c r="K788" t="s">
        <v>108</v>
      </c>
      <c r="L788" s="19">
        <f t="shared" si="76"/>
        <v>43186.208333333328</v>
      </c>
      <c r="M788" s="19">
        <f t="shared" si="77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t="str">
        <f t="shared" si="74"/>
        <v>music</v>
      </c>
      <c r="S788" t="str">
        <f t="shared" si="75"/>
        <v>jazz</v>
      </c>
      <c r="T788" t="s">
        <v>159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1">
        <f t="shared" si="72"/>
        <v>0.99663398692810456</v>
      </c>
      <c r="G789" s="5" t="s">
        <v>14</v>
      </c>
      <c r="H789" s="13">
        <f t="shared" si="73"/>
        <v>71.005820721769496</v>
      </c>
      <c r="I789">
        <v>859</v>
      </c>
      <c r="J789" t="s">
        <v>15</v>
      </c>
      <c r="K789" t="s">
        <v>16</v>
      </c>
      <c r="L789" s="19">
        <f t="shared" si="76"/>
        <v>40684.208333333336</v>
      </c>
      <c r="M789" s="19">
        <f t="shared" si="77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t="str">
        <f t="shared" si="74"/>
        <v>music</v>
      </c>
      <c r="S789" t="str">
        <f t="shared" si="75"/>
        <v>rock</v>
      </c>
      <c r="T789" t="s">
        <v>23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1">
        <f t="shared" si="72"/>
        <v>0.88166666666666671</v>
      </c>
      <c r="G790" s="8" t="s">
        <v>47</v>
      </c>
      <c r="H790" s="13">
        <f t="shared" si="73"/>
        <v>102.38709677419355</v>
      </c>
      <c r="I790">
        <v>31</v>
      </c>
      <c r="J790" t="s">
        <v>21</v>
      </c>
      <c r="K790" t="s">
        <v>22</v>
      </c>
      <c r="L790" s="19">
        <f t="shared" si="76"/>
        <v>41202.208333333336</v>
      </c>
      <c r="M790" s="19">
        <f t="shared" si="77"/>
        <v>41223.25</v>
      </c>
      <c r="N790">
        <v>1350709200</v>
      </c>
      <c r="O790">
        <v>1352527200</v>
      </c>
      <c r="P790" t="b">
        <v>0</v>
      </c>
      <c r="Q790" t="b">
        <v>0</v>
      </c>
      <c r="R790" t="str">
        <f t="shared" si="74"/>
        <v>film &amp; video</v>
      </c>
      <c r="S790" t="str">
        <f t="shared" si="75"/>
        <v>animation</v>
      </c>
      <c r="T790" t="s">
        <v>71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1">
        <f t="shared" si="72"/>
        <v>0.37233333333333335</v>
      </c>
      <c r="G791" s="5" t="s">
        <v>14</v>
      </c>
      <c r="H791" s="13">
        <f t="shared" si="73"/>
        <v>74.466666666666669</v>
      </c>
      <c r="I791">
        <v>45</v>
      </c>
      <c r="J791" t="s">
        <v>21</v>
      </c>
      <c r="K791" t="s">
        <v>22</v>
      </c>
      <c r="L791" s="19">
        <f t="shared" si="76"/>
        <v>41786.208333333336</v>
      </c>
      <c r="M791" s="19">
        <f t="shared" si="77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t="str">
        <f t="shared" si="74"/>
        <v>theater</v>
      </c>
      <c r="S791" t="str">
        <f t="shared" si="75"/>
        <v>plays</v>
      </c>
      <c r="T791" t="s">
        <v>33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1">
        <f t="shared" si="72"/>
        <v>0.30540075309306081</v>
      </c>
      <c r="G792" s="6" t="s">
        <v>74</v>
      </c>
      <c r="H792" s="13">
        <f t="shared" si="73"/>
        <v>51.009883198562441</v>
      </c>
      <c r="I792">
        <v>1113</v>
      </c>
      <c r="J792" t="s">
        <v>21</v>
      </c>
      <c r="K792" t="s">
        <v>22</v>
      </c>
      <c r="L792" s="19">
        <f t="shared" si="76"/>
        <v>40223.25</v>
      </c>
      <c r="M792" s="19">
        <f t="shared" si="77"/>
        <v>40229.25</v>
      </c>
      <c r="N792">
        <v>1266127200</v>
      </c>
      <c r="O792">
        <v>1266645600</v>
      </c>
      <c r="P792" t="b">
        <v>0</v>
      </c>
      <c r="Q792" t="b">
        <v>0</v>
      </c>
      <c r="R792" t="str">
        <f t="shared" si="74"/>
        <v>theater</v>
      </c>
      <c r="S792" t="str">
        <f t="shared" si="75"/>
        <v>plays</v>
      </c>
      <c r="T792" t="s">
        <v>33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1">
        <f t="shared" si="72"/>
        <v>0.25714285714285712</v>
      </c>
      <c r="G793" s="5" t="s">
        <v>14</v>
      </c>
      <c r="H793" s="13">
        <f t="shared" si="73"/>
        <v>90</v>
      </c>
      <c r="I793">
        <v>6</v>
      </c>
      <c r="J793" t="s">
        <v>21</v>
      </c>
      <c r="K793" t="s">
        <v>22</v>
      </c>
      <c r="L793" s="19">
        <f t="shared" si="76"/>
        <v>42715.25</v>
      </c>
      <c r="M793" s="19">
        <f t="shared" si="77"/>
        <v>42731.25</v>
      </c>
      <c r="N793">
        <v>1481436000</v>
      </c>
      <c r="O793">
        <v>1482818400</v>
      </c>
      <c r="P793" t="b">
        <v>0</v>
      </c>
      <c r="Q793" t="b">
        <v>0</v>
      </c>
      <c r="R793" t="str">
        <f t="shared" si="74"/>
        <v>food</v>
      </c>
      <c r="S793" t="str">
        <f t="shared" si="75"/>
        <v>food trucks</v>
      </c>
      <c r="T793" t="s">
        <v>17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1">
        <f t="shared" si="72"/>
        <v>0.34</v>
      </c>
      <c r="G794" s="5" t="s">
        <v>14</v>
      </c>
      <c r="H794" s="13">
        <f t="shared" si="73"/>
        <v>97.142857142857139</v>
      </c>
      <c r="I794">
        <v>7</v>
      </c>
      <c r="J794" t="s">
        <v>21</v>
      </c>
      <c r="K794" t="s">
        <v>22</v>
      </c>
      <c r="L794" s="19">
        <f t="shared" si="76"/>
        <v>41451.208333333336</v>
      </c>
      <c r="M794" s="19">
        <f t="shared" si="77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t="str">
        <f t="shared" si="74"/>
        <v>theater</v>
      </c>
      <c r="S794" t="str">
        <f t="shared" si="75"/>
        <v>plays</v>
      </c>
      <c r="T794" t="s">
        <v>33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1">
        <f t="shared" si="72"/>
        <v>11.859090909090909</v>
      </c>
      <c r="G795" s="7" t="s">
        <v>20</v>
      </c>
      <c r="H795" s="13">
        <f t="shared" si="73"/>
        <v>72.071823204419886</v>
      </c>
      <c r="I795">
        <v>181</v>
      </c>
      <c r="J795" t="s">
        <v>98</v>
      </c>
      <c r="K795" t="s">
        <v>99</v>
      </c>
      <c r="L795" s="19">
        <f t="shared" si="76"/>
        <v>41450.208333333336</v>
      </c>
      <c r="M795" s="19">
        <f t="shared" si="77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t="str">
        <f t="shared" si="74"/>
        <v>publishing</v>
      </c>
      <c r="S795" t="str">
        <f t="shared" si="75"/>
        <v>nonfiction</v>
      </c>
      <c r="T795" t="s">
        <v>68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1">
        <f t="shared" si="72"/>
        <v>1.2539393939393939</v>
      </c>
      <c r="G796" s="7" t="s">
        <v>20</v>
      </c>
      <c r="H796" s="13">
        <f t="shared" si="73"/>
        <v>75.236363636363635</v>
      </c>
      <c r="I796">
        <v>110</v>
      </c>
      <c r="J796" t="s">
        <v>21</v>
      </c>
      <c r="K796" t="s">
        <v>22</v>
      </c>
      <c r="L796" s="19">
        <f t="shared" si="76"/>
        <v>43091.25</v>
      </c>
      <c r="M796" s="19">
        <f t="shared" si="77"/>
        <v>43103.25</v>
      </c>
      <c r="N796">
        <v>1513922400</v>
      </c>
      <c r="O796">
        <v>1514959200</v>
      </c>
      <c r="P796" t="b">
        <v>0</v>
      </c>
      <c r="Q796" t="b">
        <v>0</v>
      </c>
      <c r="R796" t="str">
        <f t="shared" si="74"/>
        <v>music</v>
      </c>
      <c r="S796" t="str">
        <f t="shared" si="75"/>
        <v>rock</v>
      </c>
      <c r="T796" t="s">
        <v>23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1">
        <f t="shared" si="72"/>
        <v>0.14394366197183098</v>
      </c>
      <c r="G797" s="5" t="s">
        <v>14</v>
      </c>
      <c r="H797" s="13">
        <f t="shared" si="73"/>
        <v>32.967741935483872</v>
      </c>
      <c r="I797">
        <v>31</v>
      </c>
      <c r="J797" t="s">
        <v>21</v>
      </c>
      <c r="K797" t="s">
        <v>22</v>
      </c>
      <c r="L797" s="19">
        <f t="shared" si="76"/>
        <v>42675.208333333328</v>
      </c>
      <c r="M797" s="19">
        <f t="shared" si="77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t="str">
        <f t="shared" si="74"/>
        <v>film &amp; video</v>
      </c>
      <c r="S797" t="str">
        <f t="shared" si="75"/>
        <v>drama</v>
      </c>
      <c r="T797" t="s">
        <v>53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1">
        <f t="shared" si="72"/>
        <v>0.54807692307692313</v>
      </c>
      <c r="G798" s="5" t="s">
        <v>14</v>
      </c>
      <c r="H798" s="13">
        <f t="shared" si="73"/>
        <v>54.807692307692307</v>
      </c>
      <c r="I798">
        <v>78</v>
      </c>
      <c r="J798" t="s">
        <v>21</v>
      </c>
      <c r="K798" t="s">
        <v>22</v>
      </c>
      <c r="L798" s="19">
        <f t="shared" si="76"/>
        <v>41859.208333333336</v>
      </c>
      <c r="M798" s="19">
        <f t="shared" si="77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t="str">
        <f t="shared" si="74"/>
        <v>games</v>
      </c>
      <c r="S798" t="str">
        <f t="shared" si="75"/>
        <v>mobile games</v>
      </c>
      <c r="T798" t="s">
        <v>292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1">
        <f t="shared" si="72"/>
        <v>1.0963157894736841</v>
      </c>
      <c r="G799" s="7" t="s">
        <v>20</v>
      </c>
      <c r="H799" s="13">
        <f t="shared" si="73"/>
        <v>45.037837837837834</v>
      </c>
      <c r="I799">
        <v>185</v>
      </c>
      <c r="J799" t="s">
        <v>21</v>
      </c>
      <c r="K799" t="s">
        <v>22</v>
      </c>
      <c r="L799" s="19">
        <f t="shared" si="76"/>
        <v>43464.25</v>
      </c>
      <c r="M799" s="19">
        <f t="shared" si="77"/>
        <v>43487.25</v>
      </c>
      <c r="N799">
        <v>1546149600</v>
      </c>
      <c r="O799">
        <v>1548136800</v>
      </c>
      <c r="P799" t="b">
        <v>0</v>
      </c>
      <c r="Q799" t="b">
        <v>0</v>
      </c>
      <c r="R799" t="str">
        <f t="shared" si="74"/>
        <v>technology</v>
      </c>
      <c r="S799" t="str">
        <f t="shared" si="75"/>
        <v>web</v>
      </c>
      <c r="T799" t="s">
        <v>28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1">
        <f t="shared" si="72"/>
        <v>1.8847058823529412</v>
      </c>
      <c r="G800" s="7" t="s">
        <v>20</v>
      </c>
      <c r="H800" s="13">
        <f t="shared" si="73"/>
        <v>52.958677685950413</v>
      </c>
      <c r="I800">
        <v>121</v>
      </c>
      <c r="J800" t="s">
        <v>21</v>
      </c>
      <c r="K800" t="s">
        <v>22</v>
      </c>
      <c r="L800" s="19">
        <f t="shared" si="76"/>
        <v>41060.208333333336</v>
      </c>
      <c r="M800" s="19">
        <f t="shared" si="77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t="str">
        <f t="shared" si="74"/>
        <v>theater</v>
      </c>
      <c r="S800" t="str">
        <f t="shared" si="75"/>
        <v>plays</v>
      </c>
      <c r="T800" t="s">
        <v>33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1">
        <f t="shared" si="72"/>
        <v>0.87008284023668636</v>
      </c>
      <c r="G801" s="5" t="s">
        <v>14</v>
      </c>
      <c r="H801" s="13">
        <f t="shared" si="73"/>
        <v>60.017959183673469</v>
      </c>
      <c r="I801">
        <v>1225</v>
      </c>
      <c r="J801" t="s">
        <v>40</v>
      </c>
      <c r="K801" t="s">
        <v>41</v>
      </c>
      <c r="L801" s="19">
        <f t="shared" si="76"/>
        <v>42399.25</v>
      </c>
      <c r="M801" s="19">
        <f t="shared" si="77"/>
        <v>42403.25</v>
      </c>
      <c r="N801">
        <v>1454133600</v>
      </c>
      <c r="O801">
        <v>1454479200</v>
      </c>
      <c r="P801" t="b">
        <v>0</v>
      </c>
      <c r="Q801" t="b">
        <v>0</v>
      </c>
      <c r="R801" t="str">
        <f t="shared" si="74"/>
        <v>theater</v>
      </c>
      <c r="S801" t="str">
        <f t="shared" si="75"/>
        <v>plays</v>
      </c>
      <c r="T801" t="s">
        <v>33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1">
        <f t="shared" si="72"/>
        <v>0.01</v>
      </c>
      <c r="G802" s="5" t="s">
        <v>14</v>
      </c>
      <c r="H802" s="13">
        <f t="shared" si="73"/>
        <v>1</v>
      </c>
      <c r="I802">
        <v>1</v>
      </c>
      <c r="J802" t="s">
        <v>98</v>
      </c>
      <c r="K802" t="s">
        <v>99</v>
      </c>
      <c r="L802" s="19">
        <f t="shared" si="76"/>
        <v>42167.208333333328</v>
      </c>
      <c r="M802" s="19">
        <f t="shared" si="77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t="str">
        <f t="shared" si="74"/>
        <v>music</v>
      </c>
      <c r="S802" t="str">
        <f t="shared" si="75"/>
        <v>rock</v>
      </c>
      <c r="T802" t="s">
        <v>23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1">
        <f t="shared" si="72"/>
        <v>2.0291304347826089</v>
      </c>
      <c r="G803" s="7" t="s">
        <v>20</v>
      </c>
      <c r="H803" s="13">
        <f t="shared" si="73"/>
        <v>44.028301886792455</v>
      </c>
      <c r="I803">
        <v>106</v>
      </c>
      <c r="J803" t="s">
        <v>21</v>
      </c>
      <c r="K803" t="s">
        <v>22</v>
      </c>
      <c r="L803" s="19">
        <f t="shared" si="76"/>
        <v>43830.25</v>
      </c>
      <c r="M803" s="19">
        <f t="shared" si="77"/>
        <v>43852.25</v>
      </c>
      <c r="N803">
        <v>1577772000</v>
      </c>
      <c r="O803">
        <v>1579672800</v>
      </c>
      <c r="P803" t="b">
        <v>0</v>
      </c>
      <c r="Q803" t="b">
        <v>1</v>
      </c>
      <c r="R803" t="str">
        <f t="shared" si="74"/>
        <v>photography</v>
      </c>
      <c r="S803" t="str">
        <f t="shared" si="75"/>
        <v>photography books</v>
      </c>
      <c r="T803" t="s">
        <v>122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1">
        <f t="shared" si="72"/>
        <v>1.9703225806451612</v>
      </c>
      <c r="G804" s="7" t="s">
        <v>20</v>
      </c>
      <c r="H804" s="13">
        <f t="shared" si="73"/>
        <v>86.028169014084511</v>
      </c>
      <c r="I804">
        <v>142</v>
      </c>
      <c r="J804" t="s">
        <v>21</v>
      </c>
      <c r="K804" t="s">
        <v>22</v>
      </c>
      <c r="L804" s="19">
        <f t="shared" si="76"/>
        <v>43650.208333333328</v>
      </c>
      <c r="M804" s="19">
        <f t="shared" si="77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t="str">
        <f t="shared" si="74"/>
        <v>photography</v>
      </c>
      <c r="S804" t="str">
        <f t="shared" si="75"/>
        <v>photography books</v>
      </c>
      <c r="T804" t="s">
        <v>122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1">
        <f t="shared" si="72"/>
        <v>1.07</v>
      </c>
      <c r="G805" s="7" t="s">
        <v>20</v>
      </c>
      <c r="H805" s="13">
        <f t="shared" si="73"/>
        <v>28.012875536480685</v>
      </c>
      <c r="I805">
        <v>233</v>
      </c>
      <c r="J805" t="s">
        <v>21</v>
      </c>
      <c r="K805" t="s">
        <v>22</v>
      </c>
      <c r="L805" s="19">
        <f t="shared" si="76"/>
        <v>43492.25</v>
      </c>
      <c r="M805" s="19">
        <f t="shared" si="77"/>
        <v>43526.25</v>
      </c>
      <c r="N805">
        <v>1548568800</v>
      </c>
      <c r="O805">
        <v>1551506400</v>
      </c>
      <c r="P805" t="b">
        <v>0</v>
      </c>
      <c r="Q805" t="b">
        <v>0</v>
      </c>
      <c r="R805" t="str">
        <f t="shared" si="74"/>
        <v>theater</v>
      </c>
      <c r="S805" t="str">
        <f t="shared" si="75"/>
        <v>plays</v>
      </c>
      <c r="T805" t="s">
        <v>33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1">
        <f t="shared" si="72"/>
        <v>2.6873076923076922</v>
      </c>
      <c r="G806" s="7" t="s">
        <v>20</v>
      </c>
      <c r="H806" s="13">
        <f t="shared" si="73"/>
        <v>32.050458715596328</v>
      </c>
      <c r="I806">
        <v>218</v>
      </c>
      <c r="J806" t="s">
        <v>21</v>
      </c>
      <c r="K806" t="s">
        <v>22</v>
      </c>
      <c r="L806" s="19">
        <f t="shared" si="76"/>
        <v>43102.25</v>
      </c>
      <c r="M806" s="19">
        <f t="shared" si="77"/>
        <v>43122.25</v>
      </c>
      <c r="N806">
        <v>1514872800</v>
      </c>
      <c r="O806">
        <v>1516600800</v>
      </c>
      <c r="P806" t="b">
        <v>0</v>
      </c>
      <c r="Q806" t="b">
        <v>0</v>
      </c>
      <c r="R806" t="str">
        <f t="shared" si="74"/>
        <v>music</v>
      </c>
      <c r="S806" t="str">
        <f t="shared" si="75"/>
        <v>rock</v>
      </c>
      <c r="T806" t="s">
        <v>23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1">
        <f t="shared" si="72"/>
        <v>0.50845360824742269</v>
      </c>
      <c r="G807" s="5" t="s">
        <v>14</v>
      </c>
      <c r="H807" s="13">
        <f t="shared" si="73"/>
        <v>73.611940298507463</v>
      </c>
      <c r="I807">
        <v>67</v>
      </c>
      <c r="J807" t="s">
        <v>26</v>
      </c>
      <c r="K807" t="s">
        <v>27</v>
      </c>
      <c r="L807" s="19">
        <f t="shared" si="76"/>
        <v>41958.25</v>
      </c>
      <c r="M807" s="19">
        <f t="shared" si="77"/>
        <v>42009.25</v>
      </c>
      <c r="N807">
        <v>1416031200</v>
      </c>
      <c r="O807">
        <v>1420437600</v>
      </c>
      <c r="P807" t="b">
        <v>0</v>
      </c>
      <c r="Q807" t="b">
        <v>0</v>
      </c>
      <c r="R807" t="str">
        <f t="shared" si="74"/>
        <v>film &amp; video</v>
      </c>
      <c r="S807" t="str">
        <f t="shared" si="75"/>
        <v>documentary</v>
      </c>
      <c r="T807" t="s">
        <v>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1">
        <f t="shared" si="72"/>
        <v>11.802857142857142</v>
      </c>
      <c r="G808" s="7" t="s">
        <v>20</v>
      </c>
      <c r="H808" s="13">
        <f t="shared" si="73"/>
        <v>108.71052631578948</v>
      </c>
      <c r="I808">
        <v>76</v>
      </c>
      <c r="J808" t="s">
        <v>21</v>
      </c>
      <c r="K808" t="s">
        <v>22</v>
      </c>
      <c r="L808" s="19">
        <f t="shared" si="76"/>
        <v>40973.25</v>
      </c>
      <c r="M808" s="19">
        <f t="shared" si="77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t="str">
        <f t="shared" si="74"/>
        <v>film &amp; video</v>
      </c>
      <c r="S808" t="str">
        <f t="shared" si="75"/>
        <v>drama</v>
      </c>
      <c r="T808" t="s">
        <v>53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1">
        <f t="shared" si="72"/>
        <v>2.64</v>
      </c>
      <c r="G809" s="7" t="s">
        <v>20</v>
      </c>
      <c r="H809" s="13">
        <f t="shared" si="73"/>
        <v>42.97674418604651</v>
      </c>
      <c r="I809">
        <v>43</v>
      </c>
      <c r="J809" t="s">
        <v>21</v>
      </c>
      <c r="K809" t="s">
        <v>22</v>
      </c>
      <c r="L809" s="19">
        <f t="shared" si="76"/>
        <v>43753.208333333328</v>
      </c>
      <c r="M809" s="19">
        <f t="shared" si="77"/>
        <v>43797.25</v>
      </c>
      <c r="N809">
        <v>1571115600</v>
      </c>
      <c r="O809">
        <v>1574920800</v>
      </c>
      <c r="P809" t="b">
        <v>0</v>
      </c>
      <c r="Q809" t="b">
        <v>1</v>
      </c>
      <c r="R809" t="str">
        <f t="shared" si="74"/>
        <v>theater</v>
      </c>
      <c r="S809" t="str">
        <f t="shared" si="75"/>
        <v>plays</v>
      </c>
      <c r="T809" t="s">
        <v>33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1">
        <f t="shared" si="72"/>
        <v>0.30442307692307691</v>
      </c>
      <c r="G810" s="5" t="s">
        <v>14</v>
      </c>
      <c r="H810" s="13">
        <f t="shared" si="73"/>
        <v>83.315789473684205</v>
      </c>
      <c r="I810">
        <v>19</v>
      </c>
      <c r="J810" t="s">
        <v>21</v>
      </c>
      <c r="K810" t="s">
        <v>22</v>
      </c>
      <c r="L810" s="19">
        <f t="shared" si="76"/>
        <v>42507.208333333328</v>
      </c>
      <c r="M810" s="19">
        <f t="shared" si="77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t="str">
        <f t="shared" si="74"/>
        <v>food</v>
      </c>
      <c r="S810" t="str">
        <f t="shared" si="75"/>
        <v>food trucks</v>
      </c>
      <c r="T810" t="s">
        <v>17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1">
        <f t="shared" si="72"/>
        <v>0.62880681818181816</v>
      </c>
      <c r="G811" s="5" t="s">
        <v>14</v>
      </c>
      <c r="H811" s="13">
        <f t="shared" si="73"/>
        <v>42</v>
      </c>
      <c r="I811">
        <v>2108</v>
      </c>
      <c r="J811" t="s">
        <v>98</v>
      </c>
      <c r="K811" t="s">
        <v>99</v>
      </c>
      <c r="L811" s="19">
        <f t="shared" si="76"/>
        <v>41135.208333333336</v>
      </c>
      <c r="M811" s="19">
        <f t="shared" si="77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t="str">
        <f t="shared" si="74"/>
        <v>film &amp; video</v>
      </c>
      <c r="S811" t="str">
        <f t="shared" si="75"/>
        <v>documentary</v>
      </c>
      <c r="T811" t="s">
        <v>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1">
        <f t="shared" si="72"/>
        <v>1.9312499999999999</v>
      </c>
      <c r="G812" s="7" t="s">
        <v>20</v>
      </c>
      <c r="H812" s="13">
        <f t="shared" si="73"/>
        <v>55.927601809954751</v>
      </c>
      <c r="I812">
        <v>221</v>
      </c>
      <c r="J812" t="s">
        <v>21</v>
      </c>
      <c r="K812" t="s">
        <v>22</v>
      </c>
      <c r="L812" s="19">
        <f t="shared" si="76"/>
        <v>43067.25</v>
      </c>
      <c r="M812" s="19">
        <f t="shared" si="77"/>
        <v>43077.25</v>
      </c>
      <c r="N812">
        <v>1511848800</v>
      </c>
      <c r="O812">
        <v>1512712800</v>
      </c>
      <c r="P812" t="b">
        <v>0</v>
      </c>
      <c r="Q812" t="b">
        <v>1</v>
      </c>
      <c r="R812" t="str">
        <f t="shared" si="74"/>
        <v>theater</v>
      </c>
      <c r="S812" t="str">
        <f t="shared" si="75"/>
        <v>plays</v>
      </c>
      <c r="T812" t="s">
        <v>33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1">
        <f t="shared" si="72"/>
        <v>0.77102702702702708</v>
      </c>
      <c r="G813" s="5" t="s">
        <v>14</v>
      </c>
      <c r="H813" s="13">
        <f t="shared" si="73"/>
        <v>105.03681885125184</v>
      </c>
      <c r="I813">
        <v>679</v>
      </c>
      <c r="J813" t="s">
        <v>21</v>
      </c>
      <c r="K813" t="s">
        <v>22</v>
      </c>
      <c r="L813" s="19">
        <f t="shared" si="76"/>
        <v>42378.25</v>
      </c>
      <c r="M813" s="19">
        <f t="shared" si="77"/>
        <v>42380.25</v>
      </c>
      <c r="N813">
        <v>1452319200</v>
      </c>
      <c r="O813">
        <v>1452492000</v>
      </c>
      <c r="P813" t="b">
        <v>0</v>
      </c>
      <c r="Q813" t="b">
        <v>1</v>
      </c>
      <c r="R813" t="str">
        <f t="shared" si="74"/>
        <v>games</v>
      </c>
      <c r="S813" t="str">
        <f t="shared" si="75"/>
        <v>video games</v>
      </c>
      <c r="T813" t="s">
        <v>89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1">
        <f t="shared" si="72"/>
        <v>2.2552763819095478</v>
      </c>
      <c r="G814" s="7" t="s">
        <v>20</v>
      </c>
      <c r="H814" s="13">
        <f t="shared" si="73"/>
        <v>48</v>
      </c>
      <c r="I814">
        <v>2805</v>
      </c>
      <c r="J814" t="s">
        <v>15</v>
      </c>
      <c r="K814" t="s">
        <v>16</v>
      </c>
      <c r="L814" s="19">
        <f t="shared" si="76"/>
        <v>43206.208333333328</v>
      </c>
      <c r="M814" s="19">
        <f t="shared" si="77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t="str">
        <f t="shared" si="74"/>
        <v>publishing</v>
      </c>
      <c r="S814" t="str">
        <f t="shared" si="75"/>
        <v>nonfiction</v>
      </c>
      <c r="T814" t="s">
        <v>68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1">
        <f t="shared" si="72"/>
        <v>2.3940625</v>
      </c>
      <c r="G815" s="7" t="s">
        <v>20</v>
      </c>
      <c r="H815" s="13">
        <f t="shared" si="73"/>
        <v>112.66176470588235</v>
      </c>
      <c r="I815">
        <v>68</v>
      </c>
      <c r="J815" t="s">
        <v>21</v>
      </c>
      <c r="K815" t="s">
        <v>22</v>
      </c>
      <c r="L815" s="19">
        <f t="shared" si="76"/>
        <v>41148.208333333336</v>
      </c>
      <c r="M815" s="19">
        <f t="shared" si="77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t="str">
        <f t="shared" si="74"/>
        <v>games</v>
      </c>
      <c r="S815" t="str">
        <f t="shared" si="75"/>
        <v>video games</v>
      </c>
      <c r="T815" t="s">
        <v>89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1">
        <f t="shared" si="72"/>
        <v>0.921875</v>
      </c>
      <c r="G816" s="5" t="s">
        <v>14</v>
      </c>
      <c r="H816" s="13">
        <f t="shared" si="73"/>
        <v>81.944444444444443</v>
      </c>
      <c r="I816">
        <v>36</v>
      </c>
      <c r="J816" t="s">
        <v>36</v>
      </c>
      <c r="K816" t="s">
        <v>37</v>
      </c>
      <c r="L816" s="19">
        <f t="shared" si="76"/>
        <v>42517.208333333328</v>
      </c>
      <c r="M816" s="19">
        <f t="shared" si="77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t="str">
        <f t="shared" si="74"/>
        <v>music</v>
      </c>
      <c r="S816" t="str">
        <f t="shared" si="75"/>
        <v>rock</v>
      </c>
      <c r="T816" t="s">
        <v>23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1">
        <f t="shared" si="72"/>
        <v>1.3023333333333333</v>
      </c>
      <c r="G817" s="7" t="s">
        <v>20</v>
      </c>
      <c r="H817" s="13">
        <f t="shared" si="73"/>
        <v>64.049180327868854</v>
      </c>
      <c r="I817">
        <v>183</v>
      </c>
      <c r="J817" t="s">
        <v>15</v>
      </c>
      <c r="K817" t="s">
        <v>16</v>
      </c>
      <c r="L817" s="19">
        <f t="shared" si="76"/>
        <v>43068.25</v>
      </c>
      <c r="M817" s="19">
        <f t="shared" si="77"/>
        <v>43094.25</v>
      </c>
      <c r="N817">
        <v>1511935200</v>
      </c>
      <c r="O817">
        <v>1514181600</v>
      </c>
      <c r="P817" t="b">
        <v>0</v>
      </c>
      <c r="Q817" t="b">
        <v>0</v>
      </c>
      <c r="R817" t="str">
        <f t="shared" si="74"/>
        <v>music</v>
      </c>
      <c r="S817" t="str">
        <f t="shared" si="75"/>
        <v>rock</v>
      </c>
      <c r="T817" t="s">
        <v>23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1">
        <f t="shared" si="72"/>
        <v>6.1521739130434785</v>
      </c>
      <c r="G818" s="7" t="s">
        <v>20</v>
      </c>
      <c r="H818" s="13">
        <f t="shared" si="73"/>
        <v>106.39097744360902</v>
      </c>
      <c r="I818">
        <v>133</v>
      </c>
      <c r="J818" t="s">
        <v>21</v>
      </c>
      <c r="K818" t="s">
        <v>22</v>
      </c>
      <c r="L818" s="19">
        <f t="shared" si="76"/>
        <v>41680.25</v>
      </c>
      <c r="M818" s="19">
        <f t="shared" si="77"/>
        <v>41682.25</v>
      </c>
      <c r="N818">
        <v>1392012000</v>
      </c>
      <c r="O818">
        <v>1392184800</v>
      </c>
      <c r="P818" t="b">
        <v>1</v>
      </c>
      <c r="Q818" t="b">
        <v>1</v>
      </c>
      <c r="R818" t="str">
        <f t="shared" si="74"/>
        <v>theater</v>
      </c>
      <c r="S818" t="str">
        <f t="shared" si="75"/>
        <v>plays</v>
      </c>
      <c r="T818" t="s">
        <v>33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1">
        <f t="shared" si="72"/>
        <v>3.687953216374269</v>
      </c>
      <c r="G819" s="7" t="s">
        <v>20</v>
      </c>
      <c r="H819" s="13">
        <f t="shared" si="73"/>
        <v>76.011249497790274</v>
      </c>
      <c r="I819">
        <v>2489</v>
      </c>
      <c r="J819" t="s">
        <v>107</v>
      </c>
      <c r="K819" t="s">
        <v>108</v>
      </c>
      <c r="L819" s="19">
        <f t="shared" si="76"/>
        <v>43589.208333333328</v>
      </c>
      <c r="M819" s="19">
        <f t="shared" si="77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t="str">
        <f t="shared" si="74"/>
        <v>publishing</v>
      </c>
      <c r="S819" t="str">
        <f t="shared" si="75"/>
        <v>nonfiction</v>
      </c>
      <c r="T819" t="s">
        <v>68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1">
        <f t="shared" si="72"/>
        <v>10.948571428571428</v>
      </c>
      <c r="G820" s="7" t="s">
        <v>20</v>
      </c>
      <c r="H820" s="13">
        <f t="shared" si="73"/>
        <v>111.07246376811594</v>
      </c>
      <c r="I820">
        <v>69</v>
      </c>
      <c r="J820" t="s">
        <v>21</v>
      </c>
      <c r="K820" t="s">
        <v>22</v>
      </c>
      <c r="L820" s="19">
        <f t="shared" si="76"/>
        <v>43486.25</v>
      </c>
      <c r="M820" s="19">
        <f t="shared" si="77"/>
        <v>43499.25</v>
      </c>
      <c r="N820">
        <v>1548050400</v>
      </c>
      <c r="O820">
        <v>1549173600</v>
      </c>
      <c r="P820" t="b">
        <v>0</v>
      </c>
      <c r="Q820" t="b">
        <v>1</v>
      </c>
      <c r="R820" t="str">
        <f t="shared" si="74"/>
        <v>theater</v>
      </c>
      <c r="S820" t="str">
        <f t="shared" si="75"/>
        <v>plays</v>
      </c>
      <c r="T820" t="s">
        <v>33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1">
        <f t="shared" si="72"/>
        <v>0.50662921348314605</v>
      </c>
      <c r="G821" s="5" t="s">
        <v>14</v>
      </c>
      <c r="H821" s="13">
        <f t="shared" si="73"/>
        <v>95.936170212765958</v>
      </c>
      <c r="I821">
        <v>47</v>
      </c>
      <c r="J821" t="s">
        <v>21</v>
      </c>
      <c r="K821" t="s">
        <v>22</v>
      </c>
      <c r="L821" s="19">
        <f t="shared" si="76"/>
        <v>41237.25</v>
      </c>
      <c r="M821" s="19">
        <f t="shared" si="77"/>
        <v>41252.25</v>
      </c>
      <c r="N821">
        <v>1353736800</v>
      </c>
      <c r="O821">
        <v>1355032800</v>
      </c>
      <c r="P821" t="b">
        <v>1</v>
      </c>
      <c r="Q821" t="b">
        <v>0</v>
      </c>
      <c r="R821" t="str">
        <f t="shared" si="74"/>
        <v>games</v>
      </c>
      <c r="S821" t="str">
        <f t="shared" si="75"/>
        <v>video games</v>
      </c>
      <c r="T821" t="s">
        <v>89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1">
        <f t="shared" si="72"/>
        <v>8.0060000000000002</v>
      </c>
      <c r="G822" s="7" t="s">
        <v>20</v>
      </c>
      <c r="H822" s="13">
        <f t="shared" si="73"/>
        <v>43.043010752688176</v>
      </c>
      <c r="I822">
        <v>279</v>
      </c>
      <c r="J822" t="s">
        <v>40</v>
      </c>
      <c r="K822" t="s">
        <v>41</v>
      </c>
      <c r="L822" s="19">
        <f t="shared" si="76"/>
        <v>43310.208333333328</v>
      </c>
      <c r="M822" s="19">
        <f t="shared" si="77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t="str">
        <f t="shared" si="74"/>
        <v>music</v>
      </c>
      <c r="S822" t="str">
        <f t="shared" si="75"/>
        <v>rock</v>
      </c>
      <c r="T822" t="s">
        <v>23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1">
        <f t="shared" si="72"/>
        <v>2.9128571428571428</v>
      </c>
      <c r="G823" s="7" t="s">
        <v>20</v>
      </c>
      <c r="H823" s="13">
        <f t="shared" si="73"/>
        <v>67.966666666666669</v>
      </c>
      <c r="I823">
        <v>210</v>
      </c>
      <c r="J823" t="s">
        <v>21</v>
      </c>
      <c r="K823" t="s">
        <v>22</v>
      </c>
      <c r="L823" s="19">
        <f t="shared" si="76"/>
        <v>42794.25</v>
      </c>
      <c r="M823" s="19">
        <f t="shared" si="77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t="str">
        <f t="shared" si="74"/>
        <v>film &amp; video</v>
      </c>
      <c r="S823" t="str">
        <f t="shared" si="75"/>
        <v>documentary</v>
      </c>
      <c r="T823" t="s">
        <v>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1">
        <f t="shared" si="72"/>
        <v>3.4996666666666667</v>
      </c>
      <c r="G824" s="7" t="s">
        <v>20</v>
      </c>
      <c r="H824" s="13">
        <f t="shared" si="73"/>
        <v>89.991428571428571</v>
      </c>
      <c r="I824">
        <v>2100</v>
      </c>
      <c r="J824" t="s">
        <v>21</v>
      </c>
      <c r="K824" t="s">
        <v>22</v>
      </c>
      <c r="L824" s="19">
        <f t="shared" si="76"/>
        <v>41698.25</v>
      </c>
      <c r="M824" s="19">
        <f t="shared" si="77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t="str">
        <f t="shared" si="74"/>
        <v>music</v>
      </c>
      <c r="S824" t="str">
        <f t="shared" si="75"/>
        <v>rock</v>
      </c>
      <c r="T824" t="s">
        <v>23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1">
        <f t="shared" si="72"/>
        <v>3.5707317073170732</v>
      </c>
      <c r="G825" s="7" t="s">
        <v>20</v>
      </c>
      <c r="H825" s="13">
        <f t="shared" si="73"/>
        <v>58.095238095238095</v>
      </c>
      <c r="I825">
        <v>252</v>
      </c>
      <c r="J825" t="s">
        <v>21</v>
      </c>
      <c r="K825" t="s">
        <v>22</v>
      </c>
      <c r="L825" s="19">
        <f t="shared" si="76"/>
        <v>41892.208333333336</v>
      </c>
      <c r="M825" s="19">
        <f t="shared" si="77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t="str">
        <f t="shared" si="74"/>
        <v>music</v>
      </c>
      <c r="S825" t="str">
        <f t="shared" si="75"/>
        <v>rock</v>
      </c>
      <c r="T825" t="s">
        <v>23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1">
        <f t="shared" si="72"/>
        <v>1.2648941176470587</v>
      </c>
      <c r="G826" s="7" t="s">
        <v>20</v>
      </c>
      <c r="H826" s="13">
        <f t="shared" si="73"/>
        <v>83.996875000000003</v>
      </c>
      <c r="I826">
        <v>1280</v>
      </c>
      <c r="J826" t="s">
        <v>21</v>
      </c>
      <c r="K826" t="s">
        <v>22</v>
      </c>
      <c r="L826" s="19">
        <f t="shared" si="76"/>
        <v>40348.208333333336</v>
      </c>
      <c r="M826" s="19">
        <f t="shared" si="77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t="str">
        <f t="shared" si="74"/>
        <v>publishing</v>
      </c>
      <c r="S826" t="str">
        <f t="shared" si="75"/>
        <v>nonfiction</v>
      </c>
      <c r="T826" t="s">
        <v>68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1">
        <f t="shared" si="72"/>
        <v>3.875</v>
      </c>
      <c r="G827" s="7" t="s">
        <v>20</v>
      </c>
      <c r="H827" s="13">
        <f t="shared" si="73"/>
        <v>88.853503184713375</v>
      </c>
      <c r="I827">
        <v>157</v>
      </c>
      <c r="J827" t="s">
        <v>40</v>
      </c>
      <c r="K827" t="s">
        <v>41</v>
      </c>
      <c r="L827" s="19">
        <f t="shared" si="76"/>
        <v>42941.208333333328</v>
      </c>
      <c r="M827" s="19">
        <f t="shared" si="77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t="str">
        <f t="shared" si="74"/>
        <v>film &amp; video</v>
      </c>
      <c r="S827" t="str">
        <f t="shared" si="75"/>
        <v>shorts</v>
      </c>
      <c r="T827" t="s">
        <v>100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1">
        <f t="shared" si="72"/>
        <v>4.5703571428571426</v>
      </c>
      <c r="G828" s="7" t="s">
        <v>20</v>
      </c>
      <c r="H828" s="13">
        <f t="shared" si="73"/>
        <v>65.963917525773198</v>
      </c>
      <c r="I828">
        <v>194</v>
      </c>
      <c r="J828" t="s">
        <v>21</v>
      </c>
      <c r="K828" t="s">
        <v>22</v>
      </c>
      <c r="L828" s="19">
        <f t="shared" si="76"/>
        <v>40525.25</v>
      </c>
      <c r="M828" s="19">
        <f t="shared" si="77"/>
        <v>40553.25</v>
      </c>
      <c r="N828">
        <v>1292220000</v>
      </c>
      <c r="O828">
        <v>1294639200</v>
      </c>
      <c r="P828" t="b">
        <v>0</v>
      </c>
      <c r="Q828" t="b">
        <v>1</v>
      </c>
      <c r="R828" t="str">
        <f t="shared" si="74"/>
        <v>theater</v>
      </c>
      <c r="S828" t="str">
        <f t="shared" si="75"/>
        <v>plays</v>
      </c>
      <c r="T828" t="s">
        <v>33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1">
        <f t="shared" si="72"/>
        <v>2.6669565217391304</v>
      </c>
      <c r="G829" s="7" t="s">
        <v>20</v>
      </c>
      <c r="H829" s="13">
        <f t="shared" si="73"/>
        <v>74.804878048780495</v>
      </c>
      <c r="I829">
        <v>82</v>
      </c>
      <c r="J829" t="s">
        <v>26</v>
      </c>
      <c r="K829" t="s">
        <v>27</v>
      </c>
      <c r="L829" s="19">
        <f t="shared" si="76"/>
        <v>40666.208333333336</v>
      </c>
      <c r="M829" s="19">
        <f t="shared" si="77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t="str">
        <f t="shared" si="74"/>
        <v>film &amp; video</v>
      </c>
      <c r="S829" t="str">
        <f t="shared" si="75"/>
        <v>drama</v>
      </c>
      <c r="T829" t="s">
        <v>53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1">
        <f t="shared" si="72"/>
        <v>0.69</v>
      </c>
      <c r="G830" s="5" t="s">
        <v>14</v>
      </c>
      <c r="H830" s="13">
        <f t="shared" si="73"/>
        <v>69.98571428571428</v>
      </c>
      <c r="I830">
        <v>70</v>
      </c>
      <c r="J830" t="s">
        <v>21</v>
      </c>
      <c r="K830" t="s">
        <v>22</v>
      </c>
      <c r="L830" s="19">
        <f t="shared" si="76"/>
        <v>43340.208333333328</v>
      </c>
      <c r="M830" s="19">
        <f t="shared" si="77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t="str">
        <f t="shared" si="74"/>
        <v>theater</v>
      </c>
      <c r="S830" t="str">
        <f t="shared" si="75"/>
        <v>plays</v>
      </c>
      <c r="T830" t="s">
        <v>33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1">
        <f t="shared" si="72"/>
        <v>0.51343749999999999</v>
      </c>
      <c r="G831" s="5" t="s">
        <v>14</v>
      </c>
      <c r="H831" s="13">
        <f t="shared" si="73"/>
        <v>32.006493506493506</v>
      </c>
      <c r="I831">
        <v>154</v>
      </c>
      <c r="J831" t="s">
        <v>21</v>
      </c>
      <c r="K831" t="s">
        <v>22</v>
      </c>
      <c r="L831" s="19">
        <f t="shared" si="76"/>
        <v>42164.208333333328</v>
      </c>
      <c r="M831" s="19">
        <f t="shared" si="77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t="str">
        <f t="shared" si="74"/>
        <v>theater</v>
      </c>
      <c r="S831" t="str">
        <f t="shared" si="75"/>
        <v>plays</v>
      </c>
      <c r="T831" t="s">
        <v>33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1">
        <f t="shared" si="72"/>
        <v>1.1710526315789473E-2</v>
      </c>
      <c r="G832" s="5" t="s">
        <v>14</v>
      </c>
      <c r="H832" s="13">
        <f t="shared" si="73"/>
        <v>64.727272727272734</v>
      </c>
      <c r="I832">
        <v>22</v>
      </c>
      <c r="J832" t="s">
        <v>21</v>
      </c>
      <c r="K832" t="s">
        <v>22</v>
      </c>
      <c r="L832" s="19">
        <f t="shared" si="76"/>
        <v>43103.25</v>
      </c>
      <c r="M832" s="19">
        <f t="shared" si="77"/>
        <v>43162.25</v>
      </c>
      <c r="N832">
        <v>1514959200</v>
      </c>
      <c r="O832">
        <v>1520056800</v>
      </c>
      <c r="P832" t="b">
        <v>0</v>
      </c>
      <c r="Q832" t="b">
        <v>0</v>
      </c>
      <c r="R832" t="str">
        <f t="shared" si="74"/>
        <v>theater</v>
      </c>
      <c r="S832" t="str">
        <f t="shared" si="75"/>
        <v>plays</v>
      </c>
      <c r="T832" t="s">
        <v>33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1">
        <f t="shared" si="72"/>
        <v>1.089773429454171</v>
      </c>
      <c r="G833" s="7" t="s">
        <v>20</v>
      </c>
      <c r="H833" s="13">
        <f t="shared" si="73"/>
        <v>24.998110087408456</v>
      </c>
      <c r="I833">
        <v>4233</v>
      </c>
      <c r="J833" t="s">
        <v>21</v>
      </c>
      <c r="K833" t="s">
        <v>22</v>
      </c>
      <c r="L833" s="19">
        <f t="shared" si="76"/>
        <v>40994.208333333336</v>
      </c>
      <c r="M833" s="19">
        <f t="shared" si="77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t="str">
        <f t="shared" si="74"/>
        <v>photography</v>
      </c>
      <c r="S833" t="str">
        <f t="shared" si="75"/>
        <v>photography books</v>
      </c>
      <c r="T833" t="s">
        <v>122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1">
        <f t="shared" ref="F834:F897" si="78">E834/D834</f>
        <v>3.1517592592592591</v>
      </c>
      <c r="G834" s="7" t="s">
        <v>20</v>
      </c>
      <c r="H834" s="13">
        <f t="shared" ref="H834:H897" si="79">IF(I834=0,"No Backers", E834/I834)</f>
        <v>104.97764070932922</v>
      </c>
      <c r="I834">
        <v>1297</v>
      </c>
      <c r="J834" t="s">
        <v>36</v>
      </c>
      <c r="K834" t="s">
        <v>37</v>
      </c>
      <c r="L834" s="19">
        <f t="shared" si="76"/>
        <v>42299.208333333328</v>
      </c>
      <c r="M834" s="19">
        <f t="shared" si="77"/>
        <v>42333.25</v>
      </c>
      <c r="N834">
        <v>1445490000</v>
      </c>
      <c r="O834">
        <v>1448431200</v>
      </c>
      <c r="P834" t="b">
        <v>1</v>
      </c>
      <c r="Q834" t="b">
        <v>0</v>
      </c>
      <c r="R834" t="str">
        <f t="shared" ref="R834:R897" si="80">LEFT(T834,FIND("/",T834)-1)</f>
        <v>publishing</v>
      </c>
      <c r="S834" t="str">
        <f t="shared" ref="S834:S897" si="81">RIGHT(T834,LEN(T834)-FIND("/",T834))</f>
        <v>translations</v>
      </c>
      <c r="T834" t="s">
        <v>206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1">
        <f t="shared" si="78"/>
        <v>1.5769117647058823</v>
      </c>
      <c r="G835" s="7" t="s">
        <v>20</v>
      </c>
      <c r="H835" s="13">
        <f t="shared" si="79"/>
        <v>64.987878787878785</v>
      </c>
      <c r="I835">
        <v>165</v>
      </c>
      <c r="J835" t="s">
        <v>36</v>
      </c>
      <c r="K835" t="s">
        <v>37</v>
      </c>
      <c r="L835" s="19">
        <f t="shared" ref="L835:L898" si="82">(((N835/60)/60)/24)+DATE(1970,1,1)</f>
        <v>40588.25</v>
      </c>
      <c r="M835" s="19">
        <f t="shared" ref="M835:M898" si="83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t="str">
        <f t="shared" si="80"/>
        <v>publishing</v>
      </c>
      <c r="S835" t="str">
        <f t="shared" si="81"/>
        <v>translations</v>
      </c>
      <c r="T835" t="s">
        <v>206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1">
        <f t="shared" si="78"/>
        <v>1.5380821917808218</v>
      </c>
      <c r="G836" s="7" t="s">
        <v>20</v>
      </c>
      <c r="H836" s="13">
        <f t="shared" si="79"/>
        <v>94.352941176470594</v>
      </c>
      <c r="I836">
        <v>119</v>
      </c>
      <c r="J836" t="s">
        <v>21</v>
      </c>
      <c r="K836" t="s">
        <v>22</v>
      </c>
      <c r="L836" s="19">
        <f t="shared" si="82"/>
        <v>41448.208333333336</v>
      </c>
      <c r="M836" s="19">
        <f t="shared" si="83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t="str">
        <f t="shared" si="80"/>
        <v>theater</v>
      </c>
      <c r="S836" t="str">
        <f t="shared" si="81"/>
        <v>plays</v>
      </c>
      <c r="T836" t="s">
        <v>33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1">
        <f t="shared" si="78"/>
        <v>0.89738979118329465</v>
      </c>
      <c r="G837" s="5" t="s">
        <v>14</v>
      </c>
      <c r="H837" s="13">
        <f t="shared" si="79"/>
        <v>44.001706484641637</v>
      </c>
      <c r="I837">
        <v>1758</v>
      </c>
      <c r="J837" t="s">
        <v>21</v>
      </c>
      <c r="K837" t="s">
        <v>22</v>
      </c>
      <c r="L837" s="19">
        <f t="shared" si="82"/>
        <v>42063.25</v>
      </c>
      <c r="M837" s="19">
        <f t="shared" si="83"/>
        <v>42069.25</v>
      </c>
      <c r="N837">
        <v>1425103200</v>
      </c>
      <c r="O837">
        <v>1425621600</v>
      </c>
      <c r="P837" t="b">
        <v>0</v>
      </c>
      <c r="Q837" t="b">
        <v>0</v>
      </c>
      <c r="R837" t="str">
        <f t="shared" si="80"/>
        <v>technology</v>
      </c>
      <c r="S837" t="str">
        <f t="shared" si="81"/>
        <v>web</v>
      </c>
      <c r="T837" t="s">
        <v>28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1">
        <f t="shared" si="78"/>
        <v>0.75135802469135804</v>
      </c>
      <c r="G838" s="5" t="s">
        <v>14</v>
      </c>
      <c r="H838" s="13">
        <f t="shared" si="79"/>
        <v>64.744680851063833</v>
      </c>
      <c r="I838">
        <v>94</v>
      </c>
      <c r="J838" t="s">
        <v>21</v>
      </c>
      <c r="K838" t="s">
        <v>22</v>
      </c>
      <c r="L838" s="19">
        <f t="shared" si="82"/>
        <v>40214.25</v>
      </c>
      <c r="M838" s="19">
        <f t="shared" si="83"/>
        <v>40225.25</v>
      </c>
      <c r="N838">
        <v>1265349600</v>
      </c>
      <c r="O838">
        <v>1266300000</v>
      </c>
      <c r="P838" t="b">
        <v>0</v>
      </c>
      <c r="Q838" t="b">
        <v>0</v>
      </c>
      <c r="R838" t="str">
        <f t="shared" si="80"/>
        <v>music</v>
      </c>
      <c r="S838" t="str">
        <f t="shared" si="81"/>
        <v>indie rock</v>
      </c>
      <c r="T838" t="s">
        <v>60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1">
        <f t="shared" si="78"/>
        <v>8.5288135593220336</v>
      </c>
      <c r="G839" s="7" t="s">
        <v>20</v>
      </c>
      <c r="H839" s="13">
        <f t="shared" si="79"/>
        <v>84.00667779632721</v>
      </c>
      <c r="I839">
        <v>1797</v>
      </c>
      <c r="J839" t="s">
        <v>21</v>
      </c>
      <c r="K839" t="s">
        <v>22</v>
      </c>
      <c r="L839" s="19">
        <f t="shared" si="82"/>
        <v>40629.208333333336</v>
      </c>
      <c r="M839" s="19">
        <f t="shared" si="83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t="str">
        <f t="shared" si="80"/>
        <v>music</v>
      </c>
      <c r="S839" t="str">
        <f t="shared" si="81"/>
        <v>jazz</v>
      </c>
      <c r="T839" t="s">
        <v>159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1">
        <f t="shared" si="78"/>
        <v>1.3890625000000001</v>
      </c>
      <c r="G840" s="7" t="s">
        <v>20</v>
      </c>
      <c r="H840" s="13">
        <f t="shared" si="79"/>
        <v>34.061302681992338</v>
      </c>
      <c r="I840">
        <v>261</v>
      </c>
      <c r="J840" t="s">
        <v>21</v>
      </c>
      <c r="K840" t="s">
        <v>22</v>
      </c>
      <c r="L840" s="19">
        <f t="shared" si="82"/>
        <v>43370.208333333328</v>
      </c>
      <c r="M840" s="19">
        <f t="shared" si="83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t="str">
        <f t="shared" si="80"/>
        <v>theater</v>
      </c>
      <c r="S840" t="str">
        <f t="shared" si="81"/>
        <v>plays</v>
      </c>
      <c r="T840" t="s">
        <v>33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1">
        <f t="shared" si="78"/>
        <v>1.9018181818181819</v>
      </c>
      <c r="G841" s="7" t="s">
        <v>20</v>
      </c>
      <c r="H841" s="13">
        <f t="shared" si="79"/>
        <v>93.273885350318466</v>
      </c>
      <c r="I841">
        <v>157</v>
      </c>
      <c r="J841" t="s">
        <v>21</v>
      </c>
      <c r="K841" t="s">
        <v>22</v>
      </c>
      <c r="L841" s="19">
        <f t="shared" si="82"/>
        <v>41715.208333333336</v>
      </c>
      <c r="M841" s="19">
        <f t="shared" si="83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t="str">
        <f t="shared" si="80"/>
        <v>film &amp; video</v>
      </c>
      <c r="S841" t="str">
        <f t="shared" si="81"/>
        <v>documentary</v>
      </c>
      <c r="T841" t="s">
        <v>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1">
        <f t="shared" si="78"/>
        <v>1.0024333619948409</v>
      </c>
      <c r="G842" s="7" t="s">
        <v>20</v>
      </c>
      <c r="H842" s="13">
        <f t="shared" si="79"/>
        <v>32.998301726577978</v>
      </c>
      <c r="I842">
        <v>3533</v>
      </c>
      <c r="J842" t="s">
        <v>21</v>
      </c>
      <c r="K842" t="s">
        <v>22</v>
      </c>
      <c r="L842" s="19">
        <f t="shared" si="82"/>
        <v>41836.208333333336</v>
      </c>
      <c r="M842" s="19">
        <f t="shared" si="83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t="str">
        <f t="shared" si="80"/>
        <v>theater</v>
      </c>
      <c r="S842" t="str">
        <f t="shared" si="81"/>
        <v>plays</v>
      </c>
      <c r="T842" t="s">
        <v>33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1">
        <f t="shared" si="78"/>
        <v>1.4275824175824177</v>
      </c>
      <c r="G843" s="7" t="s">
        <v>20</v>
      </c>
      <c r="H843" s="13">
        <f t="shared" si="79"/>
        <v>83.812903225806451</v>
      </c>
      <c r="I843">
        <v>155</v>
      </c>
      <c r="J843" t="s">
        <v>21</v>
      </c>
      <c r="K843" t="s">
        <v>22</v>
      </c>
      <c r="L843" s="19">
        <f t="shared" si="82"/>
        <v>42419.25</v>
      </c>
      <c r="M843" s="19">
        <f t="shared" si="83"/>
        <v>42435.25</v>
      </c>
      <c r="N843">
        <v>1455861600</v>
      </c>
      <c r="O843">
        <v>1457244000</v>
      </c>
      <c r="P843" t="b">
        <v>0</v>
      </c>
      <c r="Q843" t="b">
        <v>0</v>
      </c>
      <c r="R843" t="str">
        <f t="shared" si="80"/>
        <v>technology</v>
      </c>
      <c r="S843" t="str">
        <f t="shared" si="81"/>
        <v>web</v>
      </c>
      <c r="T843" t="s">
        <v>28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1">
        <f t="shared" si="78"/>
        <v>5.6313333333333331</v>
      </c>
      <c r="G844" s="7" t="s">
        <v>20</v>
      </c>
      <c r="H844" s="13">
        <f t="shared" si="79"/>
        <v>63.992424242424242</v>
      </c>
      <c r="I844">
        <v>132</v>
      </c>
      <c r="J844" t="s">
        <v>107</v>
      </c>
      <c r="K844" t="s">
        <v>108</v>
      </c>
      <c r="L844" s="19">
        <f t="shared" si="82"/>
        <v>43266.208333333328</v>
      </c>
      <c r="M844" s="19">
        <f t="shared" si="83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t="str">
        <f t="shared" si="80"/>
        <v>technology</v>
      </c>
      <c r="S844" t="str">
        <f t="shared" si="81"/>
        <v>wearables</v>
      </c>
      <c r="T844" t="s">
        <v>65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1">
        <f t="shared" si="78"/>
        <v>0.30715909090909088</v>
      </c>
      <c r="G845" s="5" t="s">
        <v>14</v>
      </c>
      <c r="H845" s="13">
        <f t="shared" si="79"/>
        <v>81.909090909090907</v>
      </c>
      <c r="I845">
        <v>33</v>
      </c>
      <c r="J845" t="s">
        <v>21</v>
      </c>
      <c r="K845" t="s">
        <v>22</v>
      </c>
      <c r="L845" s="19">
        <f t="shared" si="82"/>
        <v>43338.208333333328</v>
      </c>
      <c r="M845" s="19">
        <f t="shared" si="83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t="str">
        <f t="shared" si="80"/>
        <v>photography</v>
      </c>
      <c r="S845" t="str">
        <f t="shared" si="81"/>
        <v>photography books</v>
      </c>
      <c r="T845" t="s">
        <v>122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1">
        <f t="shared" si="78"/>
        <v>0.99397727272727276</v>
      </c>
      <c r="G846" s="6" t="s">
        <v>74</v>
      </c>
      <c r="H846" s="13">
        <f t="shared" si="79"/>
        <v>93.053191489361708</v>
      </c>
      <c r="I846">
        <v>94</v>
      </c>
      <c r="J846" t="s">
        <v>21</v>
      </c>
      <c r="K846" t="s">
        <v>22</v>
      </c>
      <c r="L846" s="19">
        <f t="shared" si="82"/>
        <v>40930.25</v>
      </c>
      <c r="M846" s="19">
        <f t="shared" si="83"/>
        <v>40933.25</v>
      </c>
      <c r="N846">
        <v>1327212000</v>
      </c>
      <c r="O846">
        <v>1327471200</v>
      </c>
      <c r="P846" t="b">
        <v>0</v>
      </c>
      <c r="Q846" t="b">
        <v>0</v>
      </c>
      <c r="R846" t="str">
        <f t="shared" si="80"/>
        <v>film &amp; video</v>
      </c>
      <c r="S846" t="str">
        <f t="shared" si="81"/>
        <v>documentary</v>
      </c>
      <c r="T846" t="s">
        <v>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1">
        <f t="shared" si="78"/>
        <v>1.9754935622317598</v>
      </c>
      <c r="G847" s="7" t="s">
        <v>20</v>
      </c>
      <c r="H847" s="13">
        <f t="shared" si="79"/>
        <v>101.98449039881831</v>
      </c>
      <c r="I847">
        <v>1354</v>
      </c>
      <c r="J847" t="s">
        <v>40</v>
      </c>
      <c r="K847" t="s">
        <v>41</v>
      </c>
      <c r="L847" s="19">
        <f t="shared" si="82"/>
        <v>43235.208333333328</v>
      </c>
      <c r="M847" s="19">
        <f t="shared" si="83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t="str">
        <f t="shared" si="80"/>
        <v>technology</v>
      </c>
      <c r="S847" t="str">
        <f t="shared" si="81"/>
        <v>web</v>
      </c>
      <c r="T847" t="s">
        <v>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1">
        <f t="shared" si="78"/>
        <v>5.085</v>
      </c>
      <c r="G848" s="7" t="s">
        <v>20</v>
      </c>
      <c r="H848" s="13">
        <f t="shared" si="79"/>
        <v>105.9375</v>
      </c>
      <c r="I848">
        <v>48</v>
      </c>
      <c r="J848" t="s">
        <v>21</v>
      </c>
      <c r="K848" t="s">
        <v>22</v>
      </c>
      <c r="L848" s="19">
        <f t="shared" si="82"/>
        <v>43302.208333333328</v>
      </c>
      <c r="M848" s="19">
        <f t="shared" si="83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t="str">
        <f t="shared" si="80"/>
        <v>technology</v>
      </c>
      <c r="S848" t="str">
        <f t="shared" si="81"/>
        <v>web</v>
      </c>
      <c r="T848" t="s">
        <v>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1">
        <f t="shared" si="78"/>
        <v>2.3774468085106384</v>
      </c>
      <c r="G849" s="7" t="s">
        <v>20</v>
      </c>
      <c r="H849" s="13">
        <f t="shared" si="79"/>
        <v>101.58181818181818</v>
      </c>
      <c r="I849">
        <v>110</v>
      </c>
      <c r="J849" t="s">
        <v>21</v>
      </c>
      <c r="K849" t="s">
        <v>22</v>
      </c>
      <c r="L849" s="19">
        <f t="shared" si="82"/>
        <v>43107.25</v>
      </c>
      <c r="M849" s="19">
        <f t="shared" si="83"/>
        <v>43110.25</v>
      </c>
      <c r="N849">
        <v>1515304800</v>
      </c>
      <c r="O849">
        <v>1515564000</v>
      </c>
      <c r="P849" t="b">
        <v>0</v>
      </c>
      <c r="Q849" t="b">
        <v>0</v>
      </c>
      <c r="R849" t="str">
        <f t="shared" si="80"/>
        <v>food</v>
      </c>
      <c r="S849" t="str">
        <f t="shared" si="81"/>
        <v>food trucks</v>
      </c>
      <c r="T849" t="s">
        <v>17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1">
        <f t="shared" si="78"/>
        <v>3.3846875000000001</v>
      </c>
      <c r="G850" s="7" t="s">
        <v>20</v>
      </c>
      <c r="H850" s="13">
        <f t="shared" si="79"/>
        <v>62.970930232558139</v>
      </c>
      <c r="I850">
        <v>172</v>
      </c>
      <c r="J850" t="s">
        <v>21</v>
      </c>
      <c r="K850" t="s">
        <v>22</v>
      </c>
      <c r="L850" s="19">
        <f t="shared" si="82"/>
        <v>40341.208333333336</v>
      </c>
      <c r="M850" s="19">
        <f t="shared" si="83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t="str">
        <f t="shared" si="80"/>
        <v>film &amp; video</v>
      </c>
      <c r="S850" t="str">
        <f t="shared" si="81"/>
        <v>drama</v>
      </c>
      <c r="T850" t="s">
        <v>53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1">
        <f t="shared" si="78"/>
        <v>1.3308955223880596</v>
      </c>
      <c r="G851" s="7" t="s">
        <v>20</v>
      </c>
      <c r="H851" s="13">
        <f t="shared" si="79"/>
        <v>29.045602605863191</v>
      </c>
      <c r="I851">
        <v>307</v>
      </c>
      <c r="J851" t="s">
        <v>21</v>
      </c>
      <c r="K851" t="s">
        <v>22</v>
      </c>
      <c r="L851" s="19">
        <f t="shared" si="82"/>
        <v>40948.25</v>
      </c>
      <c r="M851" s="19">
        <f t="shared" si="83"/>
        <v>40951.25</v>
      </c>
      <c r="N851">
        <v>1328767200</v>
      </c>
      <c r="O851">
        <v>1329026400</v>
      </c>
      <c r="P851" t="b">
        <v>0</v>
      </c>
      <c r="Q851" t="b">
        <v>1</v>
      </c>
      <c r="R851" t="str">
        <f t="shared" si="80"/>
        <v>music</v>
      </c>
      <c r="S851" t="str">
        <f t="shared" si="81"/>
        <v>indie rock</v>
      </c>
      <c r="T851" t="s">
        <v>60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1">
        <f t="shared" si="78"/>
        <v>0.01</v>
      </c>
      <c r="G852" s="5" t="s">
        <v>14</v>
      </c>
      <c r="H852" s="13">
        <f t="shared" si="79"/>
        <v>1</v>
      </c>
      <c r="I852">
        <v>1</v>
      </c>
      <c r="J852" t="s">
        <v>21</v>
      </c>
      <c r="K852" t="s">
        <v>22</v>
      </c>
      <c r="L852" s="19">
        <f t="shared" si="82"/>
        <v>40866.25</v>
      </c>
      <c r="M852" s="19">
        <f t="shared" si="83"/>
        <v>40881.25</v>
      </c>
      <c r="N852">
        <v>1321682400</v>
      </c>
      <c r="O852">
        <v>1322978400</v>
      </c>
      <c r="P852" t="b">
        <v>1</v>
      </c>
      <c r="Q852" t="b">
        <v>0</v>
      </c>
      <c r="R852" t="str">
        <f t="shared" si="80"/>
        <v>music</v>
      </c>
      <c r="S852" t="str">
        <f t="shared" si="81"/>
        <v>rock</v>
      </c>
      <c r="T852" t="s">
        <v>23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1">
        <f t="shared" si="78"/>
        <v>2.0779999999999998</v>
      </c>
      <c r="G853" s="7" t="s">
        <v>20</v>
      </c>
      <c r="H853" s="13">
        <f t="shared" si="79"/>
        <v>77.924999999999997</v>
      </c>
      <c r="I853">
        <v>160</v>
      </c>
      <c r="J853" t="s">
        <v>21</v>
      </c>
      <c r="K853" t="s">
        <v>22</v>
      </c>
      <c r="L853" s="19">
        <f t="shared" si="82"/>
        <v>41031.208333333336</v>
      </c>
      <c r="M853" s="19">
        <f t="shared" si="83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t="str">
        <f t="shared" si="80"/>
        <v>music</v>
      </c>
      <c r="S853" t="str">
        <f t="shared" si="81"/>
        <v>electric music</v>
      </c>
      <c r="T853" t="s">
        <v>50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1">
        <f t="shared" si="78"/>
        <v>0.51122448979591839</v>
      </c>
      <c r="G854" s="5" t="s">
        <v>14</v>
      </c>
      <c r="H854" s="13">
        <f t="shared" si="79"/>
        <v>80.806451612903231</v>
      </c>
      <c r="I854">
        <v>31</v>
      </c>
      <c r="J854" t="s">
        <v>21</v>
      </c>
      <c r="K854" t="s">
        <v>22</v>
      </c>
      <c r="L854" s="19">
        <f t="shared" si="82"/>
        <v>40740.208333333336</v>
      </c>
      <c r="M854" s="19">
        <f t="shared" si="83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t="str">
        <f t="shared" si="80"/>
        <v>games</v>
      </c>
      <c r="S854" t="str">
        <f t="shared" si="81"/>
        <v>video games</v>
      </c>
      <c r="T854" t="s">
        <v>89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1">
        <f t="shared" si="78"/>
        <v>6.5205847953216374</v>
      </c>
      <c r="G855" s="7" t="s">
        <v>20</v>
      </c>
      <c r="H855" s="13">
        <f t="shared" si="79"/>
        <v>76.006816632583508</v>
      </c>
      <c r="I855">
        <v>1467</v>
      </c>
      <c r="J855" t="s">
        <v>15</v>
      </c>
      <c r="K855" t="s">
        <v>16</v>
      </c>
      <c r="L855" s="19">
        <f t="shared" si="82"/>
        <v>40714.208333333336</v>
      </c>
      <c r="M855" s="19">
        <f t="shared" si="83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t="str">
        <f t="shared" si="80"/>
        <v>music</v>
      </c>
      <c r="S855" t="str">
        <f t="shared" si="81"/>
        <v>indie rock</v>
      </c>
      <c r="T855" t="s">
        <v>60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1">
        <f t="shared" si="78"/>
        <v>1.1363099415204678</v>
      </c>
      <c r="G856" s="7" t="s">
        <v>20</v>
      </c>
      <c r="H856" s="13">
        <f t="shared" si="79"/>
        <v>72.993613824192337</v>
      </c>
      <c r="I856">
        <v>2662</v>
      </c>
      <c r="J856" t="s">
        <v>15</v>
      </c>
      <c r="K856" t="s">
        <v>16</v>
      </c>
      <c r="L856" s="19">
        <f t="shared" si="82"/>
        <v>43787.25</v>
      </c>
      <c r="M856" s="19">
        <f t="shared" si="83"/>
        <v>43814.25</v>
      </c>
      <c r="N856">
        <v>1574056800</v>
      </c>
      <c r="O856">
        <v>1576389600</v>
      </c>
      <c r="P856" t="b">
        <v>0</v>
      </c>
      <c r="Q856" t="b">
        <v>0</v>
      </c>
      <c r="R856" t="str">
        <f t="shared" si="80"/>
        <v>publishing</v>
      </c>
      <c r="S856" t="str">
        <f t="shared" si="81"/>
        <v>fiction</v>
      </c>
      <c r="T856" t="s">
        <v>119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1">
        <f t="shared" si="78"/>
        <v>1.0237606837606839</v>
      </c>
      <c r="G857" s="7" t="s">
        <v>20</v>
      </c>
      <c r="H857" s="13">
        <f t="shared" si="79"/>
        <v>53</v>
      </c>
      <c r="I857">
        <v>452</v>
      </c>
      <c r="J857" t="s">
        <v>26</v>
      </c>
      <c r="K857" t="s">
        <v>27</v>
      </c>
      <c r="L857" s="19">
        <f t="shared" si="82"/>
        <v>40712.208333333336</v>
      </c>
      <c r="M857" s="19">
        <f t="shared" si="83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t="str">
        <f t="shared" si="80"/>
        <v>theater</v>
      </c>
      <c r="S857" t="str">
        <f t="shared" si="81"/>
        <v>plays</v>
      </c>
      <c r="T857" t="s">
        <v>33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1">
        <f t="shared" si="78"/>
        <v>3.5658333333333334</v>
      </c>
      <c r="G858" s="7" t="s">
        <v>20</v>
      </c>
      <c r="H858" s="13">
        <f t="shared" si="79"/>
        <v>54.164556962025316</v>
      </c>
      <c r="I858">
        <v>158</v>
      </c>
      <c r="J858" t="s">
        <v>21</v>
      </c>
      <c r="K858" t="s">
        <v>22</v>
      </c>
      <c r="L858" s="19">
        <f t="shared" si="82"/>
        <v>41023.208333333336</v>
      </c>
      <c r="M858" s="19">
        <f t="shared" si="83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t="str">
        <f t="shared" si="80"/>
        <v>food</v>
      </c>
      <c r="S858" t="str">
        <f t="shared" si="81"/>
        <v>food trucks</v>
      </c>
      <c r="T858" t="s">
        <v>17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1">
        <f t="shared" si="78"/>
        <v>1.3986792452830188</v>
      </c>
      <c r="G859" s="7" t="s">
        <v>20</v>
      </c>
      <c r="H859" s="13">
        <f t="shared" si="79"/>
        <v>32.946666666666665</v>
      </c>
      <c r="I859">
        <v>225</v>
      </c>
      <c r="J859" t="s">
        <v>98</v>
      </c>
      <c r="K859" t="s">
        <v>99</v>
      </c>
      <c r="L859" s="19">
        <f t="shared" si="82"/>
        <v>40944.25</v>
      </c>
      <c r="M859" s="19">
        <f t="shared" si="83"/>
        <v>40967.25</v>
      </c>
      <c r="N859">
        <v>1328421600</v>
      </c>
      <c r="O859">
        <v>1330408800</v>
      </c>
      <c r="P859" t="b">
        <v>1</v>
      </c>
      <c r="Q859" t="b">
        <v>0</v>
      </c>
      <c r="R859" t="str">
        <f t="shared" si="80"/>
        <v>film &amp; video</v>
      </c>
      <c r="S859" t="str">
        <f t="shared" si="81"/>
        <v>shorts</v>
      </c>
      <c r="T859" t="s">
        <v>100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1">
        <f t="shared" si="78"/>
        <v>0.69450000000000001</v>
      </c>
      <c r="G860" s="5" t="s">
        <v>14</v>
      </c>
      <c r="H860" s="13">
        <f t="shared" si="79"/>
        <v>79.371428571428567</v>
      </c>
      <c r="I860">
        <v>35</v>
      </c>
      <c r="J860" t="s">
        <v>21</v>
      </c>
      <c r="K860" t="s">
        <v>22</v>
      </c>
      <c r="L860" s="19">
        <f t="shared" si="82"/>
        <v>43211.208333333328</v>
      </c>
      <c r="M860" s="19">
        <f t="shared" si="83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t="str">
        <f t="shared" si="80"/>
        <v>food</v>
      </c>
      <c r="S860" t="str">
        <f t="shared" si="81"/>
        <v>food trucks</v>
      </c>
      <c r="T860" t="s">
        <v>17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1">
        <f t="shared" si="78"/>
        <v>0.35534246575342465</v>
      </c>
      <c r="G861" s="5" t="s">
        <v>14</v>
      </c>
      <c r="H861" s="13">
        <f t="shared" si="79"/>
        <v>41.174603174603178</v>
      </c>
      <c r="I861">
        <v>63</v>
      </c>
      <c r="J861" t="s">
        <v>21</v>
      </c>
      <c r="K861" t="s">
        <v>22</v>
      </c>
      <c r="L861" s="19">
        <f t="shared" si="82"/>
        <v>41334.25</v>
      </c>
      <c r="M861" s="19">
        <f t="shared" si="83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t="str">
        <f t="shared" si="80"/>
        <v>theater</v>
      </c>
      <c r="S861" t="str">
        <f t="shared" si="81"/>
        <v>plays</v>
      </c>
      <c r="T861" t="s">
        <v>33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1">
        <f t="shared" si="78"/>
        <v>2.5165000000000002</v>
      </c>
      <c r="G862" s="7" t="s">
        <v>20</v>
      </c>
      <c r="H862" s="13">
        <f t="shared" si="79"/>
        <v>77.430769230769229</v>
      </c>
      <c r="I862">
        <v>65</v>
      </c>
      <c r="J862" t="s">
        <v>21</v>
      </c>
      <c r="K862" t="s">
        <v>22</v>
      </c>
      <c r="L862" s="19">
        <f t="shared" si="82"/>
        <v>43515.25</v>
      </c>
      <c r="M862" s="19">
        <f t="shared" si="83"/>
        <v>43525.25</v>
      </c>
      <c r="N862">
        <v>1550556000</v>
      </c>
      <c r="O862">
        <v>1551420000</v>
      </c>
      <c r="P862" t="b">
        <v>0</v>
      </c>
      <c r="Q862" t="b">
        <v>1</v>
      </c>
      <c r="R862" t="str">
        <f t="shared" si="80"/>
        <v>technology</v>
      </c>
      <c r="S862" t="str">
        <f t="shared" si="81"/>
        <v>wearables</v>
      </c>
      <c r="T862" t="s">
        <v>65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1">
        <f t="shared" si="78"/>
        <v>1.0587500000000001</v>
      </c>
      <c r="G863" s="7" t="s">
        <v>20</v>
      </c>
      <c r="H863" s="13">
        <f t="shared" si="79"/>
        <v>57.159509202453989</v>
      </c>
      <c r="I863">
        <v>163</v>
      </c>
      <c r="J863" t="s">
        <v>21</v>
      </c>
      <c r="K863" t="s">
        <v>22</v>
      </c>
      <c r="L863" s="19">
        <f t="shared" si="82"/>
        <v>40258.208333333336</v>
      </c>
      <c r="M863" s="19">
        <f t="shared" si="83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t="str">
        <f t="shared" si="80"/>
        <v>theater</v>
      </c>
      <c r="S863" t="str">
        <f t="shared" si="81"/>
        <v>plays</v>
      </c>
      <c r="T863" t="s">
        <v>33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1">
        <f t="shared" si="78"/>
        <v>1.8742857142857143</v>
      </c>
      <c r="G864" s="7" t="s">
        <v>20</v>
      </c>
      <c r="H864" s="13">
        <f t="shared" si="79"/>
        <v>77.17647058823529</v>
      </c>
      <c r="I864">
        <v>85</v>
      </c>
      <c r="J864" t="s">
        <v>21</v>
      </c>
      <c r="K864" t="s">
        <v>22</v>
      </c>
      <c r="L864" s="19">
        <f t="shared" si="82"/>
        <v>40756.208333333336</v>
      </c>
      <c r="M864" s="19">
        <f t="shared" si="83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t="str">
        <f t="shared" si="80"/>
        <v>theater</v>
      </c>
      <c r="S864" t="str">
        <f t="shared" si="81"/>
        <v>plays</v>
      </c>
      <c r="T864" t="s">
        <v>33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1">
        <f t="shared" si="78"/>
        <v>3.8678571428571429</v>
      </c>
      <c r="G865" s="7" t="s">
        <v>20</v>
      </c>
      <c r="H865" s="13">
        <f t="shared" si="79"/>
        <v>24.953917050691246</v>
      </c>
      <c r="I865">
        <v>217</v>
      </c>
      <c r="J865" t="s">
        <v>21</v>
      </c>
      <c r="K865" t="s">
        <v>22</v>
      </c>
      <c r="L865" s="19">
        <f t="shared" si="82"/>
        <v>42172.208333333328</v>
      </c>
      <c r="M865" s="19">
        <f t="shared" si="83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t="str">
        <f t="shared" si="80"/>
        <v>film &amp; video</v>
      </c>
      <c r="S865" t="str">
        <f t="shared" si="81"/>
        <v>television</v>
      </c>
      <c r="T865" t="s">
        <v>269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1">
        <f t="shared" si="78"/>
        <v>3.4707142857142856</v>
      </c>
      <c r="G866" s="7" t="s">
        <v>20</v>
      </c>
      <c r="H866" s="13">
        <f t="shared" si="79"/>
        <v>97.18</v>
      </c>
      <c r="I866">
        <v>150</v>
      </c>
      <c r="J866" t="s">
        <v>21</v>
      </c>
      <c r="K866" t="s">
        <v>22</v>
      </c>
      <c r="L866" s="19">
        <f t="shared" si="82"/>
        <v>42601.208333333328</v>
      </c>
      <c r="M866" s="19">
        <f t="shared" si="83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t="str">
        <f t="shared" si="80"/>
        <v>film &amp; video</v>
      </c>
      <c r="S866" t="str">
        <f t="shared" si="81"/>
        <v>shorts</v>
      </c>
      <c r="T866" t="s">
        <v>100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1">
        <f t="shared" si="78"/>
        <v>1.8582098765432098</v>
      </c>
      <c r="G867" s="7" t="s">
        <v>20</v>
      </c>
      <c r="H867" s="13">
        <f t="shared" si="79"/>
        <v>46.000916870415651</v>
      </c>
      <c r="I867">
        <v>3272</v>
      </c>
      <c r="J867" t="s">
        <v>21</v>
      </c>
      <c r="K867" t="s">
        <v>22</v>
      </c>
      <c r="L867" s="19">
        <f t="shared" si="82"/>
        <v>41897.208333333336</v>
      </c>
      <c r="M867" s="19">
        <f t="shared" si="83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t="str">
        <f t="shared" si="80"/>
        <v>theater</v>
      </c>
      <c r="S867" t="str">
        <f t="shared" si="81"/>
        <v>plays</v>
      </c>
      <c r="T867" t="s">
        <v>33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1">
        <f t="shared" si="78"/>
        <v>0.43241247264770238</v>
      </c>
      <c r="G868" s="6" t="s">
        <v>74</v>
      </c>
      <c r="H868" s="13">
        <f t="shared" si="79"/>
        <v>88.023385300668153</v>
      </c>
      <c r="I868">
        <v>898</v>
      </c>
      <c r="J868" t="s">
        <v>21</v>
      </c>
      <c r="K868" t="s">
        <v>22</v>
      </c>
      <c r="L868" s="19">
        <f t="shared" si="82"/>
        <v>40671.208333333336</v>
      </c>
      <c r="M868" s="19">
        <f t="shared" si="83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t="str">
        <f t="shared" si="80"/>
        <v>photography</v>
      </c>
      <c r="S868" t="str">
        <f t="shared" si="81"/>
        <v>photography books</v>
      </c>
      <c r="T868" t="s">
        <v>122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1">
        <f t="shared" si="78"/>
        <v>1.6243749999999999</v>
      </c>
      <c r="G869" s="7" t="s">
        <v>20</v>
      </c>
      <c r="H869" s="13">
        <f t="shared" si="79"/>
        <v>25.99</v>
      </c>
      <c r="I869">
        <v>300</v>
      </c>
      <c r="J869" t="s">
        <v>21</v>
      </c>
      <c r="K869" t="s">
        <v>22</v>
      </c>
      <c r="L869" s="19">
        <f t="shared" si="82"/>
        <v>43382.208333333328</v>
      </c>
      <c r="M869" s="19">
        <f t="shared" si="83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t="str">
        <f t="shared" si="80"/>
        <v>food</v>
      </c>
      <c r="S869" t="str">
        <f t="shared" si="81"/>
        <v>food trucks</v>
      </c>
      <c r="T869" t="s">
        <v>17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1">
        <f t="shared" si="78"/>
        <v>1.8484285714285715</v>
      </c>
      <c r="G870" s="7" t="s">
        <v>20</v>
      </c>
      <c r="H870" s="13">
        <f t="shared" si="79"/>
        <v>102.69047619047619</v>
      </c>
      <c r="I870">
        <v>126</v>
      </c>
      <c r="J870" t="s">
        <v>21</v>
      </c>
      <c r="K870" t="s">
        <v>22</v>
      </c>
      <c r="L870" s="19">
        <f t="shared" si="82"/>
        <v>41559.208333333336</v>
      </c>
      <c r="M870" s="19">
        <f t="shared" si="83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t="str">
        <f t="shared" si="80"/>
        <v>theater</v>
      </c>
      <c r="S870" t="str">
        <f t="shared" si="81"/>
        <v>plays</v>
      </c>
      <c r="T870" t="s">
        <v>33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1">
        <f t="shared" si="78"/>
        <v>0.23703520691785052</v>
      </c>
      <c r="G871" s="5" t="s">
        <v>14</v>
      </c>
      <c r="H871" s="13">
        <f t="shared" si="79"/>
        <v>72.958174904942965</v>
      </c>
      <c r="I871">
        <v>526</v>
      </c>
      <c r="J871" t="s">
        <v>21</v>
      </c>
      <c r="K871" t="s">
        <v>22</v>
      </c>
      <c r="L871" s="19">
        <f t="shared" si="82"/>
        <v>40350.208333333336</v>
      </c>
      <c r="M871" s="19">
        <f t="shared" si="83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t="str">
        <f t="shared" si="80"/>
        <v>film &amp; video</v>
      </c>
      <c r="S871" t="str">
        <f t="shared" si="81"/>
        <v>drama</v>
      </c>
      <c r="T871" t="s">
        <v>53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1">
        <f t="shared" si="78"/>
        <v>0.89870129870129867</v>
      </c>
      <c r="G872" s="5" t="s">
        <v>14</v>
      </c>
      <c r="H872" s="13">
        <f t="shared" si="79"/>
        <v>57.190082644628099</v>
      </c>
      <c r="I872">
        <v>121</v>
      </c>
      <c r="J872" t="s">
        <v>21</v>
      </c>
      <c r="K872" t="s">
        <v>22</v>
      </c>
      <c r="L872" s="19">
        <f t="shared" si="82"/>
        <v>42240.208333333328</v>
      </c>
      <c r="M872" s="19">
        <f t="shared" si="83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t="str">
        <f t="shared" si="80"/>
        <v>theater</v>
      </c>
      <c r="S872" t="str">
        <f t="shared" si="81"/>
        <v>plays</v>
      </c>
      <c r="T872" t="s">
        <v>33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1">
        <f t="shared" si="78"/>
        <v>2.7260419580419581</v>
      </c>
      <c r="G873" s="7" t="s">
        <v>20</v>
      </c>
      <c r="H873" s="13">
        <f t="shared" si="79"/>
        <v>84.013793103448279</v>
      </c>
      <c r="I873">
        <v>2320</v>
      </c>
      <c r="J873" t="s">
        <v>21</v>
      </c>
      <c r="K873" t="s">
        <v>22</v>
      </c>
      <c r="L873" s="19">
        <f t="shared" si="82"/>
        <v>43040.208333333328</v>
      </c>
      <c r="M873" s="19">
        <f t="shared" si="83"/>
        <v>43058.25</v>
      </c>
      <c r="N873">
        <v>1509512400</v>
      </c>
      <c r="O873">
        <v>1511071200</v>
      </c>
      <c r="P873" t="b">
        <v>0</v>
      </c>
      <c r="Q873" t="b">
        <v>1</v>
      </c>
      <c r="R873" t="str">
        <f t="shared" si="80"/>
        <v>theater</v>
      </c>
      <c r="S873" t="str">
        <f t="shared" si="81"/>
        <v>plays</v>
      </c>
      <c r="T873" t="s">
        <v>33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1">
        <f t="shared" si="78"/>
        <v>1.7004255319148935</v>
      </c>
      <c r="G874" s="7" t="s">
        <v>20</v>
      </c>
      <c r="H874" s="13">
        <f t="shared" si="79"/>
        <v>98.666666666666671</v>
      </c>
      <c r="I874">
        <v>81</v>
      </c>
      <c r="J874" t="s">
        <v>26</v>
      </c>
      <c r="K874" t="s">
        <v>27</v>
      </c>
      <c r="L874" s="19">
        <f t="shared" si="82"/>
        <v>43346.208333333328</v>
      </c>
      <c r="M874" s="19">
        <f t="shared" si="83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t="str">
        <f t="shared" si="80"/>
        <v>film &amp; video</v>
      </c>
      <c r="S874" t="str">
        <f t="shared" si="81"/>
        <v>science fiction</v>
      </c>
      <c r="T874" t="s">
        <v>474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1">
        <f t="shared" si="78"/>
        <v>1.8828503562945369</v>
      </c>
      <c r="G875" s="7" t="s">
        <v>20</v>
      </c>
      <c r="H875" s="13">
        <f t="shared" si="79"/>
        <v>42.007419183889773</v>
      </c>
      <c r="I875">
        <v>1887</v>
      </c>
      <c r="J875" t="s">
        <v>21</v>
      </c>
      <c r="K875" t="s">
        <v>22</v>
      </c>
      <c r="L875" s="19">
        <f t="shared" si="82"/>
        <v>41647.25</v>
      </c>
      <c r="M875" s="19">
        <f t="shared" si="83"/>
        <v>41652.25</v>
      </c>
      <c r="N875">
        <v>1389160800</v>
      </c>
      <c r="O875">
        <v>1389592800</v>
      </c>
      <c r="P875" t="b">
        <v>0</v>
      </c>
      <c r="Q875" t="b">
        <v>0</v>
      </c>
      <c r="R875" t="str">
        <f t="shared" si="80"/>
        <v>photography</v>
      </c>
      <c r="S875" t="str">
        <f t="shared" si="81"/>
        <v>photography books</v>
      </c>
      <c r="T875" t="s">
        <v>122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1">
        <f t="shared" si="78"/>
        <v>3.4693532338308457</v>
      </c>
      <c r="G876" s="7" t="s">
        <v>20</v>
      </c>
      <c r="H876" s="13">
        <f t="shared" si="79"/>
        <v>32.002753556677376</v>
      </c>
      <c r="I876">
        <v>4358</v>
      </c>
      <c r="J876" t="s">
        <v>21</v>
      </c>
      <c r="K876" t="s">
        <v>22</v>
      </c>
      <c r="L876" s="19">
        <f t="shared" si="82"/>
        <v>40291.208333333336</v>
      </c>
      <c r="M876" s="19">
        <f t="shared" si="83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t="str">
        <f t="shared" si="80"/>
        <v>photography</v>
      </c>
      <c r="S876" t="str">
        <f t="shared" si="81"/>
        <v>photography books</v>
      </c>
      <c r="T876" t="s">
        <v>122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1">
        <f t="shared" si="78"/>
        <v>0.6917721518987342</v>
      </c>
      <c r="G877" s="5" t="s">
        <v>14</v>
      </c>
      <c r="H877" s="13">
        <f t="shared" si="79"/>
        <v>81.567164179104481</v>
      </c>
      <c r="I877">
        <v>67</v>
      </c>
      <c r="J877" t="s">
        <v>21</v>
      </c>
      <c r="K877" t="s">
        <v>22</v>
      </c>
      <c r="L877" s="19">
        <f t="shared" si="82"/>
        <v>40556.25</v>
      </c>
      <c r="M877" s="19">
        <f t="shared" si="83"/>
        <v>40557.25</v>
      </c>
      <c r="N877">
        <v>1294898400</v>
      </c>
      <c r="O877">
        <v>1294984800</v>
      </c>
      <c r="P877" t="b">
        <v>0</v>
      </c>
      <c r="Q877" t="b">
        <v>0</v>
      </c>
      <c r="R877" t="str">
        <f t="shared" si="80"/>
        <v>music</v>
      </c>
      <c r="S877" t="str">
        <f t="shared" si="81"/>
        <v>rock</v>
      </c>
      <c r="T877" t="s">
        <v>23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1">
        <f t="shared" si="78"/>
        <v>0.25433734939759034</v>
      </c>
      <c r="G878" s="5" t="s">
        <v>14</v>
      </c>
      <c r="H878" s="13">
        <f t="shared" si="79"/>
        <v>37.035087719298247</v>
      </c>
      <c r="I878">
        <v>57</v>
      </c>
      <c r="J878" t="s">
        <v>15</v>
      </c>
      <c r="K878" t="s">
        <v>16</v>
      </c>
      <c r="L878" s="19">
        <f t="shared" si="82"/>
        <v>43624.208333333328</v>
      </c>
      <c r="M878" s="19">
        <f t="shared" si="83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t="str">
        <f t="shared" si="80"/>
        <v>photography</v>
      </c>
      <c r="S878" t="str">
        <f t="shared" si="81"/>
        <v>photography books</v>
      </c>
      <c r="T878" t="s">
        <v>122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1">
        <f t="shared" si="78"/>
        <v>0.77400977995110021</v>
      </c>
      <c r="G879" s="5" t="s">
        <v>14</v>
      </c>
      <c r="H879" s="13">
        <f t="shared" si="79"/>
        <v>103.033360455655</v>
      </c>
      <c r="I879">
        <v>1229</v>
      </c>
      <c r="J879" t="s">
        <v>21</v>
      </c>
      <c r="K879" t="s">
        <v>22</v>
      </c>
      <c r="L879" s="19">
        <f t="shared" si="82"/>
        <v>42577.208333333328</v>
      </c>
      <c r="M879" s="19">
        <f t="shared" si="83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t="str">
        <f t="shared" si="80"/>
        <v>food</v>
      </c>
      <c r="S879" t="str">
        <f t="shared" si="81"/>
        <v>food trucks</v>
      </c>
      <c r="T879" t="s">
        <v>17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1">
        <f t="shared" si="78"/>
        <v>0.37481481481481482</v>
      </c>
      <c r="G880" s="5" t="s">
        <v>14</v>
      </c>
      <c r="H880" s="13">
        <f t="shared" si="79"/>
        <v>84.333333333333329</v>
      </c>
      <c r="I880">
        <v>12</v>
      </c>
      <c r="J880" t="s">
        <v>107</v>
      </c>
      <c r="K880" t="s">
        <v>108</v>
      </c>
      <c r="L880" s="19">
        <f t="shared" si="82"/>
        <v>43845.25</v>
      </c>
      <c r="M880" s="19">
        <f t="shared" si="83"/>
        <v>43869.25</v>
      </c>
      <c r="N880">
        <v>1579068000</v>
      </c>
      <c r="O880">
        <v>1581141600</v>
      </c>
      <c r="P880" t="b">
        <v>0</v>
      </c>
      <c r="Q880" t="b">
        <v>0</v>
      </c>
      <c r="R880" t="str">
        <f t="shared" si="80"/>
        <v>music</v>
      </c>
      <c r="S880" t="str">
        <f t="shared" si="81"/>
        <v>metal</v>
      </c>
      <c r="T880" t="s">
        <v>148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1">
        <f t="shared" si="78"/>
        <v>5.4379999999999997</v>
      </c>
      <c r="G881" s="7" t="s">
        <v>20</v>
      </c>
      <c r="H881" s="13">
        <f t="shared" si="79"/>
        <v>102.60377358490567</v>
      </c>
      <c r="I881">
        <v>53</v>
      </c>
      <c r="J881" t="s">
        <v>21</v>
      </c>
      <c r="K881" t="s">
        <v>22</v>
      </c>
      <c r="L881" s="19">
        <f t="shared" si="82"/>
        <v>42788.25</v>
      </c>
      <c r="M881" s="19">
        <f t="shared" si="83"/>
        <v>42797.25</v>
      </c>
      <c r="N881">
        <v>1487743200</v>
      </c>
      <c r="O881">
        <v>1488520800</v>
      </c>
      <c r="P881" t="b">
        <v>0</v>
      </c>
      <c r="Q881" t="b">
        <v>0</v>
      </c>
      <c r="R881" t="str">
        <f t="shared" si="80"/>
        <v>publishing</v>
      </c>
      <c r="S881" t="str">
        <f t="shared" si="81"/>
        <v>nonfiction</v>
      </c>
      <c r="T881" t="s">
        <v>68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1">
        <f t="shared" si="78"/>
        <v>2.2852189349112426</v>
      </c>
      <c r="G882" s="7" t="s">
        <v>20</v>
      </c>
      <c r="H882" s="13">
        <f t="shared" si="79"/>
        <v>79.992129246064621</v>
      </c>
      <c r="I882">
        <v>2414</v>
      </c>
      <c r="J882" t="s">
        <v>21</v>
      </c>
      <c r="K882" t="s">
        <v>22</v>
      </c>
      <c r="L882" s="19">
        <f t="shared" si="82"/>
        <v>43667.208333333328</v>
      </c>
      <c r="M882" s="19">
        <f t="shared" si="83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t="str">
        <f t="shared" si="80"/>
        <v>music</v>
      </c>
      <c r="S882" t="str">
        <f t="shared" si="81"/>
        <v>electric music</v>
      </c>
      <c r="T882" t="s">
        <v>50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1">
        <f t="shared" si="78"/>
        <v>0.38948339483394834</v>
      </c>
      <c r="G883" s="5" t="s">
        <v>14</v>
      </c>
      <c r="H883" s="13">
        <f t="shared" si="79"/>
        <v>70.055309734513273</v>
      </c>
      <c r="I883">
        <v>452</v>
      </c>
      <c r="J883" t="s">
        <v>21</v>
      </c>
      <c r="K883" t="s">
        <v>22</v>
      </c>
      <c r="L883" s="19">
        <f t="shared" si="82"/>
        <v>42194.208333333328</v>
      </c>
      <c r="M883" s="19">
        <f t="shared" si="83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t="str">
        <f t="shared" si="80"/>
        <v>theater</v>
      </c>
      <c r="S883" t="str">
        <f t="shared" si="81"/>
        <v>plays</v>
      </c>
      <c r="T883" t="s">
        <v>33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1">
        <f t="shared" si="78"/>
        <v>3.7</v>
      </c>
      <c r="G884" s="7" t="s">
        <v>20</v>
      </c>
      <c r="H884" s="13">
        <f t="shared" si="79"/>
        <v>37</v>
      </c>
      <c r="I884">
        <v>80</v>
      </c>
      <c r="J884" t="s">
        <v>21</v>
      </c>
      <c r="K884" t="s">
        <v>22</v>
      </c>
      <c r="L884" s="19">
        <f t="shared" si="82"/>
        <v>42025.25</v>
      </c>
      <c r="M884" s="19">
        <f t="shared" si="83"/>
        <v>42029.25</v>
      </c>
      <c r="N884">
        <v>1421820000</v>
      </c>
      <c r="O884">
        <v>1422165600</v>
      </c>
      <c r="P884" t="b">
        <v>0</v>
      </c>
      <c r="Q884" t="b">
        <v>0</v>
      </c>
      <c r="R884" t="str">
        <f t="shared" si="80"/>
        <v>theater</v>
      </c>
      <c r="S884" t="str">
        <f t="shared" si="81"/>
        <v>plays</v>
      </c>
      <c r="T884" t="s">
        <v>33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1">
        <f t="shared" si="78"/>
        <v>2.3791176470588233</v>
      </c>
      <c r="G885" s="7" t="s">
        <v>20</v>
      </c>
      <c r="H885" s="13">
        <f t="shared" si="79"/>
        <v>41.911917098445599</v>
      </c>
      <c r="I885">
        <v>193</v>
      </c>
      <c r="J885" t="s">
        <v>21</v>
      </c>
      <c r="K885" t="s">
        <v>22</v>
      </c>
      <c r="L885" s="19">
        <f t="shared" si="82"/>
        <v>40323.208333333336</v>
      </c>
      <c r="M885" s="19">
        <f t="shared" si="83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t="str">
        <f t="shared" si="80"/>
        <v>film &amp; video</v>
      </c>
      <c r="S885" t="str">
        <f t="shared" si="81"/>
        <v>shorts</v>
      </c>
      <c r="T885" t="s">
        <v>100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1">
        <f t="shared" si="78"/>
        <v>0.64036299765807958</v>
      </c>
      <c r="G886" s="5" t="s">
        <v>14</v>
      </c>
      <c r="H886" s="13">
        <f t="shared" si="79"/>
        <v>57.992576882290564</v>
      </c>
      <c r="I886">
        <v>1886</v>
      </c>
      <c r="J886" t="s">
        <v>21</v>
      </c>
      <c r="K886" t="s">
        <v>22</v>
      </c>
      <c r="L886" s="19">
        <f t="shared" si="82"/>
        <v>41763.208333333336</v>
      </c>
      <c r="M886" s="19">
        <f t="shared" si="83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t="str">
        <f t="shared" si="80"/>
        <v>theater</v>
      </c>
      <c r="S886" t="str">
        <f t="shared" si="81"/>
        <v>plays</v>
      </c>
      <c r="T886" t="s">
        <v>33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1">
        <f t="shared" si="78"/>
        <v>1.1827777777777777</v>
      </c>
      <c r="G887" s="7" t="s">
        <v>20</v>
      </c>
      <c r="H887" s="13">
        <f t="shared" si="79"/>
        <v>40.942307692307693</v>
      </c>
      <c r="I887">
        <v>52</v>
      </c>
      <c r="J887" t="s">
        <v>21</v>
      </c>
      <c r="K887" t="s">
        <v>22</v>
      </c>
      <c r="L887" s="19">
        <f t="shared" si="82"/>
        <v>40335.208333333336</v>
      </c>
      <c r="M887" s="19">
        <f t="shared" si="83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t="str">
        <f t="shared" si="80"/>
        <v>theater</v>
      </c>
      <c r="S887" t="str">
        <f t="shared" si="81"/>
        <v>plays</v>
      </c>
      <c r="T887" t="s">
        <v>33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1">
        <f t="shared" si="78"/>
        <v>0.84824037184594958</v>
      </c>
      <c r="G888" s="5" t="s">
        <v>14</v>
      </c>
      <c r="H888" s="13">
        <f t="shared" si="79"/>
        <v>69.9972602739726</v>
      </c>
      <c r="I888">
        <v>1825</v>
      </c>
      <c r="J888" t="s">
        <v>21</v>
      </c>
      <c r="K888" t="s">
        <v>22</v>
      </c>
      <c r="L888" s="19">
        <f t="shared" si="82"/>
        <v>40416.208333333336</v>
      </c>
      <c r="M888" s="19">
        <f t="shared" si="83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t="str">
        <f t="shared" si="80"/>
        <v>music</v>
      </c>
      <c r="S888" t="str">
        <f t="shared" si="81"/>
        <v>indie rock</v>
      </c>
      <c r="T888" t="s">
        <v>60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1">
        <f t="shared" si="78"/>
        <v>0.29346153846153844</v>
      </c>
      <c r="G889" s="5" t="s">
        <v>14</v>
      </c>
      <c r="H889" s="13">
        <f t="shared" si="79"/>
        <v>73.838709677419359</v>
      </c>
      <c r="I889">
        <v>31</v>
      </c>
      <c r="J889" t="s">
        <v>21</v>
      </c>
      <c r="K889" t="s">
        <v>22</v>
      </c>
      <c r="L889" s="19">
        <f t="shared" si="82"/>
        <v>42202.208333333328</v>
      </c>
      <c r="M889" s="19">
        <f t="shared" si="83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t="str">
        <f t="shared" si="80"/>
        <v>theater</v>
      </c>
      <c r="S889" t="str">
        <f t="shared" si="81"/>
        <v>plays</v>
      </c>
      <c r="T889" t="s">
        <v>33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1">
        <f t="shared" si="78"/>
        <v>2.0989655172413793</v>
      </c>
      <c r="G890" s="7" t="s">
        <v>20</v>
      </c>
      <c r="H890" s="13">
        <f t="shared" si="79"/>
        <v>41.979310344827589</v>
      </c>
      <c r="I890">
        <v>290</v>
      </c>
      <c r="J890" t="s">
        <v>21</v>
      </c>
      <c r="K890" t="s">
        <v>22</v>
      </c>
      <c r="L890" s="19">
        <f t="shared" si="82"/>
        <v>42836.208333333328</v>
      </c>
      <c r="M890" s="19">
        <f t="shared" si="83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t="str">
        <f t="shared" si="80"/>
        <v>theater</v>
      </c>
      <c r="S890" t="str">
        <f t="shared" si="81"/>
        <v>plays</v>
      </c>
      <c r="T890" t="s">
        <v>33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1">
        <f t="shared" si="78"/>
        <v>1.697857142857143</v>
      </c>
      <c r="G891" s="7" t="s">
        <v>20</v>
      </c>
      <c r="H891" s="13">
        <f t="shared" si="79"/>
        <v>77.93442622950819</v>
      </c>
      <c r="I891">
        <v>122</v>
      </c>
      <c r="J891" t="s">
        <v>21</v>
      </c>
      <c r="K891" t="s">
        <v>22</v>
      </c>
      <c r="L891" s="19">
        <f t="shared" si="82"/>
        <v>41710.208333333336</v>
      </c>
      <c r="M891" s="19">
        <f t="shared" si="83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t="str">
        <f t="shared" si="80"/>
        <v>music</v>
      </c>
      <c r="S891" t="str">
        <f t="shared" si="81"/>
        <v>electric music</v>
      </c>
      <c r="T891" t="s">
        <v>50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1">
        <f t="shared" si="78"/>
        <v>1.1595907738095239</v>
      </c>
      <c r="G892" s="7" t="s">
        <v>20</v>
      </c>
      <c r="H892" s="13">
        <f t="shared" si="79"/>
        <v>106.01972789115646</v>
      </c>
      <c r="I892">
        <v>1470</v>
      </c>
      <c r="J892" t="s">
        <v>21</v>
      </c>
      <c r="K892" t="s">
        <v>22</v>
      </c>
      <c r="L892" s="19">
        <f t="shared" si="82"/>
        <v>43640.208333333328</v>
      </c>
      <c r="M892" s="19">
        <f t="shared" si="83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t="str">
        <f t="shared" si="80"/>
        <v>music</v>
      </c>
      <c r="S892" t="str">
        <f t="shared" si="81"/>
        <v>indie rock</v>
      </c>
      <c r="T892" t="s">
        <v>60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1">
        <f t="shared" si="78"/>
        <v>2.5859999999999999</v>
      </c>
      <c r="G893" s="7" t="s">
        <v>20</v>
      </c>
      <c r="H893" s="13">
        <f t="shared" si="79"/>
        <v>47.018181818181816</v>
      </c>
      <c r="I893">
        <v>165</v>
      </c>
      <c r="J893" t="s">
        <v>15</v>
      </c>
      <c r="K893" t="s">
        <v>16</v>
      </c>
      <c r="L893" s="19">
        <f t="shared" si="82"/>
        <v>40880.25</v>
      </c>
      <c r="M893" s="19">
        <f t="shared" si="83"/>
        <v>40924.25</v>
      </c>
      <c r="N893">
        <v>1322892000</v>
      </c>
      <c r="O893">
        <v>1326693600</v>
      </c>
      <c r="P893" t="b">
        <v>0</v>
      </c>
      <c r="Q893" t="b">
        <v>0</v>
      </c>
      <c r="R893" t="str">
        <f t="shared" si="80"/>
        <v>film &amp; video</v>
      </c>
      <c r="S893" t="str">
        <f t="shared" si="81"/>
        <v>documentary</v>
      </c>
      <c r="T893" t="s">
        <v>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1">
        <f t="shared" si="78"/>
        <v>2.3058333333333332</v>
      </c>
      <c r="G894" s="7" t="s">
        <v>20</v>
      </c>
      <c r="H894" s="13">
        <f t="shared" si="79"/>
        <v>76.016483516483518</v>
      </c>
      <c r="I894">
        <v>182</v>
      </c>
      <c r="J894" t="s">
        <v>21</v>
      </c>
      <c r="K894" t="s">
        <v>22</v>
      </c>
      <c r="L894" s="19">
        <f t="shared" si="82"/>
        <v>40319.208333333336</v>
      </c>
      <c r="M894" s="19">
        <f t="shared" si="83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t="str">
        <f t="shared" si="80"/>
        <v>publishing</v>
      </c>
      <c r="S894" t="str">
        <f t="shared" si="81"/>
        <v>translations</v>
      </c>
      <c r="T894" t="s">
        <v>206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1">
        <f t="shared" si="78"/>
        <v>1.2821428571428573</v>
      </c>
      <c r="G895" s="7" t="s">
        <v>20</v>
      </c>
      <c r="H895" s="13">
        <f t="shared" si="79"/>
        <v>54.120603015075375</v>
      </c>
      <c r="I895">
        <v>199</v>
      </c>
      <c r="J895" t="s">
        <v>107</v>
      </c>
      <c r="K895" t="s">
        <v>108</v>
      </c>
      <c r="L895" s="19">
        <f t="shared" si="82"/>
        <v>42170.208333333328</v>
      </c>
      <c r="M895" s="19">
        <f t="shared" si="83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t="str">
        <f t="shared" si="80"/>
        <v>film &amp; video</v>
      </c>
      <c r="S895" t="str">
        <f t="shared" si="81"/>
        <v>documentary</v>
      </c>
      <c r="T895" t="s">
        <v>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1">
        <f t="shared" si="78"/>
        <v>1.8870588235294117</v>
      </c>
      <c r="G896" s="7" t="s">
        <v>20</v>
      </c>
      <c r="H896" s="13">
        <f t="shared" si="79"/>
        <v>57.285714285714285</v>
      </c>
      <c r="I896">
        <v>56</v>
      </c>
      <c r="J896" t="s">
        <v>40</v>
      </c>
      <c r="K896" t="s">
        <v>41</v>
      </c>
      <c r="L896" s="19">
        <f t="shared" si="82"/>
        <v>41466.208333333336</v>
      </c>
      <c r="M896" s="19">
        <f t="shared" si="83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t="str">
        <f t="shared" si="80"/>
        <v>film &amp; video</v>
      </c>
      <c r="S896" t="str">
        <f t="shared" si="81"/>
        <v>television</v>
      </c>
      <c r="T896" t="s">
        <v>269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1">
        <f t="shared" si="78"/>
        <v>6.9511889862327911E-2</v>
      </c>
      <c r="G897" s="5" t="s">
        <v>14</v>
      </c>
      <c r="H897" s="13">
        <f t="shared" si="79"/>
        <v>103.81308411214954</v>
      </c>
      <c r="I897">
        <v>107</v>
      </c>
      <c r="J897" t="s">
        <v>21</v>
      </c>
      <c r="K897" t="s">
        <v>22</v>
      </c>
      <c r="L897" s="19">
        <f t="shared" si="82"/>
        <v>43134.25</v>
      </c>
      <c r="M897" s="19">
        <f t="shared" si="83"/>
        <v>43143.25</v>
      </c>
      <c r="N897">
        <v>1517637600</v>
      </c>
      <c r="O897">
        <v>1518415200</v>
      </c>
      <c r="P897" t="b">
        <v>0</v>
      </c>
      <c r="Q897" t="b">
        <v>0</v>
      </c>
      <c r="R897" t="str">
        <f t="shared" si="80"/>
        <v>theater</v>
      </c>
      <c r="S897" t="str">
        <f t="shared" si="81"/>
        <v>plays</v>
      </c>
      <c r="T897" t="s">
        <v>33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1">
        <f t="shared" ref="F898:F961" si="84">E898/D898</f>
        <v>7.7443434343434348</v>
      </c>
      <c r="G898" s="7" t="s">
        <v>20</v>
      </c>
      <c r="H898" s="13">
        <f t="shared" ref="H898:H961" si="85">IF(I898=0,"No Backers", E898/I898)</f>
        <v>105.02602739726028</v>
      </c>
      <c r="I898">
        <v>1460</v>
      </c>
      <c r="J898" t="s">
        <v>26</v>
      </c>
      <c r="K898" t="s">
        <v>27</v>
      </c>
      <c r="L898" s="19">
        <f t="shared" si="82"/>
        <v>40738.208333333336</v>
      </c>
      <c r="M898" s="19">
        <f t="shared" si="83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t="str">
        <f t="shared" ref="R898:R961" si="86">LEFT(T898,FIND("/",T898)-1)</f>
        <v>food</v>
      </c>
      <c r="S898" t="str">
        <f t="shared" ref="S898:S961" si="87">RIGHT(T898,LEN(T898)-FIND("/",T898))</f>
        <v>food trucks</v>
      </c>
      <c r="T898" t="s">
        <v>17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1">
        <f t="shared" si="84"/>
        <v>0.27693181818181817</v>
      </c>
      <c r="G899" s="5" t="s">
        <v>14</v>
      </c>
      <c r="H899" s="13">
        <f t="shared" si="85"/>
        <v>90.259259259259252</v>
      </c>
      <c r="I899">
        <v>27</v>
      </c>
      <c r="J899" t="s">
        <v>21</v>
      </c>
      <c r="K899" t="s">
        <v>22</v>
      </c>
      <c r="L899" s="19">
        <f t="shared" ref="L899:L962" si="88">(((N899/60)/60)/24)+DATE(1970,1,1)</f>
        <v>43583.208333333328</v>
      </c>
      <c r="M899" s="19">
        <f t="shared" ref="M899:M962" si="89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t="str">
        <f t="shared" si="86"/>
        <v>theater</v>
      </c>
      <c r="S899" t="str">
        <f t="shared" si="87"/>
        <v>plays</v>
      </c>
      <c r="T899" t="s">
        <v>33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1">
        <f t="shared" si="84"/>
        <v>0.52479620323841425</v>
      </c>
      <c r="G900" s="5" t="s">
        <v>14</v>
      </c>
      <c r="H900" s="13">
        <f t="shared" si="85"/>
        <v>76.978705978705975</v>
      </c>
      <c r="I900">
        <v>1221</v>
      </c>
      <c r="J900" t="s">
        <v>21</v>
      </c>
      <c r="K900" t="s">
        <v>22</v>
      </c>
      <c r="L900" s="19">
        <f t="shared" si="88"/>
        <v>43815.25</v>
      </c>
      <c r="M900" s="19">
        <f t="shared" si="89"/>
        <v>43821.25</v>
      </c>
      <c r="N900">
        <v>1576476000</v>
      </c>
      <c r="O900">
        <v>1576994400</v>
      </c>
      <c r="P900" t="b">
        <v>0</v>
      </c>
      <c r="Q900" t="b">
        <v>0</v>
      </c>
      <c r="R900" t="str">
        <f t="shared" si="86"/>
        <v>film &amp; video</v>
      </c>
      <c r="S900" t="str">
        <f t="shared" si="87"/>
        <v>documentary</v>
      </c>
      <c r="T900" t="s">
        <v>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1">
        <f t="shared" si="84"/>
        <v>4.0709677419354842</v>
      </c>
      <c r="G901" s="7" t="s">
        <v>20</v>
      </c>
      <c r="H901" s="13">
        <f t="shared" si="85"/>
        <v>102.60162601626017</v>
      </c>
      <c r="I901">
        <v>123</v>
      </c>
      <c r="J901" t="s">
        <v>98</v>
      </c>
      <c r="K901" t="s">
        <v>99</v>
      </c>
      <c r="L901" s="19">
        <f t="shared" si="88"/>
        <v>41554.208333333336</v>
      </c>
      <c r="M901" s="19">
        <f t="shared" si="89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t="str">
        <f t="shared" si="86"/>
        <v>music</v>
      </c>
      <c r="S901" t="str">
        <f t="shared" si="87"/>
        <v>jazz</v>
      </c>
      <c r="T901" t="s">
        <v>159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1">
        <f t="shared" si="84"/>
        <v>0.02</v>
      </c>
      <c r="G902" s="5" t="s">
        <v>14</v>
      </c>
      <c r="H902" s="13">
        <f t="shared" si="85"/>
        <v>2</v>
      </c>
      <c r="I902">
        <v>1</v>
      </c>
      <c r="J902" t="s">
        <v>21</v>
      </c>
      <c r="K902" t="s">
        <v>22</v>
      </c>
      <c r="L902" s="19">
        <f t="shared" si="88"/>
        <v>41901.208333333336</v>
      </c>
      <c r="M902" s="19">
        <f t="shared" si="89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t="str">
        <f t="shared" si="86"/>
        <v>technology</v>
      </c>
      <c r="S902" t="str">
        <f t="shared" si="87"/>
        <v>web</v>
      </c>
      <c r="T902" t="s">
        <v>28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1">
        <f t="shared" si="84"/>
        <v>1.5617857142857143</v>
      </c>
      <c r="G903" s="7" t="s">
        <v>20</v>
      </c>
      <c r="H903" s="13">
        <f t="shared" si="85"/>
        <v>55.0062893081761</v>
      </c>
      <c r="I903">
        <v>159</v>
      </c>
      <c r="J903" t="s">
        <v>21</v>
      </c>
      <c r="K903" t="s">
        <v>22</v>
      </c>
      <c r="L903" s="19">
        <f t="shared" si="88"/>
        <v>43298.208333333328</v>
      </c>
      <c r="M903" s="19">
        <f t="shared" si="89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t="str">
        <f t="shared" si="86"/>
        <v>music</v>
      </c>
      <c r="S903" t="str">
        <f t="shared" si="87"/>
        <v>rock</v>
      </c>
      <c r="T903" t="s">
        <v>23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1">
        <f t="shared" si="84"/>
        <v>2.5242857142857145</v>
      </c>
      <c r="G904" s="7" t="s">
        <v>20</v>
      </c>
      <c r="H904" s="13">
        <f t="shared" si="85"/>
        <v>32.127272727272725</v>
      </c>
      <c r="I904">
        <v>110</v>
      </c>
      <c r="J904" t="s">
        <v>21</v>
      </c>
      <c r="K904" t="s">
        <v>22</v>
      </c>
      <c r="L904" s="19">
        <f t="shared" si="88"/>
        <v>42399.25</v>
      </c>
      <c r="M904" s="19">
        <f t="shared" si="89"/>
        <v>42441.25</v>
      </c>
      <c r="N904">
        <v>1454133600</v>
      </c>
      <c r="O904">
        <v>1457762400</v>
      </c>
      <c r="P904" t="b">
        <v>0</v>
      </c>
      <c r="Q904" t="b">
        <v>0</v>
      </c>
      <c r="R904" t="str">
        <f t="shared" si="86"/>
        <v>technology</v>
      </c>
      <c r="S904" t="str">
        <f t="shared" si="87"/>
        <v>web</v>
      </c>
      <c r="T904" t="s">
        <v>28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1">
        <f t="shared" si="84"/>
        <v>1.729268292682927E-2</v>
      </c>
      <c r="G905" s="8" t="s">
        <v>47</v>
      </c>
      <c r="H905" s="13">
        <f t="shared" si="85"/>
        <v>50.642857142857146</v>
      </c>
      <c r="I905">
        <v>14</v>
      </c>
      <c r="J905" t="s">
        <v>21</v>
      </c>
      <c r="K905" t="s">
        <v>22</v>
      </c>
      <c r="L905" s="19">
        <f t="shared" si="88"/>
        <v>41034.208333333336</v>
      </c>
      <c r="M905" s="19">
        <f t="shared" si="89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t="str">
        <f t="shared" si="86"/>
        <v>publishing</v>
      </c>
      <c r="S905" t="str">
        <f t="shared" si="87"/>
        <v>nonfiction</v>
      </c>
      <c r="T905" t="s">
        <v>68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1">
        <f t="shared" si="84"/>
        <v>0.12230769230769231</v>
      </c>
      <c r="G906" s="5" t="s">
        <v>14</v>
      </c>
      <c r="H906" s="13">
        <f t="shared" si="85"/>
        <v>49.6875</v>
      </c>
      <c r="I906">
        <v>16</v>
      </c>
      <c r="J906" t="s">
        <v>21</v>
      </c>
      <c r="K906" t="s">
        <v>22</v>
      </c>
      <c r="L906" s="19">
        <f t="shared" si="88"/>
        <v>41186.208333333336</v>
      </c>
      <c r="M906" s="19">
        <f t="shared" si="89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t="str">
        <f t="shared" si="86"/>
        <v>publishing</v>
      </c>
      <c r="S906" t="str">
        <f t="shared" si="87"/>
        <v>radio &amp; podcasts</v>
      </c>
      <c r="T906" t="s">
        <v>133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1">
        <f t="shared" si="84"/>
        <v>1.6398734177215191</v>
      </c>
      <c r="G907" s="7" t="s">
        <v>20</v>
      </c>
      <c r="H907" s="13">
        <f t="shared" si="85"/>
        <v>54.894067796610166</v>
      </c>
      <c r="I907">
        <v>236</v>
      </c>
      <c r="J907" t="s">
        <v>21</v>
      </c>
      <c r="K907" t="s">
        <v>22</v>
      </c>
      <c r="L907" s="19">
        <f t="shared" si="88"/>
        <v>41536.208333333336</v>
      </c>
      <c r="M907" s="19">
        <f t="shared" si="89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t="str">
        <f t="shared" si="86"/>
        <v>theater</v>
      </c>
      <c r="S907" t="str">
        <f t="shared" si="87"/>
        <v>plays</v>
      </c>
      <c r="T907" t="s">
        <v>33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1">
        <f t="shared" si="84"/>
        <v>1.6298181818181818</v>
      </c>
      <c r="G908" s="7" t="s">
        <v>20</v>
      </c>
      <c r="H908" s="13">
        <f t="shared" si="85"/>
        <v>46.931937172774866</v>
      </c>
      <c r="I908">
        <v>191</v>
      </c>
      <c r="J908" t="s">
        <v>21</v>
      </c>
      <c r="K908" t="s">
        <v>22</v>
      </c>
      <c r="L908" s="19">
        <f t="shared" si="88"/>
        <v>42868.208333333328</v>
      </c>
      <c r="M908" s="19">
        <f t="shared" si="89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t="str">
        <f t="shared" si="86"/>
        <v>film &amp; video</v>
      </c>
      <c r="S908" t="str">
        <f t="shared" si="87"/>
        <v>documentary</v>
      </c>
      <c r="T908" t="s">
        <v>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1">
        <f t="shared" si="84"/>
        <v>0.20252747252747252</v>
      </c>
      <c r="G909" s="5" t="s">
        <v>14</v>
      </c>
      <c r="H909" s="13">
        <f t="shared" si="85"/>
        <v>44.951219512195124</v>
      </c>
      <c r="I909">
        <v>41</v>
      </c>
      <c r="J909" t="s">
        <v>21</v>
      </c>
      <c r="K909" t="s">
        <v>22</v>
      </c>
      <c r="L909" s="19">
        <f t="shared" si="88"/>
        <v>40660.208333333336</v>
      </c>
      <c r="M909" s="19">
        <f t="shared" si="89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t="str">
        <f t="shared" si="86"/>
        <v>theater</v>
      </c>
      <c r="S909" t="str">
        <f t="shared" si="87"/>
        <v>plays</v>
      </c>
      <c r="T909" t="s">
        <v>33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1">
        <f t="shared" si="84"/>
        <v>3.1924083769633507</v>
      </c>
      <c r="G910" s="7" t="s">
        <v>20</v>
      </c>
      <c r="H910" s="13">
        <f t="shared" si="85"/>
        <v>30.99898322318251</v>
      </c>
      <c r="I910">
        <v>3934</v>
      </c>
      <c r="J910" t="s">
        <v>21</v>
      </c>
      <c r="K910" t="s">
        <v>22</v>
      </c>
      <c r="L910" s="19">
        <f t="shared" si="88"/>
        <v>41031.208333333336</v>
      </c>
      <c r="M910" s="19">
        <f t="shared" si="89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t="str">
        <f t="shared" si="86"/>
        <v>games</v>
      </c>
      <c r="S910" t="str">
        <f t="shared" si="87"/>
        <v>video games</v>
      </c>
      <c r="T910" t="s">
        <v>89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1">
        <f t="shared" si="84"/>
        <v>4.7894444444444444</v>
      </c>
      <c r="G911" s="7" t="s">
        <v>20</v>
      </c>
      <c r="H911" s="13">
        <f t="shared" si="85"/>
        <v>107.7625</v>
      </c>
      <c r="I911">
        <v>80</v>
      </c>
      <c r="J911" t="s">
        <v>15</v>
      </c>
      <c r="K911" t="s">
        <v>16</v>
      </c>
      <c r="L911" s="19">
        <f t="shared" si="88"/>
        <v>43255.208333333328</v>
      </c>
      <c r="M911" s="19">
        <f t="shared" si="89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t="str">
        <f t="shared" si="86"/>
        <v>theater</v>
      </c>
      <c r="S911" t="str">
        <f t="shared" si="87"/>
        <v>plays</v>
      </c>
      <c r="T911" t="s">
        <v>33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1">
        <f t="shared" si="84"/>
        <v>0.19556634304207121</v>
      </c>
      <c r="G912" s="6" t="s">
        <v>74</v>
      </c>
      <c r="H912" s="13">
        <f t="shared" si="85"/>
        <v>102.07770270270271</v>
      </c>
      <c r="I912">
        <v>296</v>
      </c>
      <c r="J912" t="s">
        <v>21</v>
      </c>
      <c r="K912" t="s">
        <v>22</v>
      </c>
      <c r="L912" s="19">
        <f t="shared" si="88"/>
        <v>42026.25</v>
      </c>
      <c r="M912" s="19">
        <f t="shared" si="89"/>
        <v>42027.25</v>
      </c>
      <c r="N912">
        <v>1421906400</v>
      </c>
      <c r="O912">
        <v>1421992800</v>
      </c>
      <c r="P912" t="b">
        <v>0</v>
      </c>
      <c r="Q912" t="b">
        <v>0</v>
      </c>
      <c r="R912" t="str">
        <f t="shared" si="86"/>
        <v>theater</v>
      </c>
      <c r="S912" t="str">
        <f t="shared" si="87"/>
        <v>plays</v>
      </c>
      <c r="T912" t="s">
        <v>33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1">
        <f t="shared" si="84"/>
        <v>1.9894827586206896</v>
      </c>
      <c r="G913" s="7" t="s">
        <v>20</v>
      </c>
      <c r="H913" s="13">
        <f t="shared" si="85"/>
        <v>24.976190476190474</v>
      </c>
      <c r="I913">
        <v>462</v>
      </c>
      <c r="J913" t="s">
        <v>21</v>
      </c>
      <c r="K913" t="s">
        <v>22</v>
      </c>
      <c r="L913" s="19">
        <f t="shared" si="88"/>
        <v>43717.208333333328</v>
      </c>
      <c r="M913" s="19">
        <f t="shared" si="89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t="str">
        <f t="shared" si="86"/>
        <v>technology</v>
      </c>
      <c r="S913" t="str">
        <f t="shared" si="87"/>
        <v>web</v>
      </c>
      <c r="T913" t="s">
        <v>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1">
        <f t="shared" si="84"/>
        <v>7.95</v>
      </c>
      <c r="G914" s="7" t="s">
        <v>20</v>
      </c>
      <c r="H914" s="13">
        <f t="shared" si="85"/>
        <v>79.944134078212286</v>
      </c>
      <c r="I914">
        <v>179</v>
      </c>
      <c r="J914" t="s">
        <v>21</v>
      </c>
      <c r="K914" t="s">
        <v>22</v>
      </c>
      <c r="L914" s="19">
        <f t="shared" si="88"/>
        <v>41157.208333333336</v>
      </c>
      <c r="M914" s="19">
        <f t="shared" si="89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t="str">
        <f t="shared" si="86"/>
        <v>film &amp; video</v>
      </c>
      <c r="S914" t="str">
        <f t="shared" si="87"/>
        <v>drama</v>
      </c>
      <c r="T914" t="s">
        <v>53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1">
        <f t="shared" si="84"/>
        <v>0.50621082621082625</v>
      </c>
      <c r="G915" s="5" t="s">
        <v>14</v>
      </c>
      <c r="H915" s="13">
        <f t="shared" si="85"/>
        <v>67.946462715105156</v>
      </c>
      <c r="I915">
        <v>523</v>
      </c>
      <c r="J915" t="s">
        <v>26</v>
      </c>
      <c r="K915" t="s">
        <v>27</v>
      </c>
      <c r="L915" s="19">
        <f t="shared" si="88"/>
        <v>43597.208333333328</v>
      </c>
      <c r="M915" s="19">
        <f t="shared" si="89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t="str">
        <f t="shared" si="86"/>
        <v>film &amp; video</v>
      </c>
      <c r="S915" t="str">
        <f t="shared" si="87"/>
        <v>drama</v>
      </c>
      <c r="T915" t="s">
        <v>53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1">
        <f t="shared" si="84"/>
        <v>0.57437499999999997</v>
      </c>
      <c r="G916" s="5" t="s">
        <v>14</v>
      </c>
      <c r="H916" s="13">
        <f t="shared" si="85"/>
        <v>26.070921985815602</v>
      </c>
      <c r="I916">
        <v>141</v>
      </c>
      <c r="J916" t="s">
        <v>40</v>
      </c>
      <c r="K916" t="s">
        <v>41</v>
      </c>
      <c r="L916" s="19">
        <f t="shared" si="88"/>
        <v>41490.208333333336</v>
      </c>
      <c r="M916" s="19">
        <f t="shared" si="89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t="str">
        <f t="shared" si="86"/>
        <v>theater</v>
      </c>
      <c r="S916" t="str">
        <f t="shared" si="87"/>
        <v>plays</v>
      </c>
      <c r="T916" t="s">
        <v>33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1">
        <f t="shared" si="84"/>
        <v>1.5562827640984909</v>
      </c>
      <c r="G917" s="7" t="s">
        <v>20</v>
      </c>
      <c r="H917" s="13">
        <f t="shared" si="85"/>
        <v>105.0032154340836</v>
      </c>
      <c r="I917">
        <v>1866</v>
      </c>
      <c r="J917" t="s">
        <v>40</v>
      </c>
      <c r="K917" t="s">
        <v>41</v>
      </c>
      <c r="L917" s="19">
        <f t="shared" si="88"/>
        <v>42976.208333333328</v>
      </c>
      <c r="M917" s="19">
        <f t="shared" si="89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t="str">
        <f t="shared" si="86"/>
        <v>film &amp; video</v>
      </c>
      <c r="S917" t="str">
        <f t="shared" si="87"/>
        <v>television</v>
      </c>
      <c r="T917" t="s">
        <v>269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1">
        <f t="shared" si="84"/>
        <v>0.36297297297297298</v>
      </c>
      <c r="G918" s="5" t="s">
        <v>14</v>
      </c>
      <c r="H918" s="13">
        <f t="shared" si="85"/>
        <v>25.826923076923077</v>
      </c>
      <c r="I918">
        <v>52</v>
      </c>
      <c r="J918" t="s">
        <v>21</v>
      </c>
      <c r="K918" t="s">
        <v>22</v>
      </c>
      <c r="L918" s="19">
        <f t="shared" si="88"/>
        <v>41991.25</v>
      </c>
      <c r="M918" s="19">
        <f t="shared" si="89"/>
        <v>42000.25</v>
      </c>
      <c r="N918">
        <v>1418882400</v>
      </c>
      <c r="O918">
        <v>1419660000</v>
      </c>
      <c r="P918" t="b">
        <v>0</v>
      </c>
      <c r="Q918" t="b">
        <v>0</v>
      </c>
      <c r="R918" t="str">
        <f t="shared" si="86"/>
        <v>photography</v>
      </c>
      <c r="S918" t="str">
        <f t="shared" si="87"/>
        <v>photography books</v>
      </c>
      <c r="T918" t="s">
        <v>122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1">
        <f t="shared" si="84"/>
        <v>0.58250000000000002</v>
      </c>
      <c r="G919" s="8" t="s">
        <v>47</v>
      </c>
      <c r="H919" s="13">
        <f t="shared" si="85"/>
        <v>77.666666666666671</v>
      </c>
      <c r="I919">
        <v>27</v>
      </c>
      <c r="J919" t="s">
        <v>40</v>
      </c>
      <c r="K919" t="s">
        <v>41</v>
      </c>
      <c r="L919" s="19">
        <f t="shared" si="88"/>
        <v>40722.208333333336</v>
      </c>
      <c r="M919" s="19">
        <f t="shared" si="89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t="str">
        <f t="shared" si="86"/>
        <v>film &amp; video</v>
      </c>
      <c r="S919" t="str">
        <f t="shared" si="87"/>
        <v>shorts</v>
      </c>
      <c r="T919" t="s">
        <v>100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1">
        <f t="shared" si="84"/>
        <v>2.3739473684210526</v>
      </c>
      <c r="G920" s="7" t="s">
        <v>20</v>
      </c>
      <c r="H920" s="13">
        <f t="shared" si="85"/>
        <v>57.82692307692308</v>
      </c>
      <c r="I920">
        <v>156</v>
      </c>
      <c r="J920" t="s">
        <v>98</v>
      </c>
      <c r="K920" t="s">
        <v>99</v>
      </c>
      <c r="L920" s="19">
        <f t="shared" si="88"/>
        <v>41117.208333333336</v>
      </c>
      <c r="M920" s="19">
        <f t="shared" si="89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t="str">
        <f t="shared" si="86"/>
        <v>publishing</v>
      </c>
      <c r="S920" t="str">
        <f t="shared" si="87"/>
        <v>radio &amp; podcasts</v>
      </c>
      <c r="T920" t="s">
        <v>133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1">
        <f t="shared" si="84"/>
        <v>0.58750000000000002</v>
      </c>
      <c r="G921" s="5" t="s">
        <v>14</v>
      </c>
      <c r="H921" s="13">
        <f t="shared" si="85"/>
        <v>92.955555555555549</v>
      </c>
      <c r="I921">
        <v>225</v>
      </c>
      <c r="J921" t="s">
        <v>26</v>
      </c>
      <c r="K921" t="s">
        <v>27</v>
      </c>
      <c r="L921" s="19">
        <f t="shared" si="88"/>
        <v>43022.208333333328</v>
      </c>
      <c r="M921" s="19">
        <f t="shared" si="89"/>
        <v>43054.25</v>
      </c>
      <c r="N921">
        <v>1507957200</v>
      </c>
      <c r="O921">
        <v>1510725600</v>
      </c>
      <c r="P921" t="b">
        <v>0</v>
      </c>
      <c r="Q921" t="b">
        <v>1</v>
      </c>
      <c r="R921" t="str">
        <f t="shared" si="86"/>
        <v>theater</v>
      </c>
      <c r="S921" t="str">
        <f t="shared" si="87"/>
        <v>plays</v>
      </c>
      <c r="T921" t="s">
        <v>33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1">
        <f t="shared" si="84"/>
        <v>1.8256603773584905</v>
      </c>
      <c r="G922" s="7" t="s">
        <v>20</v>
      </c>
      <c r="H922" s="13">
        <f t="shared" si="85"/>
        <v>37.945098039215686</v>
      </c>
      <c r="I922">
        <v>255</v>
      </c>
      <c r="J922" t="s">
        <v>21</v>
      </c>
      <c r="K922" t="s">
        <v>22</v>
      </c>
      <c r="L922" s="19">
        <f t="shared" si="88"/>
        <v>43503.25</v>
      </c>
      <c r="M922" s="19">
        <f t="shared" si="89"/>
        <v>43523.25</v>
      </c>
      <c r="N922">
        <v>1549519200</v>
      </c>
      <c r="O922">
        <v>1551247200</v>
      </c>
      <c r="P922" t="b">
        <v>1</v>
      </c>
      <c r="Q922" t="b">
        <v>0</v>
      </c>
      <c r="R922" t="str">
        <f t="shared" si="86"/>
        <v>film &amp; video</v>
      </c>
      <c r="S922" t="str">
        <f t="shared" si="87"/>
        <v>animation</v>
      </c>
      <c r="T922" t="s">
        <v>71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1">
        <f t="shared" si="84"/>
        <v>7.5436408977556111E-3</v>
      </c>
      <c r="G923" s="5" t="s">
        <v>14</v>
      </c>
      <c r="H923" s="13">
        <f t="shared" si="85"/>
        <v>31.842105263157894</v>
      </c>
      <c r="I923">
        <v>38</v>
      </c>
      <c r="J923" t="s">
        <v>21</v>
      </c>
      <c r="K923" t="s">
        <v>22</v>
      </c>
      <c r="L923" s="19">
        <f t="shared" si="88"/>
        <v>40951.25</v>
      </c>
      <c r="M923" s="19">
        <f t="shared" si="89"/>
        <v>40965.25</v>
      </c>
      <c r="N923">
        <v>1329026400</v>
      </c>
      <c r="O923">
        <v>1330236000</v>
      </c>
      <c r="P923" t="b">
        <v>0</v>
      </c>
      <c r="Q923" t="b">
        <v>0</v>
      </c>
      <c r="R923" t="str">
        <f t="shared" si="86"/>
        <v>technology</v>
      </c>
      <c r="S923" t="str">
        <f t="shared" si="87"/>
        <v>web</v>
      </c>
      <c r="T923" t="s">
        <v>28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1">
        <f t="shared" si="84"/>
        <v>1.7595330739299611</v>
      </c>
      <c r="G924" s="7" t="s">
        <v>20</v>
      </c>
      <c r="H924" s="13">
        <f t="shared" si="85"/>
        <v>40</v>
      </c>
      <c r="I924">
        <v>2261</v>
      </c>
      <c r="J924" t="s">
        <v>21</v>
      </c>
      <c r="K924" t="s">
        <v>22</v>
      </c>
      <c r="L924" s="19">
        <f t="shared" si="88"/>
        <v>43443.25</v>
      </c>
      <c r="M924" s="19">
        <f t="shared" si="89"/>
        <v>43452.25</v>
      </c>
      <c r="N924">
        <v>1544335200</v>
      </c>
      <c r="O924">
        <v>1545112800</v>
      </c>
      <c r="P924" t="b">
        <v>0</v>
      </c>
      <c r="Q924" t="b">
        <v>1</v>
      </c>
      <c r="R924" t="str">
        <f t="shared" si="86"/>
        <v>music</v>
      </c>
      <c r="S924" t="str">
        <f t="shared" si="87"/>
        <v>world music</v>
      </c>
      <c r="T924" t="s">
        <v>319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1">
        <f t="shared" si="84"/>
        <v>2.3788235294117648</v>
      </c>
      <c r="G925" s="7" t="s">
        <v>20</v>
      </c>
      <c r="H925" s="13">
        <f t="shared" si="85"/>
        <v>101.1</v>
      </c>
      <c r="I925">
        <v>40</v>
      </c>
      <c r="J925" t="s">
        <v>21</v>
      </c>
      <c r="K925" t="s">
        <v>22</v>
      </c>
      <c r="L925" s="19">
        <f t="shared" si="88"/>
        <v>40373.208333333336</v>
      </c>
      <c r="M925" s="19">
        <f t="shared" si="89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t="str">
        <f t="shared" si="86"/>
        <v>theater</v>
      </c>
      <c r="S925" t="str">
        <f t="shared" si="87"/>
        <v>plays</v>
      </c>
      <c r="T925" t="s">
        <v>33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1">
        <f t="shared" si="84"/>
        <v>4.8805076142131982</v>
      </c>
      <c r="G926" s="7" t="s">
        <v>20</v>
      </c>
      <c r="H926" s="13">
        <f t="shared" si="85"/>
        <v>84.006989951944078</v>
      </c>
      <c r="I926">
        <v>2289</v>
      </c>
      <c r="J926" t="s">
        <v>107</v>
      </c>
      <c r="K926" t="s">
        <v>108</v>
      </c>
      <c r="L926" s="19">
        <f t="shared" si="88"/>
        <v>43769.208333333328</v>
      </c>
      <c r="M926" s="19">
        <f t="shared" si="89"/>
        <v>43780.25</v>
      </c>
      <c r="N926">
        <v>1572498000</v>
      </c>
      <c r="O926">
        <v>1573452000</v>
      </c>
      <c r="P926" t="b">
        <v>0</v>
      </c>
      <c r="Q926" t="b">
        <v>0</v>
      </c>
      <c r="R926" t="str">
        <f t="shared" si="86"/>
        <v>theater</v>
      </c>
      <c r="S926" t="str">
        <f t="shared" si="87"/>
        <v>plays</v>
      </c>
      <c r="T926" t="s">
        <v>33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1">
        <f t="shared" si="84"/>
        <v>2.2406666666666668</v>
      </c>
      <c r="G927" s="7" t="s">
        <v>20</v>
      </c>
      <c r="H927" s="13">
        <f t="shared" si="85"/>
        <v>103.41538461538461</v>
      </c>
      <c r="I927">
        <v>65</v>
      </c>
      <c r="J927" t="s">
        <v>21</v>
      </c>
      <c r="K927" t="s">
        <v>22</v>
      </c>
      <c r="L927" s="19">
        <f t="shared" si="88"/>
        <v>43000.208333333328</v>
      </c>
      <c r="M927" s="19">
        <f t="shared" si="89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t="str">
        <f t="shared" si="86"/>
        <v>theater</v>
      </c>
      <c r="S927" t="str">
        <f t="shared" si="87"/>
        <v>plays</v>
      </c>
      <c r="T927" t="s">
        <v>33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1">
        <f t="shared" si="84"/>
        <v>0.18126436781609195</v>
      </c>
      <c r="G928" s="5" t="s">
        <v>14</v>
      </c>
      <c r="H928" s="13">
        <f t="shared" si="85"/>
        <v>105.13333333333334</v>
      </c>
      <c r="I928">
        <v>15</v>
      </c>
      <c r="J928" t="s">
        <v>21</v>
      </c>
      <c r="K928" t="s">
        <v>22</v>
      </c>
      <c r="L928" s="19">
        <f t="shared" si="88"/>
        <v>42502.208333333328</v>
      </c>
      <c r="M928" s="19">
        <f t="shared" si="89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t="str">
        <f t="shared" si="86"/>
        <v>food</v>
      </c>
      <c r="S928" t="str">
        <f t="shared" si="87"/>
        <v>food trucks</v>
      </c>
      <c r="T928" t="s">
        <v>17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1">
        <f t="shared" si="84"/>
        <v>0.45847222222222223</v>
      </c>
      <c r="G929" s="5" t="s">
        <v>14</v>
      </c>
      <c r="H929" s="13">
        <f t="shared" si="85"/>
        <v>89.21621621621621</v>
      </c>
      <c r="I929">
        <v>37</v>
      </c>
      <c r="J929" t="s">
        <v>21</v>
      </c>
      <c r="K929" t="s">
        <v>22</v>
      </c>
      <c r="L929" s="19">
        <f t="shared" si="88"/>
        <v>41102.208333333336</v>
      </c>
      <c r="M929" s="19">
        <f t="shared" si="89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t="str">
        <f t="shared" si="86"/>
        <v>theater</v>
      </c>
      <c r="S929" t="str">
        <f t="shared" si="87"/>
        <v>plays</v>
      </c>
      <c r="T929" t="s">
        <v>33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1">
        <f t="shared" si="84"/>
        <v>1.1731541218637993</v>
      </c>
      <c r="G930" s="7" t="s">
        <v>20</v>
      </c>
      <c r="H930" s="13">
        <f t="shared" si="85"/>
        <v>51.995234312946785</v>
      </c>
      <c r="I930">
        <v>3777</v>
      </c>
      <c r="J930" t="s">
        <v>107</v>
      </c>
      <c r="K930" t="s">
        <v>108</v>
      </c>
      <c r="L930" s="19">
        <f t="shared" si="88"/>
        <v>41637.25</v>
      </c>
      <c r="M930" s="19">
        <f t="shared" si="89"/>
        <v>41646.25</v>
      </c>
      <c r="N930">
        <v>1388296800</v>
      </c>
      <c r="O930">
        <v>1389074400</v>
      </c>
      <c r="P930" t="b">
        <v>0</v>
      </c>
      <c r="Q930" t="b">
        <v>0</v>
      </c>
      <c r="R930" t="str">
        <f t="shared" si="86"/>
        <v>technology</v>
      </c>
      <c r="S930" t="str">
        <f t="shared" si="87"/>
        <v>web</v>
      </c>
      <c r="T930" t="s">
        <v>28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1">
        <f t="shared" si="84"/>
        <v>2.173090909090909</v>
      </c>
      <c r="G931" s="7" t="s">
        <v>20</v>
      </c>
      <c r="H931" s="13">
        <f t="shared" si="85"/>
        <v>64.956521739130437</v>
      </c>
      <c r="I931">
        <v>184</v>
      </c>
      <c r="J931" t="s">
        <v>40</v>
      </c>
      <c r="K931" t="s">
        <v>41</v>
      </c>
      <c r="L931" s="19">
        <f t="shared" si="88"/>
        <v>42858.208333333328</v>
      </c>
      <c r="M931" s="19">
        <f t="shared" si="89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t="str">
        <f t="shared" si="86"/>
        <v>theater</v>
      </c>
      <c r="S931" t="str">
        <f t="shared" si="87"/>
        <v>plays</v>
      </c>
      <c r="T931" t="s">
        <v>33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1">
        <f t="shared" si="84"/>
        <v>1.1228571428571428</v>
      </c>
      <c r="G932" s="7" t="s">
        <v>20</v>
      </c>
      <c r="H932" s="13">
        <f t="shared" si="85"/>
        <v>46.235294117647058</v>
      </c>
      <c r="I932">
        <v>85</v>
      </c>
      <c r="J932" t="s">
        <v>21</v>
      </c>
      <c r="K932" t="s">
        <v>22</v>
      </c>
      <c r="L932" s="19">
        <f t="shared" si="88"/>
        <v>42060.25</v>
      </c>
      <c r="M932" s="19">
        <f t="shared" si="89"/>
        <v>42067.25</v>
      </c>
      <c r="N932">
        <v>1424844000</v>
      </c>
      <c r="O932">
        <v>1425448800</v>
      </c>
      <c r="P932" t="b">
        <v>0</v>
      </c>
      <c r="Q932" t="b">
        <v>1</v>
      </c>
      <c r="R932" t="str">
        <f t="shared" si="86"/>
        <v>theater</v>
      </c>
      <c r="S932" t="str">
        <f t="shared" si="87"/>
        <v>plays</v>
      </c>
      <c r="T932" t="s">
        <v>33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1">
        <f t="shared" si="84"/>
        <v>0.72518987341772156</v>
      </c>
      <c r="G933" s="5" t="s">
        <v>14</v>
      </c>
      <c r="H933" s="13">
        <f t="shared" si="85"/>
        <v>51.151785714285715</v>
      </c>
      <c r="I933">
        <v>112</v>
      </c>
      <c r="J933" t="s">
        <v>21</v>
      </c>
      <c r="K933" t="s">
        <v>22</v>
      </c>
      <c r="L933" s="19">
        <f t="shared" si="88"/>
        <v>41818.208333333336</v>
      </c>
      <c r="M933" s="19">
        <f t="shared" si="89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t="str">
        <f t="shared" si="86"/>
        <v>theater</v>
      </c>
      <c r="S933" t="str">
        <f t="shared" si="87"/>
        <v>plays</v>
      </c>
      <c r="T933" t="s">
        <v>33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1">
        <f t="shared" si="84"/>
        <v>2.1230434782608696</v>
      </c>
      <c r="G934" s="7" t="s">
        <v>20</v>
      </c>
      <c r="H934" s="13">
        <f t="shared" si="85"/>
        <v>33.909722222222221</v>
      </c>
      <c r="I934">
        <v>144</v>
      </c>
      <c r="J934" t="s">
        <v>21</v>
      </c>
      <c r="K934" t="s">
        <v>22</v>
      </c>
      <c r="L934" s="19">
        <f t="shared" si="88"/>
        <v>41709.208333333336</v>
      </c>
      <c r="M934" s="19">
        <f t="shared" si="89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t="str">
        <f t="shared" si="86"/>
        <v>music</v>
      </c>
      <c r="S934" t="str">
        <f t="shared" si="87"/>
        <v>rock</v>
      </c>
      <c r="T934" t="s">
        <v>23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1">
        <f t="shared" si="84"/>
        <v>2.3974657534246577</v>
      </c>
      <c r="G935" s="7" t="s">
        <v>20</v>
      </c>
      <c r="H935" s="13">
        <f t="shared" si="85"/>
        <v>92.016298633017882</v>
      </c>
      <c r="I935">
        <v>1902</v>
      </c>
      <c r="J935" t="s">
        <v>21</v>
      </c>
      <c r="K935" t="s">
        <v>22</v>
      </c>
      <c r="L935" s="19">
        <f t="shared" si="88"/>
        <v>41372.208333333336</v>
      </c>
      <c r="M935" s="19">
        <f t="shared" si="89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t="str">
        <f t="shared" si="86"/>
        <v>theater</v>
      </c>
      <c r="S935" t="str">
        <f t="shared" si="87"/>
        <v>plays</v>
      </c>
      <c r="T935" t="s">
        <v>33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1">
        <f t="shared" si="84"/>
        <v>1.8193548387096774</v>
      </c>
      <c r="G936" s="7" t="s">
        <v>20</v>
      </c>
      <c r="H936" s="13">
        <f t="shared" si="85"/>
        <v>107.42857142857143</v>
      </c>
      <c r="I936">
        <v>105</v>
      </c>
      <c r="J936" t="s">
        <v>21</v>
      </c>
      <c r="K936" t="s">
        <v>22</v>
      </c>
      <c r="L936" s="19">
        <f t="shared" si="88"/>
        <v>42422.25</v>
      </c>
      <c r="M936" s="19">
        <f t="shared" si="89"/>
        <v>42428.25</v>
      </c>
      <c r="N936">
        <v>1456120800</v>
      </c>
      <c r="O936">
        <v>1456639200</v>
      </c>
      <c r="P936" t="b">
        <v>0</v>
      </c>
      <c r="Q936" t="b">
        <v>0</v>
      </c>
      <c r="R936" t="str">
        <f t="shared" si="86"/>
        <v>theater</v>
      </c>
      <c r="S936" t="str">
        <f t="shared" si="87"/>
        <v>plays</v>
      </c>
      <c r="T936" t="s">
        <v>33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1">
        <f t="shared" si="84"/>
        <v>1.6413114754098361</v>
      </c>
      <c r="G937" s="7" t="s">
        <v>20</v>
      </c>
      <c r="H937" s="13">
        <f t="shared" si="85"/>
        <v>75.848484848484844</v>
      </c>
      <c r="I937">
        <v>132</v>
      </c>
      <c r="J937" t="s">
        <v>21</v>
      </c>
      <c r="K937" t="s">
        <v>22</v>
      </c>
      <c r="L937" s="19">
        <f t="shared" si="88"/>
        <v>42209.208333333328</v>
      </c>
      <c r="M937" s="19">
        <f t="shared" si="89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t="str">
        <f t="shared" si="86"/>
        <v>theater</v>
      </c>
      <c r="S937" t="str">
        <f t="shared" si="87"/>
        <v>plays</v>
      </c>
      <c r="T937" t="s">
        <v>33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1">
        <f t="shared" si="84"/>
        <v>1.6375968992248063E-2</v>
      </c>
      <c r="G938" s="5" t="s">
        <v>14</v>
      </c>
      <c r="H938" s="13">
        <f t="shared" si="85"/>
        <v>80.476190476190482</v>
      </c>
      <c r="I938">
        <v>21</v>
      </c>
      <c r="J938" t="s">
        <v>21</v>
      </c>
      <c r="K938" t="s">
        <v>22</v>
      </c>
      <c r="L938" s="19">
        <f t="shared" si="88"/>
        <v>43668.208333333328</v>
      </c>
      <c r="M938" s="19">
        <f t="shared" si="89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t="str">
        <f t="shared" si="86"/>
        <v>theater</v>
      </c>
      <c r="S938" t="str">
        <f t="shared" si="87"/>
        <v>plays</v>
      </c>
      <c r="T938" t="s">
        <v>33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1">
        <f t="shared" si="84"/>
        <v>0.49643859649122807</v>
      </c>
      <c r="G939" s="6" t="s">
        <v>74</v>
      </c>
      <c r="H939" s="13">
        <f t="shared" si="85"/>
        <v>86.978483606557376</v>
      </c>
      <c r="I939">
        <v>976</v>
      </c>
      <c r="J939" t="s">
        <v>21</v>
      </c>
      <c r="K939" t="s">
        <v>22</v>
      </c>
      <c r="L939" s="19">
        <f t="shared" si="88"/>
        <v>42334.25</v>
      </c>
      <c r="M939" s="19">
        <f t="shared" si="89"/>
        <v>42343.25</v>
      </c>
      <c r="N939">
        <v>1448517600</v>
      </c>
      <c r="O939">
        <v>1449295200</v>
      </c>
      <c r="P939" t="b">
        <v>0</v>
      </c>
      <c r="Q939" t="b">
        <v>0</v>
      </c>
      <c r="R939" t="str">
        <f t="shared" si="86"/>
        <v>film &amp; video</v>
      </c>
      <c r="S939" t="str">
        <f t="shared" si="87"/>
        <v>documentary</v>
      </c>
      <c r="T939" t="s">
        <v>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1">
        <f t="shared" si="84"/>
        <v>1.0970652173913042</v>
      </c>
      <c r="G940" s="7" t="s">
        <v>20</v>
      </c>
      <c r="H940" s="13">
        <f t="shared" si="85"/>
        <v>105.13541666666667</v>
      </c>
      <c r="I940">
        <v>96</v>
      </c>
      <c r="J940" t="s">
        <v>21</v>
      </c>
      <c r="K940" t="s">
        <v>22</v>
      </c>
      <c r="L940" s="19">
        <f t="shared" si="88"/>
        <v>43263.208333333328</v>
      </c>
      <c r="M940" s="19">
        <f t="shared" si="89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t="str">
        <f t="shared" si="86"/>
        <v>publishing</v>
      </c>
      <c r="S940" t="str">
        <f t="shared" si="87"/>
        <v>fiction</v>
      </c>
      <c r="T940" t="s">
        <v>119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1">
        <f t="shared" si="84"/>
        <v>0.49217948717948717</v>
      </c>
      <c r="G941" s="5" t="s">
        <v>14</v>
      </c>
      <c r="H941" s="13">
        <f t="shared" si="85"/>
        <v>57.298507462686565</v>
      </c>
      <c r="I941">
        <v>67</v>
      </c>
      <c r="J941" t="s">
        <v>21</v>
      </c>
      <c r="K941" t="s">
        <v>22</v>
      </c>
      <c r="L941" s="19">
        <f t="shared" si="88"/>
        <v>40670.208333333336</v>
      </c>
      <c r="M941" s="19">
        <f t="shared" si="89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t="str">
        <f t="shared" si="86"/>
        <v>games</v>
      </c>
      <c r="S941" t="str">
        <f t="shared" si="87"/>
        <v>video games</v>
      </c>
      <c r="T941" t="s">
        <v>89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1">
        <f t="shared" si="84"/>
        <v>0.62232323232323228</v>
      </c>
      <c r="G942" s="8" t="s">
        <v>47</v>
      </c>
      <c r="H942" s="13">
        <f t="shared" si="85"/>
        <v>93.348484848484844</v>
      </c>
      <c r="I942">
        <v>66</v>
      </c>
      <c r="J942" t="s">
        <v>15</v>
      </c>
      <c r="K942" t="s">
        <v>16</v>
      </c>
      <c r="L942" s="19">
        <f t="shared" si="88"/>
        <v>41244.25</v>
      </c>
      <c r="M942" s="19">
        <f t="shared" si="89"/>
        <v>41266.25</v>
      </c>
      <c r="N942">
        <v>1354341600</v>
      </c>
      <c r="O942">
        <v>1356242400</v>
      </c>
      <c r="P942" t="b">
        <v>0</v>
      </c>
      <c r="Q942" t="b">
        <v>0</v>
      </c>
      <c r="R942" t="str">
        <f t="shared" si="86"/>
        <v>technology</v>
      </c>
      <c r="S942" t="str">
        <f t="shared" si="87"/>
        <v>web</v>
      </c>
      <c r="T942" t="s">
        <v>28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1">
        <f t="shared" si="84"/>
        <v>0.1305813953488372</v>
      </c>
      <c r="G943" s="5" t="s">
        <v>14</v>
      </c>
      <c r="H943" s="13">
        <f t="shared" si="85"/>
        <v>71.987179487179489</v>
      </c>
      <c r="I943">
        <v>78</v>
      </c>
      <c r="J943" t="s">
        <v>21</v>
      </c>
      <c r="K943" t="s">
        <v>22</v>
      </c>
      <c r="L943" s="19">
        <f t="shared" si="88"/>
        <v>40552.25</v>
      </c>
      <c r="M943" s="19">
        <f t="shared" si="89"/>
        <v>40587.25</v>
      </c>
      <c r="N943">
        <v>1294552800</v>
      </c>
      <c r="O943">
        <v>1297576800</v>
      </c>
      <c r="P943" t="b">
        <v>1</v>
      </c>
      <c r="Q943" t="b">
        <v>0</v>
      </c>
      <c r="R943" t="str">
        <f t="shared" si="86"/>
        <v>theater</v>
      </c>
      <c r="S943" t="str">
        <f t="shared" si="87"/>
        <v>plays</v>
      </c>
      <c r="T943" t="s">
        <v>33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1">
        <f t="shared" si="84"/>
        <v>0.64635416666666667</v>
      </c>
      <c r="G944" s="5" t="s">
        <v>14</v>
      </c>
      <c r="H944" s="13">
        <f t="shared" si="85"/>
        <v>92.611940298507463</v>
      </c>
      <c r="I944">
        <v>67</v>
      </c>
      <c r="J944" t="s">
        <v>26</v>
      </c>
      <c r="K944" t="s">
        <v>27</v>
      </c>
      <c r="L944" s="19">
        <f t="shared" si="88"/>
        <v>40568.25</v>
      </c>
      <c r="M944" s="19">
        <f t="shared" si="89"/>
        <v>40571.25</v>
      </c>
      <c r="N944">
        <v>1295935200</v>
      </c>
      <c r="O944">
        <v>1296194400</v>
      </c>
      <c r="P944" t="b">
        <v>0</v>
      </c>
      <c r="Q944" t="b">
        <v>0</v>
      </c>
      <c r="R944" t="str">
        <f t="shared" si="86"/>
        <v>theater</v>
      </c>
      <c r="S944" t="str">
        <f t="shared" si="87"/>
        <v>plays</v>
      </c>
      <c r="T944" t="s">
        <v>33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1">
        <f t="shared" si="84"/>
        <v>1.5958666666666668</v>
      </c>
      <c r="G945" s="7" t="s">
        <v>20</v>
      </c>
      <c r="H945" s="13">
        <f t="shared" si="85"/>
        <v>104.99122807017544</v>
      </c>
      <c r="I945">
        <v>114</v>
      </c>
      <c r="J945" t="s">
        <v>21</v>
      </c>
      <c r="K945" t="s">
        <v>22</v>
      </c>
      <c r="L945" s="19">
        <f t="shared" si="88"/>
        <v>41906.208333333336</v>
      </c>
      <c r="M945" s="19">
        <f t="shared" si="89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t="str">
        <f t="shared" si="86"/>
        <v>food</v>
      </c>
      <c r="S945" t="str">
        <f t="shared" si="87"/>
        <v>food trucks</v>
      </c>
      <c r="T945" t="s">
        <v>17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1">
        <f t="shared" si="84"/>
        <v>0.81420000000000003</v>
      </c>
      <c r="G946" s="5" t="s">
        <v>14</v>
      </c>
      <c r="H946" s="13">
        <f t="shared" si="85"/>
        <v>30.958174904942965</v>
      </c>
      <c r="I946">
        <v>263</v>
      </c>
      <c r="J946" t="s">
        <v>26</v>
      </c>
      <c r="K946" t="s">
        <v>27</v>
      </c>
      <c r="L946" s="19">
        <f t="shared" si="88"/>
        <v>42776.25</v>
      </c>
      <c r="M946" s="19">
        <f t="shared" si="89"/>
        <v>42795.25</v>
      </c>
      <c r="N946">
        <v>1486706400</v>
      </c>
      <c r="O946">
        <v>1488348000</v>
      </c>
      <c r="P946" t="b">
        <v>0</v>
      </c>
      <c r="Q946" t="b">
        <v>0</v>
      </c>
      <c r="R946" t="str">
        <f t="shared" si="86"/>
        <v>photography</v>
      </c>
      <c r="S946" t="str">
        <f t="shared" si="87"/>
        <v>photography books</v>
      </c>
      <c r="T946" t="s">
        <v>122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1">
        <f t="shared" si="84"/>
        <v>0.32444767441860467</v>
      </c>
      <c r="G947" s="5" t="s">
        <v>14</v>
      </c>
      <c r="H947" s="13">
        <f t="shared" si="85"/>
        <v>33.001182732111175</v>
      </c>
      <c r="I947">
        <v>1691</v>
      </c>
      <c r="J947" t="s">
        <v>21</v>
      </c>
      <c r="K947" t="s">
        <v>22</v>
      </c>
      <c r="L947" s="19">
        <f t="shared" si="88"/>
        <v>41004.208333333336</v>
      </c>
      <c r="M947" s="19">
        <f t="shared" si="89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t="str">
        <f t="shared" si="86"/>
        <v>photography</v>
      </c>
      <c r="S947" t="str">
        <f t="shared" si="87"/>
        <v>photography books</v>
      </c>
      <c r="T947" t="s">
        <v>122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1">
        <f t="shared" si="84"/>
        <v>9.9141184124918666E-2</v>
      </c>
      <c r="G948" s="5" t="s">
        <v>14</v>
      </c>
      <c r="H948" s="13">
        <f t="shared" si="85"/>
        <v>84.187845303867405</v>
      </c>
      <c r="I948">
        <v>181</v>
      </c>
      <c r="J948" t="s">
        <v>21</v>
      </c>
      <c r="K948" t="s">
        <v>22</v>
      </c>
      <c r="L948" s="19">
        <f t="shared" si="88"/>
        <v>40710.208333333336</v>
      </c>
      <c r="M948" s="19">
        <f t="shared" si="89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t="str">
        <f t="shared" si="86"/>
        <v>theater</v>
      </c>
      <c r="S948" t="str">
        <f t="shared" si="87"/>
        <v>plays</v>
      </c>
      <c r="T948" t="s">
        <v>33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1">
        <f t="shared" si="84"/>
        <v>0.26694444444444443</v>
      </c>
      <c r="G949" s="5" t="s">
        <v>14</v>
      </c>
      <c r="H949" s="13">
        <f t="shared" si="85"/>
        <v>73.92307692307692</v>
      </c>
      <c r="I949">
        <v>13</v>
      </c>
      <c r="J949" t="s">
        <v>21</v>
      </c>
      <c r="K949" t="s">
        <v>22</v>
      </c>
      <c r="L949" s="19">
        <f t="shared" si="88"/>
        <v>41908.208333333336</v>
      </c>
      <c r="M949" s="19">
        <f t="shared" si="89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t="str">
        <f t="shared" si="86"/>
        <v>theater</v>
      </c>
      <c r="S949" t="str">
        <f t="shared" si="87"/>
        <v>plays</v>
      </c>
      <c r="T949" t="s">
        <v>33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1">
        <f t="shared" si="84"/>
        <v>0.62957446808510642</v>
      </c>
      <c r="G950" s="6" t="s">
        <v>74</v>
      </c>
      <c r="H950" s="13">
        <f t="shared" si="85"/>
        <v>36.987499999999997</v>
      </c>
      <c r="I950">
        <v>160</v>
      </c>
      <c r="J950" t="s">
        <v>21</v>
      </c>
      <c r="K950" t="s">
        <v>22</v>
      </c>
      <c r="L950" s="19">
        <f t="shared" si="88"/>
        <v>41985.25</v>
      </c>
      <c r="M950" s="19">
        <f t="shared" si="89"/>
        <v>41995.25</v>
      </c>
      <c r="N950">
        <v>1418364000</v>
      </c>
      <c r="O950">
        <v>1419228000</v>
      </c>
      <c r="P950" t="b">
        <v>1</v>
      </c>
      <c r="Q950" t="b">
        <v>1</v>
      </c>
      <c r="R950" t="str">
        <f t="shared" si="86"/>
        <v>film &amp; video</v>
      </c>
      <c r="S950" t="str">
        <f t="shared" si="87"/>
        <v>documentary</v>
      </c>
      <c r="T950" t="s">
        <v>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1">
        <f t="shared" si="84"/>
        <v>1.6135593220338984</v>
      </c>
      <c r="G951" s="7" t="s">
        <v>20</v>
      </c>
      <c r="H951" s="13">
        <f t="shared" si="85"/>
        <v>46.896551724137929</v>
      </c>
      <c r="I951">
        <v>203</v>
      </c>
      <c r="J951" t="s">
        <v>21</v>
      </c>
      <c r="K951" t="s">
        <v>22</v>
      </c>
      <c r="L951" s="19">
        <f t="shared" si="88"/>
        <v>42112.208333333328</v>
      </c>
      <c r="M951" s="19">
        <f t="shared" si="89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t="str">
        <f t="shared" si="86"/>
        <v>technology</v>
      </c>
      <c r="S951" t="str">
        <f t="shared" si="87"/>
        <v>web</v>
      </c>
      <c r="T951" t="s">
        <v>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1">
        <f t="shared" si="84"/>
        <v>0.05</v>
      </c>
      <c r="G952" s="5" t="s">
        <v>14</v>
      </c>
      <c r="H952" s="13">
        <f t="shared" si="85"/>
        <v>5</v>
      </c>
      <c r="I952">
        <v>1</v>
      </c>
      <c r="J952" t="s">
        <v>21</v>
      </c>
      <c r="K952" t="s">
        <v>22</v>
      </c>
      <c r="L952" s="19">
        <f t="shared" si="88"/>
        <v>43571.208333333328</v>
      </c>
      <c r="M952" s="19">
        <f t="shared" si="89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t="str">
        <f t="shared" si="86"/>
        <v>theater</v>
      </c>
      <c r="S952" t="str">
        <f t="shared" si="87"/>
        <v>plays</v>
      </c>
      <c r="T952" t="s">
        <v>33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1">
        <f t="shared" si="84"/>
        <v>10.969379310344827</v>
      </c>
      <c r="G953" s="7" t="s">
        <v>20</v>
      </c>
      <c r="H953" s="13">
        <f t="shared" si="85"/>
        <v>102.02437459910199</v>
      </c>
      <c r="I953">
        <v>1559</v>
      </c>
      <c r="J953" t="s">
        <v>21</v>
      </c>
      <c r="K953" t="s">
        <v>22</v>
      </c>
      <c r="L953" s="19">
        <f t="shared" si="88"/>
        <v>42730.25</v>
      </c>
      <c r="M953" s="19">
        <f t="shared" si="89"/>
        <v>42731.25</v>
      </c>
      <c r="N953">
        <v>1482732000</v>
      </c>
      <c r="O953">
        <v>1482818400</v>
      </c>
      <c r="P953" t="b">
        <v>0</v>
      </c>
      <c r="Q953" t="b">
        <v>1</v>
      </c>
      <c r="R953" t="str">
        <f t="shared" si="86"/>
        <v>music</v>
      </c>
      <c r="S953" t="str">
        <f t="shared" si="87"/>
        <v>rock</v>
      </c>
      <c r="T953" t="s">
        <v>23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1">
        <f t="shared" si="84"/>
        <v>0.70094158075601376</v>
      </c>
      <c r="G954" s="6" t="s">
        <v>74</v>
      </c>
      <c r="H954" s="13">
        <f t="shared" si="85"/>
        <v>45.007502206531335</v>
      </c>
      <c r="I954">
        <v>2266</v>
      </c>
      <c r="J954" t="s">
        <v>21</v>
      </c>
      <c r="K954" t="s">
        <v>22</v>
      </c>
      <c r="L954" s="19">
        <f t="shared" si="88"/>
        <v>42591.208333333328</v>
      </c>
      <c r="M954" s="19">
        <f t="shared" si="89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t="str">
        <f t="shared" si="86"/>
        <v>film &amp; video</v>
      </c>
      <c r="S954" t="str">
        <f t="shared" si="87"/>
        <v>documentary</v>
      </c>
      <c r="T954" t="s">
        <v>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1">
        <f t="shared" si="84"/>
        <v>0.6</v>
      </c>
      <c r="G955" s="5" t="s">
        <v>14</v>
      </c>
      <c r="H955" s="13">
        <f t="shared" si="85"/>
        <v>94.285714285714292</v>
      </c>
      <c r="I955">
        <v>21</v>
      </c>
      <c r="J955" t="s">
        <v>21</v>
      </c>
      <c r="K955" t="s">
        <v>22</v>
      </c>
      <c r="L955" s="19">
        <f t="shared" si="88"/>
        <v>42358.25</v>
      </c>
      <c r="M955" s="19">
        <f t="shared" si="89"/>
        <v>42394.25</v>
      </c>
      <c r="N955">
        <v>1450591200</v>
      </c>
      <c r="O955">
        <v>1453701600</v>
      </c>
      <c r="P955" t="b">
        <v>0</v>
      </c>
      <c r="Q955" t="b">
        <v>1</v>
      </c>
      <c r="R955" t="str">
        <f t="shared" si="86"/>
        <v>film &amp; video</v>
      </c>
      <c r="S955" t="str">
        <f t="shared" si="87"/>
        <v>science fiction</v>
      </c>
      <c r="T955" t="s">
        <v>474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1">
        <f t="shared" si="84"/>
        <v>3.6709859154929578</v>
      </c>
      <c r="G956" s="7" t="s">
        <v>20</v>
      </c>
      <c r="H956" s="13">
        <f t="shared" si="85"/>
        <v>101.02325581395348</v>
      </c>
      <c r="I956">
        <v>1548</v>
      </c>
      <c r="J956" t="s">
        <v>26</v>
      </c>
      <c r="K956" t="s">
        <v>27</v>
      </c>
      <c r="L956" s="19">
        <f t="shared" si="88"/>
        <v>41174.208333333336</v>
      </c>
      <c r="M956" s="19">
        <f t="shared" si="89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t="str">
        <f t="shared" si="86"/>
        <v>technology</v>
      </c>
      <c r="S956" t="str">
        <f t="shared" si="87"/>
        <v>web</v>
      </c>
      <c r="T956" t="s">
        <v>28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1">
        <f t="shared" si="84"/>
        <v>11.09</v>
      </c>
      <c r="G957" s="7" t="s">
        <v>20</v>
      </c>
      <c r="H957" s="13">
        <f t="shared" si="85"/>
        <v>97.037499999999994</v>
      </c>
      <c r="I957">
        <v>80</v>
      </c>
      <c r="J957" t="s">
        <v>21</v>
      </c>
      <c r="K957" t="s">
        <v>22</v>
      </c>
      <c r="L957" s="19">
        <f t="shared" si="88"/>
        <v>41238.25</v>
      </c>
      <c r="M957" s="19">
        <f t="shared" si="89"/>
        <v>41240.25</v>
      </c>
      <c r="N957">
        <v>1353823200</v>
      </c>
      <c r="O957">
        <v>1353996000</v>
      </c>
      <c r="P957" t="b">
        <v>0</v>
      </c>
      <c r="Q957" t="b">
        <v>0</v>
      </c>
      <c r="R957" t="str">
        <f t="shared" si="86"/>
        <v>theater</v>
      </c>
      <c r="S957" t="str">
        <f t="shared" si="87"/>
        <v>plays</v>
      </c>
      <c r="T957" t="s">
        <v>33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1">
        <f t="shared" si="84"/>
        <v>0.19028784648187633</v>
      </c>
      <c r="G958" s="5" t="s">
        <v>14</v>
      </c>
      <c r="H958" s="13">
        <f t="shared" si="85"/>
        <v>43.00963855421687</v>
      </c>
      <c r="I958">
        <v>830</v>
      </c>
      <c r="J958" t="s">
        <v>21</v>
      </c>
      <c r="K958" t="s">
        <v>22</v>
      </c>
      <c r="L958" s="19">
        <f t="shared" si="88"/>
        <v>42360.25</v>
      </c>
      <c r="M958" s="19">
        <f t="shared" si="89"/>
        <v>42364.25</v>
      </c>
      <c r="N958">
        <v>1450764000</v>
      </c>
      <c r="O958">
        <v>1451109600</v>
      </c>
      <c r="P958" t="b">
        <v>0</v>
      </c>
      <c r="Q958" t="b">
        <v>0</v>
      </c>
      <c r="R958" t="str">
        <f t="shared" si="86"/>
        <v>film &amp; video</v>
      </c>
      <c r="S958" t="str">
        <f t="shared" si="87"/>
        <v>science fiction</v>
      </c>
      <c r="T958" t="s">
        <v>474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1">
        <f t="shared" si="84"/>
        <v>1.2687755102040816</v>
      </c>
      <c r="G959" s="7" t="s">
        <v>20</v>
      </c>
      <c r="H959" s="13">
        <f t="shared" si="85"/>
        <v>94.916030534351151</v>
      </c>
      <c r="I959">
        <v>131</v>
      </c>
      <c r="J959" t="s">
        <v>21</v>
      </c>
      <c r="K959" t="s">
        <v>22</v>
      </c>
      <c r="L959" s="19">
        <f t="shared" si="88"/>
        <v>40955.25</v>
      </c>
      <c r="M959" s="19">
        <f t="shared" si="89"/>
        <v>40958.25</v>
      </c>
      <c r="N959">
        <v>1329372000</v>
      </c>
      <c r="O959">
        <v>1329631200</v>
      </c>
      <c r="P959" t="b">
        <v>0</v>
      </c>
      <c r="Q959" t="b">
        <v>0</v>
      </c>
      <c r="R959" t="str">
        <f t="shared" si="86"/>
        <v>theater</v>
      </c>
      <c r="S959" t="str">
        <f t="shared" si="87"/>
        <v>plays</v>
      </c>
      <c r="T959" t="s">
        <v>33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1">
        <f t="shared" si="84"/>
        <v>7.3463636363636367</v>
      </c>
      <c r="G960" s="7" t="s">
        <v>20</v>
      </c>
      <c r="H960" s="13">
        <f t="shared" si="85"/>
        <v>72.151785714285708</v>
      </c>
      <c r="I960">
        <v>112</v>
      </c>
      <c r="J960" t="s">
        <v>21</v>
      </c>
      <c r="K960" t="s">
        <v>22</v>
      </c>
      <c r="L960" s="19">
        <f t="shared" si="88"/>
        <v>40350.208333333336</v>
      </c>
      <c r="M960" s="19">
        <f t="shared" si="89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tr">
        <f t="shared" si="86"/>
        <v>film &amp; video</v>
      </c>
      <c r="S960" t="str">
        <f t="shared" si="87"/>
        <v>animation</v>
      </c>
      <c r="T960" t="s">
        <v>71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1">
        <f t="shared" si="84"/>
        <v>4.5731034482758622E-2</v>
      </c>
      <c r="G961" s="5" t="s">
        <v>14</v>
      </c>
      <c r="H961" s="13">
        <f t="shared" si="85"/>
        <v>51.007692307692309</v>
      </c>
      <c r="I961">
        <v>130</v>
      </c>
      <c r="J961" t="s">
        <v>21</v>
      </c>
      <c r="K961" t="s">
        <v>22</v>
      </c>
      <c r="L961" s="19">
        <f t="shared" si="88"/>
        <v>40357.208333333336</v>
      </c>
      <c r="M961" s="19">
        <f t="shared" si="89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t="str">
        <f t="shared" si="86"/>
        <v>publishing</v>
      </c>
      <c r="S961" t="str">
        <f t="shared" si="87"/>
        <v>translations</v>
      </c>
      <c r="T961" t="s">
        <v>206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1">
        <f t="shared" ref="F962:F1001" si="90">E962/D962</f>
        <v>0.85054545454545449</v>
      </c>
      <c r="G962" s="5" t="s">
        <v>14</v>
      </c>
      <c r="H962" s="13">
        <f t="shared" ref="H962:H1001" si="91">IF(I962=0,"No Backers", E962/I962)</f>
        <v>85.054545454545448</v>
      </c>
      <c r="I962">
        <v>55</v>
      </c>
      <c r="J962" t="s">
        <v>21</v>
      </c>
      <c r="K962" t="s">
        <v>22</v>
      </c>
      <c r="L962" s="19">
        <f t="shared" si="88"/>
        <v>42408.25</v>
      </c>
      <c r="M962" s="19">
        <f t="shared" si="89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t="str">
        <f t="shared" ref="R962:R1001" si="92">LEFT(T962,FIND("/",T962)-1)</f>
        <v>technology</v>
      </c>
      <c r="S962" t="str">
        <f t="shared" ref="S962:S1025" si="93">RIGHT(T962,LEN(T962)-FIND("/",T962))</f>
        <v>web</v>
      </c>
      <c r="T962" t="s">
        <v>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1">
        <f t="shared" si="90"/>
        <v>1.1929824561403508</v>
      </c>
      <c r="G963" s="7" t="s">
        <v>20</v>
      </c>
      <c r="H963" s="13">
        <f t="shared" si="91"/>
        <v>43.87096774193548</v>
      </c>
      <c r="I963">
        <v>155</v>
      </c>
      <c r="J963" t="s">
        <v>21</v>
      </c>
      <c r="K963" t="s">
        <v>22</v>
      </c>
      <c r="L963" s="19">
        <f t="shared" ref="L963:L1001" si="94">(((N963/60)/60)/24)+DATE(1970,1,1)</f>
        <v>40591.25</v>
      </c>
      <c r="M963" s="19">
        <f t="shared" ref="M963:M1001" si="95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t="str">
        <f t="shared" si="92"/>
        <v>publishing</v>
      </c>
      <c r="S963" t="str">
        <f t="shared" si="93"/>
        <v>translations</v>
      </c>
      <c r="T963" t="s">
        <v>206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1">
        <f t="shared" si="90"/>
        <v>2.9602777777777778</v>
      </c>
      <c r="G964" s="7" t="s">
        <v>20</v>
      </c>
      <c r="H964" s="13">
        <f t="shared" si="91"/>
        <v>40.063909774436091</v>
      </c>
      <c r="I964">
        <v>266</v>
      </c>
      <c r="J964" t="s">
        <v>21</v>
      </c>
      <c r="K964" t="s">
        <v>22</v>
      </c>
      <c r="L964" s="19">
        <f t="shared" si="94"/>
        <v>41592.25</v>
      </c>
      <c r="M964" s="19">
        <f t="shared" si="95"/>
        <v>41613.25</v>
      </c>
      <c r="N964">
        <v>1384408800</v>
      </c>
      <c r="O964">
        <v>1386223200</v>
      </c>
      <c r="P964" t="b">
        <v>0</v>
      </c>
      <c r="Q964" t="b">
        <v>0</v>
      </c>
      <c r="R964" t="str">
        <f t="shared" si="92"/>
        <v>food</v>
      </c>
      <c r="S964" t="str">
        <f t="shared" si="93"/>
        <v>food trucks</v>
      </c>
      <c r="T964" t="s">
        <v>17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1">
        <f t="shared" si="90"/>
        <v>0.84694915254237291</v>
      </c>
      <c r="G965" s="5" t="s">
        <v>14</v>
      </c>
      <c r="H965" s="13">
        <f t="shared" si="91"/>
        <v>43.833333333333336</v>
      </c>
      <c r="I965">
        <v>114</v>
      </c>
      <c r="J965" t="s">
        <v>107</v>
      </c>
      <c r="K965" t="s">
        <v>108</v>
      </c>
      <c r="L965" s="19">
        <f t="shared" si="94"/>
        <v>40607.25</v>
      </c>
      <c r="M965" s="19">
        <f t="shared" si="95"/>
        <v>40613.25</v>
      </c>
      <c r="N965">
        <v>1299304800</v>
      </c>
      <c r="O965">
        <v>1299823200</v>
      </c>
      <c r="P965" t="b">
        <v>0</v>
      </c>
      <c r="Q965" t="b">
        <v>1</v>
      </c>
      <c r="R965" t="str">
        <f t="shared" si="92"/>
        <v>photography</v>
      </c>
      <c r="S965" t="str">
        <f t="shared" si="93"/>
        <v>photography books</v>
      </c>
      <c r="T965" t="s">
        <v>122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1">
        <f t="shared" si="90"/>
        <v>3.5578378378378379</v>
      </c>
      <c r="G966" s="7" t="s">
        <v>20</v>
      </c>
      <c r="H966" s="13">
        <f t="shared" si="91"/>
        <v>84.92903225806451</v>
      </c>
      <c r="I966">
        <v>155</v>
      </c>
      <c r="J966" t="s">
        <v>21</v>
      </c>
      <c r="K966" t="s">
        <v>22</v>
      </c>
      <c r="L966" s="19">
        <f t="shared" si="94"/>
        <v>42135.208333333328</v>
      </c>
      <c r="M966" s="19">
        <f t="shared" si="95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t="str">
        <f t="shared" si="92"/>
        <v>theater</v>
      </c>
      <c r="S966" t="str">
        <f t="shared" si="93"/>
        <v>plays</v>
      </c>
      <c r="T966" t="s">
        <v>33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1">
        <f t="shared" si="90"/>
        <v>3.8640909090909092</v>
      </c>
      <c r="G967" s="7" t="s">
        <v>20</v>
      </c>
      <c r="H967" s="13">
        <f t="shared" si="91"/>
        <v>41.067632850241544</v>
      </c>
      <c r="I967">
        <v>207</v>
      </c>
      <c r="J967" t="s">
        <v>40</v>
      </c>
      <c r="K967" t="s">
        <v>41</v>
      </c>
      <c r="L967" s="19">
        <f t="shared" si="94"/>
        <v>40203.25</v>
      </c>
      <c r="M967" s="19">
        <f t="shared" si="95"/>
        <v>40243.25</v>
      </c>
      <c r="N967">
        <v>1264399200</v>
      </c>
      <c r="O967">
        <v>1267855200</v>
      </c>
      <c r="P967" t="b">
        <v>0</v>
      </c>
      <c r="Q967" t="b">
        <v>0</v>
      </c>
      <c r="R967" t="str">
        <f t="shared" si="92"/>
        <v>music</v>
      </c>
      <c r="S967" t="str">
        <f t="shared" si="93"/>
        <v>rock</v>
      </c>
      <c r="T967" t="s">
        <v>23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1">
        <f t="shared" si="90"/>
        <v>7.9223529411764702</v>
      </c>
      <c r="G968" s="7" t="s">
        <v>20</v>
      </c>
      <c r="H968" s="13">
        <f t="shared" si="91"/>
        <v>54.971428571428568</v>
      </c>
      <c r="I968">
        <v>245</v>
      </c>
      <c r="J968" t="s">
        <v>21</v>
      </c>
      <c r="K968" t="s">
        <v>22</v>
      </c>
      <c r="L968" s="19">
        <f t="shared" si="94"/>
        <v>42901.208333333328</v>
      </c>
      <c r="M968" s="19">
        <f t="shared" si="95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t="str">
        <f t="shared" si="92"/>
        <v>theater</v>
      </c>
      <c r="S968" t="str">
        <f t="shared" si="93"/>
        <v>plays</v>
      </c>
      <c r="T968" t="s">
        <v>33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1">
        <f t="shared" si="90"/>
        <v>1.3703393665158372</v>
      </c>
      <c r="G969" s="7" t="s">
        <v>20</v>
      </c>
      <c r="H969" s="13">
        <f t="shared" si="91"/>
        <v>77.010807374443743</v>
      </c>
      <c r="I969">
        <v>1573</v>
      </c>
      <c r="J969" t="s">
        <v>21</v>
      </c>
      <c r="K969" t="s">
        <v>22</v>
      </c>
      <c r="L969" s="19">
        <f t="shared" si="94"/>
        <v>41005.208333333336</v>
      </c>
      <c r="M969" s="19">
        <f t="shared" si="95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t="str">
        <f t="shared" si="92"/>
        <v>music</v>
      </c>
      <c r="S969" t="str">
        <f t="shared" si="93"/>
        <v>world music</v>
      </c>
      <c r="T969" t="s">
        <v>319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1">
        <f t="shared" si="90"/>
        <v>3.3820833333333336</v>
      </c>
      <c r="G970" s="7" t="s">
        <v>20</v>
      </c>
      <c r="H970" s="13">
        <f t="shared" si="91"/>
        <v>71.201754385964918</v>
      </c>
      <c r="I970">
        <v>114</v>
      </c>
      <c r="J970" t="s">
        <v>21</v>
      </c>
      <c r="K970" t="s">
        <v>22</v>
      </c>
      <c r="L970" s="19">
        <f t="shared" si="94"/>
        <v>40544.25</v>
      </c>
      <c r="M970" s="19">
        <f t="shared" si="95"/>
        <v>40559.25</v>
      </c>
      <c r="N970">
        <v>1293861600</v>
      </c>
      <c r="O970">
        <v>1295157600</v>
      </c>
      <c r="P970" t="b">
        <v>0</v>
      </c>
      <c r="Q970" t="b">
        <v>0</v>
      </c>
      <c r="R970" t="str">
        <f t="shared" si="92"/>
        <v>food</v>
      </c>
      <c r="S970" t="str">
        <f t="shared" si="93"/>
        <v>food trucks</v>
      </c>
      <c r="T970" t="s">
        <v>17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1">
        <f t="shared" si="90"/>
        <v>1.0822784810126582</v>
      </c>
      <c r="G971" s="7" t="s">
        <v>20</v>
      </c>
      <c r="H971" s="13">
        <f t="shared" si="91"/>
        <v>91.935483870967744</v>
      </c>
      <c r="I971">
        <v>93</v>
      </c>
      <c r="J971" t="s">
        <v>21</v>
      </c>
      <c r="K971" t="s">
        <v>22</v>
      </c>
      <c r="L971" s="19">
        <f t="shared" si="94"/>
        <v>43821.25</v>
      </c>
      <c r="M971" s="19">
        <f t="shared" si="95"/>
        <v>43828.25</v>
      </c>
      <c r="N971">
        <v>1576994400</v>
      </c>
      <c r="O971">
        <v>1577599200</v>
      </c>
      <c r="P971" t="b">
        <v>0</v>
      </c>
      <c r="Q971" t="b">
        <v>0</v>
      </c>
      <c r="R971" t="str">
        <f t="shared" si="92"/>
        <v>theater</v>
      </c>
      <c r="S971" t="str">
        <f t="shared" si="93"/>
        <v>plays</v>
      </c>
      <c r="T971" t="s">
        <v>33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1">
        <f t="shared" si="90"/>
        <v>0.60757639620653314</v>
      </c>
      <c r="G972" s="5" t="s">
        <v>14</v>
      </c>
      <c r="H972" s="13">
        <f t="shared" si="91"/>
        <v>97.069023569023571</v>
      </c>
      <c r="I972">
        <v>594</v>
      </c>
      <c r="J972" t="s">
        <v>21</v>
      </c>
      <c r="K972" t="s">
        <v>22</v>
      </c>
      <c r="L972" s="19">
        <f t="shared" si="94"/>
        <v>40672.208333333336</v>
      </c>
      <c r="M972" s="19">
        <f t="shared" si="95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t="str">
        <f t="shared" si="92"/>
        <v>theater</v>
      </c>
      <c r="S972" t="str">
        <f t="shared" si="93"/>
        <v>plays</v>
      </c>
      <c r="T972" t="s">
        <v>33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1">
        <f t="shared" si="90"/>
        <v>0.27725490196078434</v>
      </c>
      <c r="G973" s="5" t="s">
        <v>14</v>
      </c>
      <c r="H973" s="13">
        <f t="shared" si="91"/>
        <v>58.916666666666664</v>
      </c>
      <c r="I973">
        <v>24</v>
      </c>
      <c r="J973" t="s">
        <v>21</v>
      </c>
      <c r="K973" t="s">
        <v>22</v>
      </c>
      <c r="L973" s="19">
        <f t="shared" si="94"/>
        <v>41555.208333333336</v>
      </c>
      <c r="M973" s="19">
        <f t="shared" si="95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t="str">
        <f t="shared" si="92"/>
        <v>film &amp; video</v>
      </c>
      <c r="S973" t="str">
        <f t="shared" si="93"/>
        <v>television</v>
      </c>
      <c r="T973" t="s">
        <v>269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1">
        <f t="shared" si="90"/>
        <v>2.283934426229508</v>
      </c>
      <c r="G974" s="7" t="s">
        <v>20</v>
      </c>
      <c r="H974" s="13">
        <f t="shared" si="91"/>
        <v>58.015466983938133</v>
      </c>
      <c r="I974">
        <v>1681</v>
      </c>
      <c r="J974" t="s">
        <v>21</v>
      </c>
      <c r="K974" t="s">
        <v>22</v>
      </c>
      <c r="L974" s="19">
        <f t="shared" si="94"/>
        <v>41792.208333333336</v>
      </c>
      <c r="M974" s="19">
        <f t="shared" si="95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t="str">
        <f t="shared" si="92"/>
        <v>technology</v>
      </c>
      <c r="S974" t="str">
        <f t="shared" si="93"/>
        <v>web</v>
      </c>
      <c r="T974" t="s">
        <v>28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1">
        <f t="shared" si="90"/>
        <v>0.21615194054500414</v>
      </c>
      <c r="G975" s="5" t="s">
        <v>14</v>
      </c>
      <c r="H975" s="13">
        <f t="shared" si="91"/>
        <v>103.87301587301587</v>
      </c>
      <c r="I975">
        <v>252</v>
      </c>
      <c r="J975" t="s">
        <v>21</v>
      </c>
      <c r="K975" t="s">
        <v>22</v>
      </c>
      <c r="L975" s="19">
        <f t="shared" si="94"/>
        <v>40522.25</v>
      </c>
      <c r="M975" s="19">
        <f t="shared" si="95"/>
        <v>40524.25</v>
      </c>
      <c r="N975">
        <v>1291960800</v>
      </c>
      <c r="O975">
        <v>1292133600</v>
      </c>
      <c r="P975" t="b">
        <v>0</v>
      </c>
      <c r="Q975" t="b">
        <v>1</v>
      </c>
      <c r="R975" t="str">
        <f t="shared" si="92"/>
        <v>theater</v>
      </c>
      <c r="S975" t="str">
        <f t="shared" si="93"/>
        <v>plays</v>
      </c>
      <c r="T975" t="s">
        <v>33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1">
        <f t="shared" si="90"/>
        <v>3.73875</v>
      </c>
      <c r="G976" s="7" t="s">
        <v>20</v>
      </c>
      <c r="H976" s="13">
        <f t="shared" si="91"/>
        <v>93.46875</v>
      </c>
      <c r="I976">
        <v>32</v>
      </c>
      <c r="J976" t="s">
        <v>21</v>
      </c>
      <c r="K976" t="s">
        <v>22</v>
      </c>
      <c r="L976" s="19">
        <f t="shared" si="94"/>
        <v>41412.208333333336</v>
      </c>
      <c r="M976" s="19">
        <f t="shared" si="95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t="str">
        <f t="shared" si="92"/>
        <v>music</v>
      </c>
      <c r="S976" t="str">
        <f t="shared" si="93"/>
        <v>indie rock</v>
      </c>
      <c r="T976" t="s">
        <v>60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1">
        <f t="shared" si="90"/>
        <v>1.5492592592592593</v>
      </c>
      <c r="G977" s="7" t="s">
        <v>20</v>
      </c>
      <c r="H977" s="13">
        <f t="shared" si="91"/>
        <v>61.970370370370368</v>
      </c>
      <c r="I977">
        <v>135</v>
      </c>
      <c r="J977" t="s">
        <v>21</v>
      </c>
      <c r="K977" t="s">
        <v>22</v>
      </c>
      <c r="L977" s="19">
        <f t="shared" si="94"/>
        <v>42337.25</v>
      </c>
      <c r="M977" s="19">
        <f t="shared" si="95"/>
        <v>42376.25</v>
      </c>
      <c r="N977">
        <v>1448776800</v>
      </c>
      <c r="O977">
        <v>1452146400</v>
      </c>
      <c r="P977" t="b">
        <v>0</v>
      </c>
      <c r="Q977" t="b">
        <v>1</v>
      </c>
      <c r="R977" t="str">
        <f t="shared" si="92"/>
        <v>theater</v>
      </c>
      <c r="S977" t="str">
        <f t="shared" si="93"/>
        <v>plays</v>
      </c>
      <c r="T977" t="s">
        <v>33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1">
        <f t="shared" si="90"/>
        <v>3.2214999999999998</v>
      </c>
      <c r="G978" s="7" t="s">
        <v>20</v>
      </c>
      <c r="H978" s="13">
        <f t="shared" si="91"/>
        <v>92.042857142857144</v>
      </c>
      <c r="I978">
        <v>140</v>
      </c>
      <c r="J978" t="s">
        <v>21</v>
      </c>
      <c r="K978" t="s">
        <v>22</v>
      </c>
      <c r="L978" s="19">
        <f t="shared" si="94"/>
        <v>40571.25</v>
      </c>
      <c r="M978" s="19">
        <f t="shared" si="95"/>
        <v>40577.25</v>
      </c>
      <c r="N978">
        <v>1296194400</v>
      </c>
      <c r="O978">
        <v>1296712800</v>
      </c>
      <c r="P978" t="b">
        <v>0</v>
      </c>
      <c r="Q978" t="b">
        <v>1</v>
      </c>
      <c r="R978" t="str">
        <f t="shared" si="92"/>
        <v>theater</v>
      </c>
      <c r="S978" t="str">
        <f t="shared" si="93"/>
        <v>plays</v>
      </c>
      <c r="T978" t="s">
        <v>33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1">
        <f t="shared" si="90"/>
        <v>0.73957142857142855</v>
      </c>
      <c r="G979" s="5" t="s">
        <v>14</v>
      </c>
      <c r="H979" s="13">
        <f t="shared" si="91"/>
        <v>77.268656716417908</v>
      </c>
      <c r="I979">
        <v>67</v>
      </c>
      <c r="J979" t="s">
        <v>21</v>
      </c>
      <c r="K979" t="s">
        <v>22</v>
      </c>
      <c r="L979" s="19">
        <f t="shared" si="94"/>
        <v>43138.25</v>
      </c>
      <c r="M979" s="19">
        <f t="shared" si="95"/>
        <v>43170.25</v>
      </c>
      <c r="N979">
        <v>1517983200</v>
      </c>
      <c r="O979">
        <v>1520748000</v>
      </c>
      <c r="P979" t="b">
        <v>0</v>
      </c>
      <c r="Q979" t="b">
        <v>0</v>
      </c>
      <c r="R979" t="str">
        <f t="shared" si="92"/>
        <v>food</v>
      </c>
      <c r="S979" t="str">
        <f t="shared" si="93"/>
        <v>food trucks</v>
      </c>
      <c r="T979" t="s">
        <v>17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1">
        <f t="shared" si="90"/>
        <v>8.641</v>
      </c>
      <c r="G980" s="7" t="s">
        <v>20</v>
      </c>
      <c r="H980" s="13">
        <f t="shared" si="91"/>
        <v>93.923913043478265</v>
      </c>
      <c r="I980">
        <v>92</v>
      </c>
      <c r="J980" t="s">
        <v>21</v>
      </c>
      <c r="K980" t="s">
        <v>22</v>
      </c>
      <c r="L980" s="19">
        <f t="shared" si="94"/>
        <v>42686.25</v>
      </c>
      <c r="M980" s="19">
        <f t="shared" si="95"/>
        <v>42708.25</v>
      </c>
      <c r="N980">
        <v>1478930400</v>
      </c>
      <c r="O980">
        <v>1480831200</v>
      </c>
      <c r="P980" t="b">
        <v>0</v>
      </c>
      <c r="Q980" t="b">
        <v>0</v>
      </c>
      <c r="R980" t="str">
        <f t="shared" si="92"/>
        <v>games</v>
      </c>
      <c r="S980" t="str">
        <f t="shared" si="93"/>
        <v>video games</v>
      </c>
      <c r="T980" t="s">
        <v>89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1">
        <f t="shared" si="90"/>
        <v>1.432624584717608</v>
      </c>
      <c r="G981" s="7" t="s">
        <v>20</v>
      </c>
      <c r="H981" s="13">
        <f t="shared" si="91"/>
        <v>84.969458128078813</v>
      </c>
      <c r="I981">
        <v>1015</v>
      </c>
      <c r="J981" t="s">
        <v>40</v>
      </c>
      <c r="K981" t="s">
        <v>41</v>
      </c>
      <c r="L981" s="19">
        <f t="shared" si="94"/>
        <v>42078.208333333328</v>
      </c>
      <c r="M981" s="19">
        <f t="shared" si="95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t="str">
        <f t="shared" si="92"/>
        <v>theater</v>
      </c>
      <c r="S981" t="str">
        <f t="shared" si="93"/>
        <v>plays</v>
      </c>
      <c r="T981" t="s">
        <v>33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1">
        <f t="shared" si="90"/>
        <v>0.40281762295081969</v>
      </c>
      <c r="G982" s="5" t="s">
        <v>14</v>
      </c>
      <c r="H982" s="13">
        <f t="shared" si="91"/>
        <v>105.97035040431267</v>
      </c>
      <c r="I982">
        <v>742</v>
      </c>
      <c r="J982" t="s">
        <v>21</v>
      </c>
      <c r="K982" t="s">
        <v>22</v>
      </c>
      <c r="L982" s="19">
        <f t="shared" si="94"/>
        <v>42307.208333333328</v>
      </c>
      <c r="M982" s="19">
        <f t="shared" si="95"/>
        <v>42312.25</v>
      </c>
      <c r="N982">
        <v>1446181200</v>
      </c>
      <c r="O982">
        <v>1446616800</v>
      </c>
      <c r="P982" t="b">
        <v>1</v>
      </c>
      <c r="Q982" t="b">
        <v>0</v>
      </c>
      <c r="R982" t="str">
        <f t="shared" si="92"/>
        <v>publishing</v>
      </c>
      <c r="S982" t="str">
        <f t="shared" si="93"/>
        <v>nonfiction</v>
      </c>
      <c r="T982" t="s">
        <v>68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1">
        <f t="shared" si="90"/>
        <v>1.7822388059701493</v>
      </c>
      <c r="G983" s="7" t="s">
        <v>20</v>
      </c>
      <c r="H983" s="13">
        <f t="shared" si="91"/>
        <v>36.969040247678016</v>
      </c>
      <c r="I983">
        <v>323</v>
      </c>
      <c r="J983" t="s">
        <v>21</v>
      </c>
      <c r="K983" t="s">
        <v>22</v>
      </c>
      <c r="L983" s="19">
        <f t="shared" si="94"/>
        <v>43094.25</v>
      </c>
      <c r="M983" s="19">
        <f t="shared" si="95"/>
        <v>43127.25</v>
      </c>
      <c r="N983">
        <v>1514181600</v>
      </c>
      <c r="O983">
        <v>1517032800</v>
      </c>
      <c r="P983" t="b">
        <v>0</v>
      </c>
      <c r="Q983" t="b">
        <v>0</v>
      </c>
      <c r="R983" t="str">
        <f t="shared" si="92"/>
        <v>technology</v>
      </c>
      <c r="S983" t="str">
        <f t="shared" si="93"/>
        <v>web</v>
      </c>
      <c r="T983" t="s">
        <v>28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1">
        <f t="shared" si="90"/>
        <v>0.84930555555555554</v>
      </c>
      <c r="G984" s="5" t="s">
        <v>14</v>
      </c>
      <c r="H984" s="13">
        <f t="shared" si="91"/>
        <v>81.533333333333331</v>
      </c>
      <c r="I984">
        <v>75</v>
      </c>
      <c r="J984" t="s">
        <v>21</v>
      </c>
      <c r="K984" t="s">
        <v>22</v>
      </c>
      <c r="L984" s="19">
        <f t="shared" si="94"/>
        <v>40743.208333333336</v>
      </c>
      <c r="M984" s="19">
        <f t="shared" si="95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t="str">
        <f t="shared" si="92"/>
        <v>film &amp; video</v>
      </c>
      <c r="S984" t="str">
        <f t="shared" si="93"/>
        <v>documentary</v>
      </c>
      <c r="T984" t="s">
        <v>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1">
        <f t="shared" si="90"/>
        <v>1.4593648334624323</v>
      </c>
      <c r="G985" s="7" t="s">
        <v>20</v>
      </c>
      <c r="H985" s="13">
        <f t="shared" si="91"/>
        <v>80.999140154772135</v>
      </c>
      <c r="I985">
        <v>2326</v>
      </c>
      <c r="J985" t="s">
        <v>21</v>
      </c>
      <c r="K985" t="s">
        <v>22</v>
      </c>
      <c r="L985" s="19">
        <f t="shared" si="94"/>
        <v>43681.208333333328</v>
      </c>
      <c r="M985" s="19">
        <f t="shared" si="95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t="str">
        <f t="shared" si="92"/>
        <v>film &amp; video</v>
      </c>
      <c r="S985" t="str">
        <f t="shared" si="93"/>
        <v>documentary</v>
      </c>
      <c r="T985" t="s">
        <v>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1">
        <f t="shared" si="90"/>
        <v>1.5246153846153847</v>
      </c>
      <c r="G986" s="7" t="s">
        <v>20</v>
      </c>
      <c r="H986" s="13">
        <f t="shared" si="91"/>
        <v>26.010498687664043</v>
      </c>
      <c r="I986">
        <v>381</v>
      </c>
      <c r="J986" t="s">
        <v>21</v>
      </c>
      <c r="K986" t="s">
        <v>22</v>
      </c>
      <c r="L986" s="19">
        <f t="shared" si="94"/>
        <v>43716.208333333328</v>
      </c>
      <c r="M986" s="19">
        <f t="shared" si="95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t="str">
        <f t="shared" si="92"/>
        <v>theater</v>
      </c>
      <c r="S986" t="str">
        <f t="shared" si="93"/>
        <v>plays</v>
      </c>
      <c r="T986" t="s">
        <v>33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1">
        <f t="shared" si="90"/>
        <v>0.67129542790152408</v>
      </c>
      <c r="G987" s="5" t="s">
        <v>14</v>
      </c>
      <c r="H987" s="13">
        <f t="shared" si="91"/>
        <v>25.998410896708286</v>
      </c>
      <c r="I987">
        <v>4405</v>
      </c>
      <c r="J987" t="s">
        <v>21</v>
      </c>
      <c r="K987" t="s">
        <v>22</v>
      </c>
      <c r="L987" s="19">
        <f t="shared" si="94"/>
        <v>41614.25</v>
      </c>
      <c r="M987" s="19">
        <f t="shared" si="95"/>
        <v>41640.25</v>
      </c>
      <c r="N987">
        <v>1386309600</v>
      </c>
      <c r="O987">
        <v>1388556000</v>
      </c>
      <c r="P987" t="b">
        <v>0</v>
      </c>
      <c r="Q987" t="b">
        <v>1</v>
      </c>
      <c r="R987" t="str">
        <f t="shared" si="92"/>
        <v>music</v>
      </c>
      <c r="S987" t="str">
        <f t="shared" si="93"/>
        <v>rock</v>
      </c>
      <c r="T987" t="s">
        <v>23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1">
        <f t="shared" si="90"/>
        <v>0.40307692307692305</v>
      </c>
      <c r="G988" s="5" t="s">
        <v>14</v>
      </c>
      <c r="H988" s="13">
        <f t="shared" si="91"/>
        <v>34.173913043478258</v>
      </c>
      <c r="I988">
        <v>92</v>
      </c>
      <c r="J988" t="s">
        <v>21</v>
      </c>
      <c r="K988" t="s">
        <v>22</v>
      </c>
      <c r="L988" s="19">
        <f t="shared" si="94"/>
        <v>40638.208333333336</v>
      </c>
      <c r="M988" s="19">
        <f t="shared" si="95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t="str">
        <f t="shared" si="92"/>
        <v>music</v>
      </c>
      <c r="S988" t="str">
        <f t="shared" si="93"/>
        <v>rock</v>
      </c>
      <c r="T988" t="s">
        <v>23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1">
        <f t="shared" si="90"/>
        <v>2.1679032258064517</v>
      </c>
      <c r="G989" s="7" t="s">
        <v>20</v>
      </c>
      <c r="H989" s="13">
        <f t="shared" si="91"/>
        <v>28.002083333333335</v>
      </c>
      <c r="I989">
        <v>480</v>
      </c>
      <c r="J989" t="s">
        <v>21</v>
      </c>
      <c r="K989" t="s">
        <v>22</v>
      </c>
      <c r="L989" s="19">
        <f t="shared" si="94"/>
        <v>42852.208333333328</v>
      </c>
      <c r="M989" s="19">
        <f t="shared" si="95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t="str">
        <f t="shared" si="92"/>
        <v>film &amp; video</v>
      </c>
      <c r="S989" t="str">
        <f t="shared" si="93"/>
        <v>documentary</v>
      </c>
      <c r="T989" t="s">
        <v>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1">
        <f t="shared" si="90"/>
        <v>0.52117021276595743</v>
      </c>
      <c r="G990" s="5" t="s">
        <v>14</v>
      </c>
      <c r="H990" s="13">
        <f t="shared" si="91"/>
        <v>76.546875</v>
      </c>
      <c r="I990">
        <v>64</v>
      </c>
      <c r="J990" t="s">
        <v>21</v>
      </c>
      <c r="K990" t="s">
        <v>22</v>
      </c>
      <c r="L990" s="19">
        <f t="shared" si="94"/>
        <v>42686.25</v>
      </c>
      <c r="M990" s="19">
        <f t="shared" si="95"/>
        <v>42707.25</v>
      </c>
      <c r="N990">
        <v>1478930400</v>
      </c>
      <c r="O990">
        <v>1480744800</v>
      </c>
      <c r="P990" t="b">
        <v>0</v>
      </c>
      <c r="Q990" t="b">
        <v>0</v>
      </c>
      <c r="R990" t="str">
        <f t="shared" si="92"/>
        <v>publishing</v>
      </c>
      <c r="S990" t="str">
        <f t="shared" si="93"/>
        <v>radio &amp; podcasts</v>
      </c>
      <c r="T990" t="s">
        <v>133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1">
        <f t="shared" si="90"/>
        <v>4.9958333333333336</v>
      </c>
      <c r="G991" s="7" t="s">
        <v>20</v>
      </c>
      <c r="H991" s="13">
        <f t="shared" si="91"/>
        <v>53.053097345132741</v>
      </c>
      <c r="I991">
        <v>226</v>
      </c>
      <c r="J991" t="s">
        <v>21</v>
      </c>
      <c r="K991" t="s">
        <v>22</v>
      </c>
      <c r="L991" s="19">
        <f t="shared" si="94"/>
        <v>43571.208333333328</v>
      </c>
      <c r="M991" s="19">
        <f t="shared" si="95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t="str">
        <f t="shared" si="92"/>
        <v>publishing</v>
      </c>
      <c r="S991" t="str">
        <f t="shared" si="93"/>
        <v>translations</v>
      </c>
      <c r="T991" t="s">
        <v>206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1">
        <f t="shared" si="90"/>
        <v>0.87679487179487181</v>
      </c>
      <c r="G992" s="5" t="s">
        <v>14</v>
      </c>
      <c r="H992" s="13">
        <f t="shared" si="91"/>
        <v>106.859375</v>
      </c>
      <c r="I992">
        <v>64</v>
      </c>
      <c r="J992" t="s">
        <v>21</v>
      </c>
      <c r="K992" t="s">
        <v>22</v>
      </c>
      <c r="L992" s="19">
        <f t="shared" si="94"/>
        <v>42432.25</v>
      </c>
      <c r="M992" s="19">
        <f t="shared" si="95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t="str">
        <f t="shared" si="92"/>
        <v>film &amp; video</v>
      </c>
      <c r="S992" t="str">
        <f t="shared" si="93"/>
        <v>drama</v>
      </c>
      <c r="T992" t="s">
        <v>53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1">
        <f t="shared" si="90"/>
        <v>1.131734693877551</v>
      </c>
      <c r="G993" s="7" t="s">
        <v>20</v>
      </c>
      <c r="H993" s="13">
        <f t="shared" si="91"/>
        <v>46.020746887966808</v>
      </c>
      <c r="I993">
        <v>241</v>
      </c>
      <c r="J993" t="s">
        <v>21</v>
      </c>
      <c r="K993" t="s">
        <v>22</v>
      </c>
      <c r="L993" s="19">
        <f t="shared" si="94"/>
        <v>41907.208333333336</v>
      </c>
      <c r="M993" s="19">
        <f t="shared" si="95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t="str">
        <f t="shared" si="92"/>
        <v>music</v>
      </c>
      <c r="S993" t="str">
        <f t="shared" si="93"/>
        <v>rock</v>
      </c>
      <c r="T993" t="s">
        <v>23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1">
        <f t="shared" si="90"/>
        <v>4.2654838709677421</v>
      </c>
      <c r="G994" s="7" t="s">
        <v>20</v>
      </c>
      <c r="H994" s="13">
        <f t="shared" si="91"/>
        <v>100.17424242424242</v>
      </c>
      <c r="I994">
        <v>132</v>
      </c>
      <c r="J994" t="s">
        <v>21</v>
      </c>
      <c r="K994" t="s">
        <v>22</v>
      </c>
      <c r="L994" s="19">
        <f t="shared" si="94"/>
        <v>43227.208333333328</v>
      </c>
      <c r="M994" s="19">
        <f t="shared" si="95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t="str">
        <f t="shared" si="92"/>
        <v>film &amp; video</v>
      </c>
      <c r="S994" t="str">
        <f t="shared" si="93"/>
        <v>drama</v>
      </c>
      <c r="T994" t="s">
        <v>53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1">
        <f t="shared" si="90"/>
        <v>0.77632653061224488</v>
      </c>
      <c r="G995" s="6" t="s">
        <v>74</v>
      </c>
      <c r="H995" s="13">
        <f t="shared" si="91"/>
        <v>101.44</v>
      </c>
      <c r="I995">
        <v>75</v>
      </c>
      <c r="J995" t="s">
        <v>107</v>
      </c>
      <c r="K995" t="s">
        <v>108</v>
      </c>
      <c r="L995" s="19">
        <f t="shared" si="94"/>
        <v>42362.25</v>
      </c>
      <c r="M995" s="19">
        <f t="shared" si="95"/>
        <v>42379.25</v>
      </c>
      <c r="N995">
        <v>1450936800</v>
      </c>
      <c r="O995">
        <v>1452405600</v>
      </c>
      <c r="P995" t="b">
        <v>0</v>
      </c>
      <c r="Q995" t="b">
        <v>1</v>
      </c>
      <c r="R995" t="str">
        <f t="shared" si="92"/>
        <v>photography</v>
      </c>
      <c r="S995" t="str">
        <f t="shared" si="93"/>
        <v>photography books</v>
      </c>
      <c r="T995" t="s">
        <v>122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1">
        <f t="shared" si="90"/>
        <v>0.52496810772501767</v>
      </c>
      <c r="G996" s="5" t="s">
        <v>14</v>
      </c>
      <c r="H996" s="13">
        <f t="shared" si="91"/>
        <v>87.972684085510693</v>
      </c>
      <c r="I996">
        <v>842</v>
      </c>
      <c r="J996" t="s">
        <v>21</v>
      </c>
      <c r="K996" t="s">
        <v>22</v>
      </c>
      <c r="L996" s="19">
        <f t="shared" si="94"/>
        <v>41929.208333333336</v>
      </c>
      <c r="M996" s="19">
        <f t="shared" si="95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t="str">
        <f t="shared" si="92"/>
        <v>publishing</v>
      </c>
      <c r="S996" t="str">
        <f t="shared" si="93"/>
        <v>translations</v>
      </c>
      <c r="T996" t="s">
        <v>206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1">
        <f t="shared" si="90"/>
        <v>1.5746762589928058</v>
      </c>
      <c r="G997" s="7" t="s">
        <v>20</v>
      </c>
      <c r="H997" s="13">
        <f t="shared" si="91"/>
        <v>74.995594713656388</v>
      </c>
      <c r="I997">
        <v>2043</v>
      </c>
      <c r="J997" t="s">
        <v>21</v>
      </c>
      <c r="K997" t="s">
        <v>22</v>
      </c>
      <c r="L997" s="19">
        <f t="shared" si="94"/>
        <v>43408.208333333328</v>
      </c>
      <c r="M997" s="19">
        <f t="shared" si="95"/>
        <v>43437.25</v>
      </c>
      <c r="N997">
        <v>1541307600</v>
      </c>
      <c r="O997">
        <v>1543816800</v>
      </c>
      <c r="P997" t="b">
        <v>0</v>
      </c>
      <c r="Q997" t="b">
        <v>1</v>
      </c>
      <c r="R997" t="str">
        <f t="shared" si="92"/>
        <v>food</v>
      </c>
      <c r="S997" t="str">
        <f t="shared" si="93"/>
        <v>food trucks</v>
      </c>
      <c r="T997" t="s">
        <v>17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1">
        <f t="shared" si="90"/>
        <v>0.72939393939393937</v>
      </c>
      <c r="G998" s="5" t="s">
        <v>14</v>
      </c>
      <c r="H998" s="13">
        <f t="shared" si="91"/>
        <v>42.982142857142854</v>
      </c>
      <c r="I998">
        <v>112</v>
      </c>
      <c r="J998" t="s">
        <v>21</v>
      </c>
      <c r="K998" t="s">
        <v>22</v>
      </c>
      <c r="L998" s="19">
        <f t="shared" si="94"/>
        <v>41276.25</v>
      </c>
      <c r="M998" s="19">
        <f t="shared" si="95"/>
        <v>41306.25</v>
      </c>
      <c r="N998">
        <v>1357106400</v>
      </c>
      <c r="O998">
        <v>1359698400</v>
      </c>
      <c r="P998" t="b">
        <v>0</v>
      </c>
      <c r="Q998" t="b">
        <v>0</v>
      </c>
      <c r="R998" t="str">
        <f t="shared" si="92"/>
        <v>theater</v>
      </c>
      <c r="S998" t="str">
        <f t="shared" si="93"/>
        <v>plays</v>
      </c>
      <c r="T998" t="s">
        <v>33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1">
        <f t="shared" si="90"/>
        <v>0.60565789473684206</v>
      </c>
      <c r="G999" s="6" t="s">
        <v>74</v>
      </c>
      <c r="H999" s="13">
        <f t="shared" si="91"/>
        <v>33.115107913669064</v>
      </c>
      <c r="I999">
        <v>139</v>
      </c>
      <c r="J999" t="s">
        <v>107</v>
      </c>
      <c r="K999" t="s">
        <v>108</v>
      </c>
      <c r="L999" s="19">
        <f t="shared" si="94"/>
        <v>41659.25</v>
      </c>
      <c r="M999" s="19">
        <f t="shared" si="95"/>
        <v>41664.25</v>
      </c>
      <c r="N999">
        <v>1390197600</v>
      </c>
      <c r="O999">
        <v>1390629600</v>
      </c>
      <c r="P999" t="b">
        <v>0</v>
      </c>
      <c r="Q999" t="b">
        <v>0</v>
      </c>
      <c r="R999" t="str">
        <f t="shared" si="92"/>
        <v>theater</v>
      </c>
      <c r="S999" t="str">
        <f t="shared" si="93"/>
        <v>plays</v>
      </c>
      <c r="T999" t="s">
        <v>33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1">
        <f t="shared" si="90"/>
        <v>0.5679129129129129</v>
      </c>
      <c r="G1000" s="5" t="s">
        <v>14</v>
      </c>
      <c r="H1000" s="13">
        <f t="shared" si="91"/>
        <v>101.13101604278074</v>
      </c>
      <c r="I1000">
        <v>374</v>
      </c>
      <c r="J1000" t="s">
        <v>21</v>
      </c>
      <c r="K1000" t="s">
        <v>22</v>
      </c>
      <c r="L1000" s="19">
        <f t="shared" si="94"/>
        <v>40220.25</v>
      </c>
      <c r="M1000" s="19">
        <f t="shared" si="95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t="str">
        <f t="shared" si="92"/>
        <v>music</v>
      </c>
      <c r="S1000" t="str">
        <f t="shared" si="93"/>
        <v>indie rock</v>
      </c>
      <c r="T1000" t="s">
        <v>60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1">
        <f t="shared" si="90"/>
        <v>0.56542754275427543</v>
      </c>
      <c r="G1001" s="6" t="s">
        <v>74</v>
      </c>
      <c r="H1001" s="13">
        <f t="shared" si="91"/>
        <v>55.98841354723708</v>
      </c>
      <c r="I1001">
        <v>1122</v>
      </c>
      <c r="J1001" t="s">
        <v>21</v>
      </c>
      <c r="K1001" t="s">
        <v>22</v>
      </c>
      <c r="L1001" s="19">
        <f t="shared" si="94"/>
        <v>42550.208333333328</v>
      </c>
      <c r="M1001" s="19">
        <f t="shared" si="95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t="str">
        <f t="shared" si="92"/>
        <v>food</v>
      </c>
      <c r="S1001" t="str">
        <f t="shared" si="93"/>
        <v>food trucks</v>
      </c>
      <c r="T1001" t="s">
        <v>17</v>
      </c>
    </row>
  </sheetData>
  <autoFilter ref="A1:Q1001" xr:uid="{00000000-0001-0000-0000-000000000000}">
    <sortState xmlns:xlrd2="http://schemas.microsoft.com/office/spreadsheetml/2017/richdata2" ref="A2:Q1001">
      <sortCondition ref="A1:A1001"/>
    </sortState>
  </autoFilter>
  <conditionalFormatting sqref="F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  <cfRule type="colorScale" priority="2">
      <colorScale>
        <cfvo type="num" val="0"/>
        <cfvo type="num" val="1"/>
        <cfvo type="num" val="2"/>
        <color rgb="FFFF0000"/>
        <color rgb="FF00B050"/>
        <color rgb="FF00B0F0"/>
      </colorScale>
    </cfRule>
    <cfRule type="colorScale" priority="4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28CF-33EB-467A-856F-14DA3A42124F}">
  <dimension ref="A1:F30"/>
  <sheetViews>
    <sheetView workbookViewId="0">
      <selection activeCell="O1" sqref="O1"/>
    </sheetView>
  </sheetViews>
  <sheetFormatPr defaultRowHeight="15.75" x14ac:dyDescent="0.25"/>
  <cols>
    <col min="1" max="1" width="16.5" bestFit="1" customWidth="1"/>
    <col min="2" max="2" width="15.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2" width="4.875" bestFit="1" customWidth="1"/>
    <col min="13" max="13" width="6.25" bestFit="1" customWidth="1"/>
    <col min="14" max="14" width="9.875" bestFit="1" customWidth="1"/>
    <col min="15" max="15" width="5.75" bestFit="1" customWidth="1"/>
    <col min="16" max="16" width="12.125" bestFit="1" customWidth="1"/>
    <col min="17" max="17" width="9.75" bestFit="1" customWidth="1"/>
    <col min="18" max="18" width="10.5" bestFit="1" customWidth="1"/>
    <col min="19" max="19" width="7.25" bestFit="1" customWidth="1"/>
    <col min="20" max="20" width="21.625" bestFit="1" customWidth="1"/>
    <col min="21" max="21" width="22.625" bestFit="1" customWidth="1"/>
    <col min="22" max="22" width="6.25" bestFit="1" customWidth="1"/>
    <col min="23" max="23" width="9.875" bestFit="1" customWidth="1"/>
    <col min="24" max="24" width="5.75" bestFit="1" customWidth="1"/>
    <col min="25" max="25" width="12.125" bestFit="1" customWidth="1"/>
    <col min="26" max="26" width="9.75" bestFit="1" customWidth="1"/>
    <col min="27" max="27" width="10.5" bestFit="1" customWidth="1"/>
    <col min="28" max="28" width="7.25" bestFit="1" customWidth="1"/>
    <col min="29" max="29" width="21.625" bestFit="1" customWidth="1"/>
    <col min="30" max="31" width="22.625" bestFit="1" customWidth="1"/>
  </cols>
  <sheetData>
    <row r="1" spans="1:6" x14ac:dyDescent="0.25">
      <c r="A1" s="15" t="s">
        <v>6</v>
      </c>
      <c r="B1" t="s">
        <v>2059</v>
      </c>
    </row>
    <row r="2" spans="1:6" x14ac:dyDescent="0.25">
      <c r="A2" s="15" t="s">
        <v>2032</v>
      </c>
      <c r="B2" t="s">
        <v>2059</v>
      </c>
    </row>
    <row r="4" spans="1:6" x14ac:dyDescent="0.25">
      <c r="A4" s="15" t="s">
        <v>2060</v>
      </c>
      <c r="B4" s="18" t="s">
        <v>2061</v>
      </c>
    </row>
    <row r="5" spans="1:6" x14ac:dyDescent="0.25">
      <c r="A5" s="1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25">
      <c r="A6" s="16" t="s">
        <v>2034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5">
      <c r="A7" s="16" t="s">
        <v>2035</v>
      </c>
      <c r="B7" s="17"/>
      <c r="C7" s="17"/>
      <c r="D7" s="17"/>
      <c r="E7" s="17">
        <v>4</v>
      </c>
      <c r="F7" s="17">
        <v>4</v>
      </c>
    </row>
    <row r="8" spans="1:6" x14ac:dyDescent="0.25">
      <c r="A8" s="16" t="s">
        <v>2036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5">
      <c r="A9" s="16" t="s">
        <v>2037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5">
      <c r="A10" s="16" t="s">
        <v>2038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5">
      <c r="A11" s="16" t="s">
        <v>2039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5">
      <c r="A12" s="16" t="s">
        <v>2040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5">
      <c r="A13" s="16" t="s">
        <v>2041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5">
      <c r="A14" s="16" t="s">
        <v>2042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5">
      <c r="A15" s="16" t="s">
        <v>2043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5">
      <c r="A16" s="16" t="s">
        <v>2044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5">
      <c r="A17" s="16" t="s">
        <v>2045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5">
      <c r="A18" s="16" t="s">
        <v>2046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5">
      <c r="A19" s="16" t="s">
        <v>2047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5">
      <c r="A20" s="16" t="s">
        <v>2048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5">
      <c r="A21" s="16" t="s">
        <v>2049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5">
      <c r="A22" s="16" t="s">
        <v>2050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5">
      <c r="A23" s="16" t="s">
        <v>2051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5">
      <c r="A24" s="16" t="s">
        <v>2052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5">
      <c r="A25" s="16" t="s">
        <v>2053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5">
      <c r="A26" s="16" t="s">
        <v>2054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5">
      <c r="A27" s="16" t="s">
        <v>2055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5">
      <c r="A28" s="16" t="s">
        <v>2056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5">
      <c r="A29" s="16" t="s">
        <v>2057</v>
      </c>
      <c r="B29" s="17"/>
      <c r="C29" s="17"/>
      <c r="D29" s="17"/>
      <c r="E29" s="17">
        <v>3</v>
      </c>
      <c r="F29" s="17">
        <v>3</v>
      </c>
    </row>
    <row r="30" spans="1:6" x14ac:dyDescent="0.25">
      <c r="A30" s="16" t="s">
        <v>2058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Crowdfunding</vt:lpstr>
      <vt:lpstr>Pivot Table - Outcomes</vt:lpstr>
      <vt:lpstr>Crowdfunding!_FilterDatabase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Tecchio</cp:lastModifiedBy>
  <dcterms:created xsi:type="dcterms:W3CDTF">2021-09-29T18:52:28Z</dcterms:created>
  <dcterms:modified xsi:type="dcterms:W3CDTF">2022-06-16T21:55:13Z</dcterms:modified>
</cp:coreProperties>
</file>