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CER\Downloads\Thu Muc Mau TL\Thu Muc Mau TL\"/>
    </mc:Choice>
  </mc:AlternateContent>
  <xr:revisionPtr revIDLastSave="0" documentId="13_ncr:1_{DC1A098C-62CA-4394-9717-6CE8DD95FE7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est report " sheetId="1" r:id="rId1"/>
    <sheet name="Addition" sheetId="12" r:id="rId2"/>
    <sheet name="Subtraction" sheetId="16" r:id="rId3"/>
    <sheet name="Multiplication" sheetId="24" r:id="rId4"/>
    <sheet name="Division" sheetId="22" r:id="rId5"/>
    <sheet name="Mode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2" l="1"/>
  <c r="C12" i="24"/>
  <c r="C15" i="24"/>
  <c r="B16" i="12"/>
  <c r="C13" i="22"/>
  <c r="B13" i="22"/>
  <c r="C13" i="17"/>
  <c r="B13" i="17"/>
  <c r="C16" i="24"/>
  <c r="B16" i="24"/>
  <c r="B15" i="24"/>
  <c r="C14" i="24"/>
  <c r="B14" i="24"/>
  <c r="C13" i="24"/>
  <c r="B13" i="24"/>
  <c r="B12" i="24"/>
  <c r="G8" i="24"/>
  <c r="F8" i="24"/>
  <c r="E8" i="24"/>
  <c r="D8" i="24"/>
  <c r="C8" i="24"/>
  <c r="G6" i="24"/>
  <c r="F6" i="24"/>
  <c r="E6" i="24"/>
  <c r="D6" i="24"/>
  <c r="C6" i="24"/>
  <c r="C16" i="22"/>
  <c r="B16" i="22"/>
  <c r="C15" i="22"/>
  <c r="B15" i="22"/>
  <c r="C14" i="22"/>
  <c r="B14" i="22"/>
  <c r="C12" i="22"/>
  <c r="B12" i="22"/>
  <c r="G6" i="22"/>
  <c r="F6" i="22"/>
  <c r="E6" i="22"/>
  <c r="D6" i="22"/>
  <c r="C6" i="22"/>
  <c r="E8" i="22" l="1"/>
  <c r="D8" i="22"/>
  <c r="G8" i="22"/>
  <c r="F8" i="22"/>
  <c r="C8" i="22"/>
  <c r="C12" i="17"/>
  <c r="B12" i="17"/>
  <c r="G8" i="17"/>
  <c r="F8" i="17"/>
  <c r="E8" i="17"/>
  <c r="D8" i="17"/>
  <c r="C8" i="17"/>
  <c r="G6" i="17"/>
  <c r="F6" i="17"/>
  <c r="E6" i="17"/>
  <c r="D6" i="17"/>
  <c r="C6" i="17"/>
  <c r="C16" i="16"/>
  <c r="B16" i="16"/>
  <c r="C15" i="16"/>
  <c r="B15" i="16"/>
  <c r="C14" i="16"/>
  <c r="B14" i="16"/>
  <c r="C13" i="16"/>
  <c r="B13" i="16"/>
  <c r="C12" i="16"/>
  <c r="B12" i="16"/>
  <c r="G8" i="16"/>
  <c r="F8" i="16"/>
  <c r="E8" i="16"/>
  <c r="D8" i="16"/>
  <c r="C8" i="16"/>
  <c r="G6" i="16"/>
  <c r="F6" i="16"/>
  <c r="E6" i="16"/>
  <c r="D6" i="16"/>
  <c r="C6" i="16"/>
  <c r="C13" i="12" l="1"/>
  <c r="C14" i="12"/>
  <c r="C15" i="12"/>
  <c r="C12" i="12"/>
  <c r="B15" i="12" l="1"/>
  <c r="B14" i="12"/>
  <c r="B13" i="12"/>
  <c r="B12" i="12"/>
  <c r="G8" i="12"/>
  <c r="F8" i="12"/>
  <c r="E8" i="12"/>
  <c r="D8" i="12"/>
  <c r="C8" i="12"/>
  <c r="G6" i="12"/>
  <c r="F6" i="12"/>
  <c r="E6" i="12"/>
  <c r="D6" i="12"/>
  <c r="C6" i="12"/>
</calcChain>
</file>

<file path=xl/sharedStrings.xml><?xml version="1.0" encoding="utf-8"?>
<sst xmlns="http://schemas.openxmlformats.org/spreadsheetml/2006/main" count="378" uniqueCount="106">
  <si>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</si>
  <si>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</si>
  <si>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</si>
  <si>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</si>
  <si>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</si>
  <si>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</si>
  <si>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</si>
  <si>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</si>
  <si>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</si>
  <si>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</si>
  <si>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</si>
  <si>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</si>
  <si>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</si>
  <si>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</si>
  <si>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</si>
  <si>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</si>
  <si>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</si>
  <si>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</si>
  <si>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</si>
  <si>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</si>
  <si>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</si>
  <si>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</si>
  <si>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</si>
  <si>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</si>
  <si>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</si>
  <si>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</si>
  <si>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</si>
  <si>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</si>
  <si>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</si>
  <si>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</si>
  <si>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</si>
  <si>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</si>
  <si>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</si>
  <si>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</si>
  <si>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</si>
  <si>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</si>
  <si>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</si>
  <si>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Sprint 1</t>
  </si>
  <si>
    <t>1. Logged</t>
  </si>
  <si>
    <t>Assign to</t>
  </si>
  <si>
    <t>Mai Hoang Tung</t>
  </si>
  <si>
    <t>Pl</t>
  </si>
  <si>
    <t>Addition</t>
  </si>
  <si>
    <t xml:space="preserve">ADD </t>
  </si>
  <si>
    <t>Subtraction</t>
  </si>
  <si>
    <t>SB</t>
  </si>
  <si>
    <t>Division</t>
  </si>
  <si>
    <t>DV</t>
  </si>
  <si>
    <t>Mode</t>
  </si>
  <si>
    <t>Calculation System</t>
  </si>
  <si>
    <t>Enter the correct data type</t>
  </si>
  <si>
    <t>1.Press</t>
  </si>
  <si>
    <t>Show result calulated: 5</t>
  </si>
  <si>
    <t>Multiplication</t>
  </si>
  <si>
    <t>ADD - X</t>
  </si>
  <si>
    <t>SB - X</t>
  </si>
  <si>
    <t>MP - X</t>
  </si>
  <si>
    <t>MT</t>
  </si>
  <si>
    <t>MD</t>
  </si>
  <si>
    <t>DV - X</t>
  </si>
  <si>
    <t>MD - X</t>
  </si>
  <si>
    <t>Enter the incorrect data type</t>
  </si>
  <si>
    <t>1.Enter two character values</t>
  </si>
  <si>
    <t>1.Enter the two-digit value</t>
  </si>
  <si>
    <t>Displays a message stating that the data type is incorrect</t>
  </si>
  <si>
    <t>Check the accuracy of the calculation</t>
  </si>
  <si>
    <t>1.Enter two values ​​including a positive number and a negative number</t>
  </si>
  <si>
    <t>Show result calulated: 3</t>
  </si>
  <si>
    <t>Show result calulated: 8410</t>
  </si>
  <si>
    <t>1. Press</t>
  </si>
  <si>
    <t>Show result calulated: -3</t>
  </si>
  <si>
    <t>Show result calulated: 1811100</t>
  </si>
  <si>
    <t>Show result calulated: 10</t>
  </si>
  <si>
    <t>Show result calulated: -14</t>
  </si>
  <si>
    <t>Show result calulated: 0</t>
  </si>
  <si>
    <t>check the accuracy of the calculation</t>
  </si>
  <si>
    <t>Show result calulated: 288</t>
  </si>
  <si>
    <t>Show result calulated: 65.75</t>
  </si>
  <si>
    <t>3+2</t>
  </si>
  <si>
    <t>mot+hai</t>
  </si>
  <si>
    <t>0+3</t>
  </si>
  <si>
    <t>179+8231</t>
  </si>
  <si>
    <t>0-3</t>
  </si>
  <si>
    <t>mot - hai</t>
  </si>
  <si>
    <t>1812331-1231</t>
  </si>
  <si>
    <t>35+2</t>
  </si>
  <si>
    <t>Show result calulated: 37</t>
  </si>
  <si>
    <t>5*2</t>
  </si>
  <si>
    <t>mot * hai</t>
  </si>
  <si>
    <t>7 * (-2)</t>
  </si>
  <si>
    <t>0*3</t>
  </si>
  <si>
    <t>12*24</t>
  </si>
  <si>
    <t>mot/hai</t>
  </si>
  <si>
    <t>0/3</t>
  </si>
  <si>
    <t>789/12</t>
  </si>
  <si>
    <t>13/0</t>
  </si>
  <si>
    <t>50/2</t>
  </si>
  <si>
    <t>Show result calulated: 25</t>
  </si>
  <si>
    <t>This use case describes the process of dividing two arbitrary numbers to get remainder (the second number is different from 0) in the system.</t>
  </si>
  <si>
    <t>1)Click to “Mode” button. 2) Click to “Solve” button</t>
  </si>
  <si>
    <t>50/3</t>
  </si>
  <si>
    <t>16.(6)</t>
  </si>
  <si>
    <t>15+39</t>
  </si>
  <si>
    <t>Show result calulated: 54</t>
  </si>
  <si>
    <t>123-34</t>
  </si>
  <si>
    <t>Show result calulated: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</si>
</sst>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3"/>
      <color rgb="FF000000"/>
      <name val="Times New Roman"/>
      <family val="1"/>
    </font>
    <font>
      <sz val="11"/>
      <color theme="1"/>
      <name val="Times  New Roman"/>
      <charset val="163"/>
    </font>
    <font>
      <sz val="13"/>
      <color theme="1"/>
      <name val="Times  New Roman"/>
      <charset val="163"/>
    </font>
    <font>
      <sz val="11"/>
      <color rgb="FF00B050"/>
      <name val="Arial"/>
      <family val="2"/>
      <charset val="163"/>
    </font>
    <font>
      <b/>
      <sz val="13"/>
      <color theme="1"/>
      <name val="Times New Roman"/>
      <family val="1"/>
      <charset val="163"/>
    </font>
    <font>
      <b/>
      <sz val="13"/>
      <color theme="1"/>
      <name val="Times  New Roman"/>
      <charset val="163"/>
    </font>
    <font>
      <sz val="13"/>
      <color theme="1"/>
      <name val="Arial"/>
      <family val="2"/>
      <charset val="163"/>
    </font>
    <font>
      <sz val="13"/>
      <color theme="1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6" fillId="6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3" fillId="0" borderId="4" xfId="0" applyFont="1" applyBorder="1"/>
    <xf numFmtId="0" fontId="1" fillId="0" borderId="4" xfId="1" applyFont="1" applyBorder="1" applyAlignment="1">
      <alignment horizontal="center" vertical="center" wrapText="1"/>
    </xf>
    <xf numFmtId="0" fontId="15" fillId="0" borderId="0" xfId="0" applyFont="1"/>
    <xf numFmtId="15" fontId="1" fillId="0" borderId="11" xfId="0" applyNumberFormat="1" applyFont="1" applyBorder="1"/>
    <xf numFmtId="1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15" fontId="1" fillId="0" borderId="10" xfId="0" applyNumberFormat="1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0" xfId="0" applyFont="1"/>
    <xf numFmtId="0" fontId="0" fillId="0" borderId="4" xfId="0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16" fillId="0" borderId="0" xfId="0" applyFont="1"/>
    <xf numFmtId="0" fontId="17" fillId="0" borderId="4" xfId="0" applyFont="1" applyBorder="1" applyAlignment="1">
      <alignment horizontal="center" vertical="center" wrapText="1"/>
    </xf>
    <xf numFmtId="0" fontId="21" fillId="0" borderId="0" xfId="0" applyFont="1"/>
    <xf numFmtId="0" fontId="22" fillId="0" borderId="4" xfId="0" applyFont="1" applyBorder="1" applyAlignment="1">
      <alignment horizontal="center" vertical="center" wrapText="1"/>
    </xf>
    <xf numFmtId="15" fontId="17" fillId="0" borderId="4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2" xfId="0" applyFont="1" applyFill="1" applyBorder="1"/>
    <xf numFmtId="0" fontId="4" fillId="7" borderId="5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12" fillId="5" borderId="4" xfId="0" applyFont="1" applyFill="1" applyBorder="1"/>
    <xf numFmtId="0" fontId="4" fillId="4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1" fillId="0" borderId="4" xfId="0" applyFont="1" applyBorder="1" applyAlignment="1">
      <alignment horizontal="left"/>
    </xf>
    <xf numFmtId="0" fontId="9" fillId="0" borderId="4" xfId="0" applyFont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16" fontId="2" fillId="8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55A9B2E-B27F-44F4-B3C3-9273BF8C487D}"/>
  </cellStyles>
  <dxfs count="36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5"/>
  <sheetViews>
    <sheetView workbookViewId="0">
      <selection activeCell="F13" sqref="F13"/>
    </sheetView>
  </sheetViews>
  <sheetFormatPr defaultColWidth="12.59765625" defaultRowHeight="15" customHeight="1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26" width="17.19921875" customWidth="1"/>
  </cols>
  <sheetData>
    <row r="1" spans="1:26" ht="16.5" customHeight="1">
      <c r="A1" s="55" t="s">
        <v>0</v>
      </c>
      <c r="B1" s="56"/>
      <c r="C1" s="56"/>
      <c r="D1" s="56"/>
      <c r="E1" s="56"/>
      <c r="F1" s="5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1" t="s">
        <v>1</v>
      </c>
      <c r="B3" s="22" t="s">
        <v>49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1" t="s">
        <v>2</v>
      </c>
      <c r="B4" s="22" t="s">
        <v>37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1" t="s">
        <v>3</v>
      </c>
      <c r="B5" s="22" t="s">
        <v>41</v>
      </c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>
      <c r="A6" s="12" t="s">
        <v>4</v>
      </c>
      <c r="B6" s="21" t="s">
        <v>36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>
      <c r="A8" s="58" t="s">
        <v>5</v>
      </c>
      <c r="B8" s="21" t="s">
        <v>40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>
      <c r="A9" s="59"/>
      <c r="B9" s="21"/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>
      <c r="A10" s="59"/>
      <c r="B10" s="21"/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>
      <c r="A11" s="60"/>
      <c r="B11" s="21"/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>
      <c r="A13" s="54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>
      <c r="A14" s="54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>
      <c r="A15" s="54"/>
      <c r="B15" s="13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>
      <c r="A16" s="54"/>
      <c r="B16" s="13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>
      <c r="A20" s="18">
        <v>1</v>
      </c>
      <c r="B20" s="18" t="s">
        <v>54</v>
      </c>
      <c r="C20" s="25" t="s">
        <v>42</v>
      </c>
      <c r="D20" s="25" t="s">
        <v>42</v>
      </c>
      <c r="E20" s="28">
        <v>45344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>
      <c r="A21" s="18">
        <v>2</v>
      </c>
      <c r="B21" s="18" t="s">
        <v>55</v>
      </c>
      <c r="C21" s="25" t="s">
        <v>44</v>
      </c>
      <c r="D21" s="25" t="s">
        <v>44</v>
      </c>
      <c r="E21" s="28">
        <v>45344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>
      <c r="A22" s="18">
        <v>3</v>
      </c>
      <c r="B22" s="18" t="s">
        <v>56</v>
      </c>
      <c r="C22" s="25" t="s">
        <v>53</v>
      </c>
      <c r="D22" s="25" t="s">
        <v>53</v>
      </c>
      <c r="E22" s="28">
        <v>45344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>
      <c r="A23" s="18">
        <v>4</v>
      </c>
      <c r="B23" s="18" t="s">
        <v>59</v>
      </c>
      <c r="C23" s="25" t="s">
        <v>46</v>
      </c>
      <c r="D23" s="25" t="s">
        <v>46</v>
      </c>
      <c r="E23" s="28">
        <v>45344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>
      <c r="A24" s="18">
        <v>5</v>
      </c>
      <c r="B24" s="18" t="s">
        <v>60</v>
      </c>
      <c r="C24" s="22" t="s">
        <v>48</v>
      </c>
      <c r="D24" s="22" t="s">
        <v>48</v>
      </c>
      <c r="E24" s="28">
        <v>45344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6.2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6.5" customHeight="1">
      <c r="A29" s="2"/>
      <c r="B29" s="16"/>
      <c r="C29" s="14"/>
      <c r="D29" s="1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9" t="s">
        <v>16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>
      <c r="A1013" s="1"/>
      <c r="B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6.5" customHeight="1">
      <c r="A1014" s="1"/>
      <c r="B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6.5" customHeight="1">
      <c r="A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opLeftCell="A8" zoomScale="85" zoomScaleNormal="85" workbookViewId="0">
      <selection activeCell="G18" sqref="G18"/>
    </sheetView>
  </sheetViews>
  <sheetFormatPr defaultRowHeight="13.8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7.59765625" customWidth="1"/>
  </cols>
  <sheetData>
    <row r="1" spans="1:13" ht="16.8">
      <c r="A1" s="64" t="s">
        <v>17</v>
      </c>
      <c r="B1" s="65"/>
      <c r="C1" s="66" t="s">
        <v>42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43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27"/>
    </row>
    <row r="6" spans="1:13" ht="16.8">
      <c r="A6" s="74"/>
      <c r="B6" s="74"/>
      <c r="C6" s="8">
        <f>COUNTIF($J$12:$J$485, "&lt;&gt;")</f>
        <v>5</v>
      </c>
      <c r="D6" s="8">
        <f>COUNTIF($J$12:$J$484, "PASS")</f>
        <v>5</v>
      </c>
      <c r="E6" s="8">
        <f>COUNTIF($J$12:$J$487,"FAIL")</f>
        <v>0</v>
      </c>
      <c r="F6" s="8">
        <f>COUNTIF($J$12:$J$487,"NOT IMPLEMENTED")</f>
        <v>0</v>
      </c>
      <c r="G6" s="8">
        <f>COUNTIF($J$12:$J$487,"SKIPPED")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COUNTIF($L$12:$L$485, "&lt;&gt;")</f>
        <v>5</v>
      </c>
      <c r="D8" s="8">
        <f>COUNTIF($L$12:$L$485, "PASS")</f>
        <v>5</v>
      </c>
      <c r="E8" s="8">
        <f>COUNTIF($L$12:$L$485, "FAIL")</f>
        <v>0</v>
      </c>
      <c r="F8" s="8">
        <f>COUNTIF($L$12:$L$485,"NOT IMPLEMENTED")</f>
        <v>0</v>
      </c>
      <c r="G8" s="8">
        <f>COUNTIF($L$12:$L$485,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 ht="13.8" customHeight="1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06.8" customHeight="1">
      <c r="A12" s="19">
        <v>1</v>
      </c>
      <c r="B12" s="6" t="str">
        <f t="shared" ref="B12:B16" si="0">CONCATENATE($C$2, " - ", A12)</f>
        <v>ADD  - 1</v>
      </c>
      <c r="C12" s="24" t="str">
        <f>$C$1</f>
        <v>Addition</v>
      </c>
      <c r="D12" s="24" t="s">
        <v>50</v>
      </c>
      <c r="E12" s="24" t="s">
        <v>51</v>
      </c>
      <c r="F12" s="24" t="s">
        <v>63</v>
      </c>
      <c r="G12" s="24" t="s">
        <v>78</v>
      </c>
      <c r="H12" s="24" t="s">
        <v>52</v>
      </c>
      <c r="I12" s="29">
        <v>45344</v>
      </c>
      <c r="J12" s="23" t="s">
        <v>7</v>
      </c>
      <c r="K12" s="20"/>
      <c r="L12" s="23" t="s">
        <v>7</v>
      </c>
      <c r="M12" s="30" t="s">
        <v>40</v>
      </c>
    </row>
    <row r="13" spans="1:13" ht="156" customHeight="1">
      <c r="A13" s="19">
        <v>2</v>
      </c>
      <c r="B13" s="6" t="str">
        <f t="shared" si="0"/>
        <v>ADD  - 2</v>
      </c>
      <c r="C13" s="24" t="str">
        <f t="shared" ref="C13:C15" si="1">$C$1</f>
        <v>Addition</v>
      </c>
      <c r="D13" s="24" t="s">
        <v>61</v>
      </c>
      <c r="E13" s="24" t="s">
        <v>51</v>
      </c>
      <c r="F13" s="24" t="s">
        <v>62</v>
      </c>
      <c r="G13" s="31" t="s">
        <v>79</v>
      </c>
      <c r="H13" s="24" t="s">
        <v>64</v>
      </c>
      <c r="I13" s="29">
        <v>45344</v>
      </c>
      <c r="J13" s="23" t="s">
        <v>7</v>
      </c>
      <c r="K13" s="20"/>
      <c r="L13" s="23" t="s">
        <v>7</v>
      </c>
      <c r="M13" s="30" t="s">
        <v>40</v>
      </c>
    </row>
    <row r="14" spans="1:13" ht="33.6">
      <c r="A14" s="19">
        <v>3</v>
      </c>
      <c r="B14" s="6" t="str">
        <f t="shared" si="0"/>
        <v>ADD  - 3</v>
      </c>
      <c r="C14" s="24" t="str">
        <f t="shared" si="1"/>
        <v>Addition</v>
      </c>
      <c r="D14" s="24" t="s">
        <v>65</v>
      </c>
      <c r="E14" s="24" t="s">
        <v>51</v>
      </c>
      <c r="F14" s="24" t="s">
        <v>63</v>
      </c>
      <c r="G14" s="31" t="s">
        <v>102</v>
      </c>
      <c r="H14" s="24" t="s">
        <v>103</v>
      </c>
      <c r="I14" s="29">
        <v>45344</v>
      </c>
      <c r="J14" s="23" t="s">
        <v>7</v>
      </c>
      <c r="K14" s="20"/>
      <c r="L14" s="23" t="s">
        <v>7</v>
      </c>
      <c r="M14" s="30" t="s">
        <v>40</v>
      </c>
    </row>
    <row r="15" spans="1:13" ht="33.6">
      <c r="A15" s="32">
        <v>4</v>
      </c>
      <c r="B15" s="33" t="str">
        <f t="shared" si="0"/>
        <v>ADD  - 4</v>
      </c>
      <c r="C15" s="34" t="str">
        <f t="shared" si="1"/>
        <v>Addition</v>
      </c>
      <c r="D15" s="34" t="s">
        <v>65</v>
      </c>
      <c r="E15" s="34" t="s">
        <v>51</v>
      </c>
      <c r="F15" s="34" t="s">
        <v>63</v>
      </c>
      <c r="G15" s="35" t="s">
        <v>80</v>
      </c>
      <c r="H15" s="34" t="s">
        <v>67</v>
      </c>
      <c r="I15" s="36">
        <v>45344</v>
      </c>
      <c r="J15" s="37" t="s">
        <v>7</v>
      </c>
      <c r="K15" s="38"/>
      <c r="L15" s="37" t="s">
        <v>7</v>
      </c>
      <c r="M15" s="39" t="s">
        <v>40</v>
      </c>
    </row>
    <row r="16" spans="1:13" ht="33.6">
      <c r="A16" s="40">
        <v>5</v>
      </c>
      <c r="B16" s="24" t="str">
        <f t="shared" si="0"/>
        <v>ADD  - 5</v>
      </c>
      <c r="C16" s="41" t="s">
        <v>42</v>
      </c>
      <c r="D16" s="47" t="s">
        <v>65</v>
      </c>
      <c r="E16" s="41" t="s">
        <v>51</v>
      </c>
      <c r="F16" s="47" t="s">
        <v>63</v>
      </c>
      <c r="G16" s="49" t="s">
        <v>81</v>
      </c>
      <c r="H16" s="47" t="s">
        <v>68</v>
      </c>
      <c r="I16" s="50">
        <v>45344</v>
      </c>
      <c r="J16" s="45" t="s">
        <v>7</v>
      </c>
      <c r="K16" s="43"/>
      <c r="L16" s="44" t="s">
        <v>7</v>
      </c>
      <c r="M16" s="41" t="s">
        <v>40</v>
      </c>
    </row>
    <row r="18" spans="5:12" ht="93" customHeight="1">
      <c r="E18" s="46"/>
      <c r="G18" s="48"/>
      <c r="L18" s="42"/>
    </row>
    <row r="19" spans="5:12" ht="91.2" customHeight="1"/>
    <row r="20" spans="5:12" ht="90.6" customHeight="1"/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5 L12:L15">
    <cfRule type="containsText" dxfId="35" priority="93" operator="containsText" text="SKIPPED">
      <formula>NOT(ISERROR(SEARCH("SKIPPED",J12)))</formula>
    </cfRule>
    <cfRule type="containsText" dxfId="34" priority="94" operator="containsText" text="Not Implemented">
      <formula>NOT(ISERROR(SEARCH("Not Implemented",J12)))</formula>
    </cfRule>
    <cfRule type="containsText" dxfId="33" priority="95" operator="containsText" text="FAIL">
      <formula>NOT(ISERROR(SEARCH("FAIL",J12)))</formula>
    </cfRule>
    <cfRule type="containsText" dxfId="32" priority="96" operator="containsText" text="PASS">
      <formula>NOT(ISERROR(SEARCH("PASS",J12)))</formula>
    </cfRule>
  </conditionalFormatting>
  <conditionalFormatting sqref="J13:J15 L13:L15">
    <cfRule type="containsText" dxfId="31" priority="61" operator="containsText" text="SKIPPED">
      <formula>NOT(ISERROR(SEARCH("SKIPPED",J13)))</formula>
    </cfRule>
    <cfRule type="containsText" dxfId="30" priority="62" operator="containsText" text="Not Implemented">
      <formula>NOT(ISERROR(SEARCH("Not Implemented",J13)))</formula>
    </cfRule>
    <cfRule type="containsText" dxfId="29" priority="63" operator="containsText" text="FAIL">
      <formula>NOT(ISERROR(SEARCH("FAIL",J13)))</formula>
    </cfRule>
    <cfRule type="containsText" dxfId="28" priority="64" operator="containsText" text="PASS">
      <formula>NOT(ISERROR(SEARCH("PASS",J13)))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'Test report '!$B$8:$B$11</xm:f>
          </x14:formula1>
          <xm:sqref>C3:D4</xm:sqref>
        </x14:dataValidation>
        <x14:dataValidation type="list" allowBlank="1" showErrorMessage="1" xr:uid="{3B90BB6D-7A63-4E2E-BDC5-8338FB85FCA3}">
          <x14:formula1>
            <xm:f>'Test report '!$B$13:$B$16</xm:f>
          </x14:formula1>
          <xm:sqref>J12:J15 L12:L15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D6DD-05FA-4BEC-B4A8-742C695A1F5D}">
  <dimension ref="A1:M16"/>
  <sheetViews>
    <sheetView topLeftCell="A14" zoomScale="85" zoomScaleNormal="85" workbookViewId="0">
      <selection activeCell="G16" sqref="G16"/>
    </sheetView>
  </sheetViews>
  <sheetFormatPr defaultRowHeight="13.8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5.5" customWidth="1"/>
  </cols>
  <sheetData>
    <row r="1" spans="1:13" ht="16.8">
      <c r="A1" s="64" t="s">
        <v>17</v>
      </c>
      <c r="B1" s="65"/>
      <c r="C1" s="76" t="s">
        <v>44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45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>
      <c r="A6" s="74"/>
      <c r="B6" s="74"/>
      <c r="C6" s="8">
        <f>COUNTIF($J$12:$J$481, "&lt;&gt;")</f>
        <v>5</v>
      </c>
      <c r="D6" s="8">
        <f>COUNTIF($J$12:$J$480, "PASS")</f>
        <v>4</v>
      </c>
      <c r="E6" s="8">
        <f>COUNTIF($J$12:$J$483,"FAIL")</f>
        <v>1</v>
      </c>
      <c r="F6" s="8">
        <f>COUNTIF($J$12:$J$483,"NOT IMPLEMENTED")</f>
        <v>0</v>
      </c>
      <c r="G6" s="8">
        <f>COUNTIF($J$12:$J$483,"SKIPPED")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COUNTIF($L$12:$L$481, "&lt;&gt;")</f>
        <v>5</v>
      </c>
      <c r="D8" s="8">
        <f>COUNTIF($L$12:$L$481, "PASS")</f>
        <v>5</v>
      </c>
      <c r="E8" s="8">
        <f>COUNTIF($L$12:$L$481, "FAIL")</f>
        <v>0</v>
      </c>
      <c r="F8" s="8">
        <f>COUNTIF($L$12:$L$481,"NOT IMPLEMENTED")</f>
        <v>0</v>
      </c>
      <c r="G8" s="8">
        <f>COUNTIF($L$12:$L$481,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71.6" customHeight="1">
      <c r="A12" s="19">
        <v>1</v>
      </c>
      <c r="B12" s="6" t="str">
        <f t="shared" ref="B12:B15" si="0">CONCATENATE($C$2, " - ", A12)</f>
        <v>SB - 1</v>
      </c>
      <c r="C12" s="24" t="str">
        <f>$C$1</f>
        <v>Subtraction</v>
      </c>
      <c r="D12" s="24" t="s">
        <v>50</v>
      </c>
      <c r="E12" s="24" t="s">
        <v>69</v>
      </c>
      <c r="F12" s="24" t="s">
        <v>63</v>
      </c>
      <c r="G12" s="53" t="s">
        <v>85</v>
      </c>
      <c r="H12" s="24" t="s">
        <v>86</v>
      </c>
      <c r="I12" s="29">
        <v>45344</v>
      </c>
      <c r="J12" s="23" t="s">
        <v>8</v>
      </c>
      <c r="K12" s="20"/>
      <c r="L12" s="23" t="s">
        <v>7</v>
      </c>
      <c r="M12" s="30" t="s">
        <v>40</v>
      </c>
    </row>
    <row r="13" spans="1:13" ht="67.2">
      <c r="A13" s="19">
        <v>2</v>
      </c>
      <c r="B13" s="6" t="str">
        <f t="shared" si="0"/>
        <v>SB - 2</v>
      </c>
      <c r="C13" s="24" t="str">
        <f t="shared" ref="C13:C16" si="1">$C$1</f>
        <v>Subtraction</v>
      </c>
      <c r="D13" s="26" t="s">
        <v>61</v>
      </c>
      <c r="E13" s="24" t="s">
        <v>69</v>
      </c>
      <c r="F13" s="26" t="s">
        <v>62</v>
      </c>
      <c r="G13" s="26" t="s">
        <v>83</v>
      </c>
      <c r="H13" s="26" t="s">
        <v>64</v>
      </c>
      <c r="I13" s="29">
        <v>45344</v>
      </c>
      <c r="J13" s="23" t="s">
        <v>7</v>
      </c>
      <c r="K13" s="20"/>
      <c r="L13" s="23" t="s">
        <v>7</v>
      </c>
      <c r="M13" s="30" t="s">
        <v>40</v>
      </c>
    </row>
    <row r="14" spans="1:13" ht="173.4" customHeight="1">
      <c r="A14" s="19">
        <v>3</v>
      </c>
      <c r="B14" s="6" t="str">
        <f t="shared" si="0"/>
        <v>SB - 3</v>
      </c>
      <c r="C14" s="24" t="str">
        <f t="shared" si="1"/>
        <v>Subtraction</v>
      </c>
      <c r="D14" s="26" t="s">
        <v>65</v>
      </c>
      <c r="E14" s="24" t="s">
        <v>69</v>
      </c>
      <c r="F14" s="26" t="s">
        <v>62</v>
      </c>
      <c r="G14" s="26" t="s">
        <v>104</v>
      </c>
      <c r="H14" s="26" t="s">
        <v>105</v>
      </c>
      <c r="I14" s="29">
        <v>45344</v>
      </c>
      <c r="J14" s="23" t="s">
        <v>7</v>
      </c>
      <c r="K14" s="20"/>
      <c r="L14" s="23" t="s">
        <v>7</v>
      </c>
      <c r="M14" s="30" t="s">
        <v>40</v>
      </c>
    </row>
    <row r="15" spans="1:13" ht="198" customHeight="1">
      <c r="A15" s="19">
        <v>4</v>
      </c>
      <c r="B15" s="6" t="str">
        <f t="shared" si="0"/>
        <v>SB - 4</v>
      </c>
      <c r="C15" s="24" t="str">
        <f t="shared" si="1"/>
        <v>Subtraction</v>
      </c>
      <c r="D15" s="26" t="s">
        <v>65</v>
      </c>
      <c r="E15" s="24" t="s">
        <v>69</v>
      </c>
      <c r="F15" s="26" t="s">
        <v>63</v>
      </c>
      <c r="G15" s="26" t="s">
        <v>82</v>
      </c>
      <c r="H15" s="26" t="s">
        <v>70</v>
      </c>
      <c r="I15" s="29">
        <v>45344</v>
      </c>
      <c r="J15" s="23" t="s">
        <v>7</v>
      </c>
      <c r="K15" s="20"/>
      <c r="L15" s="23" t="s">
        <v>7</v>
      </c>
      <c r="M15" s="30" t="s">
        <v>40</v>
      </c>
    </row>
    <row r="16" spans="1:13" ht="208.8" customHeight="1">
      <c r="A16" s="19">
        <v>5</v>
      </c>
      <c r="B16" s="6" t="str">
        <f t="shared" ref="B16" si="2">CONCATENATE($C$2, " - ", A16)</f>
        <v>SB - 5</v>
      </c>
      <c r="C16" s="24" t="str">
        <f t="shared" si="1"/>
        <v>Subtraction</v>
      </c>
      <c r="D16" s="26" t="s">
        <v>75</v>
      </c>
      <c r="E16" s="24" t="s">
        <v>69</v>
      </c>
      <c r="F16" s="26" t="s">
        <v>63</v>
      </c>
      <c r="G16" s="26" t="s">
        <v>84</v>
      </c>
      <c r="H16" s="26" t="s">
        <v>71</v>
      </c>
      <c r="I16" s="51">
        <v>45344</v>
      </c>
      <c r="J16" s="23" t="s">
        <v>7</v>
      </c>
      <c r="K16" s="20"/>
      <c r="L16" s="5" t="s">
        <v>7</v>
      </c>
      <c r="M16" s="30" t="s">
        <v>40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6 L12:L16">
    <cfRule type="containsText" dxfId="27" priority="73" operator="containsText" text="SKIPPED">
      <formula>NOT(ISERROR(SEARCH("SKIPPED",J12)))</formula>
    </cfRule>
    <cfRule type="containsText" dxfId="26" priority="74" operator="containsText" text="Not Implemented">
      <formula>NOT(ISERROR(SEARCH("Not Implemented",J12)))</formula>
    </cfRule>
    <cfRule type="containsText" dxfId="25" priority="75" operator="containsText" text="FAIL">
      <formula>NOT(ISERROR(SEARCH("FAIL",J12)))</formula>
    </cfRule>
    <cfRule type="containsText" dxfId="24" priority="76" operator="containsText" text="PASS">
      <formula>NOT(ISERROR(SEARCH("PASS",J12)))</formula>
    </cfRule>
  </conditionalFormatting>
  <conditionalFormatting sqref="J13:J16 L13:L16">
    <cfRule type="containsText" dxfId="23" priority="53" operator="containsText" text="SKIPPED">
      <formula>NOT(ISERROR(SEARCH("SKIPPED",J13)))</formula>
    </cfRule>
    <cfRule type="containsText" dxfId="22" priority="54" operator="containsText" text="Not Implemented">
      <formula>NOT(ISERROR(SEARCH("Not Implemented",J13)))</formula>
    </cfRule>
    <cfRule type="containsText" dxfId="21" priority="55" operator="containsText" text="FAIL">
      <formula>NOT(ISERROR(SEARCH("FAIL",J13)))</formula>
    </cfRule>
    <cfRule type="containsText" dxfId="20" priority="56" operator="containsText" text="PASS">
      <formula>NOT(ISERROR(SEARCH("PASS",J13)))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661E81-F2AB-4081-A89A-A029B79999D9}">
          <x14:formula1>
            <xm:f>'Test report '!$B$8:$B$11</xm:f>
          </x14:formula1>
          <xm:sqref>C3:D4</xm:sqref>
        </x14:dataValidation>
        <x14:dataValidation type="list" allowBlank="1" showErrorMessage="1" xr:uid="{1B90CCC1-3C55-41D0-BCE7-C1E95DB2FCDF}">
          <x14:formula1>
            <xm:f>'Test report '!$B$13:$B$16</xm:f>
          </x14:formula1>
          <xm:sqref>J12:J16 L12:L16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F148-F79B-4C14-B8CB-97C498E1F903}">
  <dimension ref="A1:M17"/>
  <sheetViews>
    <sheetView topLeftCell="A8" zoomScale="85" zoomScaleNormal="85" workbookViewId="0">
      <selection activeCell="G13" sqref="G13"/>
    </sheetView>
  </sheetViews>
  <sheetFormatPr defaultRowHeight="13.8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296875" customWidth="1"/>
  </cols>
  <sheetData>
    <row r="1" spans="1:13" ht="16.8">
      <c r="A1" s="64" t="s">
        <v>17</v>
      </c>
      <c r="B1" s="65"/>
      <c r="C1" s="66" t="s">
        <v>53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57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7"/>
      <c r="I5" s="7"/>
      <c r="J5" s="7"/>
      <c r="K5" s="7"/>
      <c r="L5" s="1"/>
    </row>
    <row r="6" spans="1:13" ht="16.8">
      <c r="A6" s="74"/>
      <c r="B6" s="74"/>
      <c r="C6" s="8">
        <f>COUNTIF($J$12:$J$479, "&lt;&gt;")</f>
        <v>5</v>
      </c>
      <c r="D6" s="8">
        <f>COUNTIF($J$12:$J$478, "PASS")</f>
        <v>5</v>
      </c>
      <c r="E6" s="8">
        <f>COUNTIF($J$12:$J$481,"FAIL")</f>
        <v>0</v>
      </c>
      <c r="F6" s="8">
        <f>COUNTIF($J$12:$J$481,"NOT IMPLEMENTED")</f>
        <v>0</v>
      </c>
      <c r="G6" s="8">
        <f>COUNTIF($J$12:$J$481,"SKIPPED")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COUNTIF($L$12:$L$479, "&lt;&gt;")</f>
        <v>5</v>
      </c>
      <c r="D8" s="8">
        <f>COUNTIF($L$12:$L$479, "PASS")</f>
        <v>5</v>
      </c>
      <c r="E8" s="8">
        <f>COUNTIF($L$12:$L$479, "FAIL")</f>
        <v>0</v>
      </c>
      <c r="F8" s="8">
        <f>COUNTIF($L$12:$L$479,"NOT IMPLEMENTED")</f>
        <v>0</v>
      </c>
      <c r="G8" s="8">
        <f>COUNTIF($L$12:$L$479,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24.2" customHeight="1">
      <c r="A12" s="19">
        <v>1</v>
      </c>
      <c r="B12" s="6" t="str">
        <f t="shared" ref="B12:B14" si="0">CONCATENATE($C$2, " - ", A12)</f>
        <v>MT - 1</v>
      </c>
      <c r="C12" s="24" t="str">
        <f>$C$1</f>
        <v>Multiplication</v>
      </c>
      <c r="D12" s="24" t="s">
        <v>50</v>
      </c>
      <c r="E12" s="24" t="s">
        <v>69</v>
      </c>
      <c r="F12" s="24" t="s">
        <v>63</v>
      </c>
      <c r="G12" s="24" t="s">
        <v>87</v>
      </c>
      <c r="H12" s="4" t="s">
        <v>72</v>
      </c>
      <c r="I12" s="29">
        <v>45344</v>
      </c>
      <c r="J12" s="23" t="s">
        <v>7</v>
      </c>
      <c r="K12" s="20"/>
      <c r="L12" s="5" t="s">
        <v>7</v>
      </c>
      <c r="M12" s="30" t="s">
        <v>40</v>
      </c>
    </row>
    <row r="13" spans="1:13" ht="153.6" customHeight="1">
      <c r="A13" s="19">
        <v>2</v>
      </c>
      <c r="B13" s="6" t="str">
        <f t="shared" si="0"/>
        <v>MT - 2</v>
      </c>
      <c r="C13" s="24" t="str">
        <f t="shared" ref="C13:C16" si="1">$C$1</f>
        <v>Multiplication</v>
      </c>
      <c r="D13" s="24" t="s">
        <v>61</v>
      </c>
      <c r="E13" s="24" t="s">
        <v>69</v>
      </c>
      <c r="F13" s="24" t="s">
        <v>62</v>
      </c>
      <c r="G13" s="31" t="s">
        <v>88</v>
      </c>
      <c r="H13" s="4"/>
      <c r="I13" s="29">
        <v>45344</v>
      </c>
      <c r="J13" s="23" t="s">
        <v>7</v>
      </c>
      <c r="K13" s="20"/>
      <c r="L13" s="5" t="s">
        <v>7</v>
      </c>
      <c r="M13" s="30" t="s">
        <v>40</v>
      </c>
    </row>
    <row r="14" spans="1:13" ht="108" customHeight="1">
      <c r="A14" s="19">
        <v>3</v>
      </c>
      <c r="B14" s="6" t="str">
        <f t="shared" si="0"/>
        <v>MT - 3</v>
      </c>
      <c r="C14" s="24" t="str">
        <f t="shared" si="1"/>
        <v>Multiplication</v>
      </c>
      <c r="D14" s="24" t="s">
        <v>65</v>
      </c>
      <c r="E14" s="24" t="s">
        <v>69</v>
      </c>
      <c r="F14" s="24" t="s">
        <v>66</v>
      </c>
      <c r="G14" s="31" t="s">
        <v>89</v>
      </c>
      <c r="H14" s="24" t="s">
        <v>73</v>
      </c>
      <c r="I14" s="29">
        <v>45344</v>
      </c>
      <c r="J14" s="23" t="s">
        <v>7</v>
      </c>
      <c r="K14" s="20"/>
      <c r="L14" s="5" t="s">
        <v>7</v>
      </c>
      <c r="M14" s="30" t="s">
        <v>40</v>
      </c>
    </row>
    <row r="15" spans="1:13" ht="111" customHeight="1">
      <c r="A15" s="19">
        <v>4</v>
      </c>
      <c r="B15" s="6" t="str">
        <f t="shared" ref="B15" si="2">CONCATENATE($C$2, " - ", A15)</f>
        <v>MT - 4</v>
      </c>
      <c r="C15" s="24" t="str">
        <f>$C$1</f>
        <v>Multiplication</v>
      </c>
      <c r="D15" s="24" t="s">
        <v>65</v>
      </c>
      <c r="E15" s="24" t="s">
        <v>69</v>
      </c>
      <c r="F15" s="24" t="s">
        <v>63</v>
      </c>
      <c r="G15" s="31" t="s">
        <v>90</v>
      </c>
      <c r="H15" s="24" t="s">
        <v>74</v>
      </c>
      <c r="I15" s="29">
        <v>45344</v>
      </c>
      <c r="J15" s="5" t="s">
        <v>7</v>
      </c>
      <c r="K15" s="20"/>
      <c r="L15" s="5" t="s">
        <v>7</v>
      </c>
      <c r="M15" s="30" t="s">
        <v>40</v>
      </c>
    </row>
    <row r="16" spans="1:13" ht="126.6" customHeight="1">
      <c r="A16" s="19">
        <v>5</v>
      </c>
      <c r="B16" s="6" t="str">
        <f t="shared" ref="B16" si="3">CONCATENATE($C$2, " - ", A16)</f>
        <v>MT - 5</v>
      </c>
      <c r="C16" s="24" t="str">
        <f t="shared" si="1"/>
        <v>Multiplication</v>
      </c>
      <c r="D16" s="24" t="s">
        <v>75</v>
      </c>
      <c r="E16" s="24" t="s">
        <v>69</v>
      </c>
      <c r="F16" s="24" t="s">
        <v>63</v>
      </c>
      <c r="G16" s="31" t="s">
        <v>91</v>
      </c>
      <c r="H16" s="24" t="s">
        <v>76</v>
      </c>
      <c r="I16" s="29">
        <v>45344</v>
      </c>
      <c r="J16" s="5" t="s">
        <v>7</v>
      </c>
      <c r="K16" s="20"/>
      <c r="L16" s="5" t="s">
        <v>7</v>
      </c>
      <c r="M16" s="30" t="s">
        <v>40</v>
      </c>
    </row>
    <row r="17" ht="126.6" customHeight="1"/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6 L12:L16">
    <cfRule type="containsText" dxfId="19" priority="9" operator="containsText" text="SKIPPED">
      <formula>NOT(ISERROR(SEARCH("SKIPPED",J12)))</formula>
    </cfRule>
    <cfRule type="containsText" dxfId="18" priority="10" operator="containsText" text="Not Implemented">
      <formula>NOT(ISERROR(SEARCH("Not Implemented",J12)))</formula>
    </cfRule>
    <cfRule type="containsText" dxfId="17" priority="11" operator="containsText" text="FAIL">
      <formula>NOT(ISERROR(SEARCH("FAIL",J12)))</formula>
    </cfRule>
    <cfRule type="containsText" dxfId="16" priority="12" operator="containsText" text="PASS">
      <formula>NOT(ISERROR(SEARCH("PASS",J12)))</formula>
    </cfRule>
  </conditionalFormatting>
  <conditionalFormatting sqref="J13:J16 L13:L16">
    <cfRule type="containsText" dxfId="15" priority="1" operator="containsText" text="SKIPPED">
      <formula>NOT(ISERROR(SEARCH("SKIPPED",J13)))</formula>
    </cfRule>
    <cfRule type="containsText" dxfId="14" priority="2" operator="containsText" text="Not Implemented">
      <formula>NOT(ISERROR(SEARCH("Not Implemented",J13)))</formula>
    </cfRule>
    <cfRule type="containsText" dxfId="13" priority="3" operator="containsText" text="FAIL">
      <formula>NOT(ISERROR(SEARCH("FAIL",J13)))</formula>
    </cfRule>
    <cfRule type="containsText" dxfId="12" priority="4" operator="containsText" text="PASS">
      <formula>NOT(ISERROR(SEARCH("PASS",J13)))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70D0A7-05EB-4FC0-BFD4-34BE6B02A937}">
          <x14:formula1>
            <xm:f>'Test report '!$B$8:$B$11</xm:f>
          </x14:formula1>
          <xm:sqref>C3:D4</xm:sqref>
        </x14:dataValidation>
        <x14:dataValidation type="list" allowBlank="1" showErrorMessage="1" xr:uid="{F448FFA4-71E5-4A39-A368-3062E275E862}">
          <x14:formula1>
            <xm:f>'Test report '!$B$13:$B$16</xm:f>
          </x14:formula1>
          <xm:sqref>L12:L16 J12:J16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912F-8471-43B4-BF68-21D52B90CADC}">
  <dimension ref="A1:M26"/>
  <sheetViews>
    <sheetView tabSelected="1" topLeftCell="A14" zoomScale="85" zoomScaleNormal="85" workbookViewId="0">
      <selection activeCell="G14" sqref="G14"/>
    </sheetView>
  </sheetViews>
  <sheetFormatPr defaultRowHeight="13.8"/>
  <cols>
    <col min="2" max="2" width="13.09765625" customWidth="1"/>
    <col min="3" max="3" width="16.79687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</cols>
  <sheetData>
    <row r="1" spans="1:13" ht="16.8">
      <c r="A1" s="64" t="s">
        <v>17</v>
      </c>
      <c r="B1" s="65"/>
      <c r="C1" s="66" t="s">
        <v>46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47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>
      <c r="A6" s="74"/>
      <c r="B6" s="74"/>
      <c r="C6" s="8">
        <f>COUNTIF($J$12:$J$486, "&lt;&gt;")</f>
        <v>6</v>
      </c>
      <c r="D6" s="8">
        <f>COUNTIF($J$12:$J$485, "PASS")</f>
        <v>6</v>
      </c>
      <c r="E6" s="8">
        <f>COUNTIF($J$12:$J$488,"FAIL")</f>
        <v>0</v>
      </c>
      <c r="F6" s="8">
        <f>COUNTIF($J$12:$J$488,"NOT IMPLEMENTED")</f>
        <v>0</v>
      </c>
      <c r="G6" s="8">
        <f>COUNTIF($J$12:$J$488,"SKIPPED")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COUNTIF($L$12:$L$486, "&lt;&gt;")</f>
        <v>6</v>
      </c>
      <c r="D8" s="8">
        <f>COUNTIF($L$12:$L$486, "PASS")</f>
        <v>6</v>
      </c>
      <c r="E8" s="8">
        <f>COUNTIF($L$12:$L$486, "FAIL")</f>
        <v>0</v>
      </c>
      <c r="F8" s="8">
        <f>COUNTIF($L$12:$L$486,"NOT IMPLEMENTED")</f>
        <v>0</v>
      </c>
      <c r="G8" s="8">
        <f>COUNTIF($L$12:$L$486,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04.4" customHeight="1">
      <c r="A12" s="19">
        <v>1</v>
      </c>
      <c r="B12" s="6" t="str">
        <f t="shared" ref="B12:B17" si="0">CONCATENATE($C$2, " - ", A12)</f>
        <v>DV - 1</v>
      </c>
      <c r="C12" s="24" t="str">
        <f>$C$1</f>
        <v>Division</v>
      </c>
      <c r="D12" s="24" t="s">
        <v>50</v>
      </c>
      <c r="E12" s="24" t="s">
        <v>69</v>
      </c>
      <c r="F12" s="24" t="s">
        <v>63</v>
      </c>
      <c r="G12" s="24" t="s">
        <v>96</v>
      </c>
      <c r="H12" s="24" t="s">
        <v>97</v>
      </c>
      <c r="I12" s="29">
        <v>45344</v>
      </c>
      <c r="J12" s="23" t="s">
        <v>7</v>
      </c>
      <c r="K12" s="20"/>
      <c r="L12" s="23" t="s">
        <v>7</v>
      </c>
      <c r="M12" s="30" t="s">
        <v>40</v>
      </c>
    </row>
    <row r="13" spans="1:13" ht="100.2" customHeight="1">
      <c r="A13" s="19">
        <v>2</v>
      </c>
      <c r="B13" s="6" t="str">
        <f t="shared" ref="B13" si="1">CONCATENATE($C$2, " - ", A13)</f>
        <v>DV - 2</v>
      </c>
      <c r="C13" s="24" t="str">
        <f>$C$1</f>
        <v>Division</v>
      </c>
      <c r="D13" s="24" t="s">
        <v>61</v>
      </c>
      <c r="E13" s="24" t="s">
        <v>69</v>
      </c>
      <c r="F13" s="24" t="s">
        <v>62</v>
      </c>
      <c r="G13" s="24" t="s">
        <v>92</v>
      </c>
      <c r="H13" s="24"/>
      <c r="I13" s="29">
        <v>45344</v>
      </c>
      <c r="J13" s="23" t="s">
        <v>7</v>
      </c>
      <c r="K13" s="20"/>
      <c r="L13" s="23" t="s">
        <v>7</v>
      </c>
      <c r="M13" s="30" t="s">
        <v>40</v>
      </c>
    </row>
    <row r="14" spans="1:13" ht="123" customHeight="1">
      <c r="A14" s="19">
        <v>3</v>
      </c>
      <c r="B14" s="6" t="str">
        <f t="shared" si="0"/>
        <v>DV - 3</v>
      </c>
      <c r="C14" s="24" t="str">
        <f t="shared" ref="C14:C16" si="2">$C$1</f>
        <v>Division</v>
      </c>
      <c r="D14" s="24" t="s">
        <v>65</v>
      </c>
      <c r="E14" s="24" t="s">
        <v>69</v>
      </c>
      <c r="F14" s="24" t="s">
        <v>63</v>
      </c>
      <c r="G14" s="77">
        <v>45328</v>
      </c>
      <c r="H14" s="24" t="s">
        <v>67</v>
      </c>
      <c r="I14" s="29">
        <v>45344</v>
      </c>
      <c r="J14" s="23" t="s">
        <v>7</v>
      </c>
      <c r="K14" s="20"/>
      <c r="L14" s="23" t="s">
        <v>7</v>
      </c>
      <c r="M14" s="30" t="s">
        <v>40</v>
      </c>
    </row>
    <row r="15" spans="1:13" ht="122.4" customHeight="1">
      <c r="A15" s="19">
        <v>4</v>
      </c>
      <c r="B15" s="6" t="str">
        <f t="shared" si="0"/>
        <v>DV - 4</v>
      </c>
      <c r="C15" s="24" t="str">
        <f t="shared" si="2"/>
        <v>Division</v>
      </c>
      <c r="D15" s="24" t="s">
        <v>65</v>
      </c>
      <c r="E15" s="24" t="s">
        <v>69</v>
      </c>
      <c r="F15" s="24" t="s">
        <v>63</v>
      </c>
      <c r="G15" s="31" t="s">
        <v>93</v>
      </c>
      <c r="H15" s="24" t="s">
        <v>74</v>
      </c>
      <c r="I15" s="29">
        <v>45344</v>
      </c>
      <c r="J15" s="23" t="s">
        <v>7</v>
      </c>
      <c r="K15" s="20"/>
      <c r="L15" s="23" t="s">
        <v>7</v>
      </c>
      <c r="M15" s="30" t="s">
        <v>40</v>
      </c>
    </row>
    <row r="16" spans="1:13" ht="127.2" customHeight="1">
      <c r="A16" s="32">
        <v>5</v>
      </c>
      <c r="B16" s="33" t="str">
        <f t="shared" si="0"/>
        <v>DV - 5</v>
      </c>
      <c r="C16" s="34" t="str">
        <f t="shared" si="2"/>
        <v>Division</v>
      </c>
      <c r="D16" s="34" t="s">
        <v>75</v>
      </c>
      <c r="E16" s="34" t="s">
        <v>69</v>
      </c>
      <c r="F16" s="34" t="s">
        <v>63</v>
      </c>
      <c r="G16" s="35" t="s">
        <v>94</v>
      </c>
      <c r="H16" s="34" t="s">
        <v>77</v>
      </c>
      <c r="I16" s="36">
        <v>45344</v>
      </c>
      <c r="J16" s="37" t="s">
        <v>7</v>
      </c>
      <c r="K16" s="38"/>
      <c r="L16" s="37" t="s">
        <v>7</v>
      </c>
      <c r="M16" s="39" t="s">
        <v>40</v>
      </c>
    </row>
    <row r="17" spans="1:13" ht="142.19999999999999" customHeight="1">
      <c r="A17" s="40">
        <v>6</v>
      </c>
      <c r="B17" s="24" t="str">
        <f t="shared" si="0"/>
        <v>DV - 6</v>
      </c>
      <c r="C17" s="41" t="s">
        <v>46</v>
      </c>
      <c r="D17" s="47" t="s">
        <v>75</v>
      </c>
      <c r="E17" s="41" t="s">
        <v>69</v>
      </c>
      <c r="F17" s="47" t="s">
        <v>63</v>
      </c>
      <c r="G17" s="47" t="s">
        <v>95</v>
      </c>
      <c r="H17" s="47"/>
      <c r="I17" s="50">
        <v>45344</v>
      </c>
      <c r="J17" s="45" t="s">
        <v>7</v>
      </c>
      <c r="K17" s="43"/>
      <c r="L17" s="45" t="s">
        <v>7</v>
      </c>
      <c r="M17" s="52" t="s">
        <v>40</v>
      </c>
    </row>
    <row r="18" spans="1:13" ht="141.6" customHeight="1"/>
    <row r="19" spans="1:13" ht="156.6" customHeight="1"/>
    <row r="20" spans="1:13" ht="138.6" customHeight="1"/>
    <row r="21" spans="1:13" ht="139.80000000000001" customHeight="1"/>
    <row r="22" spans="1:13" ht="186" customHeight="1"/>
    <row r="26" spans="1:13" ht="159.6" customHeight="1"/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6 L12:L16">
    <cfRule type="containsText" dxfId="11" priority="37" operator="containsText" text="SKIPPED">
      <formula>NOT(ISERROR(SEARCH("SKIPPED",J12)))</formula>
    </cfRule>
    <cfRule type="containsText" dxfId="10" priority="38" operator="containsText" text="Not Implemented">
      <formula>NOT(ISERROR(SEARCH("Not Implemented",J12)))</formula>
    </cfRule>
    <cfRule type="containsText" dxfId="9" priority="39" operator="containsText" text="FAIL">
      <formula>NOT(ISERROR(SEARCH("FAIL",J12)))</formula>
    </cfRule>
    <cfRule type="containsText" dxfId="8" priority="40" operator="containsText" text="PASS">
      <formula>NOT(ISERROR(SEARCH("PASS",J12)))</formula>
    </cfRule>
  </conditionalFormatting>
  <conditionalFormatting sqref="J14:J16 L14:L16">
    <cfRule type="containsText" dxfId="7" priority="1" operator="containsText" text="SKIPPED">
      <formula>NOT(ISERROR(SEARCH("SKIPPED",J14)))</formula>
    </cfRule>
    <cfRule type="containsText" dxfId="6" priority="2" operator="containsText" text="Not Implemented">
      <formula>NOT(ISERROR(SEARCH("Not Implemented",J14)))</formula>
    </cfRule>
    <cfRule type="containsText" dxfId="5" priority="3" operator="containsText" text="FAIL">
      <formula>NOT(ISERROR(SEARCH("FAIL",J14)))</formula>
    </cfRule>
    <cfRule type="containsText" dxfId="4" priority="4" operator="containsText" text="PASS">
      <formula>NOT(ISERROR(SEARCH("PASS",J14)))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A968DABA-E089-46A3-BCEE-3B738B138BFA}">
          <x14:formula1>
            <xm:f>'Test report '!$B$13:$B$16</xm:f>
          </x14:formula1>
          <xm:sqref>J12:J16 L12:L16</xm:sqref>
        </x14:dataValidation>
        <x14:dataValidation type="list" allowBlank="1" showInputMessage="1" showErrorMessage="1" xr:uid="{BBAF7619-D5A8-4B60-8146-674226A42379}">
          <x14:formula1>
            <xm:f>'Test report '!$B$8:$B$11</xm:f>
          </x14:formula1>
          <xm:sqref>C3:D4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B778-967E-45A0-A40A-E05DACBACC72}">
  <dimension ref="A1:M26"/>
  <sheetViews>
    <sheetView topLeftCell="A5" zoomScale="85" zoomScaleNormal="85" workbookViewId="0">
      <selection activeCell="H14" sqref="H14"/>
    </sheetView>
  </sheetViews>
  <sheetFormatPr defaultRowHeight="13.8"/>
  <cols>
    <col min="2" max="2" width="13.09765625" customWidth="1"/>
    <col min="3" max="3" width="16.79687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</cols>
  <sheetData>
    <row r="1" spans="1:13" ht="16.8">
      <c r="A1" s="64" t="s">
        <v>17</v>
      </c>
      <c r="B1" s="65"/>
      <c r="C1" s="66" t="s">
        <v>48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58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>
      <c r="A6" s="74"/>
      <c r="B6" s="74"/>
      <c r="C6" s="8">
        <f>COUNTIF($J$12:$J$486, "&lt;&gt;")</f>
        <v>2</v>
      </c>
      <c r="D6" s="8">
        <f>COUNTIF($J$12:$J$485, "PASS")</f>
        <v>2</v>
      </c>
      <c r="E6" s="8">
        <f>COUNTIF($J$12:$J$488,"FAIL")</f>
        <v>0</v>
      </c>
      <c r="F6" s="8">
        <f>COUNTIF($J$12:$J$488,"NOT IMPLEMENTED")</f>
        <v>0</v>
      </c>
      <c r="G6" s="8">
        <f>COUNTIF($J$12:$J$488,"SKIPPED")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COUNTIF($L$12:$L$486, "&lt;&gt;")</f>
        <v>2</v>
      </c>
      <c r="D8" s="8">
        <f>COUNTIF($L$12:$L$486, "PASS")</f>
        <v>2</v>
      </c>
      <c r="E8" s="8">
        <f>COUNTIF($L$12:$L$486, "FAIL")</f>
        <v>0</v>
      </c>
      <c r="F8" s="8">
        <f>COUNTIF($L$12:$L$486,"NOT IMPLEMENTED")</f>
        <v>0</v>
      </c>
      <c r="G8" s="8">
        <f>COUNTIF($L$12:$L$486,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15.2" customHeight="1">
      <c r="A12" s="19">
        <v>1</v>
      </c>
      <c r="B12" s="6" t="str">
        <f t="shared" ref="B12" si="0">CONCATENATE($C$2, " - ", A12)</f>
        <v>MD - 1</v>
      </c>
      <c r="C12" s="24" t="str">
        <f>$C$1</f>
        <v>Mode</v>
      </c>
      <c r="D12" s="24" t="s">
        <v>98</v>
      </c>
      <c r="E12" s="24" t="s">
        <v>69</v>
      </c>
      <c r="F12" s="24" t="s">
        <v>99</v>
      </c>
      <c r="G12" s="40" t="s">
        <v>100</v>
      </c>
      <c r="H12" s="4" t="s">
        <v>101</v>
      </c>
      <c r="I12" s="29">
        <v>45344</v>
      </c>
      <c r="J12" s="23" t="s">
        <v>7</v>
      </c>
      <c r="K12" s="20"/>
      <c r="L12" s="23" t="s">
        <v>7</v>
      </c>
      <c r="M12" s="30" t="s">
        <v>40</v>
      </c>
    </row>
    <row r="13" spans="1:13" ht="106.8" customHeight="1">
      <c r="A13" s="19">
        <v>2</v>
      </c>
      <c r="B13" s="6" t="str">
        <f t="shared" ref="B13" si="1">CONCATENATE($C$2, " - ", A13)</f>
        <v>MD - 2</v>
      </c>
      <c r="C13" s="24" t="str">
        <f>$C$1</f>
        <v>Mode</v>
      </c>
      <c r="D13" s="24" t="s">
        <v>50</v>
      </c>
      <c r="E13" s="24" t="s">
        <v>38</v>
      </c>
      <c r="F13" s="24" t="s">
        <v>62</v>
      </c>
      <c r="G13" s="40" t="s">
        <v>92</v>
      </c>
      <c r="H13" s="24"/>
      <c r="I13" s="29">
        <v>45344</v>
      </c>
      <c r="J13" s="23" t="s">
        <v>7</v>
      </c>
      <c r="K13" s="20"/>
      <c r="L13" s="23" t="s">
        <v>7</v>
      </c>
      <c r="M13" s="30" t="s">
        <v>40</v>
      </c>
    </row>
    <row r="14" spans="1:13" ht="123" customHeight="1"/>
    <row r="16" spans="1:13" ht="127.2" customHeight="1"/>
    <row r="17" ht="142.19999999999999" customHeight="1"/>
    <row r="18" ht="141.6" customHeight="1"/>
    <row r="19" ht="156.6" customHeight="1"/>
    <row r="21" ht="139.80000000000001" customHeight="1"/>
    <row r="22" ht="186" customHeight="1"/>
    <row r="26" ht="159.6" customHeight="1"/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3" priority="73" operator="containsText" text="SKIPPED">
      <formula>NOT(ISERROR(SEARCH("SKIPPED",J12)))</formula>
    </cfRule>
    <cfRule type="containsText" dxfId="2" priority="74" operator="containsText" text="Not Implemented">
      <formula>NOT(ISERROR(SEARCH("Not Implemented",J12)))</formula>
    </cfRule>
    <cfRule type="containsText" dxfId="1" priority="75" operator="containsText" text="FAIL">
      <formula>NOT(ISERROR(SEARCH("FAIL",J12)))</formula>
    </cfRule>
    <cfRule type="containsText" dxfId="0" priority="76" operator="containsText" text="PASS">
      <formula>NOT(ISERROR(SEARCH("PASS",J12)))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54AF85-57DB-433B-A261-404427C3CA08}">
          <x14:formula1>
            <xm:f>'Test report '!$B$8:$B$11</xm:f>
          </x14:formula1>
          <xm:sqref>C3:D4</xm:sqref>
        </x14:dataValidation>
        <x14:dataValidation type="list" allowBlank="1" showErrorMessage="1" xr:uid="{052F23DF-C2FA-4C05-B0A2-7176DCEBDB23}">
          <x14:formula1>
            <xm:f>'Test report '!$B$13:$B$16</xm:f>
          </x14:formula1>
          <xm:sqref>J12:J13 L12:L13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report </vt:lpstr>
      <vt:lpstr>Addition</vt:lpstr>
      <vt:lpstr>Subtraction</vt:lpstr>
      <vt:lpstr>Multiplication</vt:lpstr>
      <vt:lpstr>Division</vt:lpstr>
      <vt:lpstr>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Ngô Văn Quốc Khánh</cp:lastModifiedBy>
  <cp:revision/>
  <dcterms:created xsi:type="dcterms:W3CDTF">2020-04-21T13:28:48Z</dcterms:created>
  <dcterms:modified xsi:type="dcterms:W3CDTF">2024-03-06T01:18:26Z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