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L">'RELEVANCIA-PUNTAJE'!$D$2</definedName>
    <definedName name="PR_ML">'RELEVANCIA-PUNTAJE'!$D$5</definedName>
    <definedName name="RE_TL">'RELEVANCIA-PUNTAJE'!$B$4</definedName>
    <definedName name="CL">'RELEVANCIA-PUNTAJE'!$B$2</definedName>
    <definedName name="RE_NL">'RELEVANCIA-PUNTAJE'!$E$4</definedName>
    <definedName name="PR_NL">'RELEVANCIA-PUNTAJE'!$E$5</definedName>
    <definedName name="L">'RELEVANCIA-PUNTAJE'!$C$2</definedName>
    <definedName name="MR">'RELEVANCIA-PUNTAJE'!$A$3</definedName>
    <definedName name="MR_NL">'RELEVANCIA-PUNTAJE'!$E$3</definedName>
    <definedName name="PR">'RELEVANCIA-PUNTAJE'!$A$5</definedName>
    <definedName name="NL">'RELEVANCIA-PUNTAJE'!$E$2</definedName>
    <definedName name="TL">'RELEVANCIA-PUNTAJE'!$B$2</definedName>
    <definedName name="MR_CL">'RELEVANCIA-PUNTAJE'!$B$3</definedName>
    <definedName name="RE_ML">'RELEVANCIA-PUNTAJE'!$D$4</definedName>
    <definedName name="MR_TL">'RELEVANCIA-PUNTAJE'!$B$3</definedName>
    <definedName name="RE">'RELEVANCIA-PUNTAJE'!$A$4</definedName>
    <definedName name="MR_ML">'RELEVANCIA-PUNTAJE'!$D$3</definedName>
    <definedName name="PR_TL">'RELEVANCIA-PUNTAJE'!$B$5</definedName>
    <definedName name="MR_L">'RELEVANCIA-PUNTAJE'!$C$3</definedName>
  </definedNames>
  <calcPr/>
  <extLst>
    <ext uri="GoogleSheetsCustomDataVersion2">
      <go:sheetsCustomData xmlns:go="http://customooxmlschemas.google.com/" r:id="rId10" roundtripDataChecksum="t8uUs6mvi1dYTnFBSlYy4FO1p+HyWG6g8Hz6f3dOals="/>
    </ext>
  </extLst>
</workbook>
</file>

<file path=xl/sharedStrings.xml><?xml version="1.0" encoding="utf-8"?>
<sst xmlns="http://schemas.openxmlformats.org/spreadsheetml/2006/main" count="157" uniqueCount="98">
  <si>
    <t>INTEGRANTES</t>
  </si>
  <si>
    <t xml:space="preserve">IEP o IEE: </t>
  </si>
  <si>
    <t>EMPLEAB</t>
  </si>
  <si>
    <t>GUIDO ALTAMIRANO</t>
  </si>
  <si>
    <t>DILAN CAMPOS</t>
  </si>
  <si>
    <t>JAVIERA MONTANO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</si>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</sst>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6.1</v>
      </c>
      <c r="D4" s="8">
        <f>$C$35</f>
        <v>7</v>
      </c>
      <c r="E4" s="9">
        <f t="shared" ref="E4:E6" si="1">C4*C$2+D4*D$2</f>
        <v>6.325</v>
      </c>
      <c r="G4" s="10"/>
    </row>
    <row r="5">
      <c r="A5" s="6">
        <v>2.0</v>
      </c>
      <c r="B5" s="7" t="s">
        <v>4</v>
      </c>
      <c r="C5" s="8">
        <f>EVALUACION1!$C$24</f>
        <v>6.1</v>
      </c>
      <c r="D5" s="8">
        <f>C47</f>
        <v>7</v>
      </c>
      <c r="E5" s="9">
        <f t="shared" si="1"/>
        <v>6.325</v>
      </c>
      <c r="G5" s="10"/>
    </row>
    <row r="6">
      <c r="A6" s="6">
        <v>3.0</v>
      </c>
      <c r="B6" s="7" t="s">
        <v>5</v>
      </c>
      <c r="C6" s="8">
        <f>EVALUACION1!$C$24</f>
        <v>6.1</v>
      </c>
      <c r="D6" s="8">
        <f>C58</f>
        <v>7</v>
      </c>
      <c r="E6" s="9">
        <f t="shared" si="1"/>
        <v>6.325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2" t="s">
        <v>11</v>
      </c>
      <c r="D16" s="21" t="str">
        <f>IF($C16=CL,"X","")</f>
        <v/>
      </c>
      <c r="E16" s="21" t="str">
        <f t="shared" si="3"/>
        <v/>
      </c>
      <c r="F16" s="21" t="str">
        <f>IF($C16=L,"X","")</f>
        <v>X</v>
      </c>
      <c r="G16" s="21">
        <f t="shared" si="4"/>
        <v>3</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2" t="s">
        <v>11</v>
      </c>
      <c r="D17" s="21" t="str">
        <f>IF($C17=CL,"X","")</f>
        <v/>
      </c>
      <c r="E17" s="21" t="str">
        <f t="shared" ref="E17:E18" si="6">IF(D17="X",100*0.1,"")</f>
        <v/>
      </c>
      <c r="F17" s="21" t="str">
        <f>IF($C17=L,"X","")</f>
        <v>X</v>
      </c>
      <c r="G17" s="21">
        <f t="shared" ref="G17:G18" si="7">IF(F17="X",60*0.1,"")</f>
        <v>6</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2" t="s">
        <v>11</v>
      </c>
      <c r="D20" s="21" t="str">
        <f>IF($C20=CL,"X","")</f>
        <v/>
      </c>
      <c r="E20" s="21" t="str">
        <f t="shared" si="9"/>
        <v/>
      </c>
      <c r="F20" s="21" t="str">
        <f>IF($C20=L,"X","")</f>
        <v>X</v>
      </c>
      <c r="G20" s="21">
        <f t="shared" si="10"/>
        <v>3</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62</v>
      </c>
      <c r="D23" s="25"/>
      <c r="E23" s="25">
        <f>SUM(E13:E22)</f>
        <v>50</v>
      </c>
      <c r="F23" s="25"/>
      <c r="G23" s="25">
        <f>SUM(G13:G22)</f>
        <v>12</v>
      </c>
      <c r="H23" s="25"/>
      <c r="I23" s="25">
        <f>SUM(I13:I22)</f>
        <v>0</v>
      </c>
      <c r="J23" s="25"/>
      <c r="K23" s="25">
        <f>SUM(K13:K22)</f>
        <v>0</v>
      </c>
    </row>
    <row r="24" ht="15.75" customHeight="1" outlineLevel="1">
      <c r="A24" s="5"/>
      <c r="B24" s="26" t="s">
        <v>15</v>
      </c>
      <c r="C24" s="27">
        <f>VLOOKUP(C23,ESCALA_IEP!A2:B142,2,FALSE)</f>
        <v>6.1</v>
      </c>
    </row>
    <row r="25" ht="15.75" customHeight="1"/>
    <row r="26" ht="15.75" customHeight="1"/>
    <row r="27" ht="15.75" customHeight="1">
      <c r="A27" s="28" t="s">
        <v>16</v>
      </c>
      <c r="B27" s="29" t="s">
        <v>17</v>
      </c>
      <c r="C27" s="30" t="str">
        <f>$B$4</f>
        <v>GUIDO ALTAMIRANO</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30</v>
      </c>
      <c r="D34" s="25"/>
      <c r="E34" s="25">
        <f>SUM(E31:E33)</f>
        <v>30</v>
      </c>
      <c r="F34" s="25"/>
      <c r="G34" s="25">
        <f>SUM(G31:G33)</f>
        <v>0</v>
      </c>
      <c r="H34" s="25"/>
      <c r="I34" s="25">
        <f>SUM(I31:I33)</f>
        <v>0</v>
      </c>
      <c r="J34" s="25"/>
      <c r="K34" s="25">
        <f>SUM(K31:K33)</f>
        <v>0</v>
      </c>
    </row>
    <row r="35" ht="15.75" customHeight="1">
      <c r="A35" s="5"/>
      <c r="B35" s="39" t="s">
        <v>15</v>
      </c>
      <c r="C35" s="27">
        <f>VLOOKUP(C34,ESCALA_TRAB_EQUIP!A2:B62,2,FALSE)</f>
        <v>7</v>
      </c>
    </row>
    <row r="36" ht="15.75" customHeight="1">
      <c r="B36" s="40"/>
      <c r="C36" s="41"/>
    </row>
    <row r="37" ht="15.75" customHeight="1">
      <c r="B37" s="40"/>
      <c r="C37" s="41"/>
    </row>
    <row r="38" ht="15.75" customHeight="1"/>
    <row r="39" ht="15.75" customHeight="1">
      <c r="A39" s="28" t="s">
        <v>16</v>
      </c>
      <c r="B39" s="29" t="s">
        <v>17</v>
      </c>
      <c r="C39" s="30" t="str">
        <f>B5</f>
        <v>DILAN CAMPOS</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JAVIERA MONTANO</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