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uisl\Documents\Python\plano de amortização\"/>
    </mc:Choice>
  </mc:AlternateContent>
  <xr:revisionPtr revIDLastSave="0" documentId="13_ncr:1_{A7C7CEC5-A6B8-46B5-8AE4-F2F407A8549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o_amortizacao vigente" sheetId="2" r:id="rId1"/>
    <sheet name="plano_amortizacao_suplementar" sheetId="1" r:id="rId2"/>
    <sheet name="DRAA - Result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3" l="1"/>
  <c r="B64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<sst xmlns="http://schemas.openxmlformats.org/spreadsheetml/2006/main" count="83" uniqueCount="77">
  <si>
    <t>ano</t>
  </si>
  <si>
    <t>tx_juros</t>
  </si>
  <si>
    <t>aportes</t>
  </si>
  <si>
    <t>aliquotas</t>
  </si>
  <si>
    <t>base_de_calculo</t>
  </si>
  <si>
    <t>&lt;&lt; aliquota ou aportes</t>
  </si>
  <si>
    <t>perc_folha_pag</t>
  </si>
  <si>
    <t>perc_cadprev</t>
  </si>
  <si>
    <t>tipo_amortizacao</t>
  </si>
  <si>
    <t>&lt;&lt;&lt; aporte ou aliquota</t>
  </si>
  <si>
    <t>aporte</t>
  </si>
  <si>
    <t>tipo_amort_vigente</t>
  </si>
  <si>
    <t>Descrição</t>
  </si>
  <si>
    <t>Geração Atual</t>
  </si>
  <si>
    <t>Valor Atual dos Salários Futuros</t>
  </si>
  <si>
    <t>ATIVOS GARANTIDORES DOS COMPROMISSOS DO PLANO DE BENEFÍCIOS</t>
  </si>
  <si>
    <t xml:space="preserve">   Aplicações em Segmento de Renda Fixa - RPPS</t>
  </si>
  <si>
    <t xml:space="preserve">   Aplicações em Segmento de Renda Variável - RPPS</t>
  </si>
  <si>
    <t xml:space="preserve">   Aplicações em Segmento Imobiliário  - RPPS</t>
  </si>
  <si>
    <t xml:space="preserve">   Aplicações em Enquadramento - RPPS</t>
  </si>
  <si>
    <t xml:space="preserve">   Títulos e Valores não Sujeitos ao Enquadramento - RPPS</t>
  </si>
  <si>
    <t xml:space="preserve">   Demais Bens, direitos e ativos</t>
  </si>
  <si>
    <t>PROVISÃO MATEMÁTICA DOS BENEFÍCIOS CONCEDIDOS</t>
  </si>
  <si>
    <t xml:space="preserve">   VALOR ATUAL DOS BENEFÍCIOS FUTUROS - ENCARGOS DE BENEFÍCIOS CONCEDIDOS</t>
  </si>
  <si>
    <t xml:space="preserve">      Benefícios Concedidos - Encargos - Aposentadorias Programadas</t>
  </si>
  <si>
    <t xml:space="preserve">      Benefícios Concedidos - Encargos - Aposentadorias Especiais de Professores</t>
  </si>
  <si>
    <t xml:space="preserve">      Benefícios Concedidos - Encargos - Outras Aposentadorias Especiais</t>
  </si>
  <si>
    <t xml:space="preserve">      Benefícios Concedidos - Encargos - Aposentadorias por Invalidez</t>
  </si>
  <si>
    <t xml:space="preserve">      Benefícios Concedidos - Encargos - Pensões Por Morte</t>
  </si>
  <si>
    <t xml:space="preserve">      Benefícios Concedidos - Encargos - Compensação Previdenciária a Pagar</t>
  </si>
  <si>
    <t xml:space="preserve">   VALOR ATUAL DAS CONTRIBUIÇÕES FUTURAS E COMPENSAÇÕES A RECEBER - BENEFÍCIOS CONCEDIDOS</t>
  </si>
  <si>
    <t xml:space="preserve">      Benefícios Concedidos - Contribuições Futuras dos Aposentados</t>
  </si>
  <si>
    <t xml:space="preserve">      Benefícios Concedidos - Contribuições Futuras dos Pensionistas</t>
  </si>
  <si>
    <t xml:space="preserve">      Benefícios Concedidos - Compensação Previdenciária a Receber</t>
  </si>
  <si>
    <t>PROVISÃO MATEMÁTICA DOS BENEFÍCIOS A CONCEDER:</t>
  </si>
  <si>
    <t xml:space="preserve">   VALOR ATUAL DOS BENEFÍCIOS FUTUROS - ENCARGOS DE BENEFÍCIOS A CONCEDER:</t>
  </si>
  <si>
    <t xml:space="preserve">      Benefícios a Conceder - Encargos - Aposentadorias Programadas</t>
  </si>
  <si>
    <t xml:space="preserve">      Benefícios a Conceder - Encargos - Aposentadorias Especiais de Professores</t>
  </si>
  <si>
    <t xml:space="preserve">      Benefícios a Conceder - Encargos - Outras Aposentadorias Especiais</t>
  </si>
  <si>
    <t xml:space="preserve">      Benefícios a Conceder - Encargos - Aposentadorias por Invalidez</t>
  </si>
  <si>
    <t xml:space="preserve">      Benefícios a Conceder - Encargos - Pensões Por Morte de Servidores em Atividade</t>
  </si>
  <si>
    <t xml:space="preserve">      Benefícios a Conceder - Encargos - Pensões Por Morte de Aposentados</t>
  </si>
  <si>
    <t xml:space="preserve">      Benefícios a Conceder - Encargos - Outros Benefícios e Auxílios</t>
  </si>
  <si>
    <t xml:space="preserve">      Benefícios a Conceder - Encargos - Compensação Previdenciária a Pagar</t>
  </si>
  <si>
    <t xml:space="preserve">   VALOR ATUAL DAS CONTRIBUIÇÕES FUTURAS E COMPENSAÇÕES A RECEBER - BENEFÍCIOS A CONCEDER:</t>
  </si>
  <si>
    <t xml:space="preserve">      Benefícios a Conceder - Contribuições Futuras do Ente</t>
  </si>
  <si>
    <t xml:space="preserve">      Benefícios a Conceder - Contribuições Futuras dos Segurados Ativos</t>
  </si>
  <si>
    <t xml:space="preserve">      Benefícios a Conceder - Contribuições Futuras dos Aposentados</t>
  </si>
  <si>
    <t xml:space="preserve">      Benefícios a Conceder - Contribuições Futuras dos Pensionistas</t>
  </si>
  <si>
    <t xml:space="preserve">      Benefícios a Conceder - Compensação Previdenciária a Receber</t>
  </si>
  <si>
    <t>PROVISÃO MATEMÁTICA PARA COBERTURA DE INSUFICIÊNCIAS FINANCEIRAS ASSEGURADA POR LEI:</t>
  </si>
  <si>
    <t xml:space="preserve">   Valor Atual do Plano de Amortização do Déficit Atuarial estabelecido em lei</t>
  </si>
  <si>
    <t xml:space="preserve">   Valor Atual dos Parcelamentos de Débitos Previdenciários</t>
  </si>
  <si>
    <t>RESULTADO ATUARIAL</t>
  </si>
  <si>
    <t xml:space="preserve">   Déficit Atuarial</t>
  </si>
  <si>
    <t xml:space="preserve">   Equilíbrio Atuarial</t>
  </si>
  <si>
    <t xml:space="preserve">   Superávit Atuarial</t>
  </si>
  <si>
    <t>DESTINAÇÃO DO RESULTADO</t>
  </si>
  <si>
    <t xml:space="preserve">   Provisão de Contingências (até 25% dos Compromissos)</t>
  </si>
  <si>
    <t xml:space="preserve">   Provisão para revisão do plano de custeio (acima 25% dos Compromissos)</t>
  </si>
  <si>
    <t>FUNDOS CONSTITUÍDOS</t>
  </si>
  <si>
    <t xml:space="preserve">   Fundo Garantidor de Pensão de Servidor Estruturada em Regime de Repartição de Capitais de Cobertura</t>
  </si>
  <si>
    <t xml:space="preserve">   Fundo Garantidor de Aposentadoria por Invalidez de Servidor Estruturada em Regime de Repartição de Capitais</t>
  </si>
  <si>
    <t xml:space="preserve">   Fundo Garantidor de Benefícios Estruturados em Regime de Repartição Simples</t>
  </si>
  <si>
    <t xml:space="preserve">   Fundo de Oscilação de Riscos dos Benefícios Estruturados em Regime de Capitalização</t>
  </si>
  <si>
    <t xml:space="preserve">   Fundo de Oscilação de Riscos dos Benefícios Estruturados em Regime de Repartição de Capitais de Cobertura</t>
  </si>
  <si>
    <t xml:space="preserve">   Fundo de Oscilação de Riscos dos Benefícios Estruturados em Regime de Repartição Simples</t>
  </si>
  <si>
    <t xml:space="preserve">   Fundo Administrativo</t>
  </si>
  <si>
    <t>RECEITAS E DESPESAS ESTIMADAS PARA O EXERCÍCIO</t>
  </si>
  <si>
    <t xml:space="preserve">   Total de Receitas Estimadas para o Exercício</t>
  </si>
  <si>
    <t xml:space="preserve">   Total de Despesas Estimadas para o Exercício</t>
  </si>
  <si>
    <t>RESULTADO FINANCEIRO ESTIMADO PARA O EXERCÍCIO</t>
  </si>
  <si>
    <t xml:space="preserve">   Déficit Financeiro</t>
  </si>
  <si>
    <t xml:space="preserve">   Equilíbrio Financeiro</t>
  </si>
  <si>
    <t xml:space="preserve">   Superávit Financeiro</t>
  </si>
  <si>
    <t/>
  </si>
  <si>
    <t>Gerações Futuras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</si>
</sst>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aven Pro"/>
    </font>
    <font>
      <sz val="9"/>
      <name val="Maven Pro"/>
    </font>
    <font>
      <sz val="11"/>
      <color theme="1"/>
      <name val="Maven Pro"/>
    </font>
  </fonts>
  <fills count="6">
    <fill>
      <patternFill patternType="none"/>
    </fill>
    <fill>
      <patternFill patternType="gray125"/>
    </fill>
    <fill>
      <patternFill patternType="solid">
        <fgColor rgb="FF001D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54565A"/>
      </left>
      <right style="thin">
        <color rgb="FF54565A"/>
      </right>
      <top style="thin">
        <color rgb="FF54565A"/>
      </top>
      <bottom style="thin">
        <color rgb="FF54565A"/>
      </bottom>
      <diagonal/>
    </border>
    <border>
      <left style="thin">
        <color rgb="FF54565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1" fontId="4" fillId="0" borderId="3" xfId="2" applyNumberFormat="1" applyFont="1" applyBorder="1" applyAlignment="1">
      <alignment vertical="center"/>
    </xf>
    <xf numFmtId="1" fontId="4" fillId="4" borderId="3" xfId="2" applyNumberFormat="1" applyFont="1" applyFill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4" fillId="4" borderId="3" xfId="3" applyNumberFormat="1" applyFont="1" applyFill="1" applyBorder="1" applyAlignment="1">
      <alignment vertical="center"/>
    </xf>
    <xf numFmtId="43" fontId="4" fillId="4" borderId="3" xfId="3" applyFont="1" applyFill="1" applyBorder="1" applyAlignment="1">
      <alignment vertical="center"/>
    </xf>
    <xf numFmtId="1" fontId="4" fillId="5" borderId="3" xfId="2" applyNumberFormat="1" applyFont="1" applyFill="1" applyBorder="1" applyAlignment="1">
      <alignment vertical="center"/>
    </xf>
    <xf numFmtId="4" fontId="4" fillId="4" borderId="3" xfId="2" applyNumberFormat="1" applyFont="1" applyFill="1" applyBorder="1" applyAlignment="1">
      <alignment vertical="center"/>
    </xf>
  </cellXfs>
  <cellStyles count="4">
    <cellStyle name="Normal" xfId="0" builtinId="0"/>
    <cellStyle name="Normal 8 3" xfId="2" xr:uid="{5F43C3C8-D126-4233-B385-7E7526071F02}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B80-D39B-4C5D-8A0E-1203E2F98462}">
  <dimension ref="A1:F36"/>
  <sheetViews>
    <sheetView workbookViewId="0">
      <selection activeCell="C6" sqref="C6"/>
    </sheetView>
  </sheetViews>
  <sheetFormatPr defaultRowHeight="15" x14ac:dyDescent="0.25"/>
  <cols>
    <col min="1" max="1" width="5" bestFit="1" customWidth="1"/>
    <col min="2" max="2" width="12" bestFit="1" customWidth="1"/>
    <col min="3" max="3" width="13.85546875" bestFit="1" customWidth="1"/>
    <col min="4" max="4" width="12.28515625" bestFit="1" customWidth="1"/>
    <col min="5" max="5" width="16.85546875" bestFit="1" customWidth="1"/>
    <col min="6" max="6" width="21" bestFit="1" customWidth="1"/>
  </cols>
  <sheetData>
    <row r="1" spans="1:6" x14ac:dyDescent="0.25">
      <c r="A1" s="1" t="s">
        <v>0</v>
      </c>
      <c r="B1" s="1" t="s">
        <v>2</v>
      </c>
      <c r="C1" s="1" t="s">
        <v>6</v>
      </c>
      <c r="D1" s="1" t="s">
        <v>7</v>
      </c>
      <c r="E1" s="1" t="s">
        <v>11</v>
      </c>
    </row>
    <row r="2" spans="1:6" x14ac:dyDescent="0.25">
      <c r="A2" s="8">
        <v>2021</v>
      </c>
      <c r="B2" s="8">
        <v>35339529.791654386</v>
      </c>
      <c r="C2" s="8">
        <v>0.47299999999999998</v>
      </c>
      <c r="D2">
        <f>C2*100</f>
        <v>47.3</v>
      </c>
      <c r="E2" t="s">
        <v>10</v>
      </c>
      <c r="F2" t="s">
        <v>9</v>
      </c>
    </row>
    <row r="3" spans="1:6" x14ac:dyDescent="0.25">
      <c r="A3" s="8">
        <v>2022</v>
      </c>
      <c r="B3" s="8">
        <v>35339529.791654386</v>
      </c>
      <c r="C3" s="8">
        <v>0.47299999999999998</v>
      </c>
      <c r="D3">
        <f t="shared" ref="D3:D36" si="0">C3*100</f>
        <v>47.3</v>
      </c>
    </row>
    <row r="4" spans="1:6" x14ac:dyDescent="0.25">
      <c r="A4" s="8">
        <v>2023</v>
      </c>
      <c r="B4" s="8">
        <v>35339529.791654386</v>
      </c>
      <c r="C4" s="8">
        <v>0.47299999999999998</v>
      </c>
      <c r="D4">
        <f t="shared" si="0"/>
        <v>47.3</v>
      </c>
    </row>
    <row r="5" spans="1:6" x14ac:dyDescent="0.25">
      <c r="A5" s="8">
        <v>2024</v>
      </c>
      <c r="B5" s="8">
        <v>35339529.791654386</v>
      </c>
      <c r="C5" s="8">
        <v>0.52459999999999996</v>
      </c>
      <c r="D5">
        <f t="shared" si="0"/>
        <v>52.459999999999994</v>
      </c>
    </row>
    <row r="6" spans="1:6" x14ac:dyDescent="0.25">
      <c r="A6" s="8">
        <v>2025</v>
      </c>
      <c r="B6" s="8">
        <v>35339529.791654386</v>
      </c>
      <c r="C6" s="8">
        <v>0.53100000000000003</v>
      </c>
      <c r="D6">
        <f t="shared" si="0"/>
        <v>53.1</v>
      </c>
    </row>
    <row r="7" spans="1:6" x14ac:dyDescent="0.25">
      <c r="A7" s="8">
        <v>2026</v>
      </c>
      <c r="B7" s="8">
        <v>35339529.791654386</v>
      </c>
      <c r="C7" s="8">
        <v>0.53741000000000005</v>
      </c>
      <c r="D7">
        <f t="shared" si="0"/>
        <v>53.741000000000007</v>
      </c>
    </row>
    <row r="8" spans="1:6" x14ac:dyDescent="0.25">
      <c r="A8" s="8">
        <v>2027</v>
      </c>
      <c r="B8" s="8">
        <v>35339529.791654386</v>
      </c>
      <c r="C8" s="8">
        <v>0.54379999999999995</v>
      </c>
      <c r="D8">
        <f t="shared" si="0"/>
        <v>54.379999999999995</v>
      </c>
    </row>
    <row r="9" spans="1:6" x14ac:dyDescent="0.25">
      <c r="A9" s="8">
        <v>2028</v>
      </c>
      <c r="B9" s="8">
        <v>35339529.791654386</v>
      </c>
      <c r="C9" s="8">
        <v>0.55020000000000002</v>
      </c>
      <c r="D9">
        <f t="shared" si="0"/>
        <v>55.02</v>
      </c>
    </row>
    <row r="10" spans="1:6" x14ac:dyDescent="0.25">
      <c r="A10" s="8">
        <v>2029</v>
      </c>
      <c r="B10" s="8">
        <v>35339529.791654386</v>
      </c>
      <c r="C10" s="8">
        <v>0.55649999999999999</v>
      </c>
      <c r="D10">
        <f t="shared" si="0"/>
        <v>55.65</v>
      </c>
    </row>
    <row r="11" spans="1:6" x14ac:dyDescent="0.25">
      <c r="A11" s="8">
        <v>2030</v>
      </c>
      <c r="B11" s="8">
        <v>35339529.791654386</v>
      </c>
      <c r="C11" s="8">
        <v>0.56289999999999996</v>
      </c>
      <c r="D11">
        <f t="shared" si="0"/>
        <v>56.289999999999992</v>
      </c>
    </row>
    <row r="12" spans="1:6" x14ac:dyDescent="0.25">
      <c r="A12" s="8">
        <v>2031</v>
      </c>
      <c r="B12" s="8">
        <v>35339529.791654386</v>
      </c>
      <c r="C12" s="8">
        <v>0.56930000000000003</v>
      </c>
      <c r="D12">
        <f t="shared" si="0"/>
        <v>56.93</v>
      </c>
    </row>
    <row r="13" spans="1:6" x14ac:dyDescent="0.25">
      <c r="A13" s="8">
        <v>2032</v>
      </c>
      <c r="B13" s="8">
        <v>35339529.791654386</v>
      </c>
      <c r="C13" s="8">
        <v>0.57569999999999999</v>
      </c>
      <c r="D13">
        <f t="shared" si="0"/>
        <v>57.57</v>
      </c>
    </row>
    <row r="14" spans="1:6" x14ac:dyDescent="0.25">
      <c r="A14" s="8">
        <v>2033</v>
      </c>
      <c r="B14" s="8">
        <v>35339529.791654386</v>
      </c>
      <c r="C14" s="8">
        <v>0.58209999999999995</v>
      </c>
      <c r="D14">
        <f t="shared" si="0"/>
        <v>58.209999999999994</v>
      </c>
    </row>
    <row r="15" spans="1:6" x14ac:dyDescent="0.25">
      <c r="A15" s="8">
        <v>2034</v>
      </c>
      <c r="B15" s="8">
        <v>35339529.791654386</v>
      </c>
      <c r="C15" s="8">
        <v>0.58840000000000003</v>
      </c>
      <c r="D15">
        <f t="shared" si="0"/>
        <v>58.84</v>
      </c>
    </row>
    <row r="16" spans="1:6" x14ac:dyDescent="0.25">
      <c r="A16" s="8">
        <v>2035</v>
      </c>
      <c r="B16" s="8">
        <v>35339529.791654386</v>
      </c>
      <c r="C16" s="8">
        <v>0.5948</v>
      </c>
      <c r="D16">
        <f t="shared" si="0"/>
        <v>59.48</v>
      </c>
    </row>
    <row r="17" spans="1:4" x14ac:dyDescent="0.25">
      <c r="A17" s="8">
        <v>2036</v>
      </c>
      <c r="B17" s="8">
        <v>35339529.791654386</v>
      </c>
      <c r="C17" s="8">
        <v>0.5948</v>
      </c>
      <c r="D17">
        <f t="shared" si="0"/>
        <v>59.48</v>
      </c>
    </row>
    <row r="18" spans="1:4" x14ac:dyDescent="0.25">
      <c r="A18" s="8">
        <v>2037</v>
      </c>
      <c r="B18" s="8">
        <v>35339529.791654386</v>
      </c>
      <c r="C18" s="8">
        <v>0.5948</v>
      </c>
      <c r="D18">
        <f t="shared" si="0"/>
        <v>59.48</v>
      </c>
    </row>
    <row r="19" spans="1:4" x14ac:dyDescent="0.25">
      <c r="A19" s="8">
        <v>2038</v>
      </c>
      <c r="B19" s="8">
        <v>35339529.791654386</v>
      </c>
      <c r="C19" s="8">
        <v>0.5948</v>
      </c>
      <c r="D19">
        <f t="shared" si="0"/>
        <v>59.48</v>
      </c>
    </row>
    <row r="20" spans="1:4" x14ac:dyDescent="0.25">
      <c r="A20" s="8">
        <v>2039</v>
      </c>
      <c r="B20" s="8">
        <v>35339529.791654386</v>
      </c>
      <c r="C20" s="8">
        <v>0.5948</v>
      </c>
      <c r="D20">
        <f t="shared" si="0"/>
        <v>59.48</v>
      </c>
    </row>
    <row r="21" spans="1:4" x14ac:dyDescent="0.25">
      <c r="A21" s="8">
        <v>2040</v>
      </c>
      <c r="B21" s="8">
        <v>35339529.791654386</v>
      </c>
      <c r="C21" s="8">
        <v>0.5948</v>
      </c>
      <c r="D21">
        <f t="shared" si="0"/>
        <v>59.48</v>
      </c>
    </row>
    <row r="22" spans="1:4" x14ac:dyDescent="0.25">
      <c r="A22" s="8">
        <v>2041</v>
      </c>
      <c r="B22" s="8">
        <v>35339529.791654386</v>
      </c>
      <c r="C22" s="8">
        <v>0.5948</v>
      </c>
      <c r="D22">
        <f t="shared" si="0"/>
        <v>59.48</v>
      </c>
    </row>
    <row r="23" spans="1:4" x14ac:dyDescent="0.25">
      <c r="A23" s="8">
        <v>2042</v>
      </c>
      <c r="B23" s="8">
        <v>35339529.791654386</v>
      </c>
      <c r="C23" s="8">
        <v>0.5948</v>
      </c>
      <c r="D23">
        <f t="shared" si="0"/>
        <v>59.48</v>
      </c>
    </row>
    <row r="24" spans="1:4" x14ac:dyDescent="0.25">
      <c r="A24" s="8">
        <v>2043</v>
      </c>
      <c r="B24" s="8">
        <v>35339529.791654386</v>
      </c>
      <c r="C24" s="8">
        <v>0.5948</v>
      </c>
      <c r="D24">
        <f t="shared" si="0"/>
        <v>59.48</v>
      </c>
    </row>
    <row r="25" spans="1:4" x14ac:dyDescent="0.25">
      <c r="A25" s="8">
        <v>2044</v>
      </c>
      <c r="B25" s="8">
        <v>35339529.791654386</v>
      </c>
      <c r="C25" s="8">
        <v>0.5948</v>
      </c>
      <c r="D25">
        <f t="shared" si="0"/>
        <v>59.48</v>
      </c>
    </row>
    <row r="26" spans="1:4" x14ac:dyDescent="0.25">
      <c r="A26" s="8">
        <v>2045</v>
      </c>
      <c r="B26" s="8">
        <v>35339529.791654386</v>
      </c>
      <c r="C26" s="8">
        <v>0.5948</v>
      </c>
      <c r="D26">
        <f t="shared" si="0"/>
        <v>59.48</v>
      </c>
    </row>
    <row r="27" spans="1:4" x14ac:dyDescent="0.25">
      <c r="A27" s="8">
        <v>2046</v>
      </c>
      <c r="B27" s="8">
        <v>35339529.791654386</v>
      </c>
      <c r="C27" s="8">
        <v>0.5948</v>
      </c>
      <c r="D27">
        <f t="shared" si="0"/>
        <v>59.48</v>
      </c>
    </row>
    <row r="28" spans="1:4" x14ac:dyDescent="0.25">
      <c r="A28" s="8">
        <v>2047</v>
      </c>
      <c r="B28" s="8">
        <v>35339529.791654386</v>
      </c>
      <c r="C28" s="8">
        <v>0.5948</v>
      </c>
      <c r="D28">
        <f t="shared" si="0"/>
        <v>59.48</v>
      </c>
    </row>
    <row r="29" spans="1:4" x14ac:dyDescent="0.25">
      <c r="A29" s="8">
        <v>2048</v>
      </c>
      <c r="B29" s="8">
        <v>35339529.791654386</v>
      </c>
      <c r="C29" s="8">
        <v>0.5948</v>
      </c>
      <c r="D29">
        <f t="shared" si="0"/>
        <v>59.48</v>
      </c>
    </row>
    <row r="30" spans="1:4" x14ac:dyDescent="0.25">
      <c r="A30" s="8">
        <v>2049</v>
      </c>
      <c r="B30" s="8">
        <v>35339529.791654386</v>
      </c>
      <c r="C30" s="8">
        <v>0.5948</v>
      </c>
      <c r="D30">
        <f t="shared" si="0"/>
        <v>59.48</v>
      </c>
    </row>
    <row r="31" spans="1:4" x14ac:dyDescent="0.25">
      <c r="A31" s="8">
        <v>2050</v>
      </c>
      <c r="B31" s="8">
        <v>35339529.791654386</v>
      </c>
      <c r="C31" s="8">
        <v>0.5948</v>
      </c>
      <c r="D31">
        <f t="shared" si="0"/>
        <v>59.48</v>
      </c>
    </row>
    <row r="32" spans="1:4" x14ac:dyDescent="0.25">
      <c r="A32" s="8">
        <v>2051</v>
      </c>
      <c r="B32" s="8">
        <v>35339529.791654386</v>
      </c>
      <c r="C32" s="8">
        <v>0.5948</v>
      </c>
      <c r="D32">
        <f t="shared" si="0"/>
        <v>59.48</v>
      </c>
    </row>
    <row r="33" spans="1:4" x14ac:dyDescent="0.25">
      <c r="A33" s="8">
        <v>2052</v>
      </c>
      <c r="B33" s="8">
        <v>35339529.791654386</v>
      </c>
      <c r="C33" s="8">
        <v>0.5948</v>
      </c>
      <c r="D33">
        <f t="shared" si="0"/>
        <v>59.48</v>
      </c>
    </row>
    <row r="34" spans="1:4" x14ac:dyDescent="0.25">
      <c r="A34" s="8">
        <v>2053</v>
      </c>
      <c r="B34" s="8">
        <v>35339529.791654386</v>
      </c>
      <c r="C34" s="8">
        <v>0.5948</v>
      </c>
      <c r="D34">
        <f t="shared" si="0"/>
        <v>59.48</v>
      </c>
    </row>
    <row r="35" spans="1:4" x14ac:dyDescent="0.25">
      <c r="A35" s="8">
        <v>2054</v>
      </c>
      <c r="B35" s="8">
        <v>35339529.791654386</v>
      </c>
      <c r="C35" s="8">
        <v>0.5948</v>
      </c>
      <c r="D35">
        <f t="shared" si="0"/>
        <v>59.48</v>
      </c>
    </row>
    <row r="36" spans="1:4" x14ac:dyDescent="0.25">
      <c r="A36" s="8">
        <v>2055</v>
      </c>
      <c r="B36" s="8">
        <v>35339529.791654386</v>
      </c>
      <c r="C36" s="8">
        <v>0.5948</v>
      </c>
      <c r="D36">
        <f t="shared" si="0"/>
        <v>59.48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activeCell="F32" sqref="F3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4.85546875" bestFit="1" customWidth="1"/>
    <col min="4" max="4" width="11.42578125" bestFit="1" customWidth="1"/>
    <col min="5" max="5" width="17.28515625" customWidth="1"/>
    <col min="6" max="6" width="17.28515625" bestFit="1" customWidth="1"/>
    <col min="7" max="7" width="18" bestFit="1" customWidth="1"/>
    <col min="10" max="10" width="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8</v>
      </c>
    </row>
    <row r="2" spans="1:7" x14ac:dyDescent="0.25">
      <c r="A2" s="5">
        <v>2022</v>
      </c>
      <c r="B2" s="6">
        <v>480.99999999999994</v>
      </c>
      <c r="C2" s="6">
        <v>469455317</v>
      </c>
      <c r="D2" s="6">
        <v>1966</v>
      </c>
      <c r="E2" s="7">
        <v>2387870381.000001</v>
      </c>
      <c r="F2" s="4" t="s">
        <v>2</v>
      </c>
      <c r="G2" t="s">
        <v>5</v>
      </c>
    </row>
    <row r="3" spans="1:7" x14ac:dyDescent="0.25">
      <c r="A3" s="5">
        <v>2023</v>
      </c>
      <c r="B3" s="6">
        <v>480.99999999999994</v>
      </c>
      <c r="C3" s="6">
        <v>959393786</v>
      </c>
      <c r="D3" s="6">
        <v>3978</v>
      </c>
      <c r="E3" s="7">
        <v>2411749084.8100009</v>
      </c>
    </row>
    <row r="4" spans="1:7" x14ac:dyDescent="0.25">
      <c r="A4" s="5">
        <v>2024</v>
      </c>
      <c r="B4" s="6">
        <v>480.99999999999994</v>
      </c>
      <c r="C4" s="6">
        <v>1462250705</v>
      </c>
      <c r="D4" s="6">
        <v>6002.9999999999991</v>
      </c>
      <c r="E4" s="7">
        <v>2435866575.6581011</v>
      </c>
    </row>
    <row r="5" spans="1:7" x14ac:dyDescent="0.25">
      <c r="A5" s="5">
        <v>2025</v>
      </c>
      <c r="B5" s="6">
        <v>480.99999999999994</v>
      </c>
      <c r="C5" s="6">
        <v>1528783965</v>
      </c>
      <c r="D5" s="6">
        <v>6213.9999999999991</v>
      </c>
      <c r="E5" s="7">
        <v>2460225241.4146824</v>
      </c>
    </row>
    <row r="6" spans="1:7" x14ac:dyDescent="0.25">
      <c r="A6" s="5">
        <v>2026</v>
      </c>
      <c r="B6" s="6">
        <v>480.99999999999994</v>
      </c>
      <c r="C6" s="6">
        <v>1596501665</v>
      </c>
      <c r="D6" s="6">
        <v>6425</v>
      </c>
      <c r="E6" s="7">
        <v>2484827493.8288288</v>
      </c>
    </row>
    <row r="7" spans="1:7" x14ac:dyDescent="0.25">
      <c r="A7" s="5">
        <v>2027</v>
      </c>
      <c r="B7" s="6">
        <v>480.99999999999994</v>
      </c>
      <c r="C7" s="6">
        <v>1665420840</v>
      </c>
      <c r="D7" s="6">
        <v>6636</v>
      </c>
      <c r="E7" s="7">
        <v>2509675768.7671175</v>
      </c>
    </row>
    <row r="8" spans="1:7" x14ac:dyDescent="0.25">
      <c r="A8" s="5">
        <v>2028</v>
      </c>
      <c r="B8" s="6">
        <v>480.99999999999994</v>
      </c>
      <c r="C8" s="6">
        <v>1735305272</v>
      </c>
      <c r="D8" s="6">
        <v>6846</v>
      </c>
      <c r="E8" s="7">
        <v>2534772526.4547882</v>
      </c>
    </row>
    <row r="9" spans="1:7" x14ac:dyDescent="0.25">
      <c r="A9" s="5">
        <v>2029</v>
      </c>
      <c r="B9" s="6">
        <v>480.99999999999994</v>
      </c>
      <c r="C9" s="6">
        <v>1752658323.9999998</v>
      </c>
      <c r="D9" s="6">
        <v>6846</v>
      </c>
      <c r="E9" s="7">
        <v>2560120251.7193365</v>
      </c>
    </row>
    <row r="10" spans="1:7" x14ac:dyDescent="0.25">
      <c r="A10" s="5">
        <v>2030</v>
      </c>
      <c r="B10" s="6">
        <v>480.99999999999994</v>
      </c>
      <c r="C10" s="6">
        <v>1770184907.9999998</v>
      </c>
      <c r="D10" s="6">
        <v>6846</v>
      </c>
      <c r="E10" s="7">
        <v>2585721454.2365303</v>
      </c>
    </row>
    <row r="11" spans="1:7" x14ac:dyDescent="0.25">
      <c r="A11" s="5">
        <v>2031</v>
      </c>
      <c r="B11" s="6">
        <v>480.99999999999994</v>
      </c>
      <c r="C11" s="6">
        <v>1787886757</v>
      </c>
      <c r="D11" s="6">
        <v>6846</v>
      </c>
      <c r="E11" s="7">
        <v>2611578668.7788954</v>
      </c>
    </row>
    <row r="12" spans="1:7" x14ac:dyDescent="0.25">
      <c r="A12" s="5">
        <v>2032</v>
      </c>
      <c r="B12" s="6">
        <v>480.99999999999994</v>
      </c>
      <c r="C12" s="6">
        <v>1805765623.9999998</v>
      </c>
      <c r="D12" s="6">
        <v>6846</v>
      </c>
      <c r="E12" s="7">
        <v>2637694455.4666839</v>
      </c>
    </row>
    <row r="13" spans="1:7" x14ac:dyDescent="0.25">
      <c r="A13" s="5">
        <v>2033</v>
      </c>
      <c r="B13" s="6">
        <v>480.99999999999994</v>
      </c>
      <c r="C13" s="6">
        <v>1823823280</v>
      </c>
      <c r="D13" s="6">
        <v>6846</v>
      </c>
      <c r="E13" s="7">
        <v>2664071400.0213509</v>
      </c>
    </row>
    <row r="14" spans="1:7" x14ac:dyDescent="0.25">
      <c r="A14" s="5">
        <v>2034</v>
      </c>
      <c r="B14" s="6">
        <v>480.99999999999994</v>
      </c>
      <c r="C14" s="6">
        <v>1842061513</v>
      </c>
      <c r="D14" s="6">
        <v>6846</v>
      </c>
      <c r="E14" s="7">
        <v>2690712114.0215645</v>
      </c>
    </row>
    <row r="15" spans="1:7" x14ac:dyDescent="0.25">
      <c r="A15" s="5">
        <v>2035</v>
      </c>
      <c r="B15" s="6">
        <v>480.99999999999994</v>
      </c>
      <c r="C15" s="6">
        <v>1860482128</v>
      </c>
      <c r="D15" s="6">
        <v>6846</v>
      </c>
      <c r="E15" s="7">
        <v>2717619235.1617804</v>
      </c>
    </row>
    <row r="16" spans="1:7" x14ac:dyDescent="0.25">
      <c r="A16" s="5">
        <v>2036</v>
      </c>
      <c r="B16" s="6">
        <v>480.99999999999994</v>
      </c>
      <c r="C16" s="6">
        <v>1879086950</v>
      </c>
      <c r="D16" s="6">
        <v>6846</v>
      </c>
      <c r="E16" s="7">
        <v>2744795427.5133977</v>
      </c>
    </row>
    <row r="17" spans="1:5" x14ac:dyDescent="0.25">
      <c r="A17" s="5">
        <v>2037</v>
      </c>
      <c r="B17" s="6">
        <v>480.99999999999994</v>
      </c>
      <c r="C17" s="6">
        <v>1897877819.0000002</v>
      </c>
      <c r="D17" s="6">
        <v>6846</v>
      </c>
      <c r="E17" s="7">
        <v>2772243381.7885323</v>
      </c>
    </row>
    <row r="18" spans="1:5" x14ac:dyDescent="0.25">
      <c r="A18" s="5">
        <v>2038</v>
      </c>
      <c r="B18" s="6">
        <v>480.99999999999994</v>
      </c>
      <c r="C18" s="6">
        <v>1916856597</v>
      </c>
      <c r="D18" s="6">
        <v>6846</v>
      </c>
      <c r="E18" s="7">
        <v>2799965815.6064177</v>
      </c>
    </row>
    <row r="19" spans="1:5" x14ac:dyDescent="0.25">
      <c r="A19" s="5">
        <v>2039</v>
      </c>
      <c r="B19" s="6">
        <v>480.99999999999994</v>
      </c>
      <c r="C19" s="6">
        <v>1936025163</v>
      </c>
      <c r="D19" s="6">
        <v>6846</v>
      </c>
      <c r="E19" s="7">
        <v>2827965473.7624822</v>
      </c>
    </row>
    <row r="20" spans="1:5" x14ac:dyDescent="0.25">
      <c r="A20" s="5">
        <v>2040</v>
      </c>
      <c r="B20" s="6">
        <v>480.99999999999994</v>
      </c>
      <c r="C20" s="6">
        <v>1955385414.9999998</v>
      </c>
      <c r="D20" s="6">
        <v>6846</v>
      </c>
      <c r="E20" s="7">
        <v>2856245128.5001063</v>
      </c>
    </row>
    <row r="21" spans="1:5" x14ac:dyDescent="0.25">
      <c r="A21" s="5">
        <v>2041</v>
      </c>
      <c r="B21" s="6">
        <v>480.99999999999994</v>
      </c>
      <c r="C21" s="6">
        <v>1974939269.0000002</v>
      </c>
      <c r="D21" s="6">
        <v>6846</v>
      </c>
      <c r="E21" s="7">
        <v>2884807579.7851076</v>
      </c>
    </row>
    <row r="22" spans="1:5" x14ac:dyDescent="0.25">
      <c r="A22" s="5">
        <v>2042</v>
      </c>
      <c r="B22" s="6">
        <v>480.99999999999994</v>
      </c>
      <c r="C22" s="6">
        <v>1994688662</v>
      </c>
      <c r="D22" s="6">
        <v>6846</v>
      </c>
      <c r="E22" s="7">
        <v>2913655655.5829582</v>
      </c>
    </row>
    <row r="23" spans="1:5" x14ac:dyDescent="0.25">
      <c r="A23" s="5">
        <v>2043</v>
      </c>
      <c r="B23" s="6">
        <v>480.99999999999994</v>
      </c>
      <c r="C23" s="6">
        <v>2014635548</v>
      </c>
      <c r="D23" s="6">
        <v>6846</v>
      </c>
      <c r="E23" s="7">
        <v>2942792212.1387887</v>
      </c>
    </row>
    <row r="24" spans="1:5" x14ac:dyDescent="0.25">
      <c r="A24" s="5">
        <v>2044</v>
      </c>
      <c r="B24" s="6">
        <v>480.99999999999994</v>
      </c>
      <c r="C24" s="6">
        <v>2034781904</v>
      </c>
      <c r="D24" s="6">
        <v>6846</v>
      </c>
      <c r="E24" s="7">
        <v>2972220134.2601762</v>
      </c>
    </row>
    <row r="25" spans="1:5" x14ac:dyDescent="0.25">
      <c r="A25" s="5">
        <v>2045</v>
      </c>
      <c r="B25" s="6">
        <v>480.99999999999994</v>
      </c>
      <c r="C25" s="6">
        <v>2055129723</v>
      </c>
      <c r="D25" s="6">
        <v>6846</v>
      </c>
      <c r="E25" s="7">
        <v>3001942335.6027784</v>
      </c>
    </row>
    <row r="26" spans="1:5" x14ac:dyDescent="0.25">
      <c r="A26" s="5">
        <v>2046</v>
      </c>
      <c r="B26" s="6">
        <v>480.99999999999994</v>
      </c>
      <c r="C26" s="6">
        <v>2075681020</v>
      </c>
      <c r="D26" s="6">
        <v>6846</v>
      </c>
      <c r="E26" s="7">
        <v>3031961758.958807</v>
      </c>
    </row>
    <row r="27" spans="1:5" x14ac:dyDescent="0.25">
      <c r="A27" s="5">
        <v>2047</v>
      </c>
      <c r="B27" s="6">
        <v>480.99999999999994</v>
      </c>
      <c r="C27" s="6">
        <v>2096437830</v>
      </c>
      <c r="D27" s="6">
        <v>6846</v>
      </c>
      <c r="E27" s="7">
        <v>3062281376.5483947</v>
      </c>
    </row>
    <row r="28" spans="1:5" x14ac:dyDescent="0.25">
      <c r="A28" s="5">
        <v>2048</v>
      </c>
      <c r="B28" s="6">
        <v>480.99999999999994</v>
      </c>
      <c r="C28" s="6">
        <v>2117402209</v>
      </c>
      <c r="D28" s="6">
        <v>6846</v>
      </c>
      <c r="E28" s="7">
        <v>3092904190.3138776</v>
      </c>
    </row>
    <row r="29" spans="1:5" x14ac:dyDescent="0.25">
      <c r="A29" s="5">
        <v>2049</v>
      </c>
      <c r="B29" s="6">
        <v>480.99999999999994</v>
      </c>
      <c r="C29" s="6">
        <v>2138576230.9999998</v>
      </c>
      <c r="D29" s="6">
        <v>6846</v>
      </c>
      <c r="E29" s="7">
        <v>3123833232.2170162</v>
      </c>
    </row>
    <row r="30" spans="1:5" x14ac:dyDescent="0.25">
      <c r="A30" s="5">
        <v>2050</v>
      </c>
      <c r="B30" s="6">
        <v>480.99999999999994</v>
      </c>
      <c r="C30" s="6">
        <v>2159961993</v>
      </c>
      <c r="D30" s="6">
        <v>6846</v>
      </c>
      <c r="E30" s="7">
        <v>3155071564.539187</v>
      </c>
    </row>
    <row r="31" spans="1:5" x14ac:dyDescent="0.25">
      <c r="A31" s="5">
        <v>2051</v>
      </c>
      <c r="B31" s="6">
        <v>480.99999999999994</v>
      </c>
      <c r="C31" s="6">
        <v>2181561613</v>
      </c>
      <c r="D31" s="6">
        <v>6846</v>
      </c>
      <c r="E31" s="7">
        <v>3186622280.1845794</v>
      </c>
    </row>
    <row r="32" spans="1:5" x14ac:dyDescent="0.25">
      <c r="A32" s="5">
        <v>2052</v>
      </c>
      <c r="B32" s="6">
        <v>480.99999999999994</v>
      </c>
      <c r="C32" s="6">
        <v>2203377229</v>
      </c>
      <c r="D32" s="6">
        <v>6846</v>
      </c>
      <c r="E32" s="7">
        <v>3218488502.986424</v>
      </c>
    </row>
    <row r="33" spans="1:5" x14ac:dyDescent="0.25">
      <c r="A33" s="5">
        <v>2053</v>
      </c>
      <c r="B33" s="6">
        <v>480.99999999999994</v>
      </c>
      <c r="C33" s="6">
        <v>2225411001</v>
      </c>
      <c r="D33" s="6">
        <v>6846</v>
      </c>
      <c r="E33" s="7">
        <v>3250673388.0162892</v>
      </c>
    </row>
    <row r="34" spans="1:5" x14ac:dyDescent="0.25">
      <c r="A34" s="5">
        <v>2054</v>
      </c>
      <c r="B34" s="6">
        <v>480.99999999999994</v>
      </c>
      <c r="C34" s="6">
        <v>2247665111</v>
      </c>
      <c r="D34" s="6">
        <v>6846</v>
      </c>
      <c r="E34" s="7">
        <v>3283180121.896452</v>
      </c>
    </row>
    <row r="35" spans="1:5" x14ac:dyDescent="0.25">
      <c r="A35" s="5">
        <v>2055</v>
      </c>
      <c r="B35" s="6">
        <v>480.99999999999994</v>
      </c>
      <c r="C35" s="6">
        <v>2270141763</v>
      </c>
      <c r="D35" s="6">
        <v>6846</v>
      </c>
      <c r="E35" s="7">
        <v>3316011923.1154165</v>
      </c>
    </row>
    <row r="36" spans="1:5" x14ac:dyDescent="0.25">
      <c r="A36" s="5">
        <v>2056</v>
      </c>
      <c r="B36" s="6">
        <v>480.99999999999994</v>
      </c>
      <c r="C36" s="6">
        <v>2292843180</v>
      </c>
      <c r="D36" s="6">
        <v>6846</v>
      </c>
      <c r="E36" s="7">
        <v>3349172042.3465705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10D5-ABDD-4F59-8C94-2B7C746ACA7C}">
  <dimension ref="A1:C65"/>
  <sheetViews>
    <sheetView tabSelected="1" topLeftCell="A22" workbookViewId="0">
      <selection activeCell="A39" sqref="A39:XFD39"/>
    </sheetView>
  </sheetViews>
  <sheetFormatPr defaultRowHeight="15" x14ac:dyDescent="0.25"/>
  <cols>
    <col min="1" max="1" width="104.42578125" customWidth="1"/>
    <col min="2" max="2" width="20.85546875" bestFit="1" customWidth="1"/>
    <col min="3" max="3" width="18" bestFit="1" customWidth="1"/>
    <col min="4" max="4" width="11" bestFit="1" customWidth="1"/>
  </cols>
  <sheetData>
    <row r="1" spans="1:3" x14ac:dyDescent="0.25">
      <c r="A1" s="9" t="s">
        <v>12</v>
      </c>
      <c r="B1" s="9" t="s">
        <v>13</v>
      </c>
      <c r="C1" s="9" t="s">
        <v>76</v>
      </c>
    </row>
    <row r="2" spans="1:3" x14ac:dyDescent="0.25">
      <c r="A2" s="10" t="s">
        <v>14</v>
      </c>
      <c r="B2" s="11">
        <v>372140643629</v>
      </c>
      <c r="C2" s="10">
        <v>111184810</v>
      </c>
    </row>
    <row r="3" spans="1:3" x14ac:dyDescent="0.25">
      <c r="A3" s="10" t="s">
        <v>15</v>
      </c>
      <c r="B3" s="12">
        <v>4693680241</v>
      </c>
      <c r="C3" s="13">
        <v>0</v>
      </c>
    </row>
    <row r="4" spans="1:3" x14ac:dyDescent="0.25">
      <c r="A4" s="10" t="s">
        <v>16</v>
      </c>
      <c r="B4" s="11">
        <v>111111111</v>
      </c>
      <c r="C4" s="13">
        <v>0</v>
      </c>
    </row>
    <row r="5" spans="1:3" x14ac:dyDescent="0.25">
      <c r="A5" s="10" t="s">
        <v>17</v>
      </c>
      <c r="B5" s="11">
        <v>22222222</v>
      </c>
      <c r="C5" s="13">
        <v>0</v>
      </c>
    </row>
    <row r="6" spans="1:3" x14ac:dyDescent="0.25">
      <c r="A6" s="10" t="s">
        <v>18</v>
      </c>
      <c r="B6" s="11">
        <v>3333333333333</v>
      </c>
      <c r="C6" s="13">
        <v>0</v>
      </c>
    </row>
    <row r="7" spans="1:3" ht="14.25" customHeight="1" x14ac:dyDescent="0.25">
      <c r="A7" s="10" t="s">
        <v>19</v>
      </c>
      <c r="B7" s="11">
        <v>4444444444444</v>
      </c>
      <c r="C7" s="13">
        <v>0</v>
      </c>
    </row>
    <row r="8" spans="1:3" x14ac:dyDescent="0.25">
      <c r="A8" s="10" t="s">
        <v>20</v>
      </c>
      <c r="B8" s="11">
        <v>55555555555555</v>
      </c>
      <c r="C8" s="13">
        <v>0</v>
      </c>
    </row>
    <row r="9" spans="1:3" ht="15.75" customHeight="1" x14ac:dyDescent="0.25">
      <c r="A9" s="10" t="s">
        <v>21</v>
      </c>
      <c r="B9" s="11">
        <v>5689742597</v>
      </c>
      <c r="C9" s="13">
        <v>0</v>
      </c>
    </row>
    <row r="10" spans="1:3" x14ac:dyDescent="0.25">
      <c r="A10" s="10" t="s">
        <v>22</v>
      </c>
      <c r="B10" s="13">
        <v>6205110301</v>
      </c>
      <c r="C10" s="13">
        <v>0</v>
      </c>
    </row>
    <row r="11" spans="1:3" x14ac:dyDescent="0.25">
      <c r="A11" s="10" t="s">
        <v>23</v>
      </c>
      <c r="B11" s="14">
        <v>6334824314</v>
      </c>
      <c r="C11" s="13">
        <v>0</v>
      </c>
    </row>
    <row r="12" spans="1:3" x14ac:dyDescent="0.25">
      <c r="A12" s="10" t="s">
        <v>24</v>
      </c>
      <c r="B12" s="11">
        <v>362119589.00000006</v>
      </c>
      <c r="C12" s="13">
        <v>0</v>
      </c>
    </row>
    <row r="13" spans="1:3" x14ac:dyDescent="0.25">
      <c r="A13" s="10" t="s">
        <v>25</v>
      </c>
      <c r="B13" s="11">
        <v>2018465488</v>
      </c>
      <c r="C13" s="13">
        <v>0</v>
      </c>
    </row>
    <row r="14" spans="1:3" x14ac:dyDescent="0.25">
      <c r="A14" s="10" t="s">
        <v>26</v>
      </c>
      <c r="B14" s="11">
        <v>1111111111</v>
      </c>
      <c r="C14" s="13">
        <v>0</v>
      </c>
    </row>
    <row r="15" spans="1:3" x14ac:dyDescent="0.25">
      <c r="A15" s="10" t="s">
        <v>27</v>
      </c>
      <c r="B15" s="11">
        <v>1087043399</v>
      </c>
      <c r="C15" s="13">
        <v>0</v>
      </c>
    </row>
    <row r="16" spans="1:3" x14ac:dyDescent="0.25">
      <c r="A16" s="10" t="s">
        <v>28</v>
      </c>
      <c r="B16" s="11">
        <v>2867195838</v>
      </c>
      <c r="C16" s="13">
        <v>0</v>
      </c>
    </row>
    <row r="17" spans="1:3" x14ac:dyDescent="0.25">
      <c r="A17" s="10" t="s">
        <v>29</v>
      </c>
      <c r="B17" s="11">
        <v>22222222222</v>
      </c>
      <c r="C17" s="13">
        <v>0</v>
      </c>
    </row>
    <row r="18" spans="1:3" x14ac:dyDescent="0.25">
      <c r="A18" s="10" t="s">
        <v>30</v>
      </c>
      <c r="B18" s="13">
        <v>129714013</v>
      </c>
      <c r="C18" s="13">
        <v>0</v>
      </c>
    </row>
    <row r="19" spans="1:3" x14ac:dyDescent="0.25">
      <c r="A19" s="10" t="s">
        <v>31</v>
      </c>
      <c r="B19" s="11">
        <v>20615686</v>
      </c>
      <c r="C19" s="13">
        <v>0</v>
      </c>
    </row>
    <row r="20" spans="1:3" x14ac:dyDescent="0.25">
      <c r="A20" s="10" t="s">
        <v>32</v>
      </c>
      <c r="B20" s="11">
        <v>109098327</v>
      </c>
      <c r="C20" s="13">
        <v>0</v>
      </c>
    </row>
    <row r="21" spans="1:3" x14ac:dyDescent="0.25">
      <c r="A21" s="10" t="s">
        <v>33</v>
      </c>
      <c r="B21" s="11">
        <v>11111111111111</v>
      </c>
      <c r="C21" s="13">
        <v>0</v>
      </c>
    </row>
    <row r="22" spans="1:3" x14ac:dyDescent="0.25">
      <c r="A22" s="10" t="s">
        <v>34</v>
      </c>
      <c r="B22" s="13">
        <v>33901773602.000015</v>
      </c>
      <c r="C22" s="13">
        <v>0</v>
      </c>
    </row>
    <row r="23" spans="1:3" x14ac:dyDescent="0.25">
      <c r="A23" s="10" t="s">
        <v>35</v>
      </c>
      <c r="B23" s="14">
        <v>157499181172</v>
      </c>
      <c r="C23" s="14">
        <v>0</v>
      </c>
    </row>
    <row r="24" spans="1:3" x14ac:dyDescent="0.25">
      <c r="A24" s="10" t="s">
        <v>36</v>
      </c>
      <c r="B24" s="11">
        <v>74592946760</v>
      </c>
      <c r="C24" s="10">
        <v>11111111111</v>
      </c>
    </row>
    <row r="25" spans="1:3" x14ac:dyDescent="0.25">
      <c r="A25" s="10" t="s">
        <v>37</v>
      </c>
      <c r="B25" s="11">
        <v>58900728662</v>
      </c>
      <c r="C25" s="10">
        <v>222222222</v>
      </c>
    </row>
    <row r="26" spans="1:3" x14ac:dyDescent="0.25">
      <c r="A26" s="10" t="s">
        <v>38</v>
      </c>
      <c r="B26" s="11">
        <v>4829853727</v>
      </c>
      <c r="C26" s="10">
        <v>3333333333</v>
      </c>
    </row>
    <row r="27" spans="1:3" x14ac:dyDescent="0.25">
      <c r="A27" s="10" t="s">
        <v>39</v>
      </c>
      <c r="B27" s="11">
        <v>1111111111111</v>
      </c>
      <c r="C27" s="10">
        <v>4444444444</v>
      </c>
    </row>
    <row r="28" spans="1:3" x14ac:dyDescent="0.25">
      <c r="A28" s="10" t="s">
        <v>40</v>
      </c>
      <c r="B28" s="11">
        <v>222222222222</v>
      </c>
      <c r="C28" s="10">
        <v>55555555555</v>
      </c>
    </row>
    <row r="29" spans="1:3" x14ac:dyDescent="0.25">
      <c r="A29" s="10" t="s">
        <v>41</v>
      </c>
      <c r="B29" s="11">
        <v>19175652023</v>
      </c>
      <c r="C29" s="10">
        <v>66666666666</v>
      </c>
    </row>
    <row r="30" spans="1:3" x14ac:dyDescent="0.25">
      <c r="A30" s="10" t="s">
        <v>42</v>
      </c>
      <c r="B30" s="11">
        <v>3333333333</v>
      </c>
      <c r="C30" s="10">
        <v>77777777777</v>
      </c>
    </row>
    <row r="31" spans="1:3" x14ac:dyDescent="0.25">
      <c r="A31" s="10" t="s">
        <v>43</v>
      </c>
      <c r="B31" s="11">
        <v>4444444444444</v>
      </c>
      <c r="C31" s="10">
        <v>88888888888</v>
      </c>
    </row>
    <row r="32" spans="1:3" x14ac:dyDescent="0.25">
      <c r="A32" s="10" t="s">
        <v>44</v>
      </c>
      <c r="B32" s="14">
        <v>123597407569.99998</v>
      </c>
      <c r="C32" s="13">
        <v>0</v>
      </c>
    </row>
    <row r="33" spans="1:3" x14ac:dyDescent="0.25">
      <c r="A33" s="10" t="s">
        <v>45</v>
      </c>
      <c r="B33" s="11">
        <v>64560199325.999985</v>
      </c>
      <c r="C33" s="10">
        <v>11111111111</v>
      </c>
    </row>
    <row r="34" spans="1:3" x14ac:dyDescent="0.25">
      <c r="A34" s="10" t="s">
        <v>46</v>
      </c>
      <c r="B34" s="11">
        <v>46114428088</v>
      </c>
      <c r="C34" s="10">
        <v>22222222222</v>
      </c>
    </row>
    <row r="35" spans="1:3" x14ac:dyDescent="0.25">
      <c r="A35" s="10" t="s">
        <v>47</v>
      </c>
      <c r="B35" s="11">
        <v>278414128</v>
      </c>
      <c r="C35" s="10">
        <v>3333333333</v>
      </c>
    </row>
    <row r="36" spans="1:3" x14ac:dyDescent="0.25">
      <c r="A36" s="10" t="s">
        <v>48</v>
      </c>
      <c r="B36" s="11">
        <v>44431534</v>
      </c>
      <c r="C36" s="10">
        <v>4444444444</v>
      </c>
    </row>
    <row r="37" spans="1:3" x14ac:dyDescent="0.25">
      <c r="A37" s="10" t="s">
        <v>49</v>
      </c>
      <c r="B37" s="11">
        <v>12599934494</v>
      </c>
      <c r="C37" s="10">
        <v>5555555555</v>
      </c>
    </row>
    <row r="38" spans="1:3" x14ac:dyDescent="0.25">
      <c r="A38" s="10" t="s">
        <v>50</v>
      </c>
      <c r="B38" s="14">
        <v>17731945888.749352</v>
      </c>
      <c r="C38" s="13">
        <v>0</v>
      </c>
    </row>
    <row r="39" spans="1:3" x14ac:dyDescent="0.25">
      <c r="A39" s="10" t="s">
        <v>51</v>
      </c>
      <c r="B39" s="11">
        <v>17731945888.749352</v>
      </c>
      <c r="C39" s="10">
        <v>11111111111</v>
      </c>
    </row>
    <row r="40" spans="1:3" x14ac:dyDescent="0.25">
      <c r="A40" s="10" t="s">
        <v>52</v>
      </c>
      <c r="B40" s="11">
        <v>111111111111111</v>
      </c>
      <c r="C40" s="13"/>
    </row>
    <row r="41" spans="1:3" x14ac:dyDescent="0.25">
      <c r="A41" s="10" t="s">
        <v>53</v>
      </c>
      <c r="B41" s="15"/>
      <c r="C41" s="13"/>
    </row>
    <row r="42" spans="1:3" x14ac:dyDescent="0.25">
      <c r="A42" s="10" t="s">
        <v>54</v>
      </c>
      <c r="B42" s="15">
        <v>-176812577.72999999</v>
      </c>
      <c r="C42" s="17"/>
    </row>
    <row r="43" spans="1:3" x14ac:dyDescent="0.25">
      <c r="A43" s="10" t="s">
        <v>55</v>
      </c>
      <c r="B43" s="15" t="s">
        <v>75</v>
      </c>
      <c r="C43" s="13"/>
    </row>
    <row r="44" spans="1:3" x14ac:dyDescent="0.25">
      <c r="A44" s="10" t="s">
        <v>56</v>
      </c>
      <c r="B44" s="15" t="s">
        <v>75</v>
      </c>
      <c r="C44" s="13"/>
    </row>
    <row r="45" spans="1:3" x14ac:dyDescent="0.25">
      <c r="A45" s="10" t="s">
        <v>57</v>
      </c>
      <c r="B45" s="13"/>
      <c r="C45" s="13"/>
    </row>
    <row r="46" spans="1:3" x14ac:dyDescent="0.25">
      <c r="A46" s="10" t="s">
        <v>58</v>
      </c>
      <c r="B46" s="16">
        <v>898998089</v>
      </c>
      <c r="C46" s="13"/>
    </row>
    <row r="47" spans="1:3" x14ac:dyDescent="0.25">
      <c r="A47" s="10" t="s">
        <v>59</v>
      </c>
      <c r="B47" s="16">
        <v>78978562623</v>
      </c>
      <c r="C47" s="13"/>
    </row>
    <row r="48" spans="1:3" x14ac:dyDescent="0.25">
      <c r="A48" s="10" t="s">
        <v>60</v>
      </c>
      <c r="B48" s="12"/>
      <c r="C48" s="13"/>
    </row>
    <row r="49" spans="1:3" x14ac:dyDescent="0.25">
      <c r="A49" s="10" t="s">
        <v>61</v>
      </c>
      <c r="B49" s="16">
        <v>999999999</v>
      </c>
      <c r="C49" s="13"/>
    </row>
    <row r="50" spans="1:3" x14ac:dyDescent="0.25">
      <c r="A50" s="10" t="s">
        <v>62</v>
      </c>
      <c r="B50" s="16">
        <v>111111111111111</v>
      </c>
      <c r="C50" s="13"/>
    </row>
    <row r="51" spans="1:3" x14ac:dyDescent="0.25">
      <c r="A51" s="10" t="s">
        <v>63</v>
      </c>
      <c r="B51" s="16">
        <v>222222222222222</v>
      </c>
      <c r="C51" s="13"/>
    </row>
    <row r="52" spans="1:3" x14ac:dyDescent="0.25">
      <c r="A52" s="10" t="s">
        <v>64</v>
      </c>
      <c r="B52" s="16">
        <v>33333333333</v>
      </c>
      <c r="C52" s="13"/>
    </row>
    <row r="53" spans="1:3" x14ac:dyDescent="0.25">
      <c r="A53" s="10" t="s">
        <v>65</v>
      </c>
      <c r="B53" s="16">
        <v>4444444444444</v>
      </c>
      <c r="C53" s="13"/>
    </row>
    <row r="54" spans="1:3" x14ac:dyDescent="0.25">
      <c r="A54" s="10" t="s">
        <v>66</v>
      </c>
      <c r="B54" s="16">
        <v>555555555555</v>
      </c>
      <c r="C54" s="13"/>
    </row>
    <row r="55" spans="1:3" x14ac:dyDescent="0.25">
      <c r="A55" s="10" t="s">
        <v>67</v>
      </c>
      <c r="B55" s="16">
        <v>7897484546</v>
      </c>
      <c r="C55" s="13"/>
    </row>
    <row r="56" spans="1:3" x14ac:dyDescent="0.25">
      <c r="A56" s="10" t="s">
        <v>68</v>
      </c>
      <c r="B56" s="12"/>
      <c r="C56" s="13"/>
    </row>
    <row r="57" spans="1:3" x14ac:dyDescent="0.25">
      <c r="A57" s="10" t="s">
        <v>69</v>
      </c>
      <c r="B57" s="16">
        <v>11981116242.09041</v>
      </c>
      <c r="C57" s="13"/>
    </row>
    <row r="58" spans="1:3" x14ac:dyDescent="0.25">
      <c r="A58" s="10" t="s">
        <v>70</v>
      </c>
      <c r="B58" s="16">
        <v>1232488081.4397714</v>
      </c>
      <c r="C58" s="13"/>
    </row>
    <row r="59" spans="1:3" x14ac:dyDescent="0.25">
      <c r="A59" s="10" t="s">
        <v>71</v>
      </c>
      <c r="B59" s="13"/>
      <c r="C59" s="13"/>
    </row>
    <row r="60" spans="1:3" x14ac:dyDescent="0.25">
      <c r="A60" s="10" t="s">
        <v>72</v>
      </c>
      <c r="B60" s="13" t="s">
        <v>75</v>
      </c>
      <c r="C60" s="13"/>
    </row>
    <row r="61" spans="1:3" x14ac:dyDescent="0.25">
      <c r="A61" s="10" t="s">
        <v>73</v>
      </c>
      <c r="B61" s="13" t="s">
        <v>75</v>
      </c>
      <c r="C61" s="13"/>
    </row>
    <row r="62" spans="1:3" x14ac:dyDescent="0.25">
      <c r="A62" s="10" t="s">
        <v>74</v>
      </c>
      <c r="B62" s="15">
        <v>107486281.60650639</v>
      </c>
      <c r="C62" s="13"/>
    </row>
    <row r="64" spans="1:3" x14ac:dyDescent="0.25">
      <c r="B64">
        <f>1736-1546</f>
        <v>190</v>
      </c>
    </row>
    <row r="65" spans="2:2" x14ac:dyDescent="0.25">
      <c r="B65">
        <f>1729-1546</f>
        <v>183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plano_amortizacao vigente</vt:lpstr>
      <vt:lpstr>plano_amortizacao_suplementar</vt:lpstr>
      <vt:lpstr>DRAA -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Wuisley</dc:creator>
  <cp:lastModifiedBy>Wuisley Oliveira</cp:lastModifiedBy>
  <dcterms:created xsi:type="dcterms:W3CDTF">2015-06-05T18:19:34Z</dcterms:created>
  <dcterms:modified xsi:type="dcterms:W3CDTF">2022-10-31T13:44:09Z</dcterms:modified>
</cp:coreProperties>
</file>