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434FCAB5-2549-43DB-8807-8828FB476494}" xr6:coauthVersionLast="47" xr6:coauthVersionMax="47" xr10:uidLastSave="{00000000-0000-0000-0000-000000000000}"/>
  <bookViews>
    <workbookView xWindow="2340" yWindow="0" windowWidth="14400" windowHeight="15600" firstSheet="1" activeTab="6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  <sheet name="Comparativo" sheetId="4" r:id="rId4"/>
    <sheet name="Órgãos_Entidades" sheetId="6" r:id="rId5"/>
    <sheet name="Modelo DRAA Precificador" sheetId="5" r:id="rId6"/>
    <sheet name="Comparativo proj-exe" sheetId="7" r:id="rId7"/>
  </sheets>
  <externalReferences>
    <externalReference r:id="rId8"/>
  </externalReferences>
  <definedNames>
    <definedName name="_xlnm._FilterDatabase" localSheetId="5" hidden="1">'Modelo DRAA Precificador'!$A$1:$N$11</definedName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D19" i="4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<sst xmlns="http://schemas.openxmlformats.org/spreadsheetml/2006/main" count="351" uniqueCount="271">
  <si>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</si>
  <si>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</si>
  <si>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</si>
  <si>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</si>
  <si>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</si>
  <si>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</si>
  <si>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</si>
  <si>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</si>
  <si>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</si>
  <si>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</si>
  <si>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</si>
  <si>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</si>
  <si>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</si>
  <si>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</si>
  <si>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</si>
  <si>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</si>
  <si>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</si>
  <si>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</si>
  <si>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</si>
  <si>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</si>
  <si>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</si>
  <si>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</si>
  <si>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</si>
  <si>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</si>
  <si>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</si>
  <si>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</si>
  <si>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</si>
  <si>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</si>
  <si>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</si>
  <si>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</si>
  <si>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</si>
  <si>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</si>
  <si>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</si>
  <si>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</si>
  <si>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</si>
  <si>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</si>
  <si>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</si>
  <si>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</si>
  <si>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</si>
  <si>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</si>
  <si>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</si>
  <si>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</si>
  <si>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</si>
  <si>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</si>
  <si>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</si>
  <si>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</si>
  <si>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</si>
  <si>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</si>
  <si>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</si>
  <si>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</si>
  <si>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</si>
  <si>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</si>
  <si>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</si>
  <si>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</si>
  <si>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</si>
  <si>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</si>
  <si>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</si>
  <si>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</si>
  <si>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</si>
  <si>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</si>
  <si>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</si>
  <si>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</si>
  <si>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</si>
  <si>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</si>
  <si>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</si>
  <si>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</si>
  <si>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</si>
  <si>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</si>
  <si>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</si>
  <si>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</si>
  <si>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</si>
  <si>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</si>
  <si>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</si>
  <si>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</si>
  <si>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</si>
  <si>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</si>
  <si>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</si>
  <si>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</si>
  <si>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</si>
  <si>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</si>
  <si>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</si>
  <si>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</si>
  <si>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</si>
  <si>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</si>
  <si>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</si>
  <si>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</si>
  <si>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</si>
  <si>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</si>
  <si>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</si>
  <si>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</si>
  <si>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</si>
  <si>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</si>
  <si>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</si>
  <si>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</si>
  <si>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</si>
  <si>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</si>
  <si>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</si>
  <si>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</si>
  <si>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</si>
  <si>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</si>
  <si>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</si>
  <si>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</si>
  <si>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</si>
  <si>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</si>
  <si>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</si>
  <si>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</si>
  <si>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</si>
  <si>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</si>
  <si>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</si>
  <si>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</si>
  <si>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</si>
  <si>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</si>
  <si>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</si>
  <si>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</si>
  <si>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</si>
  <si>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</si>
  <si>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</si>
  <si>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</si>
  <si>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</si>
  <si>
    <t>órgão</t>
  </si>
  <si>
    <t>Critério</t>
  </si>
  <si>
    <t>Tipo</t>
  </si>
  <si>
    <t>Carreira</t>
  </si>
  <si>
    <t>Numero Carreira</t>
  </si>
  <si>
    <t>Sem critério diferenciado para a aposentadoria</t>
  </si>
  <si>
    <t>MAGISTRADO</t>
  </si>
  <si>
    <t>PROF</t>
  </si>
  <si>
    <t>MILITAR</t>
  </si>
  <si>
    <t>OUTROS</t>
  </si>
  <si>
    <t>PROF SUP</t>
  </si>
  <si>
    <t>CNPJ</t>
  </si>
  <si>
    <t>NOME</t>
  </si>
  <si>
    <t>COMPETENCIA</t>
  </si>
  <si>
    <t>PODER</t>
  </si>
  <si>
    <t>TIPO</t>
  </si>
  <si>
    <t>122022</t>
  </si>
  <si>
    <t>08.341.026/0001-05</t>
  </si>
  <si>
    <t>05.074.663/0001-74</t>
  </si>
  <si>
    <t>03.383.321/0001-00</t>
  </si>
  <si>
    <t>06.121.067/0001-60</t>
  </si>
  <si>
    <t>07.521.710/0001-06</t>
  </si>
  <si>
    <t>22.431.861/0001-67</t>
  </si>
  <si>
    <t>08.797.960/0001-36</t>
  </si>
  <si>
    <t>14.555.818/0001-85</t>
  </si>
  <si>
    <t>04.809.903/0001-79</t>
  </si>
  <si>
    <t>03.281.445/0001-85</t>
  </si>
  <si>
    <t>25.091.307/0001-76</t>
  </si>
  <si>
    <t>92.829.100/0001-43</t>
  </si>
  <si>
    <t>27.188.003/0001-57</t>
  </si>
  <si>
    <t>17.733.605/0001-94</t>
  </si>
  <si>
    <t>02.390.313/0001-29</t>
  </si>
  <si>
    <t>09.090.689/0001-67</t>
  </si>
  <si>
    <t>10.203.387/0002-18</t>
  </si>
  <si>
    <t>05.489.626/0001-27</t>
  </si>
  <si>
    <t>08.740.466/0001-35</t>
  </si>
  <si>
    <t>32.538.167/0001-05</t>
  </si>
  <si>
    <t>26.895.877/0001-81</t>
  </si>
  <si>
    <t>06.234.755/0001-37</t>
  </si>
  <si>
    <t>05.136.779/0001-90</t>
  </si>
  <si>
    <t>08.112.791/0001-53</t>
  </si>
  <si>
    <t>17.709.197/0001-35</t>
  </si>
  <si>
    <t>02.207.831/0001-64</t>
  </si>
  <si>
    <t>41.134.826/0001-20</t>
  </si>
  <si>
    <t>02.090.303/0001-78</t>
  </si>
  <si>
    <t>04.896.266/0001-15</t>
  </si>
  <si>
    <t>08.942.229/0001-57</t>
  </si>
  <si>
    <t>03.703.229/0001-80</t>
  </si>
  <si>
    <t>09.027.587/0001-05</t>
  </si>
  <si>
    <t>04.709.486/0001-92</t>
  </si>
  <si>
    <t>02.393.727/0001-01</t>
  </si>
  <si>
    <t>04.272.224/0001-03</t>
  </si>
  <si>
    <t>05.508.993/0001-20</t>
  </si>
  <si>
    <t>08.395.173/0001-68</t>
  </si>
  <si>
    <t>04.247.932/0001-94</t>
  </si>
  <si>
    <t>41.137.753/0001-20</t>
  </si>
  <si>
    <t>04.857.891/0001-58</t>
  </si>
  <si>
    <t>00.853.469/0001-73</t>
  </si>
  <si>
    <t>Instituto De Previdencia Social Dos Servidores Do Municipio De Natal</t>
  </si>
  <si>
    <t>Instituto De Previdencia Municipal De Pirpirituba</t>
  </si>
  <si>
    <t>INSTITUTO DE PREVIDENCIA SOCIAL DOS SERVIDORES PUBLICOS DO MUNICIPIO DE CONCORDIA</t>
  </si>
  <si>
    <t>Paraiba Previdencia</t>
  </si>
  <si>
    <t>Instituto Previdenciario Do Municipio De Vicencia</t>
  </si>
  <si>
    <t>Instituto De Previdencia Dos Servidores Publicos Municipais De Cachoeirinha</t>
  </si>
  <si>
    <t>Instituto De Previdencia Social Dos Servidores Do Municipio De Dourados - Ipssd</t>
  </si>
  <si>
    <t>INSTITUTO DE PREVIDENCIA SOCIAL DOS SERVIDORES PUBLICOS MUNICIPAIS DE SERINGUEIRAS</t>
  </si>
  <si>
    <t>Instituto De Previdencia Social Do Municipio De Sume - Ipams</t>
  </si>
  <si>
    <t>Amapa Previdencia</t>
  </si>
  <si>
    <t>Instituto De Gestao Previdenciaria Do Estado Do Tocantins - Igeprev Tocantins</t>
  </si>
  <si>
    <t>INSTITUTO DE PREVIDENCIA DO ESTADO DO RIO GRANDE DO SUL</t>
  </si>
  <si>
    <t>FUNDO DE PREVIDENCIA SOCIAL DOS SERVIDORES PUBLICOS DO MUNICIPIO DE CHOPINZINHO</t>
  </si>
  <si>
    <t>Instituto De Previdencia Do Municipio De Rio Branco - Rbprev</t>
  </si>
  <si>
    <t>Instituto De Previdencia Social Dos Servidores Publicos Do Municipio De Santa Luzia</t>
  </si>
  <si>
    <t>MUNICIPIO DE SANTA LUZIA</t>
  </si>
  <si>
    <t>INSTITUTO DE PREVIDENCIA DOS SERVIDORES DO DISTRITO FEDERAL</t>
  </si>
  <si>
    <t>Fundo De Aposentadorias E Pensoes Dos Servidores Publicos Do Municipio De Sape</t>
  </si>
  <si>
    <t>Municipio De Pedra Lavrada</t>
  </si>
  <si>
    <t>Instituto De Previdencia E Assistencia Dos Servidores Municipais De Sao Goncalo</t>
  </si>
  <si>
    <t>FUNDACAO PIAUI PREVIDENCIA</t>
  </si>
  <si>
    <t>Igaprev - Igarassu Previdencia</t>
  </si>
  <si>
    <t>Fundacao De Aposentadorias E Pensoes Dos Servidores Do Estado De Pernambuco</t>
  </si>
  <si>
    <t>INSTITUTO DE PREVIDENCIA SOCIAL DOS SERVIDORES PUBLICOS DO MUNICIPIO DE MIRANTE DA SERRA/RO</t>
  </si>
  <si>
    <t>Municipio De Alem Paraiba</t>
  </si>
  <si>
    <t>Instituto De Previdencia Do Municipio De Sertaozinho</t>
  </si>
  <si>
    <t>Ipsem Inst De Prev Dos Servidores Munic De C Grande</t>
  </si>
  <si>
    <t>Instituto De Previdencia Municipal De Alagoinha</t>
  </si>
  <si>
    <t>Instituto De Previdencia Municipal De Lucena</t>
  </si>
  <si>
    <t>Municipio De Diamante</t>
  </si>
  <si>
    <t>Instituto De Previdencia Social Dos Servidores Municipais De Frei Martinho-Ipam</t>
  </si>
  <si>
    <t>Instituto De Previdencia Dos Servidores De Orobo</t>
  </si>
  <si>
    <t>Funpreca - Fundo Previdenciario Do Municipio De Casinhas</t>
  </si>
  <si>
    <t>Fusem - Fundo Municipal De Previdencia Social Do Municipio De Boa Vista</t>
  </si>
  <si>
    <t>Iprebe - Instituto De Previdencia Municipal Dos Bezerros</t>
  </si>
  <si>
    <t>Instituto De Previdencia Municipal De Pedras De Fogo</t>
  </si>
  <si>
    <t>Fundo Previdenciario Do Municipio De Oroco</t>
  </si>
  <si>
    <t>Fundo Previdenciario Do Municipio De Macaparana</t>
  </si>
  <si>
    <t>Inst Prev Social Dos Servidores Municipais De L Seca</t>
  </si>
  <si>
    <t>Funpreti Fundo Previdenciario Do Municipio De Timbauba</t>
  </si>
  <si>
    <t>Instituto De Previdencia Social Dos Servidores Do Municipio De Picui</t>
  </si>
  <si>
    <t>código</t>
  </si>
  <si>
    <t>cod_criterio</t>
  </si>
  <si>
    <t>cod_tipo</t>
  </si>
  <si>
    <t>cod_carreira</t>
  </si>
  <si>
    <t>cod_orgao</t>
  </si>
  <si>
    <t>Servidores</t>
  </si>
  <si>
    <t>Aposentados</t>
  </si>
  <si>
    <t>aposentadoria como professor</t>
  </si>
  <si>
    <t>Com deficiencia</t>
  </si>
  <si>
    <t>Qtd_m</t>
  </si>
  <si>
    <t>IM_m</t>
  </si>
  <si>
    <t>IM Ap_m</t>
  </si>
  <si>
    <t>IM Ad_m</t>
  </si>
  <si>
    <t>Qtd_f</t>
  </si>
  <si>
    <t>Salário médio_f</t>
  </si>
  <si>
    <t>IM_f</t>
  </si>
  <si>
    <t>IM Ap_f</t>
  </si>
  <si>
    <t>IM Ad_f</t>
  </si>
  <si>
    <t>Salário médio_m</t>
  </si>
  <si>
    <t>Base de Cálculo da Contribuição Normal</t>
  </si>
  <si>
    <t>Benefícios Concedidos - Contribuições dos Aposentados</t>
  </si>
  <si>
    <t>Benefícios Concedidos - Contribuições dos Pensionistas</t>
  </si>
  <si>
    <t>Benefícios Concedidos - Compensação Previdenciária a Receber</t>
  </si>
  <si>
    <t>Benefícios a Conceder - Contribuições do Ente</t>
  </si>
  <si>
    <t>Benefícios a Conceder - Contribuições dos Segurados Ativos</t>
  </si>
  <si>
    <t>Benefícios a Conceder - Contribuições dos Aposentados</t>
  </si>
  <si>
    <t>Benefícios a Conceder - Contribuições dos Pensionistas</t>
  </si>
  <si>
    <t>Benefícios a Conceder - Compensação Previdenciária a Receber</t>
  </si>
  <si>
    <t>Plano de Amortização do Déficit Atuarial estabelecido em lei</t>
  </si>
  <si>
    <t>Parcelamentos de Débitos Previdenciários</t>
  </si>
  <si>
    <t>Outras Receitas</t>
  </si>
  <si>
    <t>TOTAL DAS RECEITAS COM CONTRIBUIÇÕES E COMPENSAÇÃO PREVIDENCIÁRIA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</si>
  <si>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</si>
  <si>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</si>
  <si>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</si>
  <si>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</si>
  <si>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</si>
  <si>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</si>
  <si>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 - Aposentadorias Programadas</t>
  </si>
  <si>
    <t>Benefícios a Conceder - Encargos - Aposentadorias Especiais de Professores</t>
  </si>
  <si>
    <t>Benefícios a Conceder - Encargos - Outras Aposentadorias Especiais</t>
  </si>
  <si>
    <t>Benefícios a Conceder - Encargos - Aposentadorias por Invalidez</t>
  </si>
  <si>
    <t>Benefícios a Conceder - Encargos - Pensões Por Morte de Servidores em Atividade</t>
  </si>
  <si>
    <t>Benefícios a Conceder - Encargos - Pensões Por Morte de Aposentados</t>
  </si>
  <si>
    <t>Benefícios a Conceder - Encargos - Outros Benefícios e Auxílios</t>
  </si>
  <si>
    <t>Benefícios a Conceder - Encargos - Compensação Previdenciária a Pagar</t>
  </si>
  <si>
    <t>Outras Despesas</t>
  </si>
  <si>
    <t>TOTAL DAS DESPESAS COM BENEFÍCIOS DO PLANO</t>
  </si>
  <si>
    <t>INSUFICIÊNCIA OU EXCEDENTE FINANCEIRO</t>
  </si>
  <si>
    <t>RENTABILIDADE ESPERADA</t>
  </si>
  <si>
    <t>Rentabilidade dos Ativos que compõem os Recursos Garantidores</t>
  </si>
  <si>
    <t>Executado</t>
  </si>
  <si>
    <t>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</si>
</sst>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  <font>
      <sz val="10"/>
      <name val="Arial"/>
      <family val="2"/>
    </font>
    <font>
      <b/>
      <sz val="10"/>
      <color rgb="FFFFFFFF"/>
      <name val="Maven Pro"/>
    </font>
    <font>
      <sz val="8"/>
      <name val="Calibri"/>
      <family val="2"/>
      <scheme val="minor"/>
    </font>
    <font>
      <sz val="11"/>
      <color rgb="FFF8F8F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0" borderId="0" xfId="0"/>
    <xf numFmtId="0" fontId="6" fillId="7" borderId="4" xfId="4" applyFont="1" applyFill="1" applyBorder="1" applyAlignment="1">
      <alignment horizontal="center" vertical="center" wrapText="1"/>
    </xf>
    <xf numFmtId="0" fontId="6" fillId="8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/>
    </xf>
    <xf numFmtId="0" fontId="8" fillId="0" borderId="0" xfId="0" applyFont="1"/>
  </cellXfs>
  <cellStyles count="6">
    <cellStyle name="Moeda 2" xfId="5" xr:uid="{87304AA8-01AF-412A-AB91-CB4511961F90}"/>
    <cellStyle name="Normal" xfId="0" builtinId="0"/>
    <cellStyle name="Normal 10 2 2" xfId="4" xr:uid="{DA7B93F6-CC75-46B5-A74E-8B8E710ACC31}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C65"/>
  <sheetViews>
    <sheetView topLeftCell="A22" workbookViewId="0">
      <selection activeCell="A39" sqref="A39:XFD39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dimension ref="A1:D39"/>
  <sheetViews>
    <sheetView workbookViewId="0">
      <selection activeCell="B37" sqref="B37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 t="shared" ref="C38:D39" si="3">B38*1.01</f>
        <v>2424</v>
      </c>
      <c r="D38" s="10">
        <f t="shared" si="3"/>
        <v>2448.2400000000002</v>
      </c>
    </row>
    <row r="39" spans="1:4" x14ac:dyDescent="0.25">
      <c r="A39" s="10" t="s">
        <v>114</v>
      </c>
      <c r="B39" s="10">
        <v>200</v>
      </c>
      <c r="C39" s="10">
        <f t="shared" si="3"/>
        <v>202</v>
      </c>
      <c r="D39" s="10">
        <f t="shared" si="3"/>
        <v>204.02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37F9-F9A9-4156-B689-1E1185376461}">
  <dimension ref="A1:F43"/>
  <sheetViews>
    <sheetView workbookViewId="0">
      <selection activeCell="A2" sqref="A2"/>
    </sheetView>
  </sheetViews>
  <sheetFormatPr defaultRowHeight="15" x14ac:dyDescent="0.25"/>
  <cols>
    <col min="1" max="1" width="18" bestFit="1" customWidth="1"/>
    <col min="2" max="2" width="18" style="20" customWidth="1"/>
    <col min="3" max="3" width="96.5703125" bestFit="1" customWidth="1"/>
    <col min="4" max="4" width="14" bestFit="1" customWidth="1"/>
    <col min="5" max="5" width="7" bestFit="1" customWidth="1"/>
    <col min="6" max="6" width="5.140625" bestFit="1" customWidth="1"/>
  </cols>
  <sheetData>
    <row r="1" spans="1:6" x14ac:dyDescent="0.25">
      <c r="A1" t="s">
        <v>130</v>
      </c>
      <c r="B1" s="20" t="s">
        <v>218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 t="s">
        <v>136</v>
      </c>
      <c r="B2" s="20">
        <v>1</v>
      </c>
      <c r="C2" t="s">
        <v>177</v>
      </c>
      <c r="D2" s="19" t="s">
        <v>135</v>
      </c>
      <c r="E2">
        <v>2</v>
      </c>
      <c r="F2">
        <v>1</v>
      </c>
    </row>
    <row r="3" spans="1:6" x14ac:dyDescent="0.25">
      <c r="A3" t="s">
        <v>137</v>
      </c>
      <c r="B3" s="20">
        <v>2</v>
      </c>
      <c r="C3" t="s">
        <v>178</v>
      </c>
      <c r="D3" s="19" t="s">
        <v>135</v>
      </c>
      <c r="E3">
        <v>1</v>
      </c>
      <c r="F3">
        <v>3</v>
      </c>
    </row>
    <row r="4" spans="1:6" x14ac:dyDescent="0.25">
      <c r="A4" t="s">
        <v>138</v>
      </c>
      <c r="B4" s="20">
        <v>3</v>
      </c>
      <c r="C4" t="s">
        <v>179</v>
      </c>
      <c r="D4" s="19" t="s">
        <v>135</v>
      </c>
      <c r="E4">
        <v>1</v>
      </c>
      <c r="F4">
        <v>2</v>
      </c>
    </row>
    <row r="5" spans="1:6" x14ac:dyDescent="0.25">
      <c r="A5" t="s">
        <v>139</v>
      </c>
      <c r="B5" s="20">
        <v>4</v>
      </c>
      <c r="C5" t="s">
        <v>180</v>
      </c>
      <c r="D5" s="19" t="s">
        <v>135</v>
      </c>
      <c r="E5">
        <v>2</v>
      </c>
      <c r="F5">
        <v>1</v>
      </c>
    </row>
    <row r="6" spans="1:6" x14ac:dyDescent="0.25">
      <c r="A6" t="s">
        <v>140</v>
      </c>
      <c r="B6" s="20">
        <v>5</v>
      </c>
      <c r="C6" t="s">
        <v>181</v>
      </c>
      <c r="D6" s="19" t="s">
        <v>135</v>
      </c>
      <c r="E6">
        <v>1</v>
      </c>
      <c r="F6">
        <v>3</v>
      </c>
    </row>
    <row r="7" spans="1:6" x14ac:dyDescent="0.25">
      <c r="A7" t="s">
        <v>141</v>
      </c>
      <c r="B7" s="20">
        <v>6</v>
      </c>
      <c r="C7" t="s">
        <v>182</v>
      </c>
      <c r="D7" s="19" t="s">
        <v>135</v>
      </c>
      <c r="E7">
        <v>1</v>
      </c>
      <c r="F7">
        <v>1</v>
      </c>
    </row>
    <row r="8" spans="1:6" x14ac:dyDescent="0.25">
      <c r="A8" t="s">
        <v>142</v>
      </c>
      <c r="B8" s="20">
        <v>7</v>
      </c>
      <c r="C8" t="s">
        <v>183</v>
      </c>
      <c r="D8" s="19" t="s">
        <v>135</v>
      </c>
      <c r="E8">
        <v>1</v>
      </c>
      <c r="F8">
        <v>1</v>
      </c>
    </row>
    <row r="9" spans="1:6" x14ac:dyDescent="0.25">
      <c r="A9" t="s">
        <v>143</v>
      </c>
      <c r="B9" s="20">
        <v>8</v>
      </c>
      <c r="C9" t="s">
        <v>184</v>
      </c>
      <c r="D9" s="19" t="s">
        <v>135</v>
      </c>
      <c r="E9">
        <v>1</v>
      </c>
      <c r="F9">
        <v>1</v>
      </c>
    </row>
    <row r="10" spans="1:6" x14ac:dyDescent="0.25">
      <c r="A10" t="s">
        <v>144</v>
      </c>
      <c r="B10" s="20">
        <v>9</v>
      </c>
      <c r="C10" t="s">
        <v>185</v>
      </c>
      <c r="D10" s="19" t="s">
        <v>135</v>
      </c>
      <c r="E10">
        <v>1</v>
      </c>
      <c r="F10">
        <v>1</v>
      </c>
    </row>
    <row r="11" spans="1:6" x14ac:dyDescent="0.25">
      <c r="A11" t="s">
        <v>145</v>
      </c>
      <c r="B11" s="20">
        <v>10</v>
      </c>
      <c r="C11" t="s">
        <v>186</v>
      </c>
      <c r="D11" s="19" t="s">
        <v>135</v>
      </c>
      <c r="E11">
        <v>1</v>
      </c>
      <c r="F11">
        <v>1</v>
      </c>
    </row>
    <row r="12" spans="1:6" x14ac:dyDescent="0.25">
      <c r="A12" t="s">
        <v>146</v>
      </c>
      <c r="B12" s="20">
        <v>11</v>
      </c>
      <c r="C12" t="s">
        <v>187</v>
      </c>
      <c r="D12" s="19" t="s">
        <v>135</v>
      </c>
      <c r="E12">
        <v>1</v>
      </c>
      <c r="F12">
        <v>1</v>
      </c>
    </row>
    <row r="13" spans="1:6" x14ac:dyDescent="0.25">
      <c r="A13" t="s">
        <v>147</v>
      </c>
      <c r="B13" s="20">
        <v>12</v>
      </c>
      <c r="C13" t="s">
        <v>188</v>
      </c>
      <c r="D13" s="19" t="s">
        <v>135</v>
      </c>
      <c r="E13">
        <v>1</v>
      </c>
      <c r="F13">
        <v>1</v>
      </c>
    </row>
    <row r="14" spans="1:6" x14ac:dyDescent="0.25">
      <c r="A14" t="s">
        <v>148</v>
      </c>
      <c r="B14" s="20">
        <v>13</v>
      </c>
      <c r="C14" t="s">
        <v>189</v>
      </c>
      <c r="D14" s="19" t="s">
        <v>135</v>
      </c>
      <c r="E14">
        <v>1</v>
      </c>
      <c r="F14">
        <v>1</v>
      </c>
    </row>
    <row r="15" spans="1:6" x14ac:dyDescent="0.25">
      <c r="A15" t="s">
        <v>149</v>
      </c>
      <c r="B15" s="20">
        <v>14</v>
      </c>
      <c r="C15" t="s">
        <v>190</v>
      </c>
      <c r="D15" s="19" t="s">
        <v>135</v>
      </c>
      <c r="E15">
        <v>1</v>
      </c>
      <c r="F15">
        <v>1</v>
      </c>
    </row>
    <row r="16" spans="1:6" x14ac:dyDescent="0.25">
      <c r="A16" t="s">
        <v>150</v>
      </c>
      <c r="B16" s="20">
        <v>15</v>
      </c>
      <c r="C16" t="s">
        <v>191</v>
      </c>
      <c r="D16" s="19" t="s">
        <v>135</v>
      </c>
      <c r="E16">
        <v>1</v>
      </c>
      <c r="F16">
        <v>1</v>
      </c>
    </row>
    <row r="17" spans="1:6" x14ac:dyDescent="0.25">
      <c r="A17" t="s">
        <v>151</v>
      </c>
      <c r="B17" s="20">
        <v>16</v>
      </c>
      <c r="C17" t="s">
        <v>192</v>
      </c>
      <c r="D17" s="19" t="s">
        <v>135</v>
      </c>
      <c r="E17">
        <v>1</v>
      </c>
      <c r="F17" s="20">
        <v>1</v>
      </c>
    </row>
    <row r="18" spans="1:6" x14ac:dyDescent="0.25">
      <c r="A18" t="s">
        <v>152</v>
      </c>
      <c r="B18" s="20">
        <v>17</v>
      </c>
      <c r="C18" t="s">
        <v>193</v>
      </c>
      <c r="D18" s="19" t="s">
        <v>135</v>
      </c>
      <c r="E18" s="20">
        <v>1</v>
      </c>
      <c r="F18" s="20">
        <v>1</v>
      </c>
    </row>
    <row r="19" spans="1:6" x14ac:dyDescent="0.25">
      <c r="A19" t="s">
        <v>153</v>
      </c>
      <c r="B19" s="20">
        <v>18</v>
      </c>
      <c r="C19" t="s">
        <v>194</v>
      </c>
      <c r="D19" s="19" t="s">
        <v>135</v>
      </c>
      <c r="E19" s="20">
        <v>1</v>
      </c>
      <c r="F19" s="20">
        <v>1</v>
      </c>
    </row>
    <row r="20" spans="1:6" x14ac:dyDescent="0.25">
      <c r="A20" t="s">
        <v>154</v>
      </c>
      <c r="B20" s="20">
        <v>19</v>
      </c>
      <c r="C20" t="s">
        <v>195</v>
      </c>
      <c r="D20" s="19" t="s">
        <v>135</v>
      </c>
      <c r="E20" s="20">
        <v>1</v>
      </c>
      <c r="F20" s="20">
        <v>1</v>
      </c>
    </row>
    <row r="21" spans="1:6" x14ac:dyDescent="0.25">
      <c r="A21" t="s">
        <v>155</v>
      </c>
      <c r="B21" s="20">
        <v>20</v>
      </c>
      <c r="C21" t="s">
        <v>196</v>
      </c>
      <c r="D21" s="19" t="s">
        <v>135</v>
      </c>
      <c r="E21" s="20">
        <v>1</v>
      </c>
      <c r="F21" s="20">
        <v>1</v>
      </c>
    </row>
    <row r="22" spans="1:6" x14ac:dyDescent="0.25">
      <c r="A22" t="s">
        <v>156</v>
      </c>
      <c r="B22" s="20">
        <v>21</v>
      </c>
      <c r="C22" t="s">
        <v>197</v>
      </c>
      <c r="D22" s="19" t="s">
        <v>135</v>
      </c>
      <c r="E22" s="20">
        <v>1</v>
      </c>
      <c r="F22" s="20">
        <v>1</v>
      </c>
    </row>
    <row r="23" spans="1:6" x14ac:dyDescent="0.25">
      <c r="A23" t="s">
        <v>157</v>
      </c>
      <c r="B23" s="20">
        <v>22</v>
      </c>
      <c r="C23" t="s">
        <v>198</v>
      </c>
      <c r="D23" s="19" t="s">
        <v>135</v>
      </c>
      <c r="E23" s="20">
        <v>1</v>
      </c>
      <c r="F23" s="20">
        <v>1</v>
      </c>
    </row>
    <row r="24" spans="1:6" x14ac:dyDescent="0.25">
      <c r="A24" t="s">
        <v>158</v>
      </c>
      <c r="B24" s="20">
        <v>23</v>
      </c>
      <c r="C24" t="s">
        <v>199</v>
      </c>
      <c r="D24" s="19" t="s">
        <v>135</v>
      </c>
      <c r="E24" s="20">
        <v>1</v>
      </c>
      <c r="F24" s="20">
        <v>1</v>
      </c>
    </row>
    <row r="25" spans="1:6" x14ac:dyDescent="0.25">
      <c r="A25" t="s">
        <v>159</v>
      </c>
      <c r="B25" s="20">
        <v>24</v>
      </c>
      <c r="C25" t="s">
        <v>200</v>
      </c>
      <c r="D25" s="19" t="s">
        <v>135</v>
      </c>
      <c r="E25" s="20">
        <v>1</v>
      </c>
      <c r="F25" s="20">
        <v>1</v>
      </c>
    </row>
    <row r="26" spans="1:6" x14ac:dyDescent="0.25">
      <c r="A26" t="s">
        <v>160</v>
      </c>
      <c r="B26" s="20">
        <v>25</v>
      </c>
      <c r="C26" t="s">
        <v>201</v>
      </c>
      <c r="D26" s="19" t="s">
        <v>135</v>
      </c>
      <c r="E26" s="20">
        <v>1</v>
      </c>
      <c r="F26" s="20">
        <v>1</v>
      </c>
    </row>
    <row r="27" spans="1:6" x14ac:dyDescent="0.25">
      <c r="A27" t="s">
        <v>161</v>
      </c>
      <c r="B27" s="20">
        <v>26</v>
      </c>
      <c r="C27" t="s">
        <v>202</v>
      </c>
      <c r="D27" s="19" t="s">
        <v>135</v>
      </c>
      <c r="E27" s="20">
        <v>1</v>
      </c>
      <c r="F27" s="20">
        <v>1</v>
      </c>
    </row>
    <row r="28" spans="1:6" x14ac:dyDescent="0.25">
      <c r="A28" t="s">
        <v>162</v>
      </c>
      <c r="B28" s="20">
        <v>27</v>
      </c>
      <c r="C28" t="s">
        <v>203</v>
      </c>
      <c r="D28" s="19" t="s">
        <v>135</v>
      </c>
      <c r="E28" s="20">
        <v>1</v>
      </c>
      <c r="F28" s="20">
        <v>1</v>
      </c>
    </row>
    <row r="29" spans="1:6" x14ac:dyDescent="0.25">
      <c r="A29" t="s">
        <v>163</v>
      </c>
      <c r="B29" s="20">
        <v>28</v>
      </c>
      <c r="C29" t="s">
        <v>204</v>
      </c>
      <c r="D29" s="19" t="s">
        <v>135</v>
      </c>
      <c r="E29" s="20">
        <v>1</v>
      </c>
      <c r="F29" s="20">
        <v>1</v>
      </c>
    </row>
    <row r="30" spans="1:6" x14ac:dyDescent="0.25">
      <c r="A30" t="s">
        <v>164</v>
      </c>
      <c r="B30" s="20">
        <v>29</v>
      </c>
      <c r="C30" t="s">
        <v>205</v>
      </c>
      <c r="D30" s="19" t="s">
        <v>135</v>
      </c>
      <c r="E30" s="20">
        <v>1</v>
      </c>
      <c r="F30" s="20">
        <v>1</v>
      </c>
    </row>
    <row r="31" spans="1:6" x14ac:dyDescent="0.25">
      <c r="A31" t="s">
        <v>153</v>
      </c>
      <c r="B31" s="20">
        <v>30</v>
      </c>
      <c r="C31" t="s">
        <v>194</v>
      </c>
      <c r="D31" s="19" t="s">
        <v>135</v>
      </c>
      <c r="E31" s="20">
        <v>1</v>
      </c>
      <c r="F31" s="20">
        <v>1</v>
      </c>
    </row>
    <row r="32" spans="1:6" x14ac:dyDescent="0.25">
      <c r="A32" t="s">
        <v>165</v>
      </c>
      <c r="B32" s="20">
        <v>31</v>
      </c>
      <c r="C32" t="s">
        <v>206</v>
      </c>
      <c r="D32" s="19" t="s">
        <v>135</v>
      </c>
      <c r="E32" s="20">
        <v>1</v>
      </c>
      <c r="F32" s="20">
        <v>1</v>
      </c>
    </row>
    <row r="33" spans="1:6" x14ac:dyDescent="0.25">
      <c r="A33" t="s">
        <v>166</v>
      </c>
      <c r="B33" s="20">
        <v>32</v>
      </c>
      <c r="C33" t="s">
        <v>207</v>
      </c>
      <c r="D33" s="19" t="s">
        <v>135</v>
      </c>
      <c r="E33" s="20">
        <v>1</v>
      </c>
      <c r="F33" s="20">
        <v>1</v>
      </c>
    </row>
    <row r="34" spans="1:6" x14ac:dyDescent="0.25">
      <c r="A34" t="s">
        <v>167</v>
      </c>
      <c r="B34" s="20">
        <v>33</v>
      </c>
      <c r="C34" t="s">
        <v>208</v>
      </c>
      <c r="D34" s="19" t="s">
        <v>135</v>
      </c>
      <c r="E34" s="20">
        <v>1</v>
      </c>
      <c r="F34" s="20">
        <v>1</v>
      </c>
    </row>
    <row r="35" spans="1:6" x14ac:dyDescent="0.25">
      <c r="A35" t="s">
        <v>168</v>
      </c>
      <c r="B35" s="20">
        <v>34</v>
      </c>
      <c r="C35" t="s">
        <v>209</v>
      </c>
      <c r="D35" s="19" t="s">
        <v>135</v>
      </c>
      <c r="E35" s="20">
        <v>1</v>
      </c>
      <c r="F35" s="20">
        <v>1</v>
      </c>
    </row>
    <row r="36" spans="1:6" x14ac:dyDescent="0.25">
      <c r="A36" t="s">
        <v>169</v>
      </c>
      <c r="B36" s="20">
        <v>35</v>
      </c>
      <c r="C36" t="s">
        <v>210</v>
      </c>
      <c r="D36" s="19" t="s">
        <v>135</v>
      </c>
      <c r="E36" s="20">
        <v>1</v>
      </c>
      <c r="F36" s="20">
        <v>1</v>
      </c>
    </row>
    <row r="37" spans="1:6" x14ac:dyDescent="0.25">
      <c r="A37" t="s">
        <v>170</v>
      </c>
      <c r="B37" s="20">
        <v>36</v>
      </c>
      <c r="C37" t="s">
        <v>211</v>
      </c>
      <c r="D37" s="19" t="s">
        <v>135</v>
      </c>
      <c r="E37" s="20">
        <v>1</v>
      </c>
      <c r="F37" s="20">
        <v>1</v>
      </c>
    </row>
    <row r="38" spans="1:6" x14ac:dyDescent="0.25">
      <c r="A38" t="s">
        <v>171</v>
      </c>
      <c r="B38" s="20">
        <v>37</v>
      </c>
      <c r="C38" t="s">
        <v>212</v>
      </c>
      <c r="D38" s="19" t="s">
        <v>135</v>
      </c>
      <c r="E38" s="20">
        <v>1</v>
      </c>
      <c r="F38" s="20">
        <v>1</v>
      </c>
    </row>
    <row r="39" spans="1:6" x14ac:dyDescent="0.25">
      <c r="A39" t="s">
        <v>172</v>
      </c>
      <c r="B39" s="20">
        <v>38</v>
      </c>
      <c r="C39" t="s">
        <v>213</v>
      </c>
      <c r="D39" s="19" t="s">
        <v>135</v>
      </c>
      <c r="E39" s="20">
        <v>1</v>
      </c>
      <c r="F39" s="20">
        <v>1</v>
      </c>
    </row>
    <row r="40" spans="1:6" x14ac:dyDescent="0.25">
      <c r="A40" t="s">
        <v>173</v>
      </c>
      <c r="B40" s="20">
        <v>39</v>
      </c>
      <c r="C40" t="s">
        <v>214</v>
      </c>
      <c r="D40" s="19" t="s">
        <v>135</v>
      </c>
      <c r="E40" s="20">
        <v>1</v>
      </c>
      <c r="F40" s="20">
        <v>1</v>
      </c>
    </row>
    <row r="41" spans="1:6" x14ac:dyDescent="0.25">
      <c r="A41" t="s">
        <v>174</v>
      </c>
      <c r="B41" s="20">
        <v>40</v>
      </c>
      <c r="C41" t="s">
        <v>215</v>
      </c>
      <c r="D41" s="19" t="s">
        <v>135</v>
      </c>
      <c r="E41" s="20">
        <v>1</v>
      </c>
      <c r="F41" s="20">
        <v>1</v>
      </c>
    </row>
    <row r="42" spans="1:6" x14ac:dyDescent="0.25">
      <c r="A42" t="s">
        <v>175</v>
      </c>
      <c r="B42" s="20">
        <v>41</v>
      </c>
      <c r="C42" t="s">
        <v>216</v>
      </c>
      <c r="D42" s="19" t="s">
        <v>135</v>
      </c>
      <c r="E42" s="20">
        <v>1</v>
      </c>
      <c r="F42" s="20">
        <v>1</v>
      </c>
    </row>
    <row r="43" spans="1:6" x14ac:dyDescent="0.25">
      <c r="A43" t="s">
        <v>176</v>
      </c>
      <c r="B43" s="20">
        <v>42</v>
      </c>
      <c r="C43" t="s">
        <v>217</v>
      </c>
      <c r="D43" s="19" t="s">
        <v>135</v>
      </c>
      <c r="E43" s="20">
        <v>1</v>
      </c>
      <c r="F43" s="20">
        <v>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A86-620B-43A7-A1AB-8BB9B378D86A}">
  <dimension ref="A1:U34"/>
  <sheetViews>
    <sheetView workbookViewId="0">
      <selection activeCell="M27" sqref="M27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42578125" style="20" customWidth="1"/>
    <col min="4" max="4" width="20.140625" bestFit="1" customWidth="1"/>
    <col min="5" max="5" width="17" style="20" bestFit="1" customWidth="1"/>
    <col min="6" max="6" width="13.140625" bestFit="1" customWidth="1"/>
    <col min="7" max="7" width="12.140625" customWidth="1"/>
    <col min="8" max="8" width="42.5703125" bestFit="1" customWidth="1"/>
    <col min="9" max="9" width="15.85546875" bestFit="1" customWidth="1"/>
  </cols>
  <sheetData>
    <row r="1" spans="1:21" ht="39" thickBot="1" x14ac:dyDescent="0.3">
      <c r="A1" s="21" t="s">
        <v>222</v>
      </c>
      <c r="B1" s="18" t="s">
        <v>119</v>
      </c>
      <c r="C1" s="21" t="s">
        <v>220</v>
      </c>
      <c r="D1" s="18" t="s">
        <v>121</v>
      </c>
      <c r="E1" s="21" t="s">
        <v>221</v>
      </c>
      <c r="F1" s="18" t="s">
        <v>122</v>
      </c>
      <c r="G1" s="21" t="s">
        <v>219</v>
      </c>
      <c r="H1" s="18" t="s">
        <v>120</v>
      </c>
      <c r="I1" s="18" t="s">
        <v>123</v>
      </c>
      <c r="J1" s="22" t="s">
        <v>227</v>
      </c>
      <c r="K1" s="22" t="s">
        <v>236</v>
      </c>
      <c r="L1" s="22" t="s">
        <v>228</v>
      </c>
      <c r="M1" s="22" t="s">
        <v>229</v>
      </c>
      <c r="N1" s="22" t="s">
        <v>230</v>
      </c>
      <c r="O1" s="23" t="s">
        <v>231</v>
      </c>
      <c r="P1" s="23" t="s">
        <v>232</v>
      </c>
      <c r="Q1" s="23" t="s">
        <v>233</v>
      </c>
      <c r="R1" s="23" t="s">
        <v>234</v>
      </c>
      <c r="S1" s="23" t="s">
        <v>235</v>
      </c>
    </row>
    <row r="2" spans="1:21" ht="17.25" customHeight="1" x14ac:dyDescent="0.25">
      <c r="A2">
        <f>INDEX(Órgãos_Entidades!B:B,MATCH('Modelo DRAA Precificador'!B2,Órgãos_Entidades!C:C,0))</f>
        <v>1</v>
      </c>
      <c r="B2" s="20" t="s">
        <v>177</v>
      </c>
      <c r="C2" s="20">
        <v>1</v>
      </c>
      <c r="D2" t="s">
        <v>223</v>
      </c>
      <c r="E2" s="20">
        <v>1</v>
      </c>
      <c r="F2" t="s">
        <v>125</v>
      </c>
      <c r="G2">
        <v>1</v>
      </c>
      <c r="H2" t="s">
        <v>124</v>
      </c>
      <c r="I2">
        <v>1</v>
      </c>
      <c r="J2" s="20">
        <v>20</v>
      </c>
      <c r="K2" s="20">
        <v>818302</v>
      </c>
      <c r="L2" s="20">
        <v>7220</v>
      </c>
      <c r="M2" s="20">
        <v>12000</v>
      </c>
      <c r="N2" s="20">
        <v>5360</v>
      </c>
      <c r="O2" s="20">
        <v>24</v>
      </c>
      <c r="P2" s="20">
        <v>692694</v>
      </c>
      <c r="Q2" s="20">
        <v>7883</v>
      </c>
      <c r="R2" s="20">
        <v>11066</v>
      </c>
      <c r="S2" s="20">
        <v>6166</v>
      </c>
    </row>
    <row r="3" spans="1:21" ht="17.25" customHeight="1" x14ac:dyDescent="0.25">
      <c r="A3" s="20">
        <f>INDEX(Órgãos_Entidades!B:B,MATCH('Modelo DRAA Precificador'!B3,Órgãos_Entidades!C:C,0))</f>
        <v>1</v>
      </c>
      <c r="B3" s="20" t="s">
        <v>177</v>
      </c>
      <c r="C3" s="20">
        <v>3</v>
      </c>
      <c r="D3" t="s">
        <v>224</v>
      </c>
      <c r="E3" s="20">
        <v>2</v>
      </c>
      <c r="F3" t="s">
        <v>126</v>
      </c>
      <c r="G3">
        <v>1</v>
      </c>
      <c r="H3" t="s">
        <v>124</v>
      </c>
      <c r="J3" s="20"/>
      <c r="K3" s="20"/>
      <c r="L3" s="20"/>
      <c r="M3" s="20"/>
      <c r="N3" s="20"/>
      <c r="O3" s="20"/>
      <c r="P3" s="20"/>
      <c r="Q3" s="20"/>
      <c r="R3" s="20"/>
      <c r="S3" s="20"/>
      <c r="U3" s="20"/>
    </row>
    <row r="4" spans="1:21" ht="17.25" customHeight="1" x14ac:dyDescent="0.25">
      <c r="A4" s="20">
        <f>INDEX(Órgãos_Entidades!B:B,MATCH('Modelo DRAA Precificador'!B4,Órgãos_Entidades!C:C,0))</f>
        <v>1</v>
      </c>
      <c r="B4" s="20" t="s">
        <v>177</v>
      </c>
      <c r="C4" s="20">
        <v>1</v>
      </c>
      <c r="D4" s="20" t="s">
        <v>223</v>
      </c>
      <c r="F4" t="s">
        <v>127</v>
      </c>
      <c r="G4">
        <v>1</v>
      </c>
      <c r="H4" t="s">
        <v>124</v>
      </c>
      <c r="I4">
        <v>3</v>
      </c>
      <c r="J4" s="20">
        <v>10</v>
      </c>
      <c r="K4" s="20">
        <v>409151</v>
      </c>
      <c r="L4" s="20">
        <v>3610</v>
      </c>
      <c r="M4" s="20">
        <v>6000</v>
      </c>
      <c r="N4" s="20">
        <v>2680</v>
      </c>
      <c r="O4" s="20">
        <v>12</v>
      </c>
      <c r="P4" s="20">
        <v>346347</v>
      </c>
      <c r="Q4" s="20">
        <v>3941</v>
      </c>
      <c r="R4" s="20">
        <v>5533</v>
      </c>
      <c r="S4" s="20">
        <v>3083</v>
      </c>
      <c r="U4" s="20"/>
    </row>
    <row r="5" spans="1:21" ht="17.25" customHeight="1" x14ac:dyDescent="0.25">
      <c r="A5" s="20">
        <f>INDEX(Órgãos_Entidades!B:B,MATCH('Modelo DRAA Precificador'!B5,Órgãos_Entidades!C:C,0))</f>
        <v>1</v>
      </c>
      <c r="B5" s="20" t="s">
        <v>177</v>
      </c>
      <c r="C5" s="20">
        <v>1</v>
      </c>
      <c r="D5" s="20" t="s">
        <v>223</v>
      </c>
      <c r="E5" s="20">
        <v>4</v>
      </c>
      <c r="F5" t="s">
        <v>128</v>
      </c>
      <c r="G5">
        <v>1</v>
      </c>
      <c r="H5" t="s">
        <v>124</v>
      </c>
      <c r="U5" s="20"/>
    </row>
    <row r="6" spans="1:21" ht="17.25" customHeight="1" x14ac:dyDescent="0.25">
      <c r="A6" s="20">
        <f>INDEX(Órgãos_Entidades!B:B,MATCH('Modelo DRAA Precificador'!B6,Órgãos_Entidades!C:C,0))</f>
        <v>1</v>
      </c>
      <c r="B6" s="20" t="s">
        <v>177</v>
      </c>
      <c r="C6" s="20">
        <v>1</v>
      </c>
      <c r="D6" s="20" t="s">
        <v>223</v>
      </c>
      <c r="E6" s="20">
        <v>3</v>
      </c>
      <c r="F6" t="s">
        <v>129</v>
      </c>
      <c r="G6">
        <v>1</v>
      </c>
      <c r="H6" t="s">
        <v>124</v>
      </c>
      <c r="I6">
        <v>5</v>
      </c>
      <c r="J6" s="20">
        <v>12</v>
      </c>
      <c r="K6" s="20">
        <v>511438</v>
      </c>
      <c r="L6" s="20">
        <v>4512</v>
      </c>
      <c r="M6" s="20">
        <v>7500</v>
      </c>
      <c r="N6" s="20">
        <v>3350</v>
      </c>
      <c r="O6" s="20">
        <v>15</v>
      </c>
      <c r="P6" s="20">
        <v>432933</v>
      </c>
      <c r="Q6" s="20">
        <v>4927</v>
      </c>
      <c r="R6" s="20">
        <v>6916</v>
      </c>
      <c r="S6" s="20">
        <v>3854</v>
      </c>
      <c r="U6" s="20"/>
    </row>
    <row r="7" spans="1:21" ht="17.25" customHeight="1" x14ac:dyDescent="0.25">
      <c r="A7" s="20">
        <f>INDEX(Órgãos_Entidades!B:B,MATCH('Modelo DRAA Precificador'!B7,Órgãos_Entidades!C:C,0))</f>
        <v>12</v>
      </c>
      <c r="B7" s="20" t="s">
        <v>188</v>
      </c>
      <c r="C7" s="20">
        <v>1</v>
      </c>
      <c r="D7" s="20" t="s">
        <v>223</v>
      </c>
      <c r="E7" s="20">
        <v>1</v>
      </c>
      <c r="F7" t="s">
        <v>125</v>
      </c>
      <c r="G7">
        <v>1</v>
      </c>
      <c r="H7" t="s">
        <v>124</v>
      </c>
      <c r="I7">
        <v>1</v>
      </c>
      <c r="J7" s="20">
        <v>32</v>
      </c>
      <c r="K7" s="20">
        <v>1309283</v>
      </c>
      <c r="L7" s="20">
        <v>11552</v>
      </c>
      <c r="M7" s="20">
        <v>19200</v>
      </c>
      <c r="N7" s="20">
        <v>8576</v>
      </c>
      <c r="O7" s="20">
        <v>38</v>
      </c>
      <c r="P7" s="20">
        <v>1108310</v>
      </c>
      <c r="Q7" s="20">
        <v>12613</v>
      </c>
      <c r="R7" s="20">
        <v>17706</v>
      </c>
      <c r="S7" s="20">
        <v>9866</v>
      </c>
      <c r="U7" s="20"/>
    </row>
    <row r="8" spans="1:21" ht="17.25" customHeight="1" x14ac:dyDescent="0.25">
      <c r="A8" s="20">
        <f>INDEX(Órgãos_Entidades!B:B,MATCH('Modelo DRAA Precificador'!B8,Órgãos_Entidades!C:C,0))</f>
        <v>12</v>
      </c>
      <c r="B8" s="20" t="s">
        <v>188</v>
      </c>
      <c r="C8" s="20">
        <v>1</v>
      </c>
      <c r="D8" s="20" t="s">
        <v>223</v>
      </c>
      <c r="E8" s="20">
        <v>2</v>
      </c>
      <c r="F8" t="s">
        <v>126</v>
      </c>
      <c r="G8">
        <v>1</v>
      </c>
      <c r="H8" t="s">
        <v>225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U8" s="20"/>
    </row>
    <row r="9" spans="1:21" ht="17.25" customHeight="1" x14ac:dyDescent="0.25">
      <c r="A9" s="20">
        <f>INDEX(Órgãos_Entidades!B:B,MATCH('Modelo DRAA Precificador'!B9,Órgãos_Entidades!C:C,0))</f>
        <v>12</v>
      </c>
      <c r="B9" s="20" t="s">
        <v>188</v>
      </c>
      <c r="C9" s="20">
        <v>1</v>
      </c>
      <c r="D9" s="20" t="s">
        <v>223</v>
      </c>
      <c r="F9" t="s">
        <v>127</v>
      </c>
      <c r="G9">
        <v>1</v>
      </c>
      <c r="H9" t="s">
        <v>124</v>
      </c>
      <c r="I9">
        <v>3</v>
      </c>
      <c r="J9" s="20">
        <v>18</v>
      </c>
      <c r="K9" s="20">
        <v>736471</v>
      </c>
      <c r="L9" s="20">
        <v>6498</v>
      </c>
      <c r="M9" s="20">
        <v>10800</v>
      </c>
      <c r="N9" s="20">
        <v>4824</v>
      </c>
      <c r="O9" s="20">
        <v>21</v>
      </c>
      <c r="P9" s="20">
        <v>623424</v>
      </c>
      <c r="Q9" s="20">
        <v>7095</v>
      </c>
      <c r="R9" s="20">
        <v>9960</v>
      </c>
      <c r="S9" s="20">
        <v>5550</v>
      </c>
      <c r="U9" s="20"/>
    </row>
    <row r="10" spans="1:21" ht="17.25" customHeight="1" x14ac:dyDescent="0.25">
      <c r="A10" s="20">
        <f>INDEX(Órgãos_Entidades!B:B,MATCH('Modelo DRAA Precificador'!B10,Órgãos_Entidades!C:C,0))</f>
        <v>12</v>
      </c>
      <c r="B10" s="20" t="s">
        <v>188</v>
      </c>
      <c r="C10" s="20">
        <v>1</v>
      </c>
      <c r="D10" s="20" t="s">
        <v>223</v>
      </c>
      <c r="E10" s="20">
        <v>4</v>
      </c>
      <c r="F10" t="s">
        <v>128</v>
      </c>
      <c r="G10">
        <v>1</v>
      </c>
      <c r="H10" t="s">
        <v>124</v>
      </c>
      <c r="U10" s="20"/>
    </row>
    <row r="11" spans="1:21" ht="17.25" customHeight="1" x14ac:dyDescent="0.25">
      <c r="A11" s="20">
        <f>INDEX(Órgãos_Entidades!B:B,MATCH('Modelo DRAA Precificador'!B11,Órgãos_Entidades!C:C,0))</f>
        <v>12</v>
      </c>
      <c r="B11" s="20" t="s">
        <v>188</v>
      </c>
      <c r="C11" s="20">
        <v>1</v>
      </c>
      <c r="D11" s="20" t="s">
        <v>223</v>
      </c>
      <c r="E11" s="20">
        <v>3</v>
      </c>
      <c r="F11" t="s">
        <v>129</v>
      </c>
      <c r="G11">
        <v>2</v>
      </c>
      <c r="H11" t="s">
        <v>226</v>
      </c>
      <c r="I11">
        <v>5</v>
      </c>
      <c r="J11" s="20">
        <v>24</v>
      </c>
      <c r="K11" s="20">
        <v>981962</v>
      </c>
      <c r="L11" s="20">
        <v>8664</v>
      </c>
      <c r="M11" s="20">
        <v>14400</v>
      </c>
      <c r="N11" s="20">
        <v>6432</v>
      </c>
      <c r="O11" s="20">
        <v>28</v>
      </c>
      <c r="P11" s="20">
        <v>831233</v>
      </c>
      <c r="Q11" s="20">
        <v>9460</v>
      </c>
      <c r="R11" s="20">
        <v>13280</v>
      </c>
      <c r="S11" s="20">
        <v>7400</v>
      </c>
      <c r="U11" s="20"/>
    </row>
    <row r="13" spans="1:21" x14ac:dyDescent="0.25">
      <c r="K13" s="20"/>
      <c r="L13" s="20"/>
      <c r="M13" s="20"/>
      <c r="N13" s="20"/>
      <c r="O13" s="20"/>
      <c r="P13" s="20"/>
      <c r="Q13" s="20"/>
      <c r="R13" s="20"/>
      <c r="S13" s="20"/>
    </row>
    <row r="14" spans="1:21" x14ac:dyDescent="0.25"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1" x14ac:dyDescent="0.25"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1" x14ac:dyDescent="0.25"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0:19" x14ac:dyDescent="0.25"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0:19" x14ac:dyDescent="0.25"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0:19" x14ac:dyDescent="0.25"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0:19" x14ac:dyDescent="0.25"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0:19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0:19" x14ac:dyDescent="0.25"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0:19" x14ac:dyDescent="0.25"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0:19" x14ac:dyDescent="0.25"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0:19" x14ac:dyDescent="0.25"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0:19" x14ac:dyDescent="0.25"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0:19" x14ac:dyDescent="0.25"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0:19" x14ac:dyDescent="0.25"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0:19" x14ac:dyDescent="0.25"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0:19" x14ac:dyDescent="0.25"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0:19" x14ac:dyDescent="0.25"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0:19" x14ac:dyDescent="0.25"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0:19" x14ac:dyDescent="0.25"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0:19" x14ac:dyDescent="0.25">
      <c r="J34" s="20"/>
      <c r="K34" s="20"/>
      <c r="L34" s="20"/>
      <c r="M34" s="20"/>
      <c r="N34" s="20"/>
      <c r="O34" s="20"/>
      <c r="P34" s="20"/>
      <c r="Q34" s="20"/>
      <c r="R34" s="20"/>
      <c r="S34" s="2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F4F8-5AC6-4CD3-A777-EBE20E8E4EAD}">
  <dimension ref="A1:D33"/>
  <sheetViews>
    <sheetView tabSelected="1" workbookViewId="0">
      <selection activeCell="B29" sqref="B29"/>
    </sheetView>
  </sheetViews>
  <sheetFormatPr defaultRowHeight="15" x14ac:dyDescent="0.25"/>
  <cols>
    <col min="1" max="1" width="82.7109375" bestFit="1" customWidth="1"/>
    <col min="2" max="2" width="21.140625" bestFit="1" customWidth="1"/>
    <col min="3" max="3" width="20.85546875" bestFit="1" customWidth="1"/>
  </cols>
  <sheetData>
    <row r="1" spans="1:4" x14ac:dyDescent="0.25">
      <c r="A1" s="10"/>
      <c r="B1" s="9" t="s">
        <v>270</v>
      </c>
      <c r="C1" s="9" t="s">
        <v>269</v>
      </c>
    </row>
    <row r="2" spans="1:4" x14ac:dyDescent="0.25">
      <c r="A2" s="10" t="s">
        <v>237</v>
      </c>
      <c r="B2" s="24">
        <v>1111111</v>
      </c>
      <c r="C2" s="24">
        <v>1388888.75</v>
      </c>
    </row>
    <row r="3" spans="1:4" x14ac:dyDescent="0.25">
      <c r="A3" s="10" t="s">
        <v>238</v>
      </c>
      <c r="B3" s="24">
        <v>2222222</v>
      </c>
      <c r="C3" s="24">
        <v>2777777.5</v>
      </c>
      <c r="D3" s="25">
        <v>1419</v>
      </c>
    </row>
    <row r="4" spans="1:4" x14ac:dyDescent="0.25">
      <c r="A4" s="10" t="s">
        <v>239</v>
      </c>
      <c r="B4" s="24">
        <v>3333333</v>
      </c>
      <c r="C4" s="24">
        <v>4166666.25</v>
      </c>
      <c r="D4" s="20"/>
    </row>
    <row r="5" spans="1:4" x14ac:dyDescent="0.25">
      <c r="A5" s="10" t="s">
        <v>240</v>
      </c>
      <c r="B5" s="24">
        <v>4444444</v>
      </c>
      <c r="C5" s="24">
        <v>5555555</v>
      </c>
      <c r="D5" s="20"/>
    </row>
    <row r="6" spans="1:4" x14ac:dyDescent="0.25">
      <c r="A6" s="10" t="s">
        <v>241</v>
      </c>
      <c r="B6" s="24">
        <v>5555555</v>
      </c>
      <c r="C6" s="24">
        <v>6944443.75</v>
      </c>
      <c r="D6" s="20"/>
    </row>
    <row r="7" spans="1:4" x14ac:dyDescent="0.25">
      <c r="A7" s="10" t="s">
        <v>242</v>
      </c>
      <c r="B7" s="24">
        <v>6666666</v>
      </c>
      <c r="C7" s="24">
        <v>8333332.5</v>
      </c>
      <c r="D7" s="20"/>
    </row>
    <row r="8" spans="1:4" x14ac:dyDescent="0.25">
      <c r="A8" s="10" t="s">
        <v>243</v>
      </c>
      <c r="B8" s="24">
        <v>7777777</v>
      </c>
      <c r="C8" s="24">
        <v>9722221.25</v>
      </c>
      <c r="D8" s="20"/>
    </row>
    <row r="9" spans="1:4" x14ac:dyDescent="0.25">
      <c r="A9" s="10" t="s">
        <v>244</v>
      </c>
      <c r="B9" s="24">
        <v>8888888</v>
      </c>
      <c r="C9" s="24">
        <v>11111110</v>
      </c>
      <c r="D9" s="20"/>
    </row>
    <row r="10" spans="1:4" x14ac:dyDescent="0.25">
      <c r="A10" s="10" t="s">
        <v>245</v>
      </c>
      <c r="B10" s="24">
        <v>999999</v>
      </c>
      <c r="C10" s="24">
        <v>1249998.75</v>
      </c>
      <c r="D10" s="20"/>
    </row>
    <row r="11" spans="1:4" x14ac:dyDescent="0.25">
      <c r="A11" s="10" t="s">
        <v>246</v>
      </c>
      <c r="B11" s="24">
        <v>10101010</v>
      </c>
      <c r="C11" s="24">
        <v>12626262.5</v>
      </c>
      <c r="D11" s="20"/>
    </row>
    <row r="12" spans="1:4" x14ac:dyDescent="0.25">
      <c r="A12" s="10" t="s">
        <v>247</v>
      </c>
      <c r="B12" s="24">
        <v>1111111111</v>
      </c>
      <c r="C12" s="24">
        <v>1388888888.75</v>
      </c>
      <c r="D12" s="20"/>
    </row>
    <row r="13" spans="1:4" x14ac:dyDescent="0.25">
      <c r="A13" s="10" t="s">
        <v>248</v>
      </c>
      <c r="B13" s="24">
        <v>9597874415</v>
      </c>
      <c r="C13" s="24">
        <v>11997343018.75</v>
      </c>
      <c r="D13" s="20"/>
    </row>
    <row r="14" spans="1:4" x14ac:dyDescent="0.25">
      <c r="A14" s="10" t="s">
        <v>249</v>
      </c>
      <c r="B14" s="24">
        <v>1111111</v>
      </c>
      <c r="C14" s="24">
        <v>6057648205</v>
      </c>
      <c r="D14" s="20"/>
    </row>
    <row r="15" spans="1:4" x14ac:dyDescent="0.25">
      <c r="A15" s="10" t="s">
        <v>250</v>
      </c>
      <c r="B15" s="24">
        <v>2222222</v>
      </c>
      <c r="C15" s="24">
        <v>605605205</v>
      </c>
      <c r="D15" s="20"/>
    </row>
    <row r="16" spans="1:4" x14ac:dyDescent="0.25">
      <c r="A16" s="10" t="s">
        <v>251</v>
      </c>
      <c r="B16" s="24">
        <v>3333333</v>
      </c>
      <c r="C16" s="24">
        <v>60570608080</v>
      </c>
      <c r="D16" s="20"/>
    </row>
    <row r="17" spans="1:4" x14ac:dyDescent="0.25">
      <c r="A17" s="10" t="s">
        <v>252</v>
      </c>
      <c r="B17" s="24">
        <v>4444444</v>
      </c>
      <c r="C17" s="24">
        <v>6061449560</v>
      </c>
      <c r="D17" s="20"/>
    </row>
    <row r="18" spans="1:4" x14ac:dyDescent="0.25">
      <c r="A18" s="10" t="s">
        <v>253</v>
      </c>
      <c r="B18" s="24">
        <v>5555555</v>
      </c>
      <c r="C18" s="24">
        <v>6116617789</v>
      </c>
      <c r="D18" s="20"/>
    </row>
    <row r="19" spans="1:4" x14ac:dyDescent="0.25">
      <c r="A19" s="10" t="s">
        <v>254</v>
      </c>
      <c r="B19" s="24">
        <v>6666666</v>
      </c>
      <c r="C19" s="24">
        <v>1119610820</v>
      </c>
      <c r="D19" s="20"/>
    </row>
    <row r="20" spans="1:4" x14ac:dyDescent="0.25">
      <c r="A20" s="10" t="s">
        <v>255</v>
      </c>
      <c r="B20" s="24">
        <v>7777777</v>
      </c>
      <c r="C20" s="24">
        <v>18290530625</v>
      </c>
      <c r="D20" s="20"/>
    </row>
    <row r="21" spans="1:4" x14ac:dyDescent="0.25">
      <c r="A21" s="10" t="s">
        <v>256</v>
      </c>
      <c r="B21" s="24">
        <v>8888888</v>
      </c>
      <c r="C21" s="24">
        <v>858206.25</v>
      </c>
      <c r="D21" s="20"/>
    </row>
    <row r="22" spans="1:4" x14ac:dyDescent="0.25">
      <c r="A22" s="10" t="s">
        <v>257</v>
      </c>
      <c r="B22" s="24">
        <v>999999</v>
      </c>
      <c r="C22" s="24">
        <v>12373695</v>
      </c>
      <c r="D22" s="20"/>
    </row>
    <row r="23" spans="1:4" x14ac:dyDescent="0.25">
      <c r="A23" s="10" t="s">
        <v>258</v>
      </c>
      <c r="B23" s="24">
        <v>10101010</v>
      </c>
      <c r="C23" s="24">
        <v>373210</v>
      </c>
      <c r="D23" s="20"/>
    </row>
    <row r="24" spans="1:4" x14ac:dyDescent="0.25">
      <c r="A24" s="10" t="s">
        <v>259</v>
      </c>
      <c r="B24" s="24">
        <v>1111111111</v>
      </c>
      <c r="C24" s="24">
        <v>4484973.75</v>
      </c>
      <c r="D24" s="20"/>
    </row>
    <row r="25" spans="1:4" x14ac:dyDescent="0.25">
      <c r="A25" s="10" t="s">
        <v>260</v>
      </c>
      <c r="B25" s="24">
        <v>121211222</v>
      </c>
      <c r="C25" s="24">
        <v>1098070231.25</v>
      </c>
      <c r="D25" s="20"/>
    </row>
    <row r="26" spans="1:4" x14ac:dyDescent="0.25">
      <c r="A26" s="10" t="s">
        <v>261</v>
      </c>
      <c r="B26" s="24">
        <v>13131313</v>
      </c>
      <c r="C26" s="24">
        <v>4961243.75</v>
      </c>
      <c r="D26" s="20"/>
    </row>
    <row r="27" spans="1:4" x14ac:dyDescent="0.25">
      <c r="A27" s="10" t="s">
        <v>262</v>
      </c>
      <c r="B27" s="24">
        <v>1414141414</v>
      </c>
      <c r="C27" s="24">
        <v>85573181.25</v>
      </c>
      <c r="D27" s="20"/>
    </row>
    <row r="28" spans="1:4" x14ac:dyDescent="0.25">
      <c r="A28" s="10" t="s">
        <v>263</v>
      </c>
      <c r="B28" s="24">
        <v>15151515155</v>
      </c>
      <c r="C28" s="24">
        <v>1098318317.5</v>
      </c>
      <c r="D28" s="20"/>
    </row>
    <row r="29" spans="1:4" x14ac:dyDescent="0.25">
      <c r="A29" s="10" t="s">
        <v>264</v>
      </c>
      <c r="B29" s="24">
        <v>161616161</v>
      </c>
      <c r="C29" s="24">
        <v>935956445</v>
      </c>
      <c r="D29" s="20"/>
    </row>
    <row r="30" spans="1:4" x14ac:dyDescent="0.25">
      <c r="A30" s="10" t="s">
        <v>265</v>
      </c>
      <c r="B30" s="24">
        <v>78455615</v>
      </c>
      <c r="C30" s="24">
        <v>98069518.75</v>
      </c>
      <c r="D30" s="20"/>
    </row>
    <row r="31" spans="1:4" x14ac:dyDescent="0.25">
      <c r="A31" s="10" t="s">
        <v>266</v>
      </c>
      <c r="B31" s="24">
        <v>24848948</v>
      </c>
      <c r="C31" s="24">
        <v>31061185</v>
      </c>
      <c r="D31" s="20"/>
    </row>
    <row r="32" spans="1:4" x14ac:dyDescent="0.25">
      <c r="A32" s="10" t="s">
        <v>267</v>
      </c>
      <c r="B32" s="24">
        <v>1846487</v>
      </c>
      <c r="C32" s="24">
        <v>2308108.75</v>
      </c>
      <c r="D32" s="20"/>
    </row>
    <row r="33" spans="1:4" x14ac:dyDescent="0.25">
      <c r="A33" s="10" t="s">
        <v>268</v>
      </c>
      <c r="B33" s="24">
        <v>7479876</v>
      </c>
      <c r="C33" s="24">
        <v>9349845</v>
      </c>
      <c r="D33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plano_amortizacao vigente</vt:lpstr>
      <vt:lpstr>plano_amortizacao_suplementar</vt:lpstr>
      <vt:lpstr>DRAA - Resultados</vt:lpstr>
      <vt:lpstr>Comparativo</vt:lpstr>
      <vt:lpstr>Órgãos_Entidades</vt:lpstr>
      <vt:lpstr>Modelo DRAA Precificador</vt:lpstr>
      <vt:lpstr>Comparativo proj-exe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2022-11-10T14:02:12Z</dcterms:modified>
</cp:coreProperties>
</file>