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4425" windowHeight="2925"/>
  </bookViews>
  <sheets>
    <sheet name="备选学校分析" sheetId="1" r:id="rId1"/>
    <sheet name="学科评估结果" sheetId="2" r:id="rId2"/>
  </sheets>
  <calcPr calcId="152511"/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2" i="1"/>
  <c r="G21" i="1"/>
  <c r="G20" i="1"/>
  <c r="G19" i="1"/>
  <c r="G18" i="1"/>
  <c r="G24" i="1"/>
  <c r="G17" i="1"/>
</calcChain>
</file>

<file path=xl/sharedStrings.xml><?xml version="1.0" encoding="utf-8"?>
<sst xmlns="http://schemas.openxmlformats.org/spreadsheetml/2006/main" count="225" uniqueCount="206">
  <si>
    <t>学校</t>
    <phoneticPr fontId="3" type="noConversion"/>
  </si>
  <si>
    <t>学院</t>
    <phoneticPr fontId="3" type="noConversion"/>
  </si>
  <si>
    <t>专业</t>
    <phoneticPr fontId="3" type="noConversion"/>
  </si>
  <si>
    <t>培养方向</t>
    <phoneticPr fontId="3" type="noConversion"/>
  </si>
  <si>
    <t>初试科目</t>
    <phoneticPr fontId="3" type="noConversion"/>
  </si>
  <si>
    <t>复试科目</t>
    <phoneticPr fontId="3" type="noConversion"/>
  </si>
  <si>
    <t>最低总分</t>
    <phoneticPr fontId="3" type="noConversion"/>
  </si>
  <si>
    <t>最高总分</t>
    <phoneticPr fontId="3" type="noConversion"/>
  </si>
  <si>
    <t>学制</t>
    <phoneticPr fontId="3" type="noConversion"/>
  </si>
  <si>
    <t>学费</t>
    <phoneticPr fontId="3" type="noConversion"/>
  </si>
  <si>
    <t>院线</t>
    <phoneticPr fontId="3" type="noConversion"/>
  </si>
  <si>
    <t>平均分</t>
    <phoneticPr fontId="3" type="noConversion"/>
  </si>
  <si>
    <t>A+</t>
    <phoneticPr fontId="3" type="noConversion"/>
  </si>
  <si>
    <t>A</t>
    <phoneticPr fontId="3" type="noConversion"/>
  </si>
  <si>
    <t>A-</t>
    <phoneticPr fontId="3" type="noConversion"/>
  </si>
  <si>
    <t>B+</t>
    <phoneticPr fontId="3" type="noConversion"/>
  </si>
  <si>
    <t>B</t>
    <phoneticPr fontId="3" type="noConversion"/>
  </si>
  <si>
    <t>北京大学</t>
    <phoneticPr fontId="3" type="noConversion"/>
  </si>
  <si>
    <t>清华大学</t>
    <phoneticPr fontId="3" type="noConversion"/>
  </si>
  <si>
    <t>浙江大学</t>
    <phoneticPr fontId="3" type="noConversion"/>
  </si>
  <si>
    <t>国防科技大学</t>
    <phoneticPr fontId="3" type="noConversion"/>
  </si>
  <si>
    <t>北京航空航天大学</t>
    <phoneticPr fontId="3" type="noConversion"/>
  </si>
  <si>
    <t>北京邮电大学</t>
    <phoneticPr fontId="3" type="noConversion"/>
  </si>
  <si>
    <t>哈尔滨工业大学</t>
    <phoneticPr fontId="3" type="noConversion"/>
  </si>
  <si>
    <t>上海交通大学</t>
    <phoneticPr fontId="3" type="noConversion"/>
  </si>
  <si>
    <t>南京大学</t>
    <phoneticPr fontId="3" type="noConversion"/>
  </si>
  <si>
    <t>华中科技大学</t>
    <phoneticPr fontId="3" type="noConversion"/>
  </si>
  <si>
    <t>电子科技大学</t>
    <phoneticPr fontId="3" type="noConversion"/>
  </si>
  <si>
    <t>北京交通大学</t>
    <phoneticPr fontId="3" type="noConversion"/>
  </si>
  <si>
    <t>北京理工大学</t>
    <phoneticPr fontId="3" type="noConversion"/>
  </si>
  <si>
    <t>东北大学</t>
    <phoneticPr fontId="3" type="noConversion"/>
  </si>
  <si>
    <t>吉林大学</t>
    <phoneticPr fontId="3" type="noConversion"/>
  </si>
  <si>
    <t>同济大学</t>
    <phoneticPr fontId="3" type="noConversion"/>
  </si>
  <si>
    <t>中国科学技术大学</t>
    <phoneticPr fontId="3" type="noConversion"/>
  </si>
  <si>
    <t>武汉大学</t>
    <phoneticPr fontId="3" type="noConversion"/>
  </si>
  <si>
    <t>中南大学</t>
    <phoneticPr fontId="3" type="noConversion"/>
  </si>
  <si>
    <t>西安交通大学</t>
    <phoneticPr fontId="3" type="noConversion"/>
  </si>
  <si>
    <t>西安电子科技大学</t>
    <phoneticPr fontId="3" type="noConversion"/>
  </si>
  <si>
    <t>解放军信息工程大学</t>
    <phoneticPr fontId="3" type="noConversion"/>
  </si>
  <si>
    <t>中国人民大学</t>
    <phoneticPr fontId="3" type="noConversion"/>
  </si>
  <si>
    <t>北京工业大学</t>
    <phoneticPr fontId="3" type="noConversion"/>
  </si>
  <si>
    <t>南开大学</t>
    <phoneticPr fontId="3" type="noConversion"/>
  </si>
  <si>
    <t>天津大学</t>
    <phoneticPr fontId="3" type="noConversion"/>
  </si>
  <si>
    <t>大连理工大学</t>
    <phoneticPr fontId="3" type="noConversion"/>
  </si>
  <si>
    <t>哈尔滨工程大学</t>
    <phoneticPr fontId="3" type="noConversion"/>
  </si>
  <si>
    <t>复旦大学</t>
    <phoneticPr fontId="3" type="noConversion"/>
  </si>
  <si>
    <t>华东师范大学</t>
    <phoneticPr fontId="3" type="noConversion"/>
  </si>
  <si>
    <t>东南大学</t>
    <phoneticPr fontId="3" type="noConversion"/>
  </si>
  <si>
    <t>南京航空航天大学</t>
    <phoneticPr fontId="3" type="noConversion"/>
  </si>
  <si>
    <t>南京理工大学</t>
    <phoneticPr fontId="3" type="noConversion"/>
  </si>
  <si>
    <t>杭州电子科技大学</t>
    <phoneticPr fontId="3" type="noConversion"/>
  </si>
  <si>
    <t>合肥工业大学</t>
    <phoneticPr fontId="3" type="noConversion"/>
  </si>
  <si>
    <t>厦门大学</t>
    <phoneticPr fontId="3" type="noConversion"/>
  </si>
  <si>
    <t>山东大学</t>
    <phoneticPr fontId="3" type="noConversion"/>
  </si>
  <si>
    <t>湖南大学</t>
    <phoneticPr fontId="3" type="noConversion"/>
  </si>
  <si>
    <t>中山大学</t>
    <phoneticPr fontId="3" type="noConversion"/>
  </si>
  <si>
    <t>华南理工大学</t>
    <phoneticPr fontId="3" type="noConversion"/>
  </si>
  <si>
    <t>四川大学</t>
    <phoneticPr fontId="3" type="noConversion"/>
  </si>
  <si>
    <t>重庆大学</t>
    <phoneticPr fontId="3" type="noConversion"/>
  </si>
  <si>
    <t>西南交通大学</t>
    <phoneticPr fontId="3" type="noConversion"/>
  </si>
  <si>
    <t>重庆邮电大学</t>
    <phoneticPr fontId="3" type="noConversion"/>
  </si>
  <si>
    <t>陆军工程大学</t>
    <phoneticPr fontId="3" type="noConversion"/>
  </si>
  <si>
    <t>北京师范大学</t>
    <phoneticPr fontId="3" type="noConversion"/>
  </si>
  <si>
    <t>天津理工大学</t>
    <phoneticPr fontId="3" type="noConversion"/>
  </si>
  <si>
    <t>山西大学</t>
    <phoneticPr fontId="3" type="noConversion"/>
  </si>
  <si>
    <t>大连海事大学</t>
    <phoneticPr fontId="3" type="noConversion"/>
  </si>
  <si>
    <t>长春理工大学</t>
    <phoneticPr fontId="3" type="noConversion"/>
  </si>
  <si>
    <t>哈尔滨理工大学</t>
    <phoneticPr fontId="3" type="noConversion"/>
  </si>
  <si>
    <t>燕山大学</t>
    <phoneticPr fontId="3" type="noConversion"/>
  </si>
  <si>
    <t>华东理工大学</t>
    <phoneticPr fontId="3" type="noConversion"/>
  </si>
  <si>
    <t>上海大学</t>
    <phoneticPr fontId="3" type="noConversion"/>
  </si>
  <si>
    <t>苏州大学</t>
    <phoneticPr fontId="3" type="noConversion"/>
  </si>
  <si>
    <t>中国矿业大学</t>
    <phoneticPr fontId="3" type="noConversion"/>
  </si>
  <si>
    <t>河海大学</t>
    <phoneticPr fontId="3" type="noConversion"/>
  </si>
  <si>
    <t>江苏大学</t>
    <phoneticPr fontId="3" type="noConversion"/>
  </si>
  <si>
    <t>南京信息工程大学</t>
    <phoneticPr fontId="3" type="noConversion"/>
  </si>
  <si>
    <t>浙江工业大学</t>
    <phoneticPr fontId="3" type="noConversion"/>
  </si>
  <si>
    <t>安徽大学</t>
    <phoneticPr fontId="3" type="noConversion"/>
  </si>
  <si>
    <t>中国海洋大学</t>
    <phoneticPr fontId="3" type="noConversion"/>
  </si>
  <si>
    <t>中国地质大学</t>
    <phoneticPr fontId="3" type="noConversion"/>
  </si>
  <si>
    <t>武汉理工大学</t>
    <phoneticPr fontId="3" type="noConversion"/>
  </si>
  <si>
    <t>暨南大学</t>
    <phoneticPr fontId="3" type="noConversion"/>
  </si>
  <si>
    <t>深证大学</t>
    <phoneticPr fontId="3" type="noConversion"/>
  </si>
  <si>
    <t>西南大学</t>
    <phoneticPr fontId="3" type="noConversion"/>
  </si>
  <si>
    <t>兰州大学</t>
    <phoneticPr fontId="3" type="noConversion"/>
  </si>
  <si>
    <t>火箭军工程大学</t>
    <phoneticPr fontId="3" type="noConversion"/>
  </si>
  <si>
    <t>B-</t>
    <phoneticPr fontId="3" type="noConversion"/>
  </si>
  <si>
    <t>北方工业大学</t>
    <phoneticPr fontId="3" type="noConversion"/>
  </si>
  <si>
    <t>首都师范大学</t>
    <phoneticPr fontId="3" type="noConversion"/>
  </si>
  <si>
    <t>天津工业大学</t>
    <phoneticPr fontId="3" type="noConversion"/>
  </si>
  <si>
    <t>华北电力大学</t>
    <phoneticPr fontId="3" type="noConversion"/>
  </si>
  <si>
    <t>太原理工大学</t>
    <phoneticPr fontId="3" type="noConversion"/>
  </si>
  <si>
    <t>内蒙古大学</t>
    <phoneticPr fontId="3" type="noConversion"/>
  </si>
  <si>
    <t>沈阳航空航天大学</t>
    <phoneticPr fontId="3" type="noConversion"/>
  </si>
  <si>
    <t>东华大学</t>
    <phoneticPr fontId="3" type="noConversion"/>
  </si>
  <si>
    <t>南京邮电大学</t>
    <phoneticPr fontId="3" type="noConversion"/>
  </si>
  <si>
    <t>江南大学</t>
    <phoneticPr fontId="3" type="noConversion"/>
  </si>
  <si>
    <t>浙江工商大学</t>
    <phoneticPr fontId="3" type="noConversion"/>
  </si>
  <si>
    <t>福州大学</t>
    <phoneticPr fontId="3" type="noConversion"/>
  </si>
  <si>
    <t>山东科技大学</t>
    <phoneticPr fontId="3" type="noConversion"/>
  </si>
  <si>
    <t>济南大学</t>
    <phoneticPr fontId="3" type="noConversion"/>
  </si>
  <si>
    <t>华中师范大学</t>
    <phoneticPr fontId="3" type="noConversion"/>
  </si>
  <si>
    <t>广西大学</t>
    <phoneticPr fontId="3" type="noConversion"/>
  </si>
  <si>
    <t>桂林电子科技大学</t>
    <phoneticPr fontId="3" type="noConversion"/>
  </si>
  <si>
    <t>云南大学</t>
    <phoneticPr fontId="3" type="noConversion"/>
  </si>
  <si>
    <t>西北大学</t>
    <phoneticPr fontId="3" type="noConversion"/>
  </si>
  <si>
    <t>青海师范大学</t>
    <phoneticPr fontId="3" type="noConversion"/>
  </si>
  <si>
    <t>新疆大写</t>
    <phoneticPr fontId="3" type="noConversion"/>
  </si>
  <si>
    <t>中国石油大学</t>
    <phoneticPr fontId="3" type="noConversion"/>
  </si>
  <si>
    <t>空军工程大学</t>
    <phoneticPr fontId="3" type="noConversion"/>
  </si>
  <si>
    <t>北京科技大学</t>
    <phoneticPr fontId="3" type="noConversion"/>
  </si>
  <si>
    <t>中国农业大学</t>
    <phoneticPr fontId="3" type="noConversion"/>
  </si>
  <si>
    <t>网站</t>
    <phoneticPr fontId="3" type="noConversion"/>
  </si>
  <si>
    <t>学校信息</t>
    <phoneticPr fontId="3" type="noConversion"/>
  </si>
  <si>
    <t>专业信息</t>
    <phoneticPr fontId="3" type="noConversion"/>
  </si>
  <si>
    <t>拟招生人数（不含推免）</t>
    <phoneticPr fontId="3" type="noConversion"/>
  </si>
  <si>
    <t>录取人数</t>
    <phoneticPr fontId="3" type="noConversion"/>
  </si>
  <si>
    <t>报录比</t>
    <phoneticPr fontId="3" type="noConversion"/>
  </si>
  <si>
    <t>分数线</t>
    <phoneticPr fontId="3" type="noConversion"/>
  </si>
  <si>
    <t>其他</t>
    <phoneticPr fontId="3" type="noConversion"/>
  </si>
  <si>
    <t>北京交通大学</t>
    <phoneticPr fontId="3" type="noConversion"/>
  </si>
  <si>
    <t>信息与通信工程</t>
    <phoneticPr fontId="3" type="noConversion"/>
  </si>
  <si>
    <t>01 数字媒体信息处理与智能分析
02 人工智能与智能融合
03 网络通信与信号处理
04 数据科学与大数据</t>
    <phoneticPr fontId="3" type="noConversion"/>
  </si>
  <si>
    <t>数一英一
905信号与系统</t>
    <phoneticPr fontId="3" type="noConversion"/>
  </si>
  <si>
    <t>02104数字信号处理</t>
    <phoneticPr fontId="3" type="noConversion"/>
  </si>
  <si>
    <t>北京工业大学</t>
    <phoneticPr fontId="3" type="noConversion"/>
  </si>
  <si>
    <t>计算机学院</t>
    <phoneticPr fontId="3" type="noConversion"/>
  </si>
  <si>
    <t>计算机科学与技术</t>
    <phoneticPr fontId="3" type="noConversion"/>
  </si>
  <si>
    <t>01 计算机系统结构
02 计算机软件与理论
03 计算机应用技术
04 信息安全</t>
    <phoneticPr fontId="3" type="noConversion"/>
  </si>
  <si>
    <t>数一英一408</t>
    <phoneticPr fontId="3" type="noConversion"/>
  </si>
  <si>
    <t>复试人数</t>
    <phoneticPr fontId="3" type="noConversion"/>
  </si>
  <si>
    <t>网络空间安全</t>
    <phoneticPr fontId="3" type="noConversion"/>
  </si>
  <si>
    <t>01 密码学
02 系统安全
03 网络安全
04 信息内容安全</t>
    <phoneticPr fontId="3" type="noConversion"/>
  </si>
  <si>
    <t>电子信息</t>
    <phoneticPr fontId="3" type="noConversion"/>
  </si>
  <si>
    <t>01 计算机网络技术
02 计算机软件技术
03 计算机应用技术
04 信息安全技术</t>
    <phoneticPr fontId="3" type="noConversion"/>
  </si>
  <si>
    <t>数二英二408</t>
    <phoneticPr fontId="3" type="noConversion"/>
  </si>
  <si>
    <t>软件学院</t>
    <phoneticPr fontId="3" type="noConversion"/>
  </si>
  <si>
    <t>软件工程</t>
    <phoneticPr fontId="3" type="noConversion"/>
  </si>
  <si>
    <t>01 软件工程理论技术与应用
02 物联网与嵌入式智能计算
03 大数据与信息服务
04 网络与信息安全
05 智能媒体技术</t>
    <phoneticPr fontId="3" type="noConversion"/>
  </si>
  <si>
    <t>01 物联网软件与系统
02 软件技术与网络安全
03 智能媒体技术与应用
04 嵌入式软件与系统
05 大数据与信息服务工程</t>
    <phoneticPr fontId="3" type="noConversion"/>
  </si>
  <si>
    <t>数二英二893</t>
    <phoneticPr fontId="3" type="noConversion"/>
  </si>
  <si>
    <t>3年</t>
    <phoneticPr fontId="3" type="noConversion"/>
  </si>
  <si>
    <t>http://yanzhao.bjut.edu.cn/</t>
    <phoneticPr fontId="3" type="noConversion"/>
  </si>
  <si>
    <t>16000*2+8000</t>
    <phoneticPr fontId="3" type="noConversion"/>
  </si>
  <si>
    <t>数一英一893：数据结构+操作系统</t>
    <phoneticPr fontId="3" type="noConversion"/>
  </si>
  <si>
    <t>01计算机网络
02软件工程
1（1/5）：1</t>
    <phoneticPr fontId="3" type="noConversion"/>
  </si>
  <si>
    <t>01离散数学
02数据库原理
03编程能力测试
1（1/5）:1</t>
    <phoneticPr fontId="3" type="noConversion"/>
  </si>
  <si>
    <t>计算机与信息技术学院</t>
    <phoneticPr fontId="3" type="noConversion"/>
  </si>
  <si>
    <t>计算机科学与技术</t>
    <phoneticPr fontId="3" type="noConversion"/>
  </si>
  <si>
    <t>离散数学</t>
    <phoneticPr fontId="3" type="noConversion"/>
  </si>
  <si>
    <t>网络空间安全</t>
    <phoneticPr fontId="3" type="noConversion"/>
  </si>
  <si>
    <t>电子信息</t>
    <phoneticPr fontId="3" type="noConversion"/>
  </si>
  <si>
    <t>程序设计基础</t>
    <phoneticPr fontId="3" type="noConversion"/>
  </si>
  <si>
    <t>软件学院</t>
    <phoneticPr fontId="3" type="noConversion"/>
  </si>
  <si>
    <t>软件工程</t>
    <phoneticPr fontId="3" type="noConversion"/>
  </si>
  <si>
    <t>数一英一+901软件工程</t>
    <phoneticPr fontId="3" type="noConversion"/>
  </si>
  <si>
    <t>数据结构</t>
    <phoneticPr fontId="3" type="noConversion"/>
  </si>
  <si>
    <t>电子信息</t>
    <phoneticPr fontId="3" type="noConversion"/>
  </si>
  <si>
    <t>数二英二+软件工程</t>
    <phoneticPr fontId="3" type="noConversion"/>
  </si>
  <si>
    <t>数一英一+906计算机专业基础：数据结构+操作系统</t>
    <phoneticPr fontId="3" type="noConversion"/>
  </si>
  <si>
    <t>控制科学与工程</t>
    <phoneticPr fontId="3" type="noConversion"/>
  </si>
  <si>
    <t>01 模式识别与智能系统
02 物联网与边缘计算
03机器人技术与无人驾驶
04智能感知与云计算</t>
    <phoneticPr fontId="3" type="noConversion"/>
  </si>
  <si>
    <t>01 机器学习与认知计算
02 数据与知识工程
03 高性能计算
04 移动与互联网络
05 轨道交通信息技术
06 计算机安全
07 计算机软件理论
08 人工智能及应用</t>
    <phoneticPr fontId="3" type="noConversion"/>
  </si>
  <si>
    <t>01 软件工程理论
02 软件工程技术
03 轨道交通软件工程</t>
    <phoneticPr fontId="3" type="noConversion"/>
  </si>
  <si>
    <t>01 系统安全
02 网络安全
03 应用安全</t>
    <phoneticPr fontId="3" type="noConversion"/>
  </si>
  <si>
    <t>01 软件工程理论与技术
02人工智能与大数据
03 软件服务工程
04 智能交通领域软件工程</t>
    <phoneticPr fontId="3" type="noConversion"/>
  </si>
  <si>
    <t>351/37/56</t>
    <phoneticPr fontId="3" type="noConversion"/>
  </si>
  <si>
    <t>325/37/56</t>
    <phoneticPr fontId="3" type="noConversion"/>
  </si>
  <si>
    <t>195+56</t>
    <phoneticPr fontId="3" type="noConversion"/>
  </si>
  <si>
    <t>68+13</t>
    <phoneticPr fontId="3" type="noConversion"/>
  </si>
  <si>
    <t>349/328</t>
    <phoneticPr fontId="3" type="noConversion"/>
  </si>
  <si>
    <t>333/37/56</t>
    <phoneticPr fontId="3" type="noConversion"/>
  </si>
  <si>
    <t>383/371</t>
    <phoneticPr fontId="3" type="noConversion"/>
  </si>
  <si>
    <t>420/439</t>
    <phoneticPr fontId="3" type="noConversion"/>
  </si>
  <si>
    <t>离散数学
1：1</t>
    <phoneticPr fontId="3" type="noConversion"/>
  </si>
  <si>
    <t>300/37/56</t>
    <phoneticPr fontId="3" type="noConversion"/>
  </si>
  <si>
    <t>中国农业大学</t>
    <phoneticPr fontId="3" type="noConversion"/>
  </si>
  <si>
    <t>信息与电气工程学院</t>
    <phoneticPr fontId="3" type="noConversion"/>
  </si>
  <si>
    <t>计算机科学与技术</t>
    <phoneticPr fontId="3" type="noConversion"/>
  </si>
  <si>
    <t>01 计算机软件与理论
02 计算机应用技术
03 计算机网络与信息安全
04 数据科学与智能系统</t>
    <phoneticPr fontId="3" type="noConversion"/>
  </si>
  <si>
    <t>待定</t>
    <phoneticPr fontId="3" type="noConversion"/>
  </si>
  <si>
    <t>数二英二821数据结构</t>
    <phoneticPr fontId="3" type="noConversion"/>
  </si>
  <si>
    <t>31含烟台</t>
    <phoneticPr fontId="3" type="noConversion"/>
  </si>
  <si>
    <t>计算机技术专硕</t>
    <phoneticPr fontId="3" type="noConversion"/>
  </si>
  <si>
    <t>控制与计算机工程学院</t>
    <phoneticPr fontId="3" type="noConversion"/>
  </si>
  <si>
    <t>人工智能</t>
    <phoneticPr fontId="3" type="noConversion"/>
  </si>
  <si>
    <t>计算机方向</t>
    <phoneticPr fontId="3" type="noConversion"/>
  </si>
  <si>
    <t>数据库原理+计组二选一</t>
    <phoneticPr fontId="3" type="noConversion"/>
  </si>
  <si>
    <t>计算机科学与技术</t>
    <phoneticPr fontId="3" type="noConversion"/>
  </si>
  <si>
    <t>01 微处理器与嵌入式技术
02 智能软件技术
03 大数据技术及应用
04 数据库与信息系统
05 智能信息处理
06 智能机器人技术
07 机器学习与数据挖掘
08 自然语言处理与模式识别
09 计算机图形学与虚拟现实
10 计算机网络与信息安全</t>
    <phoneticPr fontId="3" type="noConversion"/>
  </si>
  <si>
    <t>数一英一408</t>
    <phoneticPr fontId="3" type="noConversion"/>
  </si>
  <si>
    <t>01 软件工程理论与技术
02 数据库与智能信息处理
03人工智能及应用
04 网络信息安全
05 数字媒体计算技术
06 大数据与云计算
07 领域软件工程
08 移动互联网与物联网技术
09 软件工程工具与环境
10 软件测量与质量保证</t>
    <phoneticPr fontId="3" type="noConversion"/>
  </si>
  <si>
    <t>计算机技术（专硕）</t>
    <phoneticPr fontId="3" type="noConversion"/>
  </si>
  <si>
    <t>同上</t>
    <phoneticPr fontId="3" type="noConversion"/>
  </si>
  <si>
    <t>软件工程专硕</t>
    <phoneticPr fontId="3" type="noConversion"/>
  </si>
  <si>
    <t>数二英二408</t>
    <phoneticPr fontId="3" type="noConversion"/>
  </si>
  <si>
    <t>同上</t>
    <phoneticPr fontId="3" type="noConversion"/>
  </si>
  <si>
    <t>华北电力大学----改408</t>
    <phoneticPr fontId="3" type="noConversion"/>
  </si>
  <si>
    <t>40
考录比11.3</t>
    <phoneticPr fontId="3" type="noConversion"/>
  </si>
  <si>
    <t>3
考录比7.3</t>
    <phoneticPr fontId="3" type="noConversion"/>
  </si>
  <si>
    <t>13
考录比：3.8</t>
    <phoneticPr fontId="3" type="noConversion"/>
  </si>
  <si>
    <t>6
考录比3</t>
    <phoneticPr fontId="3" type="noConversion"/>
  </si>
  <si>
    <t>分开的：
01 新一代电子信息技术（含量子技术）
02 计算机技术
考录比9.1
03 人工智能
考录比-9
04网络与信息安全
考录比5.7</t>
    <phoneticPr fontId="3" type="noConversion"/>
  </si>
  <si>
    <t>待定</t>
    <phoneticPr fontId="3" type="noConversion"/>
  </si>
  <si>
    <t>不区分</t>
    <phoneticPr fontId="3" type="noConversion"/>
  </si>
  <si>
    <t>2w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</si>
</sst>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4" fillId="0" borderId="1" xfId="3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3" applyBorder="1" applyAlignment="1">
      <alignment horizontal="center" vertical="center" wrapText="1"/>
    </xf>
    <xf numFmtId="0" fontId="0" fillId="4" borderId="2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5" borderId="3" xfId="0" applyFill="1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yanzhao.bjut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2" sqref="L12"/>
    </sheetView>
  </sheetViews>
  <sheetFormatPr defaultColWidth="8.875" defaultRowHeight="13.5" x14ac:dyDescent="0.15"/>
  <cols>
    <col min="1" max="1" width="6.75" style="10" customWidth="1"/>
    <col min="2" max="2" width="8.875" style="10"/>
    <col min="3" max="3" width="8.875" style="11"/>
    <col min="4" max="4" width="13.875" style="11" customWidth="1"/>
    <col min="5" max="5" width="8.5" style="11" customWidth="1"/>
    <col min="6" max="6" width="11.875" style="11" customWidth="1"/>
    <col min="7" max="9" width="8.875" style="14"/>
    <col min="10" max="13" width="8.875" style="20"/>
    <col min="14" max="16384" width="8.875" style="1"/>
  </cols>
  <sheetData>
    <row r="1" spans="1:16" s="10" customFormat="1" ht="13.5" customHeight="1" x14ac:dyDescent="0.15">
      <c r="A1" s="39" t="s">
        <v>113</v>
      </c>
      <c r="B1" s="40"/>
      <c r="C1" s="44" t="s">
        <v>114</v>
      </c>
      <c r="D1" s="45"/>
      <c r="E1" s="45"/>
      <c r="F1" s="46"/>
      <c r="G1" s="41" t="s">
        <v>117</v>
      </c>
      <c r="H1" s="41"/>
      <c r="I1" s="41"/>
      <c r="J1" s="42" t="s">
        <v>118</v>
      </c>
      <c r="K1" s="42"/>
      <c r="L1" s="42"/>
      <c r="M1" s="42"/>
      <c r="N1" s="43" t="s">
        <v>119</v>
      </c>
      <c r="O1" s="43"/>
      <c r="P1" s="43"/>
    </row>
    <row r="2" spans="1:16" ht="40.5" x14ac:dyDescent="0.15">
      <c r="A2" s="7" t="s">
        <v>0</v>
      </c>
      <c r="B2" s="7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2" t="s">
        <v>115</v>
      </c>
      <c r="H2" s="12" t="s">
        <v>130</v>
      </c>
      <c r="I2" s="12" t="s">
        <v>116</v>
      </c>
      <c r="J2" s="18" t="s">
        <v>10</v>
      </c>
      <c r="K2" s="18" t="s">
        <v>6</v>
      </c>
      <c r="L2" s="18" t="s">
        <v>11</v>
      </c>
      <c r="M2" s="18" t="s">
        <v>7</v>
      </c>
      <c r="N2" s="4" t="s">
        <v>8</v>
      </c>
      <c r="O2" s="4" t="s">
        <v>9</v>
      </c>
      <c r="P2" s="4" t="s">
        <v>112</v>
      </c>
    </row>
    <row r="3" spans="1:16" ht="94.5" x14ac:dyDescent="0.15">
      <c r="A3" s="30" t="s">
        <v>176</v>
      </c>
      <c r="B3" s="30" t="s">
        <v>177</v>
      </c>
      <c r="C3" s="15" t="s">
        <v>178</v>
      </c>
      <c r="D3" s="15" t="s">
        <v>179</v>
      </c>
      <c r="E3" s="15" t="s">
        <v>129</v>
      </c>
      <c r="F3" s="25" t="s">
        <v>180</v>
      </c>
      <c r="G3" s="12">
        <v>27</v>
      </c>
      <c r="H3" s="12">
        <v>39</v>
      </c>
      <c r="I3" s="12">
        <v>31</v>
      </c>
      <c r="J3" s="18">
        <v>305</v>
      </c>
      <c r="K3" s="18">
        <v>309</v>
      </c>
      <c r="L3" s="18">
        <v>347</v>
      </c>
      <c r="M3" s="18">
        <v>402</v>
      </c>
      <c r="N3" s="23">
        <v>3</v>
      </c>
      <c r="O3" s="23"/>
      <c r="P3" s="4"/>
    </row>
    <row r="4" spans="1:16" ht="40.5" x14ac:dyDescent="0.15">
      <c r="A4" s="31"/>
      <c r="B4" s="31"/>
      <c r="C4" s="15" t="s">
        <v>183</v>
      </c>
      <c r="D4" s="15" t="s">
        <v>204</v>
      </c>
      <c r="E4" s="15" t="s">
        <v>181</v>
      </c>
      <c r="F4" s="25" t="s">
        <v>203</v>
      </c>
      <c r="G4" s="12" t="s">
        <v>182</v>
      </c>
      <c r="H4" s="12">
        <v>109</v>
      </c>
      <c r="I4" s="12">
        <v>95</v>
      </c>
      <c r="J4" s="18">
        <v>305</v>
      </c>
      <c r="K4" s="18">
        <v>311</v>
      </c>
      <c r="L4" s="18">
        <v>353</v>
      </c>
      <c r="M4" s="18">
        <v>397</v>
      </c>
      <c r="N4" s="23">
        <v>2</v>
      </c>
      <c r="O4" s="23"/>
      <c r="P4" s="4"/>
    </row>
    <row r="5" spans="1:16" x14ac:dyDescent="0.15">
      <c r="A5" s="24"/>
      <c r="B5" s="24"/>
      <c r="C5" s="15"/>
      <c r="D5" s="15"/>
      <c r="E5" s="15"/>
      <c r="F5" s="25"/>
      <c r="G5" s="12"/>
      <c r="H5" s="12"/>
      <c r="I5" s="12"/>
      <c r="J5" s="18"/>
      <c r="K5" s="18"/>
      <c r="L5" s="18"/>
      <c r="M5" s="18"/>
      <c r="N5" s="23"/>
      <c r="O5" s="23"/>
      <c r="P5" s="4"/>
    </row>
    <row r="6" spans="1:16" x14ac:dyDescent="0.15">
      <c r="A6" s="24"/>
      <c r="B6" s="24"/>
      <c r="C6" s="15"/>
      <c r="D6" s="15"/>
      <c r="E6" s="15"/>
      <c r="F6" s="25"/>
      <c r="G6" s="12"/>
      <c r="H6" s="12"/>
      <c r="I6" s="12"/>
      <c r="J6" s="18"/>
      <c r="K6" s="18"/>
      <c r="L6" s="18"/>
      <c r="M6" s="18"/>
      <c r="N6" s="23"/>
      <c r="O6" s="23"/>
      <c r="P6" s="4"/>
    </row>
    <row r="7" spans="1:16" x14ac:dyDescent="0.15">
      <c r="A7" s="24"/>
      <c r="B7" s="24"/>
      <c r="C7" s="15"/>
      <c r="D7" s="15"/>
      <c r="E7" s="15"/>
      <c r="F7" s="25"/>
      <c r="G7" s="12"/>
      <c r="H7" s="12"/>
      <c r="I7" s="12"/>
      <c r="J7" s="18"/>
      <c r="K7" s="18"/>
      <c r="L7" s="18"/>
      <c r="M7" s="18"/>
      <c r="N7" s="23"/>
      <c r="O7" s="23"/>
      <c r="P7" s="4"/>
    </row>
    <row r="8" spans="1:16" x14ac:dyDescent="0.15">
      <c r="A8" s="24"/>
      <c r="B8" s="24"/>
      <c r="C8" s="15"/>
      <c r="D8" s="15"/>
      <c r="E8" s="15"/>
      <c r="F8" s="25"/>
      <c r="G8" s="12"/>
      <c r="H8" s="12"/>
      <c r="I8" s="12"/>
      <c r="J8" s="18"/>
      <c r="K8" s="18"/>
      <c r="L8" s="18"/>
      <c r="M8" s="18"/>
      <c r="N8" s="23"/>
      <c r="O8" s="23"/>
      <c r="P8" s="4"/>
    </row>
    <row r="9" spans="1:16" ht="67.5" x14ac:dyDescent="0.15">
      <c r="A9" s="30" t="s">
        <v>125</v>
      </c>
      <c r="B9" s="30" t="s">
        <v>126</v>
      </c>
      <c r="C9" s="15" t="s">
        <v>127</v>
      </c>
      <c r="D9" s="15" t="s">
        <v>128</v>
      </c>
      <c r="E9" s="15" t="s">
        <v>129</v>
      </c>
      <c r="F9" s="36" t="s">
        <v>146</v>
      </c>
      <c r="G9" s="12">
        <v>45</v>
      </c>
      <c r="H9" s="12">
        <v>60</v>
      </c>
      <c r="I9" s="12">
        <v>50</v>
      </c>
      <c r="J9" s="18">
        <v>312</v>
      </c>
      <c r="K9" s="18">
        <v>312</v>
      </c>
      <c r="L9" s="18">
        <v>345</v>
      </c>
      <c r="M9" s="18">
        <v>411</v>
      </c>
      <c r="N9" s="33" t="s">
        <v>141</v>
      </c>
      <c r="O9" s="33">
        <v>8000</v>
      </c>
      <c r="P9" s="21" t="s">
        <v>142</v>
      </c>
    </row>
    <row r="10" spans="1:16" ht="54" x14ac:dyDescent="0.15">
      <c r="A10" s="32"/>
      <c r="B10" s="32"/>
      <c r="C10" s="15" t="s">
        <v>131</v>
      </c>
      <c r="D10" s="15" t="s">
        <v>132</v>
      </c>
      <c r="E10" s="15" t="s">
        <v>129</v>
      </c>
      <c r="F10" s="37"/>
      <c r="G10" s="12">
        <v>3</v>
      </c>
      <c r="H10" s="12">
        <v>6</v>
      </c>
      <c r="I10" s="12">
        <v>5</v>
      </c>
      <c r="J10" s="18">
        <v>312</v>
      </c>
      <c r="K10" s="18">
        <v>315</v>
      </c>
      <c r="L10" s="18">
        <v>346</v>
      </c>
      <c r="M10" s="18">
        <v>386</v>
      </c>
      <c r="N10" s="34"/>
      <c r="O10" s="34"/>
      <c r="P10" s="4"/>
    </row>
    <row r="11" spans="1:16" ht="54" x14ac:dyDescent="0.15">
      <c r="A11" s="32"/>
      <c r="B11" s="31"/>
      <c r="C11" s="15" t="s">
        <v>133</v>
      </c>
      <c r="D11" s="15" t="s">
        <v>134</v>
      </c>
      <c r="E11" s="15" t="s">
        <v>135</v>
      </c>
      <c r="F11" s="38"/>
      <c r="G11" s="12">
        <v>84</v>
      </c>
      <c r="H11" s="12">
        <v>126</v>
      </c>
      <c r="I11" s="12">
        <v>95</v>
      </c>
      <c r="J11" s="18">
        <v>335</v>
      </c>
      <c r="K11" s="18">
        <v>335</v>
      </c>
      <c r="L11" s="18">
        <v>371</v>
      </c>
      <c r="M11" s="18">
        <v>426</v>
      </c>
      <c r="N11" s="34"/>
      <c r="O11" s="34"/>
      <c r="P11" s="4"/>
    </row>
    <row r="12" spans="1:16" ht="108" x14ac:dyDescent="0.15">
      <c r="A12" s="32"/>
      <c r="B12" s="30" t="s">
        <v>136</v>
      </c>
      <c r="C12" s="15" t="s">
        <v>137</v>
      </c>
      <c r="D12" s="15" t="s">
        <v>138</v>
      </c>
      <c r="E12" s="15" t="s">
        <v>144</v>
      </c>
      <c r="F12" s="36" t="s">
        <v>145</v>
      </c>
      <c r="G12" s="12">
        <v>11</v>
      </c>
      <c r="H12" s="12">
        <v>18</v>
      </c>
      <c r="I12" s="12">
        <v>15</v>
      </c>
      <c r="J12" s="18">
        <v>311</v>
      </c>
      <c r="K12" s="18">
        <v>311</v>
      </c>
      <c r="L12" s="18">
        <v>324</v>
      </c>
      <c r="M12" s="18">
        <v>360</v>
      </c>
      <c r="N12" s="34"/>
      <c r="O12" s="34"/>
      <c r="P12" s="4"/>
    </row>
    <row r="13" spans="1:16" ht="135" x14ac:dyDescent="0.15">
      <c r="A13" s="31"/>
      <c r="B13" s="31"/>
      <c r="C13" s="15" t="s">
        <v>133</v>
      </c>
      <c r="D13" s="15" t="s">
        <v>139</v>
      </c>
      <c r="E13" s="15" t="s">
        <v>140</v>
      </c>
      <c r="F13" s="38"/>
      <c r="G13" s="12">
        <v>86</v>
      </c>
      <c r="H13" s="12">
        <v>151</v>
      </c>
      <c r="I13" s="12">
        <v>95</v>
      </c>
      <c r="J13" s="18">
        <v>328</v>
      </c>
      <c r="K13" s="18">
        <v>328</v>
      </c>
      <c r="L13" s="18">
        <v>359</v>
      </c>
      <c r="M13" s="18">
        <v>429</v>
      </c>
      <c r="N13" s="35"/>
      <c r="O13" s="22" t="s">
        <v>143</v>
      </c>
      <c r="P13" s="4"/>
    </row>
    <row r="14" spans="1:16" x14ac:dyDescent="0.15">
      <c r="A14" s="7"/>
      <c r="B14" s="7"/>
      <c r="C14" s="15"/>
      <c r="D14" s="15"/>
      <c r="E14" s="15"/>
      <c r="F14" s="15"/>
      <c r="G14" s="12"/>
      <c r="H14" s="12"/>
      <c r="I14" s="12"/>
      <c r="J14" s="18"/>
      <c r="K14" s="18"/>
      <c r="L14" s="18"/>
      <c r="M14" s="18"/>
      <c r="N14" s="4"/>
      <c r="O14" s="4"/>
      <c r="P14" s="4"/>
    </row>
    <row r="15" spans="1:16" x14ac:dyDescent="0.15">
      <c r="A15" s="7"/>
      <c r="B15" s="7"/>
      <c r="C15" s="15"/>
      <c r="D15" s="15"/>
      <c r="E15" s="15"/>
      <c r="F15" s="15"/>
      <c r="G15" s="12"/>
      <c r="H15" s="12"/>
      <c r="I15" s="12"/>
      <c r="J15" s="18"/>
      <c r="K15" s="18"/>
      <c r="L15" s="18"/>
      <c r="M15" s="18"/>
      <c r="N15" s="4"/>
      <c r="O15" s="4"/>
      <c r="P15" s="4"/>
    </row>
    <row r="16" spans="1:16" x14ac:dyDescent="0.15">
      <c r="A16" s="7"/>
      <c r="B16" s="7"/>
      <c r="C16" s="15"/>
      <c r="D16" s="15"/>
      <c r="E16" s="15"/>
      <c r="F16" s="15"/>
      <c r="G16" s="12"/>
      <c r="H16" s="12"/>
      <c r="I16" s="12"/>
      <c r="J16" s="18"/>
      <c r="K16" s="18"/>
      <c r="L16" s="18"/>
      <c r="M16" s="18"/>
      <c r="N16" s="4"/>
      <c r="O16" s="4"/>
      <c r="P16" s="4"/>
    </row>
    <row r="17" spans="1:16" ht="121.5" x14ac:dyDescent="0.15">
      <c r="A17" s="30" t="s">
        <v>120</v>
      </c>
      <c r="B17" s="30" t="s">
        <v>147</v>
      </c>
      <c r="C17" s="15" t="s">
        <v>121</v>
      </c>
      <c r="D17" s="15" t="s">
        <v>122</v>
      </c>
      <c r="E17" s="15" t="s">
        <v>123</v>
      </c>
      <c r="F17" s="15" t="s">
        <v>124</v>
      </c>
      <c r="G17" s="12">
        <f>32-23</f>
        <v>9</v>
      </c>
      <c r="H17" s="12">
        <v>50</v>
      </c>
      <c r="I17" s="12" t="s">
        <v>200</v>
      </c>
      <c r="J17" s="18">
        <v>300</v>
      </c>
      <c r="K17" s="18">
        <v>300</v>
      </c>
      <c r="L17" s="18"/>
      <c r="M17" s="18"/>
      <c r="N17" s="4">
        <v>3</v>
      </c>
      <c r="O17" s="4"/>
      <c r="P17" s="4"/>
    </row>
    <row r="18" spans="1:16" ht="108" x14ac:dyDescent="0.15">
      <c r="A18" s="32"/>
      <c r="B18" s="32"/>
      <c r="C18" s="15" t="s">
        <v>160</v>
      </c>
      <c r="D18" s="15" t="s">
        <v>161</v>
      </c>
      <c r="E18" s="15" t="s">
        <v>159</v>
      </c>
      <c r="F18" s="15" t="s">
        <v>149</v>
      </c>
      <c r="G18" s="12">
        <f>5-1</f>
        <v>4</v>
      </c>
      <c r="H18" s="12">
        <v>9</v>
      </c>
      <c r="I18" s="12" t="s">
        <v>201</v>
      </c>
      <c r="J18" s="18">
        <v>315</v>
      </c>
      <c r="K18" s="18">
        <v>315</v>
      </c>
      <c r="L18" s="18"/>
      <c r="M18" s="18"/>
      <c r="N18" s="4">
        <v>3</v>
      </c>
      <c r="O18" s="4"/>
      <c r="P18" s="4"/>
    </row>
    <row r="19" spans="1:16" ht="189" x14ac:dyDescent="0.15">
      <c r="A19" s="32"/>
      <c r="B19" s="32"/>
      <c r="C19" s="15" t="s">
        <v>148</v>
      </c>
      <c r="D19" s="15" t="s">
        <v>162</v>
      </c>
      <c r="E19" s="15" t="s">
        <v>159</v>
      </c>
      <c r="F19" s="15" t="s">
        <v>174</v>
      </c>
      <c r="G19" s="12">
        <f>113-82</f>
        <v>31</v>
      </c>
      <c r="H19" s="12">
        <v>66</v>
      </c>
      <c r="I19" s="12" t="s">
        <v>198</v>
      </c>
      <c r="J19" s="18" t="s">
        <v>166</v>
      </c>
      <c r="K19" s="18">
        <v>351</v>
      </c>
      <c r="L19" s="18">
        <v>382</v>
      </c>
      <c r="M19" s="18">
        <v>410</v>
      </c>
      <c r="N19" s="4">
        <v>3</v>
      </c>
      <c r="O19" s="4"/>
      <c r="P19" s="4"/>
    </row>
    <row r="20" spans="1:16" ht="81" x14ac:dyDescent="0.15">
      <c r="A20" s="32"/>
      <c r="B20" s="32"/>
      <c r="C20" s="15" t="s">
        <v>137</v>
      </c>
      <c r="D20" s="15" t="s">
        <v>163</v>
      </c>
      <c r="E20" s="15" t="s">
        <v>159</v>
      </c>
      <c r="F20" s="15" t="s">
        <v>149</v>
      </c>
      <c r="G20" s="12">
        <f>5-1</f>
        <v>4</v>
      </c>
      <c r="H20" s="12">
        <v>4</v>
      </c>
      <c r="I20" s="12" t="s">
        <v>199</v>
      </c>
      <c r="J20" s="18" t="s">
        <v>167</v>
      </c>
      <c r="K20" s="18">
        <v>338</v>
      </c>
      <c r="L20" s="18">
        <v>356</v>
      </c>
      <c r="M20" s="18">
        <v>385</v>
      </c>
      <c r="N20" s="4">
        <v>3</v>
      </c>
      <c r="O20" s="4"/>
      <c r="P20" s="4"/>
    </row>
    <row r="21" spans="1:16" ht="81" x14ac:dyDescent="0.15">
      <c r="A21" s="32"/>
      <c r="B21" s="32"/>
      <c r="C21" s="15" t="s">
        <v>150</v>
      </c>
      <c r="D21" s="15" t="s">
        <v>164</v>
      </c>
      <c r="E21" s="15" t="s">
        <v>159</v>
      </c>
      <c r="F21" s="15" t="s">
        <v>149</v>
      </c>
      <c r="G21" s="12">
        <f>22-13</f>
        <v>9</v>
      </c>
      <c r="H21" s="12">
        <v>16</v>
      </c>
      <c r="I21" s="12">
        <v>13</v>
      </c>
      <c r="J21" s="18" t="s">
        <v>167</v>
      </c>
      <c r="K21" s="18">
        <v>325</v>
      </c>
      <c r="L21" s="18">
        <v>349</v>
      </c>
      <c r="M21" s="18">
        <v>413</v>
      </c>
      <c r="N21" s="4">
        <v>3</v>
      </c>
      <c r="O21" s="4"/>
      <c r="P21" s="4"/>
    </row>
    <row r="22" spans="1:16" ht="148.5" x14ac:dyDescent="0.15">
      <c r="A22" s="32"/>
      <c r="B22" s="31"/>
      <c r="C22" s="15" t="s">
        <v>151</v>
      </c>
      <c r="D22" s="15" t="s">
        <v>202</v>
      </c>
      <c r="E22" s="15" t="s">
        <v>159</v>
      </c>
      <c r="F22" s="15" t="s">
        <v>152</v>
      </c>
      <c r="G22" s="12">
        <f>21-7+90-45+23-11+16-10</f>
        <v>77</v>
      </c>
      <c r="H22" s="12" t="s">
        <v>168</v>
      </c>
      <c r="I22" s="12" t="s">
        <v>169</v>
      </c>
      <c r="J22" s="18" t="s">
        <v>171</v>
      </c>
      <c r="K22" s="18" t="s">
        <v>170</v>
      </c>
      <c r="L22" s="18" t="s">
        <v>172</v>
      </c>
      <c r="M22" s="18" t="s">
        <v>173</v>
      </c>
      <c r="N22" s="4">
        <v>2</v>
      </c>
      <c r="O22" s="4"/>
      <c r="P22" s="4"/>
    </row>
    <row r="23" spans="1:16" ht="108" x14ac:dyDescent="0.15">
      <c r="A23" s="32"/>
      <c r="B23" s="30" t="s">
        <v>153</v>
      </c>
      <c r="C23" s="15" t="s">
        <v>154</v>
      </c>
      <c r="D23" s="15" t="s">
        <v>165</v>
      </c>
      <c r="E23" s="15" t="s">
        <v>155</v>
      </c>
      <c r="F23" s="15" t="s">
        <v>156</v>
      </c>
      <c r="G23" s="12">
        <v>3</v>
      </c>
      <c r="H23" s="12">
        <v>6</v>
      </c>
      <c r="I23" s="12">
        <v>5</v>
      </c>
      <c r="J23" s="18" t="s">
        <v>175</v>
      </c>
      <c r="K23" s="18">
        <v>316</v>
      </c>
      <c r="L23" s="18">
        <v>351</v>
      </c>
      <c r="M23" s="18">
        <v>385</v>
      </c>
      <c r="N23" s="4">
        <v>3</v>
      </c>
      <c r="O23" s="4"/>
      <c r="P23" s="4"/>
    </row>
    <row r="24" spans="1:16" ht="40.5" x14ac:dyDescent="0.15">
      <c r="A24" s="31"/>
      <c r="B24" s="31"/>
      <c r="C24" s="15" t="s">
        <v>157</v>
      </c>
      <c r="D24" s="15" t="s">
        <v>137</v>
      </c>
      <c r="E24" s="15" t="s">
        <v>158</v>
      </c>
      <c r="F24" s="15" t="s">
        <v>156</v>
      </c>
      <c r="G24" s="12">
        <f>82-24</f>
        <v>58</v>
      </c>
      <c r="H24" s="12">
        <v>83</v>
      </c>
      <c r="I24" s="12">
        <v>55</v>
      </c>
      <c r="J24" s="18">
        <v>376</v>
      </c>
      <c r="K24" s="18">
        <v>376</v>
      </c>
      <c r="L24" s="18">
        <v>400.9</v>
      </c>
      <c r="M24" s="18">
        <v>446</v>
      </c>
      <c r="N24" s="4">
        <v>2</v>
      </c>
      <c r="O24" s="4" t="s">
        <v>205</v>
      </c>
      <c r="P24" s="4"/>
    </row>
    <row r="25" spans="1:16" x14ac:dyDescent="0.15">
      <c r="A25" s="7"/>
      <c r="B25" s="7"/>
      <c r="C25" s="15"/>
      <c r="D25" s="15"/>
      <c r="E25" s="15"/>
      <c r="F25" s="15"/>
      <c r="G25" s="12"/>
      <c r="H25" s="12"/>
      <c r="I25" s="12"/>
      <c r="J25" s="18"/>
      <c r="K25" s="18"/>
      <c r="L25" s="18"/>
      <c r="M25" s="18"/>
      <c r="N25" s="4"/>
      <c r="O25" s="4"/>
      <c r="P25" s="4"/>
    </row>
    <row r="26" spans="1:16" x14ac:dyDescent="0.15">
      <c r="A26" s="7"/>
      <c r="B26" s="7"/>
      <c r="C26" s="15"/>
      <c r="D26" s="15"/>
      <c r="E26" s="15"/>
      <c r="F26" s="15"/>
      <c r="G26" s="12"/>
      <c r="H26" s="12"/>
      <c r="I26" s="12"/>
      <c r="J26" s="18"/>
      <c r="K26" s="18"/>
      <c r="L26" s="18"/>
      <c r="M26" s="18"/>
      <c r="N26" s="4"/>
      <c r="O26" s="4"/>
      <c r="P26" s="4"/>
    </row>
    <row r="27" spans="1:16" x14ac:dyDescent="0.15">
      <c r="A27" s="7"/>
      <c r="B27" s="7"/>
      <c r="C27" s="15"/>
      <c r="D27" s="15"/>
      <c r="E27" s="15"/>
      <c r="F27" s="15"/>
      <c r="G27" s="12"/>
      <c r="H27" s="12"/>
      <c r="I27" s="12"/>
      <c r="J27" s="18"/>
      <c r="K27" s="18"/>
      <c r="L27" s="18"/>
      <c r="M27" s="18"/>
      <c r="N27" s="4"/>
      <c r="O27" s="4"/>
      <c r="P27" s="4"/>
    </row>
    <row r="28" spans="1:16" ht="40.5" customHeight="1" x14ac:dyDescent="0.15">
      <c r="A28" s="30" t="s">
        <v>197</v>
      </c>
      <c r="B28" s="30" t="s">
        <v>184</v>
      </c>
      <c r="C28" s="15" t="s">
        <v>185</v>
      </c>
      <c r="D28" s="15" t="s">
        <v>186</v>
      </c>
      <c r="E28" s="15" t="s">
        <v>129</v>
      </c>
      <c r="F28" s="15" t="s">
        <v>187</v>
      </c>
      <c r="G28" s="12">
        <f>12-6</f>
        <v>6</v>
      </c>
      <c r="H28" s="12">
        <v>11</v>
      </c>
      <c r="I28" s="12">
        <v>10</v>
      </c>
      <c r="J28" s="18">
        <v>263</v>
      </c>
      <c r="K28" s="18">
        <v>292</v>
      </c>
      <c r="L28" s="18">
        <v>322.7</v>
      </c>
      <c r="M28" s="18">
        <v>356</v>
      </c>
      <c r="N28" s="4"/>
      <c r="O28" s="4"/>
      <c r="P28" s="4"/>
    </row>
    <row r="29" spans="1:16" ht="270" x14ac:dyDescent="0.15">
      <c r="A29" s="32"/>
      <c r="B29" s="32"/>
      <c r="C29" s="15" t="s">
        <v>188</v>
      </c>
      <c r="D29" s="15" t="s">
        <v>189</v>
      </c>
      <c r="E29" s="15" t="s">
        <v>190</v>
      </c>
      <c r="F29" s="15" t="s">
        <v>187</v>
      </c>
      <c r="G29" s="12">
        <f>39-19</f>
        <v>20</v>
      </c>
      <c r="H29" s="12">
        <v>40</v>
      </c>
      <c r="I29" s="12">
        <v>29</v>
      </c>
      <c r="J29" s="18">
        <v>320</v>
      </c>
      <c r="K29" s="18">
        <v>327</v>
      </c>
      <c r="L29" s="18">
        <v>359.48</v>
      </c>
      <c r="M29" s="18">
        <v>402</v>
      </c>
      <c r="N29" s="4"/>
      <c r="O29" s="4"/>
      <c r="P29" s="4"/>
    </row>
    <row r="30" spans="1:16" ht="270" x14ac:dyDescent="0.15">
      <c r="A30" s="32"/>
      <c r="B30" s="32"/>
      <c r="C30" s="15" t="s">
        <v>137</v>
      </c>
      <c r="D30" s="15" t="s">
        <v>191</v>
      </c>
      <c r="E30" s="15" t="s">
        <v>190</v>
      </c>
      <c r="F30" s="15" t="s">
        <v>187</v>
      </c>
      <c r="G30" s="12">
        <f>4-2</f>
        <v>2</v>
      </c>
      <c r="H30" s="12">
        <v>1</v>
      </c>
      <c r="I30" s="12">
        <v>1</v>
      </c>
      <c r="J30" s="18">
        <v>263</v>
      </c>
      <c r="K30" s="18">
        <v>275</v>
      </c>
      <c r="L30" s="18">
        <v>275</v>
      </c>
      <c r="M30" s="18">
        <v>275</v>
      </c>
      <c r="N30" s="4"/>
      <c r="O30" s="4"/>
      <c r="P30" s="4"/>
    </row>
    <row r="31" spans="1:16" ht="40.5" x14ac:dyDescent="0.15">
      <c r="A31" s="32"/>
      <c r="B31" s="32"/>
      <c r="C31" s="15" t="s">
        <v>192</v>
      </c>
      <c r="D31" s="15"/>
      <c r="E31" s="15" t="s">
        <v>135</v>
      </c>
      <c r="F31" s="15" t="s">
        <v>193</v>
      </c>
      <c r="G31" s="12">
        <f>60-30</f>
        <v>30</v>
      </c>
      <c r="H31" s="12">
        <v>240</v>
      </c>
      <c r="I31" s="12">
        <v>63</v>
      </c>
      <c r="J31" s="18">
        <v>263</v>
      </c>
      <c r="K31" s="18">
        <v>340</v>
      </c>
      <c r="L31" s="18">
        <v>378.89</v>
      </c>
      <c r="M31" s="18">
        <v>429</v>
      </c>
      <c r="N31" s="4"/>
      <c r="O31" s="4"/>
      <c r="P31" s="4"/>
    </row>
    <row r="32" spans="1:16" ht="27" x14ac:dyDescent="0.15">
      <c r="A32" s="31"/>
      <c r="B32" s="31"/>
      <c r="C32" s="16" t="s">
        <v>194</v>
      </c>
      <c r="D32" s="16"/>
      <c r="E32" s="16" t="s">
        <v>195</v>
      </c>
      <c r="F32" s="16" t="s">
        <v>196</v>
      </c>
      <c r="G32" s="13">
        <f>17-8</f>
        <v>9</v>
      </c>
      <c r="H32" s="13">
        <v>48</v>
      </c>
      <c r="I32" s="13">
        <v>15</v>
      </c>
      <c r="J32" s="19">
        <v>263</v>
      </c>
      <c r="K32" s="19">
        <v>332</v>
      </c>
      <c r="L32" s="19">
        <v>365.13</v>
      </c>
      <c r="M32" s="19">
        <v>413</v>
      </c>
      <c r="N32" s="5"/>
      <c r="O32" s="5"/>
      <c r="P32" s="6"/>
    </row>
    <row r="33" spans="1:16" x14ac:dyDescent="0.15">
      <c r="A33" s="8"/>
      <c r="B33" s="8"/>
      <c r="C33" s="16"/>
      <c r="D33" s="16"/>
      <c r="E33" s="16"/>
      <c r="F33" s="16"/>
      <c r="G33" s="13"/>
      <c r="H33" s="13"/>
      <c r="I33" s="13"/>
      <c r="J33" s="19"/>
      <c r="K33" s="19"/>
      <c r="L33" s="19"/>
      <c r="M33" s="19"/>
      <c r="N33" s="5"/>
      <c r="O33" s="5"/>
      <c r="P33" s="5"/>
    </row>
    <row r="34" spans="1:16" x14ac:dyDescent="0.15">
      <c r="A34" s="9"/>
      <c r="B34" s="9"/>
      <c r="C34" s="17"/>
      <c r="D34" s="17"/>
      <c r="E34" s="17"/>
      <c r="F34" s="17"/>
      <c r="G34" s="26"/>
      <c r="H34" s="26"/>
      <c r="I34" s="26"/>
      <c r="J34" s="27"/>
      <c r="K34" s="27"/>
      <c r="L34" s="27"/>
      <c r="M34" s="27"/>
      <c r="N34" s="28"/>
      <c r="O34" s="28"/>
      <c r="P34" s="29"/>
    </row>
    <row r="35" spans="1:16" s="5" customFormat="1" x14ac:dyDescent="0.15">
      <c r="A35" s="8"/>
      <c r="B35" s="8"/>
      <c r="C35" s="16"/>
      <c r="D35" s="16"/>
      <c r="E35" s="16"/>
      <c r="F35" s="16"/>
      <c r="G35" s="13"/>
      <c r="H35" s="13"/>
      <c r="I35" s="13"/>
      <c r="J35" s="19"/>
      <c r="K35" s="19"/>
      <c r="L35" s="19"/>
      <c r="M35" s="19"/>
    </row>
    <row r="36" spans="1:16" s="5" customFormat="1" x14ac:dyDescent="0.15">
      <c r="A36" s="8"/>
      <c r="B36" s="8"/>
      <c r="C36" s="16"/>
      <c r="D36" s="16"/>
      <c r="E36" s="16"/>
      <c r="F36" s="16"/>
      <c r="G36" s="13"/>
      <c r="H36" s="13"/>
      <c r="I36" s="13"/>
      <c r="J36" s="19"/>
      <c r="K36" s="19"/>
      <c r="L36" s="19"/>
      <c r="M36" s="19"/>
    </row>
    <row r="37" spans="1:16" s="5" customFormat="1" x14ac:dyDescent="0.15">
      <c r="A37" s="8"/>
      <c r="B37" s="8"/>
      <c r="C37" s="16"/>
      <c r="D37" s="16"/>
      <c r="E37" s="16"/>
      <c r="F37" s="16"/>
      <c r="G37" s="13"/>
      <c r="H37" s="13"/>
      <c r="I37" s="13"/>
      <c r="J37" s="19"/>
      <c r="K37" s="19"/>
      <c r="L37" s="19"/>
      <c r="M37" s="19"/>
    </row>
    <row r="38" spans="1:16" s="5" customFormat="1" x14ac:dyDescent="0.15">
      <c r="A38" s="8"/>
      <c r="B38" s="8"/>
      <c r="C38" s="16"/>
      <c r="D38" s="16"/>
      <c r="E38" s="16"/>
      <c r="F38" s="16"/>
      <c r="G38" s="13"/>
      <c r="H38" s="13"/>
      <c r="I38" s="13"/>
      <c r="J38" s="19"/>
      <c r="K38" s="19"/>
      <c r="L38" s="19"/>
      <c r="M38" s="19"/>
    </row>
    <row r="39" spans="1:16" s="5" customFormat="1" x14ac:dyDescent="0.15">
      <c r="A39" s="8"/>
      <c r="B39" s="8"/>
      <c r="C39" s="16"/>
      <c r="D39" s="16"/>
      <c r="E39" s="16"/>
      <c r="F39" s="16"/>
      <c r="G39" s="13"/>
      <c r="H39" s="13"/>
      <c r="I39" s="13"/>
      <c r="J39" s="19"/>
      <c r="K39" s="19"/>
      <c r="L39" s="19"/>
      <c r="M39" s="19"/>
    </row>
    <row r="40" spans="1:16" s="5" customFormat="1" x14ac:dyDescent="0.15">
      <c r="A40" s="8"/>
      <c r="B40" s="8"/>
      <c r="C40" s="16"/>
      <c r="D40" s="16"/>
      <c r="E40" s="16"/>
      <c r="F40" s="16"/>
      <c r="G40" s="13"/>
      <c r="H40" s="13"/>
      <c r="I40" s="13"/>
      <c r="J40" s="19"/>
      <c r="K40" s="19"/>
      <c r="L40" s="19"/>
      <c r="M40" s="19"/>
    </row>
    <row r="41" spans="1:16" s="5" customFormat="1" x14ac:dyDescent="0.15">
      <c r="A41" s="8"/>
      <c r="B41" s="8"/>
      <c r="C41" s="16"/>
      <c r="D41" s="16"/>
      <c r="E41" s="16"/>
      <c r="F41" s="16"/>
      <c r="G41" s="13"/>
      <c r="H41" s="13"/>
      <c r="I41" s="13"/>
      <c r="J41" s="19"/>
      <c r="K41" s="19"/>
      <c r="L41" s="19"/>
      <c r="M41" s="19"/>
    </row>
    <row r="42" spans="1:16" s="5" customFormat="1" x14ac:dyDescent="0.15">
      <c r="A42" s="8"/>
      <c r="B42" s="8"/>
      <c r="C42" s="16"/>
      <c r="D42" s="16"/>
      <c r="E42" s="16"/>
      <c r="F42" s="16"/>
      <c r="G42" s="13"/>
      <c r="H42" s="13"/>
      <c r="I42" s="13"/>
      <c r="J42" s="19"/>
      <c r="K42" s="19"/>
      <c r="L42" s="19"/>
      <c r="M42" s="19"/>
    </row>
    <row r="43" spans="1:16" s="5" customFormat="1" x14ac:dyDescent="0.15">
      <c r="A43" s="8"/>
      <c r="B43" s="8"/>
      <c r="C43" s="16"/>
      <c r="D43" s="16"/>
      <c r="E43" s="16"/>
      <c r="F43" s="16"/>
      <c r="G43" s="13"/>
      <c r="H43" s="13"/>
      <c r="I43" s="13"/>
      <c r="J43" s="19"/>
      <c r="K43" s="19"/>
      <c r="L43" s="19"/>
      <c r="M43" s="19"/>
    </row>
    <row r="44" spans="1:16" s="5" customFormat="1" x14ac:dyDescent="0.15">
      <c r="A44" s="8"/>
      <c r="B44" s="8"/>
      <c r="C44" s="16"/>
      <c r="D44" s="16"/>
      <c r="E44" s="16"/>
      <c r="F44" s="16"/>
      <c r="G44" s="13"/>
      <c r="H44" s="13"/>
      <c r="I44" s="13"/>
      <c r="J44" s="19"/>
      <c r="K44" s="19"/>
      <c r="L44" s="19"/>
      <c r="M44" s="19"/>
    </row>
    <row r="45" spans="1:16" s="5" customFormat="1" x14ac:dyDescent="0.15">
      <c r="A45" s="8"/>
      <c r="B45" s="8"/>
      <c r="C45" s="16"/>
      <c r="D45" s="16"/>
      <c r="E45" s="16"/>
      <c r="F45" s="16"/>
      <c r="G45" s="13"/>
      <c r="H45" s="13"/>
      <c r="I45" s="13"/>
      <c r="J45" s="19"/>
      <c r="K45" s="19"/>
      <c r="L45" s="19"/>
      <c r="M45" s="19"/>
    </row>
    <row r="46" spans="1:16" s="5" customFormat="1" x14ac:dyDescent="0.15">
      <c r="A46" s="8"/>
      <c r="B46" s="8"/>
      <c r="C46" s="16"/>
      <c r="D46" s="16"/>
      <c r="E46" s="16"/>
      <c r="F46" s="16"/>
      <c r="G46" s="13"/>
      <c r="H46" s="13"/>
      <c r="I46" s="13"/>
      <c r="J46" s="19"/>
      <c r="K46" s="19"/>
      <c r="L46" s="19"/>
      <c r="M46" s="19"/>
    </row>
    <row r="47" spans="1:16" s="5" customFormat="1" x14ac:dyDescent="0.15">
      <c r="A47" s="8"/>
      <c r="B47" s="8"/>
      <c r="C47" s="16"/>
      <c r="D47" s="16"/>
      <c r="E47" s="16"/>
      <c r="F47" s="16"/>
      <c r="G47" s="13"/>
      <c r="H47" s="13"/>
      <c r="I47" s="13"/>
      <c r="J47" s="19"/>
      <c r="K47" s="19"/>
      <c r="L47" s="19"/>
      <c r="M47" s="19"/>
    </row>
    <row r="48" spans="1:16" s="5" customFormat="1" x14ac:dyDescent="0.15">
      <c r="A48" s="8"/>
      <c r="B48" s="8"/>
      <c r="C48" s="16"/>
      <c r="D48" s="16"/>
      <c r="E48" s="16"/>
      <c r="F48" s="16"/>
      <c r="G48" s="13"/>
      <c r="H48" s="13"/>
      <c r="I48" s="13"/>
      <c r="J48" s="19"/>
      <c r="K48" s="19"/>
      <c r="L48" s="19"/>
      <c r="M48" s="19"/>
    </row>
    <row r="49" spans="1:13" s="5" customFormat="1" x14ac:dyDescent="0.15">
      <c r="A49" s="8"/>
      <c r="B49" s="8"/>
      <c r="C49" s="16"/>
      <c r="D49" s="16"/>
      <c r="E49" s="16"/>
      <c r="F49" s="16"/>
      <c r="G49" s="13"/>
      <c r="H49" s="13"/>
      <c r="I49" s="13"/>
      <c r="J49" s="19"/>
      <c r="K49" s="19"/>
      <c r="L49" s="19"/>
      <c r="M49" s="19"/>
    </row>
    <row r="50" spans="1:13" s="5" customFormat="1" x14ac:dyDescent="0.15">
      <c r="A50" s="8"/>
      <c r="B50" s="8"/>
      <c r="C50" s="16"/>
      <c r="D50" s="16"/>
      <c r="E50" s="16"/>
      <c r="F50" s="16"/>
      <c r="G50" s="13"/>
      <c r="H50" s="13"/>
      <c r="I50" s="13"/>
      <c r="J50" s="19"/>
      <c r="K50" s="19"/>
      <c r="L50" s="19"/>
      <c r="M50" s="19"/>
    </row>
    <row r="51" spans="1:13" s="5" customFormat="1" x14ac:dyDescent="0.15">
      <c r="A51" s="8"/>
      <c r="B51" s="8"/>
      <c r="C51" s="16"/>
      <c r="D51" s="16"/>
      <c r="E51" s="16"/>
      <c r="F51" s="16"/>
      <c r="G51" s="13"/>
      <c r="H51" s="13"/>
      <c r="I51" s="13"/>
      <c r="J51" s="19"/>
      <c r="K51" s="19"/>
      <c r="L51" s="19"/>
      <c r="M51" s="19"/>
    </row>
    <row r="52" spans="1:13" s="5" customFormat="1" x14ac:dyDescent="0.15">
      <c r="A52" s="8"/>
      <c r="B52" s="8"/>
      <c r="C52" s="16"/>
      <c r="D52" s="16"/>
      <c r="E52" s="16"/>
      <c r="F52" s="16"/>
      <c r="G52" s="13"/>
      <c r="H52" s="13"/>
      <c r="I52" s="13"/>
      <c r="J52" s="19"/>
      <c r="K52" s="19"/>
      <c r="L52" s="19"/>
      <c r="M52" s="19"/>
    </row>
    <row r="53" spans="1:13" s="5" customFormat="1" x14ac:dyDescent="0.15">
      <c r="A53" s="8"/>
      <c r="B53" s="8"/>
      <c r="C53" s="16"/>
      <c r="D53" s="16"/>
      <c r="E53" s="16"/>
      <c r="F53" s="16"/>
      <c r="G53" s="13"/>
      <c r="H53" s="13"/>
      <c r="I53" s="13"/>
      <c r="J53" s="19"/>
      <c r="K53" s="19"/>
      <c r="L53" s="19"/>
      <c r="M53" s="19"/>
    </row>
    <row r="54" spans="1:13" s="5" customFormat="1" x14ac:dyDescent="0.15">
      <c r="A54" s="8"/>
      <c r="B54" s="8"/>
      <c r="C54" s="16"/>
      <c r="D54" s="16"/>
      <c r="E54" s="16"/>
      <c r="F54" s="16"/>
      <c r="G54" s="13"/>
      <c r="H54" s="13"/>
      <c r="I54" s="13"/>
      <c r="J54" s="19"/>
      <c r="K54" s="19"/>
      <c r="L54" s="19"/>
      <c r="M54" s="19"/>
    </row>
    <row r="55" spans="1:13" s="5" customFormat="1" x14ac:dyDescent="0.15">
      <c r="A55" s="8"/>
      <c r="B55" s="8"/>
      <c r="C55" s="16"/>
      <c r="D55" s="16"/>
      <c r="E55" s="16"/>
      <c r="F55" s="16"/>
      <c r="G55" s="13"/>
      <c r="H55" s="13"/>
      <c r="I55" s="13"/>
      <c r="J55" s="19"/>
      <c r="K55" s="19"/>
      <c r="L55" s="19"/>
      <c r="M55" s="19"/>
    </row>
    <row r="56" spans="1:13" s="5" customFormat="1" x14ac:dyDescent="0.15">
      <c r="A56" s="8"/>
      <c r="B56" s="8"/>
      <c r="C56" s="16"/>
      <c r="D56" s="16"/>
      <c r="E56" s="16"/>
      <c r="F56" s="16"/>
      <c r="G56" s="13"/>
      <c r="H56" s="13"/>
      <c r="I56" s="13"/>
      <c r="J56" s="19"/>
      <c r="K56" s="19"/>
      <c r="L56" s="19"/>
      <c r="M56" s="19"/>
    </row>
    <row r="57" spans="1:13" s="5" customFormat="1" x14ac:dyDescent="0.15">
      <c r="A57" s="8"/>
      <c r="B57" s="8"/>
      <c r="C57" s="16"/>
      <c r="D57" s="16"/>
      <c r="E57" s="16"/>
      <c r="F57" s="16"/>
      <c r="G57" s="13"/>
      <c r="H57" s="13"/>
      <c r="I57" s="13"/>
      <c r="J57" s="19"/>
      <c r="K57" s="19"/>
      <c r="L57" s="19"/>
      <c r="M57" s="19"/>
    </row>
    <row r="58" spans="1:13" s="5" customFormat="1" x14ac:dyDescent="0.15">
      <c r="A58" s="8"/>
      <c r="B58" s="8"/>
      <c r="C58" s="16"/>
      <c r="D58" s="16"/>
      <c r="E58" s="16"/>
      <c r="F58" s="16"/>
      <c r="G58" s="13"/>
      <c r="H58" s="13"/>
      <c r="I58" s="13"/>
      <c r="J58" s="19"/>
      <c r="K58" s="19"/>
      <c r="L58" s="19"/>
      <c r="M58" s="19"/>
    </row>
    <row r="59" spans="1:13" s="5" customFormat="1" x14ac:dyDescent="0.15">
      <c r="A59" s="8"/>
      <c r="B59" s="8"/>
      <c r="C59" s="16"/>
      <c r="D59" s="16"/>
      <c r="E59" s="16"/>
      <c r="F59" s="16"/>
      <c r="G59" s="13"/>
      <c r="H59" s="13"/>
      <c r="I59" s="13"/>
      <c r="J59" s="19"/>
      <c r="K59" s="19"/>
      <c r="L59" s="19"/>
      <c r="M59" s="19"/>
    </row>
    <row r="60" spans="1:13" s="5" customFormat="1" x14ac:dyDescent="0.15">
      <c r="A60" s="8"/>
      <c r="B60" s="8"/>
      <c r="C60" s="16"/>
      <c r="D60" s="16"/>
      <c r="E60" s="16"/>
      <c r="F60" s="16"/>
      <c r="G60" s="13"/>
      <c r="H60" s="13"/>
      <c r="I60" s="13"/>
      <c r="J60" s="19"/>
      <c r="K60" s="19"/>
      <c r="L60" s="19"/>
      <c r="M60" s="19"/>
    </row>
    <row r="61" spans="1:13" s="5" customFormat="1" x14ac:dyDescent="0.15">
      <c r="A61" s="8"/>
      <c r="B61" s="8"/>
      <c r="C61" s="16"/>
      <c r="D61" s="16"/>
      <c r="E61" s="16"/>
      <c r="F61" s="16"/>
      <c r="G61" s="13"/>
      <c r="H61" s="13"/>
      <c r="I61" s="13"/>
      <c r="J61" s="19"/>
      <c r="K61" s="19"/>
      <c r="L61" s="19"/>
      <c r="M61" s="19"/>
    </row>
    <row r="62" spans="1:13" s="5" customFormat="1" x14ac:dyDescent="0.15">
      <c r="A62" s="8"/>
      <c r="B62" s="8"/>
      <c r="C62" s="16"/>
      <c r="D62" s="16"/>
      <c r="E62" s="16"/>
      <c r="F62" s="16"/>
      <c r="G62" s="13"/>
      <c r="H62" s="13"/>
      <c r="I62" s="13"/>
      <c r="J62" s="19"/>
      <c r="K62" s="19"/>
      <c r="L62" s="19"/>
      <c r="M62" s="19"/>
    </row>
    <row r="63" spans="1:13" s="5" customFormat="1" x14ac:dyDescent="0.15">
      <c r="A63" s="8"/>
      <c r="B63" s="8"/>
      <c r="C63" s="16"/>
      <c r="D63" s="16"/>
      <c r="E63" s="16"/>
      <c r="F63" s="16"/>
      <c r="G63" s="13"/>
      <c r="H63" s="13"/>
      <c r="I63" s="13"/>
      <c r="J63" s="19"/>
      <c r="K63" s="19"/>
      <c r="L63" s="19"/>
      <c r="M63" s="19"/>
    </row>
    <row r="64" spans="1:13" s="5" customFormat="1" x14ac:dyDescent="0.15">
      <c r="A64" s="8"/>
      <c r="B64" s="8"/>
      <c r="C64" s="16"/>
      <c r="D64" s="16"/>
      <c r="E64" s="16"/>
      <c r="F64" s="16"/>
      <c r="G64" s="13"/>
      <c r="H64" s="13"/>
      <c r="I64" s="13"/>
      <c r="J64" s="19"/>
      <c r="K64" s="19"/>
      <c r="L64" s="19"/>
      <c r="M64" s="19"/>
    </row>
    <row r="65" spans="1:13" s="5" customFormat="1" x14ac:dyDescent="0.15">
      <c r="A65" s="8"/>
      <c r="B65" s="8"/>
      <c r="C65" s="16"/>
      <c r="D65" s="16"/>
      <c r="E65" s="16"/>
      <c r="F65" s="16"/>
      <c r="G65" s="13"/>
      <c r="H65" s="13"/>
      <c r="I65" s="13"/>
      <c r="J65" s="19"/>
      <c r="K65" s="19"/>
      <c r="L65" s="19"/>
      <c r="M65" s="19"/>
    </row>
    <row r="66" spans="1:13" s="5" customFormat="1" x14ac:dyDescent="0.15">
      <c r="A66" s="8"/>
      <c r="B66" s="8"/>
      <c r="C66" s="16"/>
      <c r="D66" s="16"/>
      <c r="E66" s="16"/>
      <c r="F66" s="16"/>
      <c r="G66" s="13"/>
      <c r="H66" s="13"/>
      <c r="I66" s="13"/>
      <c r="J66" s="19"/>
      <c r="K66" s="19"/>
      <c r="L66" s="19"/>
      <c r="M66" s="19"/>
    </row>
    <row r="67" spans="1:13" s="5" customFormat="1" x14ac:dyDescent="0.15">
      <c r="A67" s="8"/>
      <c r="B67" s="8"/>
      <c r="C67" s="16"/>
      <c r="D67" s="16"/>
      <c r="E67" s="16"/>
      <c r="F67" s="16"/>
      <c r="G67" s="13"/>
      <c r="H67" s="13"/>
      <c r="I67" s="13"/>
      <c r="J67" s="19"/>
      <c r="K67" s="19"/>
      <c r="L67" s="19"/>
      <c r="M67" s="19"/>
    </row>
    <row r="68" spans="1:13" s="5" customFormat="1" x14ac:dyDescent="0.15">
      <c r="A68" s="8"/>
      <c r="B68" s="8"/>
      <c r="C68" s="16"/>
      <c r="D68" s="16"/>
      <c r="E68" s="16"/>
      <c r="F68" s="16"/>
      <c r="G68" s="13"/>
      <c r="H68" s="13"/>
      <c r="I68" s="13"/>
      <c r="J68" s="19"/>
      <c r="K68" s="19"/>
      <c r="L68" s="19"/>
      <c r="M68" s="19"/>
    </row>
    <row r="69" spans="1:13" s="5" customFormat="1" x14ac:dyDescent="0.15">
      <c r="A69" s="8"/>
      <c r="B69" s="8"/>
      <c r="C69" s="16"/>
      <c r="D69" s="16"/>
      <c r="E69" s="16"/>
      <c r="F69" s="16"/>
      <c r="G69" s="13"/>
      <c r="H69" s="13"/>
      <c r="I69" s="13"/>
      <c r="J69" s="19"/>
      <c r="K69" s="19"/>
      <c r="L69" s="19"/>
      <c r="M69" s="19"/>
    </row>
  </sheetData>
  <mergeCells count="19">
    <mergeCell ref="A1:B1"/>
    <mergeCell ref="G1:I1"/>
    <mergeCell ref="J1:M1"/>
    <mergeCell ref="N1:P1"/>
    <mergeCell ref="C1:F1"/>
    <mergeCell ref="N9:N13"/>
    <mergeCell ref="O9:O12"/>
    <mergeCell ref="F9:F11"/>
    <mergeCell ref="F12:F13"/>
    <mergeCell ref="B17:B22"/>
    <mergeCell ref="A3:A4"/>
    <mergeCell ref="B3:B4"/>
    <mergeCell ref="A28:A32"/>
    <mergeCell ref="B28:B32"/>
    <mergeCell ref="A9:A13"/>
    <mergeCell ref="B9:B11"/>
    <mergeCell ref="B12:B13"/>
    <mergeCell ref="B23:B24"/>
    <mergeCell ref="A17:A24"/>
  </mergeCells>
  <phoneticPr fontId="3" type="noConversion"/>
  <hyperlinks>
    <hyperlink ref="P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4" sqref="E4"/>
    </sheetView>
  </sheetViews>
  <sheetFormatPr defaultColWidth="8.875" defaultRowHeight="13.5" x14ac:dyDescent="0.15"/>
  <cols>
    <col min="1" max="1" width="15.375" style="1" customWidth="1"/>
    <col min="2" max="3" width="19.375" style="1" customWidth="1"/>
    <col min="4" max="4" width="23.125" style="1" customWidth="1"/>
    <col min="5" max="5" width="17.375" style="1" customWidth="1"/>
    <col min="6" max="6" width="17.75" style="1" customWidth="1"/>
    <col min="7" max="16384" width="8.875" style="1"/>
  </cols>
  <sheetData>
    <row r="1" spans="1:9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86</v>
      </c>
    </row>
    <row r="2" spans="1:9" x14ac:dyDescent="0.15">
      <c r="A2" s="2" t="s">
        <v>17</v>
      </c>
      <c r="B2" s="2" t="s">
        <v>21</v>
      </c>
      <c r="C2" s="3" t="s">
        <v>28</v>
      </c>
      <c r="D2" s="2" t="s">
        <v>39</v>
      </c>
      <c r="E2" s="1" t="s">
        <v>62</v>
      </c>
      <c r="F2" s="1" t="s">
        <v>87</v>
      </c>
      <c r="I2" s="2">
        <v>985</v>
      </c>
    </row>
    <row r="3" spans="1:9" x14ac:dyDescent="0.15">
      <c r="A3" s="2" t="s">
        <v>18</v>
      </c>
      <c r="B3" s="3" t="s">
        <v>22</v>
      </c>
      <c r="C3" s="2" t="s">
        <v>29</v>
      </c>
      <c r="D3" s="3" t="s">
        <v>40</v>
      </c>
      <c r="E3" s="1" t="s">
        <v>63</v>
      </c>
      <c r="F3" s="2" t="s">
        <v>111</v>
      </c>
      <c r="I3" s="3">
        <v>211</v>
      </c>
    </row>
    <row r="4" spans="1:9" x14ac:dyDescent="0.15">
      <c r="A4" s="1" t="s">
        <v>19</v>
      </c>
      <c r="B4" s="1" t="s">
        <v>23</v>
      </c>
      <c r="C4" s="1" t="s">
        <v>30</v>
      </c>
      <c r="D4" s="3" t="s">
        <v>110</v>
      </c>
      <c r="E4" s="1" t="s">
        <v>64</v>
      </c>
      <c r="F4" s="1" t="s">
        <v>88</v>
      </c>
    </row>
    <row r="5" spans="1:9" x14ac:dyDescent="0.15">
      <c r="A5" s="1" t="s">
        <v>20</v>
      </c>
      <c r="B5" s="1" t="s">
        <v>24</v>
      </c>
      <c r="C5" s="1" t="s">
        <v>31</v>
      </c>
      <c r="D5" s="1" t="s">
        <v>41</v>
      </c>
      <c r="E5" s="1" t="s">
        <v>65</v>
      </c>
      <c r="F5" s="1" t="s">
        <v>89</v>
      </c>
    </row>
    <row r="6" spans="1:9" x14ac:dyDescent="0.15">
      <c r="B6" s="1" t="s">
        <v>25</v>
      </c>
      <c r="C6" s="1" t="s">
        <v>32</v>
      </c>
      <c r="D6" s="1" t="s">
        <v>42</v>
      </c>
      <c r="E6" s="1" t="s">
        <v>66</v>
      </c>
      <c r="F6" s="1" t="s">
        <v>90</v>
      </c>
    </row>
    <row r="7" spans="1:9" x14ac:dyDescent="0.15">
      <c r="B7" s="1" t="s">
        <v>26</v>
      </c>
      <c r="C7" s="1" t="s">
        <v>33</v>
      </c>
      <c r="D7" s="1" t="s">
        <v>43</v>
      </c>
      <c r="E7" s="1" t="s">
        <v>67</v>
      </c>
      <c r="F7" s="1" t="s">
        <v>91</v>
      </c>
    </row>
    <row r="8" spans="1:9" x14ac:dyDescent="0.15">
      <c r="B8" s="1" t="s">
        <v>27</v>
      </c>
      <c r="C8" s="1" t="s">
        <v>34</v>
      </c>
      <c r="D8" s="1" t="s">
        <v>44</v>
      </c>
      <c r="E8" s="1" t="s">
        <v>68</v>
      </c>
      <c r="F8" s="1" t="s">
        <v>92</v>
      </c>
    </row>
    <row r="9" spans="1:9" x14ac:dyDescent="0.15">
      <c r="C9" s="1" t="s">
        <v>35</v>
      </c>
      <c r="D9" s="1" t="s">
        <v>45</v>
      </c>
      <c r="E9" s="1" t="s">
        <v>69</v>
      </c>
      <c r="F9" s="1" t="s">
        <v>93</v>
      </c>
    </row>
    <row r="10" spans="1:9" x14ac:dyDescent="0.15">
      <c r="C10" s="1" t="s">
        <v>36</v>
      </c>
      <c r="D10" s="1" t="s">
        <v>46</v>
      </c>
      <c r="E10" s="1" t="s">
        <v>70</v>
      </c>
      <c r="F10" s="1" t="s">
        <v>94</v>
      </c>
    </row>
    <row r="11" spans="1:9" x14ac:dyDescent="0.15">
      <c r="C11" s="1" t="s">
        <v>37</v>
      </c>
      <c r="D11" s="1" t="s">
        <v>47</v>
      </c>
      <c r="E11" s="1" t="s">
        <v>71</v>
      </c>
      <c r="F11" s="1" t="s">
        <v>95</v>
      </c>
    </row>
    <row r="12" spans="1:9" x14ac:dyDescent="0.15">
      <c r="C12" s="1" t="s">
        <v>38</v>
      </c>
      <c r="D12" s="1" t="s">
        <v>48</v>
      </c>
      <c r="E12" s="1" t="s">
        <v>72</v>
      </c>
      <c r="F12" s="1" t="s">
        <v>96</v>
      </c>
    </row>
    <row r="13" spans="1:9" x14ac:dyDescent="0.15">
      <c r="D13" s="1" t="s">
        <v>49</v>
      </c>
      <c r="E13" s="1" t="s">
        <v>73</v>
      </c>
      <c r="F13" s="1" t="s">
        <v>97</v>
      </c>
    </row>
    <row r="14" spans="1:9" x14ac:dyDescent="0.15">
      <c r="D14" s="1" t="s">
        <v>50</v>
      </c>
      <c r="E14" s="1" t="s">
        <v>74</v>
      </c>
      <c r="F14" s="1" t="s">
        <v>98</v>
      </c>
    </row>
    <row r="15" spans="1:9" x14ac:dyDescent="0.15">
      <c r="D15" s="1" t="s">
        <v>51</v>
      </c>
      <c r="E15" s="1" t="s">
        <v>75</v>
      </c>
      <c r="F15" s="1" t="s">
        <v>99</v>
      </c>
    </row>
    <row r="16" spans="1:9" x14ac:dyDescent="0.15">
      <c r="D16" s="1" t="s">
        <v>52</v>
      </c>
      <c r="E16" s="1" t="s">
        <v>76</v>
      </c>
      <c r="F16" s="1" t="s">
        <v>100</v>
      </c>
    </row>
    <row r="17" spans="4:6" x14ac:dyDescent="0.15">
      <c r="D17" s="1" t="s">
        <v>53</v>
      </c>
      <c r="E17" s="1" t="s">
        <v>77</v>
      </c>
      <c r="F17" s="1" t="s">
        <v>101</v>
      </c>
    </row>
    <row r="18" spans="4:6" x14ac:dyDescent="0.15">
      <c r="D18" s="1" t="s">
        <v>54</v>
      </c>
      <c r="E18" s="1" t="s">
        <v>78</v>
      </c>
      <c r="F18" s="1" t="s">
        <v>102</v>
      </c>
    </row>
    <row r="19" spans="4:6" x14ac:dyDescent="0.15">
      <c r="D19" s="1" t="s">
        <v>55</v>
      </c>
      <c r="E19" s="1" t="s">
        <v>79</v>
      </c>
      <c r="F19" s="1" t="s">
        <v>103</v>
      </c>
    </row>
    <row r="20" spans="4:6" x14ac:dyDescent="0.15">
      <c r="D20" s="1" t="s">
        <v>56</v>
      </c>
      <c r="E20" s="1" t="s">
        <v>80</v>
      </c>
      <c r="F20" s="1" t="s">
        <v>104</v>
      </c>
    </row>
    <row r="21" spans="4:6" x14ac:dyDescent="0.15">
      <c r="D21" s="1" t="s">
        <v>57</v>
      </c>
      <c r="E21" s="1" t="s">
        <v>81</v>
      </c>
      <c r="F21" s="1" t="s">
        <v>105</v>
      </c>
    </row>
    <row r="22" spans="4:6" x14ac:dyDescent="0.15">
      <c r="D22" s="1" t="s">
        <v>58</v>
      </c>
      <c r="E22" s="1" t="s">
        <v>82</v>
      </c>
      <c r="F22" s="1" t="s">
        <v>106</v>
      </c>
    </row>
    <row r="23" spans="4:6" x14ac:dyDescent="0.15">
      <c r="D23" s="1" t="s">
        <v>59</v>
      </c>
      <c r="E23" s="1" t="s">
        <v>83</v>
      </c>
      <c r="F23" s="1" t="s">
        <v>107</v>
      </c>
    </row>
    <row r="24" spans="4:6" x14ac:dyDescent="0.15">
      <c r="D24" s="1" t="s">
        <v>60</v>
      </c>
      <c r="E24" s="1" t="s">
        <v>84</v>
      </c>
      <c r="F24" s="1" t="s">
        <v>108</v>
      </c>
    </row>
    <row r="25" spans="4:6" x14ac:dyDescent="0.15">
      <c r="D25" s="1" t="s">
        <v>61</v>
      </c>
      <c r="E25" s="1" t="s">
        <v>85</v>
      </c>
      <c r="F25" s="1" t="s">
        <v>109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备选学校分析</vt:lpstr>
      <vt:lpstr>学科评估结果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2021-09-25T14:04:00Z</dcterms:modified>
</cp:coreProperties>
</file>