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vis\code\papers\japan\"/>
    </mc:Choice>
  </mc:AlternateContent>
  <xr:revisionPtr revIDLastSave="0" documentId="13_ncr:1_{5FAC2A0A-AD1D-4520-93B8-2BDFF7C0DBCC}" xr6:coauthVersionLast="47" xr6:coauthVersionMax="47" xr10:uidLastSave="{00000000-0000-0000-0000-000000000000}"/>
  <bookViews>
    <workbookView xWindow="-98" yWindow="-98" windowWidth="21795" windowHeight="13875" xr2:uid="{2C59AE62-D58B-4EC4-8B88-FBA441D3B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N3" i="1"/>
  <c r="F2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3" i="1" s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26" i="1"/>
  <c r="G18" i="1"/>
  <c r="G10" i="1"/>
  <c r="E29" i="1"/>
  <c r="D29" i="1"/>
  <c r="C29" i="1"/>
  <c r="B29" i="1"/>
  <c r="F27" i="1"/>
  <c r="M27" i="1" s="1"/>
  <c r="F26" i="1"/>
  <c r="M26" i="1" s="1"/>
  <c r="F25" i="1"/>
  <c r="M25" i="1" s="1"/>
  <c r="F24" i="1"/>
  <c r="M24" i="1" s="1"/>
  <c r="F23" i="1"/>
  <c r="G23" i="1" s="1"/>
  <c r="F22" i="1"/>
  <c r="G22" i="1" s="1"/>
  <c r="N22" i="1" s="1"/>
  <c r="F21" i="1"/>
  <c r="G21" i="1" s="1"/>
  <c r="F20" i="1"/>
  <c r="M20" i="1" s="1"/>
  <c r="F19" i="1"/>
  <c r="M19" i="1" s="1"/>
  <c r="F18" i="1"/>
  <c r="M18" i="1" s="1"/>
  <c r="F17" i="1"/>
  <c r="M17" i="1" s="1"/>
  <c r="F16" i="1"/>
  <c r="M16" i="1" s="1"/>
  <c r="F15" i="1"/>
  <c r="G15" i="1" s="1"/>
  <c r="F14" i="1"/>
  <c r="G14" i="1" s="1"/>
  <c r="N14" i="1" s="1"/>
  <c r="F13" i="1"/>
  <c r="G13" i="1" s="1"/>
  <c r="F12" i="1"/>
  <c r="M12" i="1" s="1"/>
  <c r="F11" i="1"/>
  <c r="M11" i="1" s="1"/>
  <c r="F10" i="1"/>
  <c r="M10" i="1" s="1"/>
  <c r="F9" i="1"/>
  <c r="M9" i="1" s="1"/>
  <c r="F8" i="1"/>
  <c r="M8" i="1" s="1"/>
  <c r="F7" i="1"/>
  <c r="G7" i="1" s="1"/>
  <c r="F6" i="1"/>
  <c r="G6" i="1" s="1"/>
  <c r="F5" i="1"/>
  <c r="G5" i="1" s="1"/>
  <c r="F4" i="1"/>
  <c r="M4" i="1" s="1"/>
  <c r="F3" i="1"/>
  <c r="M3" i="1" s="1"/>
  <c r="A4" i="1"/>
  <c r="A5" i="1" s="1"/>
  <c r="A6" i="1" s="1"/>
  <c r="A7" i="1" s="1"/>
  <c r="A8" i="1" s="1"/>
  <c r="A9" i="1" s="1"/>
  <c r="A10" i="1" s="1"/>
  <c r="H29" i="1" l="1"/>
  <c r="N15" i="1"/>
  <c r="N23" i="1"/>
  <c r="N10" i="1"/>
  <c r="N6" i="1"/>
  <c r="N7" i="1"/>
  <c r="N26" i="1"/>
  <c r="G8" i="1"/>
  <c r="N8" i="1" s="1"/>
  <c r="G16" i="1"/>
  <c r="N16" i="1" s="1"/>
  <c r="G24" i="1"/>
  <c r="N24" i="1" s="1"/>
  <c r="M5" i="1"/>
  <c r="M13" i="1"/>
  <c r="M21" i="1"/>
  <c r="G9" i="1"/>
  <c r="G17" i="1"/>
  <c r="N17" i="1" s="1"/>
  <c r="G25" i="1"/>
  <c r="N25" i="1" s="1"/>
  <c r="M6" i="1"/>
  <c r="M14" i="1"/>
  <c r="M22" i="1"/>
  <c r="M7" i="1"/>
  <c r="M15" i="1"/>
  <c r="M23" i="1"/>
  <c r="G3" i="1"/>
  <c r="G11" i="1"/>
  <c r="N11" i="1" s="1"/>
  <c r="G19" i="1"/>
  <c r="N19" i="1" s="1"/>
  <c r="G27" i="1"/>
  <c r="N27" i="1" s="1"/>
  <c r="G4" i="1"/>
  <c r="N4" i="1" s="1"/>
  <c r="G12" i="1"/>
  <c r="N12" i="1" s="1"/>
  <c r="G20" i="1"/>
  <c r="N20" i="1" s="1"/>
  <c r="F29" i="1"/>
  <c r="N18" i="1" l="1"/>
  <c r="N5" i="1"/>
  <c r="N21" i="1"/>
  <c r="N9" i="1"/>
  <c r="N13" i="1"/>
  <c r="G29" i="1"/>
</calcChain>
</file>

<file path=xl/sharedStrings.xml><?xml version="1.0" encoding="utf-8"?>
<sst xmlns="http://schemas.openxmlformats.org/spreadsheetml/2006/main" count="16" uniqueCount="16">
  <si>
    <t>Year</t>
  </si>
  <si>
    <t>Capital Stock (K)</t>
  </si>
  <si>
    <t>Real GDP(Y)</t>
  </si>
  <si>
    <t>Captial's share of Y</t>
  </si>
  <si>
    <t>Y</t>
  </si>
  <si>
    <t>K</t>
  </si>
  <si>
    <t>L</t>
  </si>
  <si>
    <t>Calculate Growth Rates</t>
  </si>
  <si>
    <t>Number of Employment</t>
  </si>
  <si>
    <t>Labour(L)</t>
  </si>
  <si>
    <t xml:space="preserve">Average annual hours per worker </t>
  </si>
  <si>
    <t>A α=0.2</t>
  </si>
  <si>
    <t>A α=0.4</t>
  </si>
  <si>
    <t>TFP(A) : α =0.4</t>
  </si>
  <si>
    <t>TFP(A) : α =0.2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</si>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</sst>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\-#,##0.0"/>
    <numFmt numFmtId="165" formatCode="0.0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Times New Roman"/>
      <family val="1"/>
    </font>
    <font>
      <sz val="11"/>
      <name val="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/>
  </cellStyleXfs>
  <cellXfs count="8">
    <xf numFmtId="0" fontId="0" fillId="0" borderId="0" xfId="0"/>
    <xf numFmtId="4" fontId="0" fillId="0" borderId="0" xfId="0" applyNumberFormat="1"/>
    <xf numFmtId="164" fontId="2" fillId="0" borderId="0" xfId="3" applyNumberFormat="1" applyFont="1" applyFill="1" applyBorder="1">
      <alignment vertical="center"/>
    </xf>
    <xf numFmtId="164" fontId="2" fillId="0" borderId="0" xfId="3" applyNumberFormat="1" applyFont="1" applyBorder="1">
      <alignment vertical="center"/>
    </xf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5">
    <cellStyle name="Normal" xfId="0" builtinId="0"/>
    <cellStyle name="千位分隔[0] 2" xfId="3" xr:uid="{6A093B70-192E-4DA1-8996-FCE911BAC553}"/>
    <cellStyle name="常规 2" xfId="1" xr:uid="{553C0BAE-A02E-4209-8122-CED53C908214}"/>
    <cellStyle name="常规 3" xfId="4" xr:uid="{E8CD68BE-E496-4EE3-943A-7E1C0F80C324}"/>
    <cellStyle name="百分比 2" xfId="2" xr:uid="{C9345526-569C-404E-AFEC-5A380DBCE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50F9-70B3-430C-B5E0-B9FACDCA93E5}">
  <dimension ref="A1:O29"/>
  <sheetViews>
    <sheetView tabSelected="1" workbookViewId="0">
      <selection activeCell="E31" sqref="E31"/>
    </sheetView>
  </sheetViews>
  <sheetFormatPr defaultRowHeight="14.25"/>
  <cols>
    <col min="2" max="2" width="11.3984375" bestFit="1" customWidth="1"/>
    <col min="3" max="3" width="15.3984375" bestFit="1" customWidth="1"/>
    <col min="4" max="4" width="22.73046875" bestFit="1" customWidth="1"/>
    <col min="5" max="5" width="30.1328125" customWidth="1"/>
    <col min="6" max="6" width="11.3984375" bestFit="1" customWidth="1"/>
    <col min="7" max="8" width="13.73046875" bestFit="1" customWidth="1"/>
    <col min="9" max="9" width="17.73046875" hidden="1" customWidth="1"/>
    <col min="11" max="13" width="6.86328125" bestFit="1" customWidth="1"/>
    <col min="14" max="15" width="7.59765625" bestFit="1" customWidth="1"/>
  </cols>
  <sheetData>
    <row r="1" spans="1:15">
      <c r="A1" t="s">
        <v>0</v>
      </c>
      <c r="B1" t="s">
        <v>2</v>
      </c>
      <c r="C1" t="s">
        <v>1</v>
      </c>
      <c r="D1" t="s">
        <v>8</v>
      </c>
      <c r="E1" t="s">
        <v>10</v>
      </c>
      <c r="F1" t="s">
        <v>9</v>
      </c>
      <c r="G1" t="s">
        <v>13</v>
      </c>
      <c r="H1" t="s">
        <v>14</v>
      </c>
      <c r="I1" t="s">
        <v>3</v>
      </c>
      <c r="K1" s="7" t="s">
        <v>7</v>
      </c>
      <c r="L1" s="7"/>
      <c r="M1" s="7"/>
      <c r="N1" s="7"/>
      <c r="O1" s="7"/>
    </row>
    <row r="2" spans="1:15">
      <c r="A2">
        <v>1997</v>
      </c>
      <c r="B2" s="1">
        <v>477269.5</v>
      </c>
      <c r="C2" s="2">
        <v>1711955.8</v>
      </c>
      <c r="D2">
        <v>6794</v>
      </c>
      <c r="E2" s="2">
        <v>1865</v>
      </c>
      <c r="F2" s="2">
        <f>D2*E2</f>
        <v>12670810</v>
      </c>
      <c r="G2" s="6">
        <f>B2/C2^I2/(F2)^(1-I2)</f>
        <v>8.3884947159605705E-2</v>
      </c>
      <c r="H2" s="6">
        <f>B2/C2^0.2/(F2)^0.8</f>
        <v>5.6211046283144619E-2</v>
      </c>
      <c r="I2">
        <v>0.4</v>
      </c>
      <c r="J2" s="4"/>
      <c r="K2" s="4" t="s">
        <v>4</v>
      </c>
      <c r="L2" s="4" t="s">
        <v>5</v>
      </c>
      <c r="M2" s="4" t="s">
        <v>6</v>
      </c>
      <c r="N2" s="4" t="s">
        <v>12</v>
      </c>
      <c r="O2" s="4" t="s">
        <v>11</v>
      </c>
    </row>
    <row r="3" spans="1:15">
      <c r="A3">
        <v>1998</v>
      </c>
      <c r="B3" s="1">
        <v>471206.6</v>
      </c>
      <c r="C3" s="2">
        <v>1745217.9</v>
      </c>
      <c r="D3">
        <v>6779</v>
      </c>
      <c r="E3" s="2">
        <v>1842</v>
      </c>
      <c r="F3" s="2">
        <f t="shared" ref="F3:F27" si="0">D3*E3</f>
        <v>12486918</v>
      </c>
      <c r="G3" s="6">
        <f t="shared" ref="G3:G27" si="1">B3/C3^I3/(F3)^(1-I3)</f>
        <v>8.2908364000007784E-2</v>
      </c>
      <c r="H3" s="6">
        <f t="shared" ref="H3:H27" si="2">B3/C3^0.2/(F3)^0.8</f>
        <v>5.5934173506196748E-2</v>
      </c>
      <c r="I3">
        <v>0.4</v>
      </c>
      <c r="K3" s="5">
        <f>(B3-B2)/B2</f>
        <v>-1.2703304946157304E-2</v>
      </c>
      <c r="L3" s="5">
        <f>(C3-C2)/C2</f>
        <v>1.9429298349875539E-2</v>
      </c>
      <c r="M3" s="5">
        <f>(F3-F2)/F2</f>
        <v>-1.4513042181202307E-2</v>
      </c>
      <c r="N3" s="5">
        <f>(G3-G2)/G2</f>
        <v>-1.1641935682927736E-2</v>
      </c>
      <c r="O3" s="5">
        <f>(H3-H2)/H2</f>
        <v>-4.9255937267777619E-3</v>
      </c>
    </row>
    <row r="4" spans="1:15">
      <c r="A4">
        <f t="shared" ref="A4:A10" si="3">+A3+1</f>
        <v>1999</v>
      </c>
      <c r="B4" s="1">
        <v>469633.1</v>
      </c>
      <c r="C4" s="2">
        <v>1774679.1</v>
      </c>
      <c r="D4">
        <v>6770</v>
      </c>
      <c r="E4" s="2">
        <v>1810</v>
      </c>
      <c r="F4" s="2">
        <f t="shared" si="0"/>
        <v>12253700</v>
      </c>
      <c r="G4" s="6">
        <f t="shared" si="1"/>
        <v>8.3013823746242971E-2</v>
      </c>
      <c r="H4" s="6">
        <f t="shared" si="2"/>
        <v>5.6405432919113332E-2</v>
      </c>
      <c r="I4">
        <v>0.4</v>
      </c>
      <c r="K4" s="5">
        <f t="shared" ref="K4:K27" si="4">(B4-B3)/B3</f>
        <v>-3.3392995768734991E-3</v>
      </c>
      <c r="L4" s="5">
        <f t="shared" ref="L4:L27" si="5">(C4-C3)/C3</f>
        <v>1.688110120804983E-2</v>
      </c>
      <c r="M4" s="5">
        <f t="shared" ref="M4:M27" si="6">(F4-F3)/F3</f>
        <v>-1.8676986587082577E-2</v>
      </c>
      <c r="N4" s="5">
        <f t="shared" ref="N4:N27" si="7">(G4-G3)/G3</f>
        <v>1.2720037056234404E-3</v>
      </c>
      <c r="O4" s="5">
        <f t="shared" ref="O4:O27" si="8">(H4-H3)/H3</f>
        <v>8.4252503143606005E-3</v>
      </c>
    </row>
    <row r="5" spans="1:15">
      <c r="A5">
        <f t="shared" si="3"/>
        <v>2000</v>
      </c>
      <c r="B5" s="1">
        <v>482616.8</v>
      </c>
      <c r="C5" s="2">
        <v>1803404</v>
      </c>
      <c r="D5">
        <v>6787</v>
      </c>
      <c r="E5" s="2">
        <v>1821</v>
      </c>
      <c r="F5" s="2">
        <f t="shared" si="0"/>
        <v>12359127</v>
      </c>
      <c r="G5" s="6">
        <f t="shared" si="1"/>
        <v>8.4328145039596278E-2</v>
      </c>
      <c r="H5" s="6">
        <f t="shared" si="2"/>
        <v>5.7384366822797565E-2</v>
      </c>
      <c r="I5">
        <v>0.4</v>
      </c>
      <c r="K5" s="5">
        <f t="shared" si="4"/>
        <v>2.7646475514609196E-2</v>
      </c>
      <c r="L5" s="5">
        <f t="shared" si="5"/>
        <v>1.6185968494247725E-2</v>
      </c>
      <c r="M5" s="5">
        <f t="shared" si="6"/>
        <v>8.6036870496258265E-3</v>
      </c>
      <c r="N5" s="5">
        <f t="shared" si="7"/>
        <v>1.5832559374339032E-2</v>
      </c>
      <c r="O5" s="5">
        <f t="shared" si="8"/>
        <v>1.7355312299225614E-2</v>
      </c>
    </row>
    <row r="6" spans="1:15">
      <c r="A6">
        <f t="shared" si="3"/>
        <v>2001</v>
      </c>
      <c r="B6" s="1">
        <v>484480.2</v>
      </c>
      <c r="C6" s="2">
        <v>1828077.9</v>
      </c>
      <c r="D6">
        <v>6745</v>
      </c>
      <c r="E6" s="2">
        <v>1809</v>
      </c>
      <c r="F6" s="2">
        <f t="shared" si="0"/>
        <v>12201705</v>
      </c>
      <c r="G6" s="6">
        <f t="shared" si="1"/>
        <v>8.4844919291462859E-2</v>
      </c>
      <c r="H6" s="6">
        <f t="shared" si="2"/>
        <v>5.8041773807723539E-2</v>
      </c>
      <c r="I6">
        <v>0.4</v>
      </c>
      <c r="K6" s="5">
        <f t="shared" si="4"/>
        <v>3.8610342615508272E-3</v>
      </c>
      <c r="L6" s="5">
        <f t="shared" si="5"/>
        <v>1.3681848326830764E-2</v>
      </c>
      <c r="M6" s="5">
        <f t="shared" si="6"/>
        <v>-1.2737307416616077E-2</v>
      </c>
      <c r="N6" s="5">
        <f t="shared" si="7"/>
        <v>6.128134937913427E-3</v>
      </c>
      <c r="O6" s="5">
        <f t="shared" si="8"/>
        <v>1.1456203515428523E-2</v>
      </c>
    </row>
    <row r="7" spans="1:15">
      <c r="A7">
        <f t="shared" si="3"/>
        <v>2002</v>
      </c>
      <c r="B7" s="1">
        <v>484683.5</v>
      </c>
      <c r="C7" s="2">
        <v>1843243.7</v>
      </c>
      <c r="D7">
        <v>6669</v>
      </c>
      <c r="E7" s="2">
        <v>1798</v>
      </c>
      <c r="F7" s="2">
        <f t="shared" si="0"/>
        <v>11990862</v>
      </c>
      <c r="G7" s="6">
        <f t="shared" si="1"/>
        <v>8.5489915769859495E-2</v>
      </c>
      <c r="H7" s="6">
        <f t="shared" si="2"/>
        <v>5.8784301198412679E-2</v>
      </c>
      <c r="I7">
        <v>0.4</v>
      </c>
      <c r="K7" s="5">
        <f t="shared" si="4"/>
        <v>4.1962499189850968E-4</v>
      </c>
      <c r="L7" s="5">
        <f t="shared" si="5"/>
        <v>8.2960359621436514E-3</v>
      </c>
      <c r="M7" s="5">
        <f t="shared" si="6"/>
        <v>-1.7279798192137902E-2</v>
      </c>
      <c r="N7" s="5">
        <f t="shared" si="7"/>
        <v>7.6020636684315471E-3</v>
      </c>
      <c r="O7" s="5">
        <f t="shared" si="8"/>
        <v>1.2792982398314185E-2</v>
      </c>
    </row>
    <row r="8" spans="1:15">
      <c r="A8">
        <f t="shared" si="3"/>
        <v>2003</v>
      </c>
      <c r="B8" s="1">
        <v>492124</v>
      </c>
      <c r="C8" s="2">
        <v>1856725.8</v>
      </c>
      <c r="D8">
        <v>6659</v>
      </c>
      <c r="E8" s="2">
        <v>1799</v>
      </c>
      <c r="F8" s="2">
        <f t="shared" si="0"/>
        <v>11979541</v>
      </c>
      <c r="G8" s="6">
        <f t="shared" si="1"/>
        <v>8.6598691418837387E-2</v>
      </c>
      <c r="H8" s="6">
        <f t="shared" si="2"/>
        <v>5.9644835932049535E-2</v>
      </c>
      <c r="I8">
        <v>0.4</v>
      </c>
      <c r="K8" s="5">
        <f t="shared" si="4"/>
        <v>1.5351254994238507E-2</v>
      </c>
      <c r="L8" s="5">
        <f t="shared" si="5"/>
        <v>7.3143339646299039E-3</v>
      </c>
      <c r="M8" s="5">
        <f t="shared" si="6"/>
        <v>-9.4413562594582439E-4</v>
      </c>
      <c r="N8" s="5">
        <f t="shared" si="7"/>
        <v>1.2969665942387135E-2</v>
      </c>
      <c r="O8" s="5">
        <f t="shared" si="8"/>
        <v>1.4638852824537656E-2</v>
      </c>
    </row>
    <row r="9" spans="1:15">
      <c r="A9">
        <f t="shared" si="3"/>
        <v>2004</v>
      </c>
      <c r="B9" s="1">
        <v>502882.4</v>
      </c>
      <c r="C9" s="2">
        <v>1869642.2</v>
      </c>
      <c r="D9">
        <v>6632</v>
      </c>
      <c r="E9" s="2">
        <v>1785</v>
      </c>
      <c r="F9" s="2">
        <f t="shared" si="0"/>
        <v>11838120</v>
      </c>
      <c r="G9" s="6">
        <f t="shared" si="1"/>
        <v>8.887781981044858E-2</v>
      </c>
      <c r="H9" s="6">
        <f t="shared" si="2"/>
        <v>6.1445282538756717E-2</v>
      </c>
      <c r="I9">
        <v>0.4</v>
      </c>
      <c r="K9" s="5">
        <f t="shared" si="4"/>
        <v>2.1861156944184845E-2</v>
      </c>
      <c r="L9" s="5">
        <f t="shared" si="5"/>
        <v>6.956546841757629E-3</v>
      </c>
      <c r="M9" s="5">
        <f t="shared" si="6"/>
        <v>-1.1805210233013102E-2</v>
      </c>
      <c r="N9" s="5">
        <f t="shared" si="7"/>
        <v>2.6318277496690044E-2</v>
      </c>
      <c r="O9" s="5">
        <f t="shared" si="8"/>
        <v>3.0186127240895474E-2</v>
      </c>
    </row>
    <row r="10" spans="1:15">
      <c r="A10">
        <f t="shared" si="3"/>
        <v>2005</v>
      </c>
      <c r="B10" s="1">
        <v>511953.9</v>
      </c>
      <c r="C10" s="2">
        <v>1885117.4</v>
      </c>
      <c r="D10">
        <v>6640</v>
      </c>
      <c r="E10" s="2">
        <v>1777</v>
      </c>
      <c r="F10" s="2">
        <f t="shared" si="0"/>
        <v>11799280</v>
      </c>
      <c r="G10" s="6">
        <f t="shared" si="1"/>
        <v>9.0361241796723057E-2</v>
      </c>
      <c r="H10" s="6">
        <f t="shared" si="2"/>
        <v>6.2615055461450381E-2</v>
      </c>
      <c r="I10">
        <v>0.4</v>
      </c>
      <c r="K10" s="5">
        <f t="shared" si="4"/>
        <v>1.8039008722516438E-2</v>
      </c>
      <c r="L10" s="5">
        <f t="shared" si="5"/>
        <v>8.2770917344505562E-3</v>
      </c>
      <c r="M10" s="5">
        <f t="shared" si="6"/>
        <v>-3.2809263633076873E-3</v>
      </c>
      <c r="N10" s="5">
        <f t="shared" si="7"/>
        <v>1.6690575775128145E-2</v>
      </c>
      <c r="O10" s="5">
        <f t="shared" si="8"/>
        <v>1.9037635996804601E-2</v>
      </c>
    </row>
    <row r="11" spans="1:15">
      <c r="A11">
        <v>2006</v>
      </c>
      <c r="B11" s="1">
        <v>518979.7</v>
      </c>
      <c r="C11" s="2">
        <v>1899502.2</v>
      </c>
      <c r="D11">
        <v>6667</v>
      </c>
      <c r="E11" s="2">
        <v>1786</v>
      </c>
      <c r="F11" s="2">
        <f t="shared" si="0"/>
        <v>11907262</v>
      </c>
      <c r="G11" s="6">
        <f t="shared" si="1"/>
        <v>9.082539692624518E-2</v>
      </c>
      <c r="H11" s="6">
        <f t="shared" si="2"/>
        <v>6.291770643726724E-2</v>
      </c>
      <c r="I11">
        <v>0.4</v>
      </c>
      <c r="K11" s="5">
        <f t="shared" si="4"/>
        <v>1.3723501276189102E-2</v>
      </c>
      <c r="L11" s="5">
        <f t="shared" si="5"/>
        <v>7.6307183839054516E-3</v>
      </c>
      <c r="M11" s="5">
        <f t="shared" si="6"/>
        <v>9.1515753503603608E-3</v>
      </c>
      <c r="N11" s="5">
        <f t="shared" si="7"/>
        <v>5.1366616957997093E-3</v>
      </c>
      <c r="O11" s="5">
        <f t="shared" si="8"/>
        <v>4.8335176514087679E-3</v>
      </c>
    </row>
    <row r="12" spans="1:15">
      <c r="A12">
        <v>2007</v>
      </c>
      <c r="B12" s="1">
        <v>526681.19999999995</v>
      </c>
      <c r="C12" s="2">
        <v>1908967.5</v>
      </c>
      <c r="D12">
        <v>6702</v>
      </c>
      <c r="E12" s="2">
        <v>1785</v>
      </c>
      <c r="F12" s="2">
        <f t="shared" si="0"/>
        <v>11963070</v>
      </c>
      <c r="G12" s="6">
        <f t="shared" si="1"/>
        <v>9.1732412683724576E-2</v>
      </c>
      <c r="H12" s="6">
        <f t="shared" si="2"/>
        <v>6.3549771642404093E-2</v>
      </c>
      <c r="I12">
        <v>0.4</v>
      </c>
      <c r="K12" s="5">
        <f t="shared" si="4"/>
        <v>1.4839694115203238E-2</v>
      </c>
      <c r="L12" s="5">
        <f t="shared" si="5"/>
        <v>4.9830423992138816E-3</v>
      </c>
      <c r="M12" s="5">
        <f t="shared" si="6"/>
        <v>4.6868877160845205E-3</v>
      </c>
      <c r="N12" s="5">
        <f t="shared" si="7"/>
        <v>9.9863671194956455E-3</v>
      </c>
      <c r="O12" s="5">
        <f t="shared" si="8"/>
        <v>1.0045903465458651E-2</v>
      </c>
    </row>
    <row r="13" spans="1:15">
      <c r="A13">
        <v>2008</v>
      </c>
      <c r="B13" s="1">
        <v>520233.1</v>
      </c>
      <c r="C13" s="2">
        <v>1911305.9</v>
      </c>
      <c r="D13">
        <v>6681</v>
      </c>
      <c r="E13" s="2">
        <v>1771</v>
      </c>
      <c r="F13" s="2">
        <f t="shared" si="0"/>
        <v>11832051</v>
      </c>
      <c r="G13" s="6">
        <f t="shared" si="1"/>
        <v>9.1165366223565941E-2</v>
      </c>
      <c r="H13" s="6">
        <f t="shared" si="2"/>
        <v>6.3311691163787653E-2</v>
      </c>
      <c r="I13">
        <v>0.4</v>
      </c>
      <c r="K13" s="5">
        <f t="shared" si="4"/>
        <v>-1.2242890006326364E-2</v>
      </c>
      <c r="L13" s="5">
        <f t="shared" si="5"/>
        <v>1.2249553750914601E-3</v>
      </c>
      <c r="M13" s="5">
        <f t="shared" si="6"/>
        <v>-1.095195464040585E-2</v>
      </c>
      <c r="N13" s="5">
        <f t="shared" si="7"/>
        <v>-6.1815278108262603E-3</v>
      </c>
      <c r="O13" s="5">
        <f t="shared" si="8"/>
        <v>-3.7463624567547408E-3</v>
      </c>
    </row>
    <row r="14" spans="1:15">
      <c r="A14">
        <v>2009</v>
      </c>
      <c r="B14" s="1">
        <v>490615</v>
      </c>
      <c r="C14" s="2">
        <v>1898935.2</v>
      </c>
      <c r="D14">
        <v>6626</v>
      </c>
      <c r="E14" s="2">
        <v>1714</v>
      </c>
      <c r="F14" s="2">
        <f t="shared" si="0"/>
        <v>11356964</v>
      </c>
      <c r="G14" s="6">
        <f t="shared" si="1"/>
        <v>8.834447915940756E-2</v>
      </c>
      <c r="H14" s="6">
        <f t="shared" si="2"/>
        <v>6.1777310023007417E-2</v>
      </c>
      <c r="I14">
        <v>0.4</v>
      </c>
      <c r="K14" s="5">
        <f t="shared" si="4"/>
        <v>-5.6932363588552859E-2</v>
      </c>
      <c r="L14" s="5">
        <f t="shared" si="5"/>
        <v>-6.4723810040035737E-3</v>
      </c>
      <c r="M14" s="5">
        <f t="shared" si="6"/>
        <v>-4.0152548362071799E-2</v>
      </c>
      <c r="N14" s="5">
        <f t="shared" si="7"/>
        <v>-3.094252983354101E-2</v>
      </c>
      <c r="O14" s="5">
        <f t="shared" si="8"/>
        <v>-2.4235352311325637E-2</v>
      </c>
    </row>
    <row r="15" spans="1:15">
      <c r="A15">
        <v>2010</v>
      </c>
      <c r="B15" s="1">
        <v>510720</v>
      </c>
      <c r="C15" s="2">
        <v>1886622.8</v>
      </c>
      <c r="D15">
        <v>6626</v>
      </c>
      <c r="E15" s="2">
        <v>1733</v>
      </c>
      <c r="F15" s="2">
        <f t="shared" si="0"/>
        <v>11482858</v>
      </c>
      <c r="G15" s="6">
        <f t="shared" si="1"/>
        <v>9.1596491184229314E-2</v>
      </c>
      <c r="H15" s="6">
        <f t="shared" si="2"/>
        <v>6.3827208991238421E-2</v>
      </c>
      <c r="I15">
        <v>0.4</v>
      </c>
      <c r="K15" s="5">
        <f t="shared" si="4"/>
        <v>4.0979179193461265E-2</v>
      </c>
      <c r="L15" s="5">
        <f t="shared" si="5"/>
        <v>-6.4838442091125102E-3</v>
      </c>
      <c r="M15" s="5">
        <f t="shared" si="6"/>
        <v>1.1085180863477246E-2</v>
      </c>
      <c r="N15" s="5">
        <f t="shared" si="7"/>
        <v>3.6810585740778085E-2</v>
      </c>
      <c r="O15" s="5">
        <f t="shared" si="8"/>
        <v>3.3182069071436907E-2</v>
      </c>
    </row>
    <row r="16" spans="1:15">
      <c r="A16">
        <v>2011</v>
      </c>
      <c r="B16" s="1">
        <v>510841.59999999998</v>
      </c>
      <c r="C16" s="2">
        <v>1868639.5</v>
      </c>
      <c r="D16">
        <v>6597</v>
      </c>
      <c r="E16" s="2">
        <v>1728</v>
      </c>
      <c r="F16" s="2">
        <f t="shared" si="0"/>
        <v>11399616</v>
      </c>
      <c r="G16" s="6">
        <f t="shared" si="1"/>
        <v>9.2372333143413268E-2</v>
      </c>
      <c r="H16" s="6">
        <f t="shared" si="2"/>
        <v>6.4338209971292137E-2</v>
      </c>
      <c r="I16">
        <v>0.4</v>
      </c>
      <c r="K16" s="5">
        <f t="shared" si="4"/>
        <v>2.380952380951925E-4</v>
      </c>
      <c r="L16" s="5">
        <f t="shared" si="5"/>
        <v>-9.5320060798587004E-3</v>
      </c>
      <c r="M16" s="5">
        <f t="shared" si="6"/>
        <v>-7.2492405636297164E-3</v>
      </c>
      <c r="N16" s="5">
        <f t="shared" si="7"/>
        <v>8.4702148428752802E-3</v>
      </c>
      <c r="O16" s="5">
        <f t="shared" si="8"/>
        <v>8.0060054031794118E-3</v>
      </c>
    </row>
    <row r="17" spans="1:15">
      <c r="A17">
        <v>2012</v>
      </c>
      <c r="B17" s="1">
        <v>517864.4</v>
      </c>
      <c r="C17" s="2">
        <v>1865378.8</v>
      </c>
      <c r="D17">
        <v>6542</v>
      </c>
      <c r="E17" s="2">
        <v>1745</v>
      </c>
      <c r="F17" s="2">
        <f t="shared" si="0"/>
        <v>11415790</v>
      </c>
      <c r="G17" s="6">
        <f t="shared" si="1"/>
        <v>9.362798128019148E-2</v>
      </c>
      <c r="H17" s="6">
        <f t="shared" si="2"/>
        <v>6.5171523385411725E-2</v>
      </c>
      <c r="I17">
        <v>0.4</v>
      </c>
      <c r="K17" s="5">
        <f t="shared" si="4"/>
        <v>1.3747509991355534E-2</v>
      </c>
      <c r="L17" s="5">
        <f t="shared" si="5"/>
        <v>-1.744959367497023E-3</v>
      </c>
      <c r="M17" s="5">
        <f t="shared" si="6"/>
        <v>1.4188197216467642E-3</v>
      </c>
      <c r="N17" s="5">
        <f t="shared" si="7"/>
        <v>1.3593335732126059E-2</v>
      </c>
      <c r="O17" s="5">
        <f t="shared" si="8"/>
        <v>1.2952076448682898E-2</v>
      </c>
    </row>
    <row r="18" spans="1:15">
      <c r="A18">
        <v>2013</v>
      </c>
      <c r="B18" s="1">
        <v>528248.1</v>
      </c>
      <c r="C18" s="2">
        <v>1866980.7</v>
      </c>
      <c r="D18">
        <v>6601</v>
      </c>
      <c r="E18" s="2">
        <v>1734</v>
      </c>
      <c r="F18" s="2">
        <f t="shared" si="0"/>
        <v>11446134</v>
      </c>
      <c r="G18" s="6">
        <f t="shared" si="1"/>
        <v>9.5320588889901386E-2</v>
      </c>
      <c r="H18" s="6">
        <f t="shared" si="2"/>
        <v>6.6325864181831562E-2</v>
      </c>
      <c r="I18">
        <v>0.4</v>
      </c>
      <c r="K18" s="5">
        <f t="shared" si="4"/>
        <v>2.0051001768030305E-2</v>
      </c>
      <c r="L18" s="5">
        <f t="shared" si="5"/>
        <v>8.5875319264907852E-4</v>
      </c>
      <c r="M18" s="5">
        <f t="shared" si="6"/>
        <v>2.6580727220805568E-3</v>
      </c>
      <c r="N18" s="5">
        <f t="shared" si="7"/>
        <v>1.8078010297419549E-2</v>
      </c>
      <c r="O18" s="5">
        <f t="shared" si="8"/>
        <v>1.7712349450438491E-2</v>
      </c>
    </row>
    <row r="19" spans="1:15">
      <c r="A19">
        <v>2014</v>
      </c>
      <c r="B19" s="1">
        <v>529812.80000000005</v>
      </c>
      <c r="C19" s="2">
        <v>1870693.1</v>
      </c>
      <c r="D19">
        <v>6625</v>
      </c>
      <c r="E19" s="2">
        <v>1729</v>
      </c>
      <c r="F19" s="2">
        <f t="shared" si="0"/>
        <v>11454625</v>
      </c>
      <c r="G19" s="6">
        <f t="shared" si="1"/>
        <v>9.548450546653911E-2</v>
      </c>
      <c r="H19" s="6">
        <f t="shared" si="2"/>
        <v>6.6456465089264088E-2</v>
      </c>
      <c r="I19">
        <v>0.4</v>
      </c>
      <c r="K19" s="5">
        <f t="shared" si="4"/>
        <v>2.9620551403782992E-3</v>
      </c>
      <c r="L19" s="5">
        <f t="shared" si="5"/>
        <v>1.9884511928806442E-3</v>
      </c>
      <c r="M19" s="5">
        <f t="shared" si="6"/>
        <v>7.4182252278367524E-4</v>
      </c>
      <c r="N19" s="5">
        <f t="shared" si="7"/>
        <v>1.7196345359033935E-3</v>
      </c>
      <c r="O19" s="5">
        <f t="shared" si="8"/>
        <v>1.9690796198973855E-3</v>
      </c>
    </row>
    <row r="20" spans="1:15">
      <c r="A20">
        <v>2015</v>
      </c>
      <c r="B20" s="1">
        <v>538081.19999999995</v>
      </c>
      <c r="C20" s="2">
        <v>1876448.4</v>
      </c>
      <c r="D20">
        <v>6648</v>
      </c>
      <c r="E20" s="2">
        <v>1719</v>
      </c>
      <c r="F20" s="2">
        <f t="shared" si="0"/>
        <v>11427912</v>
      </c>
      <c r="G20" s="6">
        <f t="shared" si="1"/>
        <v>9.6991356984754848E-2</v>
      </c>
      <c r="H20" s="6">
        <f t="shared" si="2"/>
        <v>6.7578256556428726E-2</v>
      </c>
      <c r="I20">
        <v>0.4</v>
      </c>
      <c r="K20" s="5">
        <f t="shared" si="4"/>
        <v>1.5606266968257291E-2</v>
      </c>
      <c r="L20" s="5">
        <f t="shared" si="5"/>
        <v>3.0765602332097196E-3</v>
      </c>
      <c r="M20" s="5">
        <f t="shared" si="6"/>
        <v>-2.3320711066490609E-3</v>
      </c>
      <c r="N20" s="5">
        <f t="shared" si="7"/>
        <v>1.5781110357677746E-2</v>
      </c>
      <c r="O20" s="5">
        <f t="shared" si="8"/>
        <v>1.6880095347500818E-2</v>
      </c>
    </row>
    <row r="21" spans="1:15">
      <c r="A21">
        <v>2016</v>
      </c>
      <c r="B21" s="1">
        <v>542137.4</v>
      </c>
      <c r="C21" s="2">
        <v>1881904.2</v>
      </c>
      <c r="D21">
        <v>6722</v>
      </c>
      <c r="E21" s="2">
        <v>1714</v>
      </c>
      <c r="F21" s="2">
        <f t="shared" si="0"/>
        <v>11521508</v>
      </c>
      <c r="G21" s="6">
        <f t="shared" si="1"/>
        <v>9.7132545142097487E-2</v>
      </c>
      <c r="H21" s="6">
        <f t="shared" si="2"/>
        <v>6.7605558631849708E-2</v>
      </c>
      <c r="I21">
        <v>0.4</v>
      </c>
      <c r="K21" s="5">
        <f t="shared" si="4"/>
        <v>7.5382674585175438E-3</v>
      </c>
      <c r="L21" s="5">
        <f t="shared" si="5"/>
        <v>2.9075140035825374E-3</v>
      </c>
      <c r="M21" s="5">
        <f t="shared" si="6"/>
        <v>8.1901225700722925E-3</v>
      </c>
      <c r="N21" s="5">
        <f t="shared" si="7"/>
        <v>1.4556777194573262E-3</v>
      </c>
      <c r="O21" s="5">
        <f t="shared" si="8"/>
        <v>4.0400680355203084E-4</v>
      </c>
    </row>
    <row r="22" spans="1:15">
      <c r="A22">
        <v>2017</v>
      </c>
      <c r="B22" s="1">
        <v>551220</v>
      </c>
      <c r="C22" s="2">
        <v>1889728.2</v>
      </c>
      <c r="D22">
        <v>6761</v>
      </c>
      <c r="E22" s="2">
        <v>1709</v>
      </c>
      <c r="F22" s="2">
        <f t="shared" si="0"/>
        <v>11554549</v>
      </c>
      <c r="G22" s="6">
        <f t="shared" si="1"/>
        <v>9.8426814545967953E-2</v>
      </c>
      <c r="H22" s="6">
        <f t="shared" si="2"/>
        <v>6.8523998835666816E-2</v>
      </c>
      <c r="I22">
        <v>0.4</v>
      </c>
      <c r="K22" s="5">
        <f t="shared" si="4"/>
        <v>1.6753317516924632E-2</v>
      </c>
      <c r="L22" s="5">
        <f t="shared" si="5"/>
        <v>4.1574911198986641E-3</v>
      </c>
      <c r="M22" s="5">
        <f t="shared" si="6"/>
        <v>2.8677669624497071E-3</v>
      </c>
      <c r="N22" s="5">
        <f t="shared" si="7"/>
        <v>1.3324775974695694E-2</v>
      </c>
      <c r="O22" s="5">
        <f t="shared" si="8"/>
        <v>1.3585276453649797E-2</v>
      </c>
    </row>
    <row r="23" spans="1:15">
      <c r="A23">
        <v>2018</v>
      </c>
      <c r="B23" s="1">
        <v>554766.5</v>
      </c>
      <c r="C23" s="2">
        <v>1897426</v>
      </c>
      <c r="D23">
        <v>6867</v>
      </c>
      <c r="E23" s="2">
        <v>1680</v>
      </c>
      <c r="F23" s="2">
        <f t="shared" si="0"/>
        <v>11536560</v>
      </c>
      <c r="G23" s="6">
        <f t="shared" si="1"/>
        <v>9.8991633684660449E-2</v>
      </c>
      <c r="H23" s="6">
        <f t="shared" si="2"/>
        <v>6.8994773812854474E-2</v>
      </c>
      <c r="I23">
        <v>0.4</v>
      </c>
      <c r="K23" s="5">
        <f t="shared" si="4"/>
        <v>6.4339102354776679E-3</v>
      </c>
      <c r="L23" s="5">
        <f t="shared" si="5"/>
        <v>4.0734958604100036E-3</v>
      </c>
      <c r="M23" s="5">
        <f t="shared" si="6"/>
        <v>-1.5568759974967435E-3</v>
      </c>
      <c r="N23" s="5">
        <f t="shared" si="7"/>
        <v>5.7384681328756246E-3</v>
      </c>
      <c r="O23" s="5">
        <f t="shared" si="8"/>
        <v>6.8702204364439173E-3</v>
      </c>
    </row>
    <row r="24" spans="1:15">
      <c r="A24">
        <v>2019</v>
      </c>
      <c r="B24" s="1">
        <v>552535.4</v>
      </c>
      <c r="C24" s="2">
        <v>1905045.4</v>
      </c>
      <c r="D24">
        <v>6941</v>
      </c>
      <c r="E24" s="2">
        <v>1644</v>
      </c>
      <c r="F24" s="2">
        <f t="shared" si="0"/>
        <v>11411004</v>
      </c>
      <c r="G24" s="6">
        <f t="shared" si="1"/>
        <v>9.9084029783973598E-2</v>
      </c>
      <c r="H24" s="6">
        <f t="shared" si="2"/>
        <v>6.9265975616269376E-2</v>
      </c>
      <c r="I24">
        <v>0.4</v>
      </c>
      <c r="K24" s="5">
        <f t="shared" si="4"/>
        <v>-4.0216920091605685E-3</v>
      </c>
      <c r="L24" s="5">
        <f t="shared" si="5"/>
        <v>4.0156506762318569E-3</v>
      </c>
      <c r="M24" s="5">
        <f t="shared" si="6"/>
        <v>-1.0883313570076349E-2</v>
      </c>
      <c r="N24" s="5">
        <f t="shared" si="7"/>
        <v>9.3337281014554095E-4</v>
      </c>
      <c r="O24" s="5">
        <f t="shared" si="8"/>
        <v>3.9307586419592682E-3</v>
      </c>
    </row>
    <row r="25" spans="1:15">
      <c r="A25">
        <v>2020</v>
      </c>
      <c r="B25" s="1">
        <v>528894.6</v>
      </c>
      <c r="C25" s="3">
        <v>1906613.1</v>
      </c>
      <c r="D25">
        <v>6930</v>
      </c>
      <c r="E25" s="2">
        <v>1597</v>
      </c>
      <c r="F25" s="2">
        <f t="shared" si="0"/>
        <v>11067210</v>
      </c>
      <c r="G25" s="6">
        <f t="shared" si="1"/>
        <v>9.6569773634516132E-2</v>
      </c>
      <c r="H25" s="6">
        <f t="shared" si="2"/>
        <v>6.7933829635518653E-2</v>
      </c>
      <c r="I25">
        <v>0.4</v>
      </c>
      <c r="K25" s="5">
        <f t="shared" si="4"/>
        <v>-4.2786036876551338E-2</v>
      </c>
      <c r="L25" s="5">
        <f t="shared" si="5"/>
        <v>8.2292002069881711E-4</v>
      </c>
      <c r="M25" s="5">
        <f t="shared" si="6"/>
        <v>-3.0128286695894596E-2</v>
      </c>
      <c r="N25" s="5">
        <f t="shared" si="7"/>
        <v>-2.5374988834619808E-2</v>
      </c>
      <c r="O25" s="5">
        <f t="shared" si="8"/>
        <v>-1.9232328266489119E-2</v>
      </c>
    </row>
    <row r="26" spans="1:15">
      <c r="A26">
        <v>2021</v>
      </c>
      <c r="B26" s="1">
        <v>540309.69999999995</v>
      </c>
      <c r="C26" s="3">
        <v>1908173</v>
      </c>
      <c r="D26">
        <v>6904</v>
      </c>
      <c r="E26" s="2">
        <v>1607</v>
      </c>
      <c r="F26" s="2">
        <f t="shared" si="0"/>
        <v>11094728</v>
      </c>
      <c r="G26" s="6">
        <f t="shared" si="1"/>
        <v>9.847492758042474E-2</v>
      </c>
      <c r="H26" s="6">
        <f t="shared" si="2"/>
        <v>6.9250974231519949E-2</v>
      </c>
      <c r="I26">
        <v>0.4</v>
      </c>
      <c r="K26" s="5">
        <f t="shared" si="4"/>
        <v>2.1582939209437907E-2</v>
      </c>
      <c r="L26" s="5">
        <f t="shared" si="5"/>
        <v>8.1815235613345296E-4</v>
      </c>
      <c r="M26" s="5">
        <f t="shared" si="6"/>
        <v>2.4864441896376775E-3</v>
      </c>
      <c r="N26" s="5">
        <f t="shared" si="7"/>
        <v>1.9728263557072943E-2</v>
      </c>
      <c r="O26" s="5">
        <f t="shared" si="8"/>
        <v>1.9388640432433941E-2</v>
      </c>
    </row>
    <row r="27" spans="1:15">
      <c r="A27">
        <v>2022</v>
      </c>
      <c r="B27" s="1">
        <v>545955.6</v>
      </c>
      <c r="C27" s="2">
        <v>1908286.6</v>
      </c>
      <c r="D27">
        <v>6899</v>
      </c>
      <c r="E27" s="2">
        <v>1607</v>
      </c>
      <c r="F27" s="2">
        <f t="shared" si="0"/>
        <v>11086693</v>
      </c>
      <c r="G27" s="6">
        <f t="shared" si="1"/>
        <v>9.9544821394324509E-2</v>
      </c>
      <c r="H27" s="6">
        <f t="shared" si="2"/>
        <v>7.0014338110441623E-2</v>
      </c>
      <c r="I27">
        <v>0.4</v>
      </c>
      <c r="K27" s="5">
        <f t="shared" si="4"/>
        <v>1.0449377458890751E-2</v>
      </c>
      <c r="L27" s="5">
        <f t="shared" si="5"/>
        <v>5.9533386123843661E-5</v>
      </c>
      <c r="M27" s="5">
        <f t="shared" si="6"/>
        <v>-7.2421784472769413E-4</v>
      </c>
      <c r="N27" s="5">
        <f t="shared" si="7"/>
        <v>1.0864631639622016E-2</v>
      </c>
      <c r="O27" s="5">
        <f t="shared" si="8"/>
        <v>1.1023150033522928E-2</v>
      </c>
    </row>
    <row r="29" spans="1:15">
      <c r="A29" t="s">
        <v>15</v>
      </c>
      <c r="B29" s="5">
        <f t="shared" ref="B29:H29" si="9">((B27/B2)^(1/25) -1)</f>
        <v>5.3927420833679296E-3</v>
      </c>
      <c r="C29" s="5">
        <f t="shared" si="9"/>
        <v>4.3522159721467446E-3</v>
      </c>
      <c r="D29" s="5">
        <f t="shared" si="9"/>
        <v>6.1365236064103712E-4</v>
      </c>
      <c r="E29" s="5">
        <f t="shared" si="9"/>
        <v>-5.9379787552382712E-3</v>
      </c>
      <c r="F29" s="5">
        <f t="shared" si="9"/>
        <v>-5.3279702492780023E-3</v>
      </c>
      <c r="G29" s="5">
        <f t="shared" si="9"/>
        <v>6.869963703375781E-3</v>
      </c>
      <c r="H29" s="5">
        <f t="shared" si="9"/>
        <v>8.8221582868981407E-3</v>
      </c>
    </row>
  </sheetData>
  <mergeCells count="1">
    <mergeCell ref="K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wuvist</dc:creator>
  <cp:lastModifiedBy>Weng Wei</cp:lastModifiedBy>
  <dcterms:created xsi:type="dcterms:W3CDTF">2023-06-20T13:41:46Z</dcterms:created>
  <dcterms:modified xsi:type="dcterms:W3CDTF">2023-06-25T15:19:21Z</dcterms:modified>
</cp:coreProperties>
</file>