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vis\code\papers\korea\"/>
    </mc:Choice>
  </mc:AlternateContent>
  <xr:revisionPtr revIDLastSave="0" documentId="13_ncr:1_{FF9C0FBA-57EC-4C82-883E-83EE8E48B51B}" xr6:coauthVersionLast="47" xr6:coauthVersionMax="47" xr10:uidLastSave="{00000000-0000-0000-0000-000000000000}"/>
  <bookViews>
    <workbookView xWindow="19095" yWindow="0" windowWidth="38610" windowHeight="20985" xr2:uid="{8631033F-7449-41D4-BAD9-35752169B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1" l="1"/>
  <c r="O30" i="1"/>
  <c r="O28" i="1"/>
  <c r="O29" i="1"/>
  <c r="O41" i="1"/>
  <c r="O42" i="1"/>
  <c r="O39" i="1"/>
  <c r="O38" i="1"/>
  <c r="O36" i="1"/>
  <c r="O35" i="1"/>
  <c r="O37" i="1"/>
  <c r="O34" i="1"/>
  <c r="O45" i="1"/>
  <c r="O44" i="1"/>
  <c r="O40" i="1"/>
  <c r="O33" i="1"/>
  <c r="O27" i="1"/>
  <c r="O26" i="1"/>
  <c r="O25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<sst xmlns="http://schemas.openxmlformats.org/spreadsheetml/2006/main" count="45" uniqueCount="40">
  <si>
    <t>Total expenditures</t>
  </si>
  <si>
    <t>Welfare, employment</t>
  </si>
  <si>
    <t>Education</t>
  </si>
  <si>
    <t>Culture, sports, tourism</t>
  </si>
  <si>
    <t>Environment</t>
  </si>
  <si>
    <t>R&amp;D</t>
  </si>
  <si>
    <t>Industry, SMEs, energy</t>
  </si>
  <si>
    <t>SOC</t>
  </si>
  <si>
    <t>Agriculture&amp;forestry, fishery and food</t>
  </si>
  <si>
    <t>National defense</t>
  </si>
  <si>
    <t>Diplomacy, reunification</t>
  </si>
  <si>
    <t>Public order, safety</t>
  </si>
  <si>
    <t>Public administration, local governments</t>
  </si>
  <si>
    <t xml:space="preserve">        Job Creation</t>
  </si>
  <si>
    <t xml:space="preserve">       Grants to local governments</t>
  </si>
  <si>
    <t>CGAR</t>
  </si>
  <si>
    <t>Primay Balance</t>
  </si>
  <si>
    <t>GDP growth %</t>
  </si>
  <si>
    <t xml:space="preserve">       Short Term</t>
  </si>
  <si>
    <t xml:space="preserve">       Long Term</t>
  </si>
  <si>
    <t>External Debt (US $billion)</t>
  </si>
  <si>
    <t xml:space="preserve">       Central government</t>
  </si>
  <si>
    <t xml:space="preserve">       Net debt of local government</t>
  </si>
  <si>
    <t>Natioanl Debt(trillion won)</t>
  </si>
  <si>
    <t>Natioanl Debt(% to GDP)</t>
  </si>
  <si>
    <t>National assets</t>
  </si>
  <si>
    <t>National liabilities</t>
  </si>
  <si>
    <t>General and special accounts</t>
  </si>
  <si>
    <t xml:space="preserve">       Total revenues</t>
  </si>
  <si>
    <t xml:space="preserve">       Total expenditures</t>
  </si>
  <si>
    <t>Fiscal Account</t>
  </si>
  <si>
    <t xml:space="preserve">        Government bonds, housing fund liabilities</t>
  </si>
  <si>
    <t xml:space="preserve">        Pension fund liabilities</t>
  </si>
  <si>
    <t xml:space="preserve">        Total expenditures</t>
  </si>
  <si>
    <t xml:space="preserve">        Total revenues </t>
  </si>
  <si>
    <t xml:space="preserve">                General Account</t>
  </si>
  <si>
    <t xml:space="preserve">                Special Account</t>
  </si>
  <si>
    <t xml:space="preserve">                       Tax revenue</t>
  </si>
  <si>
    <t xml:space="preserve">                       Non-Tax revenue</t>
  </si>
  <si>
    <t>Interest Rate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</si>
</sst>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rgb="FF444444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4" fontId="0" fillId="0" borderId="0" xfId="0" applyNumberFormat="1"/>
    <xf numFmtId="4" fontId="1" fillId="0" borderId="0" xfId="0" applyNumberFormat="1" applyFont="1"/>
    <xf numFmtId="0" fontId="1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1F65-B66B-4D9C-9927-5593EEB6CED4}">
  <dimension ref="A1:O47"/>
  <sheetViews>
    <sheetView tabSelected="1" workbookViewId="0">
      <selection activeCell="R29" sqref="R29"/>
    </sheetView>
  </sheetViews>
  <sheetFormatPr defaultRowHeight="15" x14ac:dyDescent="0.25"/>
  <cols>
    <col min="1" max="1" width="48" bestFit="1" customWidth="1"/>
  </cols>
  <sheetData>
    <row r="1" spans="1:15" x14ac:dyDescent="0.2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 t="s">
        <v>15</v>
      </c>
    </row>
    <row r="2" spans="1:15" x14ac:dyDescent="0.25">
      <c r="A2" t="s">
        <v>0</v>
      </c>
      <c r="B2">
        <v>342.5</v>
      </c>
      <c r="C2">
        <v>355.8</v>
      </c>
      <c r="D2">
        <v>375.4</v>
      </c>
      <c r="E2">
        <v>386.4</v>
      </c>
      <c r="F2">
        <v>400.5</v>
      </c>
      <c r="G2">
        <v>428.8</v>
      </c>
      <c r="H2">
        <v>469.6</v>
      </c>
      <c r="I2">
        <v>512.29999999999995</v>
      </c>
      <c r="J2">
        <v>558</v>
      </c>
      <c r="K2">
        <v>607.70000000000005</v>
      </c>
      <c r="L2">
        <v>638.70000000000005</v>
      </c>
      <c r="O2" s="1">
        <f t="shared" ref="O2:O17" si="0">(L2/B2)^(1/10)-1</f>
        <v>6.4298950836634949E-2</v>
      </c>
    </row>
    <row r="3" spans="1:15" x14ac:dyDescent="0.25">
      <c r="A3" t="s">
        <v>1</v>
      </c>
      <c r="B3">
        <v>92.6</v>
      </c>
      <c r="C3">
        <v>106.4</v>
      </c>
      <c r="D3">
        <v>115.7</v>
      </c>
      <c r="E3">
        <v>123.4</v>
      </c>
      <c r="F3">
        <v>129.5</v>
      </c>
      <c r="G3">
        <v>144.6</v>
      </c>
      <c r="H3">
        <v>161</v>
      </c>
      <c r="I3">
        <v>180.5</v>
      </c>
      <c r="J3">
        <v>199.7</v>
      </c>
      <c r="K3">
        <v>217.7</v>
      </c>
      <c r="L3">
        <v>226</v>
      </c>
      <c r="O3" s="1">
        <f t="shared" si="0"/>
        <v>9.3326174247358118E-2</v>
      </c>
    </row>
    <row r="4" spans="1:15" hidden="1" x14ac:dyDescent="0.25">
      <c r="A4" t="s">
        <v>13</v>
      </c>
      <c r="C4">
        <v>13.2</v>
      </c>
      <c r="E4">
        <v>15.8</v>
      </c>
      <c r="F4">
        <v>17.100000000000001</v>
      </c>
      <c r="G4">
        <v>19.2</v>
      </c>
      <c r="H4">
        <v>21.2</v>
      </c>
      <c r="I4">
        <v>25.5</v>
      </c>
      <c r="O4" s="1" t="e">
        <f t="shared" si="0"/>
        <v>#DIV/0!</v>
      </c>
    </row>
    <row r="5" spans="1:15" x14ac:dyDescent="0.25">
      <c r="A5" t="s">
        <v>2</v>
      </c>
      <c r="B5">
        <v>45.5</v>
      </c>
      <c r="C5">
        <v>50.7</v>
      </c>
      <c r="D5">
        <v>52.9</v>
      </c>
      <c r="E5">
        <v>53.2</v>
      </c>
      <c r="F5">
        <v>57.4</v>
      </c>
      <c r="G5">
        <v>64.2</v>
      </c>
      <c r="H5">
        <v>70.599999999999994</v>
      </c>
      <c r="I5">
        <v>726</v>
      </c>
      <c r="J5">
        <v>71.2</v>
      </c>
      <c r="K5">
        <v>84.2</v>
      </c>
      <c r="L5">
        <v>96.3</v>
      </c>
      <c r="O5" s="1">
        <f t="shared" si="0"/>
        <v>7.785785006123902E-2</v>
      </c>
    </row>
    <row r="6" spans="1:15" x14ac:dyDescent="0.25">
      <c r="A6" t="s">
        <v>14</v>
      </c>
      <c r="B6">
        <v>38.4</v>
      </c>
      <c r="D6">
        <v>39.4</v>
      </c>
      <c r="E6">
        <v>41.2</v>
      </c>
      <c r="F6">
        <v>42.9</v>
      </c>
      <c r="G6">
        <v>49.5</v>
      </c>
      <c r="H6">
        <v>55.2</v>
      </c>
      <c r="I6">
        <v>55.4</v>
      </c>
      <c r="J6">
        <v>53.2</v>
      </c>
      <c r="K6">
        <v>65.099999999999994</v>
      </c>
      <c r="L6">
        <v>75.8</v>
      </c>
      <c r="O6" s="1">
        <f t="shared" si="0"/>
        <v>7.0369679116210726E-2</v>
      </c>
    </row>
    <row r="7" spans="1:15" x14ac:dyDescent="0.25">
      <c r="A7" t="s">
        <v>3</v>
      </c>
      <c r="B7">
        <v>4.5999999999999996</v>
      </c>
      <c r="C7">
        <v>5.4</v>
      </c>
      <c r="D7">
        <v>6.1</v>
      </c>
      <c r="E7">
        <v>6.6</v>
      </c>
      <c r="F7">
        <v>6.9</v>
      </c>
      <c r="G7">
        <v>6.5</v>
      </c>
      <c r="H7">
        <v>7.2</v>
      </c>
      <c r="I7">
        <v>8</v>
      </c>
      <c r="J7">
        <v>8.5</v>
      </c>
      <c r="K7">
        <v>9.1</v>
      </c>
      <c r="L7">
        <v>8.6</v>
      </c>
      <c r="O7" s="1">
        <f t="shared" si="0"/>
        <v>6.4569604208857267E-2</v>
      </c>
    </row>
    <row r="8" spans="1:15" x14ac:dyDescent="0.25">
      <c r="A8" t="s">
        <v>4</v>
      </c>
      <c r="B8">
        <v>5.9</v>
      </c>
      <c r="C8">
        <v>6.5</v>
      </c>
      <c r="D8">
        <v>6.8</v>
      </c>
      <c r="E8">
        <v>6.9</v>
      </c>
      <c r="F8">
        <v>6.9</v>
      </c>
      <c r="G8">
        <v>6.9</v>
      </c>
      <c r="H8">
        <v>7.4</v>
      </c>
      <c r="I8">
        <v>9</v>
      </c>
      <c r="J8">
        <v>10.6</v>
      </c>
      <c r="K8">
        <v>11.9</v>
      </c>
      <c r="L8">
        <v>12.2</v>
      </c>
      <c r="O8" s="1">
        <f t="shared" si="0"/>
        <v>7.5352333617308753E-2</v>
      </c>
    </row>
    <row r="9" spans="1:15" x14ac:dyDescent="0.25">
      <c r="A9" t="s">
        <v>5</v>
      </c>
      <c r="B9">
        <v>16</v>
      </c>
      <c r="C9">
        <v>17.8</v>
      </c>
      <c r="D9">
        <v>18.899999999999999</v>
      </c>
      <c r="E9">
        <v>19.100000000000001</v>
      </c>
      <c r="F9">
        <v>19.5</v>
      </c>
      <c r="G9">
        <v>19.7</v>
      </c>
      <c r="H9">
        <v>20.5</v>
      </c>
      <c r="I9">
        <v>24.2</v>
      </c>
      <c r="J9">
        <v>27.4</v>
      </c>
      <c r="K9">
        <v>29.8</v>
      </c>
      <c r="L9">
        <v>30.7</v>
      </c>
      <c r="O9" s="1">
        <f t="shared" si="0"/>
        <v>6.7337674537899961E-2</v>
      </c>
    </row>
    <row r="10" spans="1:15" x14ac:dyDescent="0.25">
      <c r="A10" t="s">
        <v>6</v>
      </c>
      <c r="B10">
        <v>15.1</v>
      </c>
      <c r="C10">
        <v>15.4</v>
      </c>
      <c r="D10">
        <v>16.399999999999999</v>
      </c>
      <c r="E10">
        <v>16.3</v>
      </c>
      <c r="F10">
        <v>16</v>
      </c>
      <c r="G10">
        <v>16.3</v>
      </c>
      <c r="H10">
        <v>18.8</v>
      </c>
      <c r="I10">
        <v>23.7</v>
      </c>
      <c r="J10">
        <v>28.6</v>
      </c>
      <c r="K10">
        <v>31.3</v>
      </c>
      <c r="L10">
        <v>26</v>
      </c>
      <c r="O10" s="1">
        <f t="shared" si="0"/>
        <v>5.584371737326399E-2</v>
      </c>
    </row>
    <row r="11" spans="1:15" x14ac:dyDescent="0.25">
      <c r="A11" t="s">
        <v>7</v>
      </c>
      <c r="B11">
        <v>23.1</v>
      </c>
      <c r="C11">
        <v>23.7</v>
      </c>
      <c r="D11">
        <v>24.8</v>
      </c>
      <c r="E11">
        <v>23.7</v>
      </c>
      <c r="F11">
        <v>22.1</v>
      </c>
      <c r="G11">
        <v>19</v>
      </c>
      <c r="H11">
        <v>19.8</v>
      </c>
      <c r="I11">
        <v>23.2</v>
      </c>
      <c r="J11">
        <v>26.5</v>
      </c>
      <c r="K11">
        <v>28</v>
      </c>
      <c r="L11">
        <v>25</v>
      </c>
      <c r="O11" s="1">
        <f t="shared" si="0"/>
        <v>7.9356423481522498E-3</v>
      </c>
    </row>
    <row r="12" spans="1:15" x14ac:dyDescent="0.25">
      <c r="A12" t="s">
        <v>8</v>
      </c>
      <c r="B12">
        <v>18.100000000000001</v>
      </c>
      <c r="C12">
        <v>18.7</v>
      </c>
      <c r="D12">
        <v>19.3</v>
      </c>
      <c r="E12">
        <v>19.399999999999999</v>
      </c>
      <c r="F12">
        <v>19.600000000000001</v>
      </c>
      <c r="G12">
        <v>19.7</v>
      </c>
      <c r="H12">
        <v>20</v>
      </c>
      <c r="I12">
        <v>21.5</v>
      </c>
      <c r="J12">
        <v>22.7</v>
      </c>
      <c r="K12">
        <v>23.7</v>
      </c>
      <c r="L12">
        <v>24.4</v>
      </c>
      <c r="O12" s="1">
        <f t="shared" si="0"/>
        <v>3.0317615636688666E-2</v>
      </c>
    </row>
    <row r="13" spans="1:15" x14ac:dyDescent="0.25">
      <c r="A13" t="s">
        <v>9</v>
      </c>
      <c r="B13">
        <v>33</v>
      </c>
      <c r="C13">
        <v>35.700000000000003</v>
      </c>
      <c r="D13">
        <v>37.5</v>
      </c>
      <c r="E13">
        <v>38.799999999999997</v>
      </c>
      <c r="F13">
        <v>40.299999999999997</v>
      </c>
      <c r="G13">
        <v>43.2</v>
      </c>
      <c r="H13">
        <v>46.7</v>
      </c>
      <c r="I13">
        <v>50.2</v>
      </c>
      <c r="J13">
        <v>52.8</v>
      </c>
      <c r="K13">
        <v>54.6</v>
      </c>
      <c r="L13">
        <v>57</v>
      </c>
      <c r="O13" s="1">
        <f t="shared" si="0"/>
        <v>5.6175506315376156E-2</v>
      </c>
    </row>
    <row r="14" spans="1:15" x14ac:dyDescent="0.25">
      <c r="A14" t="s">
        <v>10</v>
      </c>
      <c r="B14">
        <v>3.9</v>
      </c>
      <c r="C14">
        <v>4.2</v>
      </c>
      <c r="D14">
        <v>4.5</v>
      </c>
      <c r="E14">
        <v>4.7</v>
      </c>
      <c r="F14">
        <v>4.5999999999999996</v>
      </c>
      <c r="G14">
        <v>4.7</v>
      </c>
      <c r="H14">
        <v>5.0999999999999996</v>
      </c>
      <c r="I14">
        <v>5.5</v>
      </c>
      <c r="J14">
        <v>5.7</v>
      </c>
      <c r="K14">
        <v>6</v>
      </c>
      <c r="L14">
        <v>6.4</v>
      </c>
      <c r="O14" s="1">
        <f t="shared" si="0"/>
        <v>5.0779367632917571E-2</v>
      </c>
    </row>
    <row r="15" spans="1:15" x14ac:dyDescent="0.25">
      <c r="A15" t="s">
        <v>11</v>
      </c>
      <c r="B15">
        <v>14.5</v>
      </c>
      <c r="C15">
        <v>15.8</v>
      </c>
      <c r="D15">
        <v>16.899999999999999</v>
      </c>
      <c r="E15">
        <v>17.5</v>
      </c>
      <c r="F15">
        <v>18.100000000000001</v>
      </c>
      <c r="G15">
        <v>19.100000000000001</v>
      </c>
      <c r="H15">
        <v>20.100000000000001</v>
      </c>
      <c r="I15">
        <v>20.8</v>
      </c>
      <c r="J15">
        <v>22.3</v>
      </c>
      <c r="K15">
        <v>22.3</v>
      </c>
      <c r="L15">
        <v>22.9</v>
      </c>
      <c r="O15" s="1">
        <f t="shared" si="0"/>
        <v>4.6759106970041708E-2</v>
      </c>
    </row>
    <row r="16" spans="1:15" x14ac:dyDescent="0.25">
      <c r="A16" t="s">
        <v>12</v>
      </c>
      <c r="B16">
        <v>55.1</v>
      </c>
      <c r="C16">
        <v>57.2</v>
      </c>
      <c r="D16">
        <v>58</v>
      </c>
      <c r="E16">
        <v>59.5</v>
      </c>
      <c r="F16">
        <v>63.3</v>
      </c>
      <c r="G16">
        <v>69</v>
      </c>
      <c r="H16">
        <v>76.599999999999994</v>
      </c>
      <c r="I16">
        <v>79</v>
      </c>
      <c r="J16">
        <v>84.7</v>
      </c>
      <c r="K16">
        <v>98.1</v>
      </c>
      <c r="L16">
        <v>112.2</v>
      </c>
      <c r="O16" s="1">
        <f t="shared" si="0"/>
        <v>7.3702899246255171E-2</v>
      </c>
    </row>
    <row r="17" spans="1:15" x14ac:dyDescent="0.25">
      <c r="A17" t="s">
        <v>14</v>
      </c>
      <c r="B17">
        <v>33</v>
      </c>
      <c r="D17">
        <v>34.9</v>
      </c>
      <c r="E17">
        <v>36.1</v>
      </c>
      <c r="F17">
        <v>40.700000000000003</v>
      </c>
      <c r="G17">
        <v>46</v>
      </c>
      <c r="H17">
        <v>52.5</v>
      </c>
      <c r="I17">
        <v>52.2</v>
      </c>
      <c r="J17">
        <v>51.8</v>
      </c>
      <c r="K17">
        <v>65.099999999999994</v>
      </c>
      <c r="L17">
        <v>75.3</v>
      </c>
      <c r="O17" s="1">
        <f t="shared" si="0"/>
        <v>8.5995694911434661E-2</v>
      </c>
    </row>
    <row r="20" spans="1:15" x14ac:dyDescent="0.25">
      <c r="A20" t="s">
        <v>17</v>
      </c>
      <c r="B20" s="2">
        <v>3.1647086364718402</v>
      </c>
      <c r="C20" s="2">
        <v>3.2024537945736</v>
      </c>
      <c r="D20" s="2">
        <v>2.8091032682413299</v>
      </c>
      <c r="E20" s="2">
        <v>2.9468817150862598</v>
      </c>
      <c r="F20" s="2">
        <v>3.1596357401277699</v>
      </c>
      <c r="G20" s="2">
        <v>2.9074037737713501</v>
      </c>
      <c r="H20" s="2">
        <v>2.2439778601101201</v>
      </c>
      <c r="I20" s="2">
        <v>-0.70941535939768097</v>
      </c>
      <c r="J20" s="2">
        <v>4.1453239543092497</v>
      </c>
      <c r="K20" s="2">
        <v>2.6</v>
      </c>
      <c r="L20" s="3">
        <v>1.6</v>
      </c>
      <c r="M20" s="3">
        <v>2.4</v>
      </c>
    </row>
    <row r="21" spans="1:15" x14ac:dyDescent="0.25">
      <c r="A21" t="s">
        <v>23</v>
      </c>
      <c r="B21">
        <v>464</v>
      </c>
      <c r="C21">
        <v>533.20000000000005</v>
      </c>
      <c r="D21">
        <v>591.5</v>
      </c>
      <c r="E21">
        <v>626.9</v>
      </c>
      <c r="F21">
        <v>660.7</v>
      </c>
      <c r="G21" s="2"/>
      <c r="H21" s="2"/>
      <c r="I21" s="2"/>
      <c r="J21" s="4">
        <v>970.7</v>
      </c>
      <c r="K21" s="6">
        <v>1067.7</v>
      </c>
      <c r="L21" s="6">
        <v>1134.8</v>
      </c>
      <c r="M21" s="6">
        <v>1201.2</v>
      </c>
      <c r="N21" s="6">
        <v>1271.9000000000001</v>
      </c>
    </row>
    <row r="22" spans="1:15" x14ac:dyDescent="0.25">
      <c r="A22" t="s">
        <v>24</v>
      </c>
      <c r="B22">
        <v>32.5</v>
      </c>
      <c r="C22">
        <v>35.9</v>
      </c>
      <c r="D22">
        <v>37.799999999999997</v>
      </c>
      <c r="E22">
        <v>38.299999999999997</v>
      </c>
      <c r="F22">
        <v>38.6</v>
      </c>
      <c r="G22" s="2"/>
      <c r="H22" s="2"/>
      <c r="I22" s="2"/>
      <c r="J22" s="2">
        <v>46.9</v>
      </c>
      <c r="K22" s="7">
        <v>49.6</v>
      </c>
      <c r="L22" s="7">
        <v>49.8</v>
      </c>
      <c r="M22" s="7">
        <v>50.6</v>
      </c>
      <c r="N22" s="7">
        <v>51.4</v>
      </c>
    </row>
    <row r="23" spans="1:15" x14ac:dyDescent="0.25">
      <c r="A23" t="s">
        <v>21</v>
      </c>
      <c r="C23">
        <v>503</v>
      </c>
      <c r="D23">
        <v>556.5</v>
      </c>
      <c r="E23">
        <v>591.9</v>
      </c>
      <c r="F23">
        <v>627.4</v>
      </c>
      <c r="G23">
        <v>651.79999999999995</v>
      </c>
      <c r="H23">
        <v>699</v>
      </c>
      <c r="I23">
        <v>819.2</v>
      </c>
      <c r="J23">
        <v>939.1</v>
      </c>
      <c r="K23" s="7">
        <v>1033.4000000000001</v>
      </c>
      <c r="L23" s="3"/>
      <c r="M23" s="3"/>
    </row>
    <row r="24" spans="1:15" x14ac:dyDescent="0.25">
      <c r="A24" t="s">
        <v>22</v>
      </c>
      <c r="C24">
        <v>30.1</v>
      </c>
      <c r="D24">
        <v>34.9</v>
      </c>
      <c r="E24">
        <v>35</v>
      </c>
      <c r="F24">
        <v>33.4</v>
      </c>
      <c r="J24">
        <v>31.5</v>
      </c>
      <c r="K24" s="7">
        <v>34.200000000000003</v>
      </c>
    </row>
    <row r="25" spans="1:15" x14ac:dyDescent="0.25">
      <c r="A25" s="8" t="s">
        <v>20</v>
      </c>
      <c r="B25">
        <v>423.5</v>
      </c>
      <c r="C25">
        <v>424.3</v>
      </c>
      <c r="D25">
        <v>396.1</v>
      </c>
      <c r="E25">
        <v>380.9</v>
      </c>
      <c r="F25">
        <v>412</v>
      </c>
      <c r="G25">
        <v>441.2</v>
      </c>
      <c r="H25">
        <v>470.7</v>
      </c>
      <c r="I25">
        <v>550.6</v>
      </c>
      <c r="J25">
        <v>632.4</v>
      </c>
      <c r="K25" s="7">
        <v>664.5</v>
      </c>
      <c r="O25" s="1">
        <f>(K25/D25)^(1/7)-1</f>
        <v>7.6709616304234673E-2</v>
      </c>
    </row>
    <row r="26" spans="1:15" x14ac:dyDescent="0.25">
      <c r="A26" t="s">
        <v>18</v>
      </c>
      <c r="B26">
        <v>111.8</v>
      </c>
      <c r="C26">
        <v>116.4</v>
      </c>
      <c r="D26">
        <v>104.3</v>
      </c>
      <c r="E26">
        <v>105.2</v>
      </c>
      <c r="F26">
        <v>116</v>
      </c>
      <c r="G26">
        <v>125.6</v>
      </c>
      <c r="H26">
        <v>135.5</v>
      </c>
      <c r="I26">
        <v>160.1</v>
      </c>
      <c r="J26">
        <v>164.7</v>
      </c>
      <c r="K26" s="7">
        <v>166.7</v>
      </c>
      <c r="O26" s="1">
        <f>(K26/D26)^(1/7)-1</f>
        <v>6.9283934084747312E-2</v>
      </c>
    </row>
    <row r="27" spans="1:15" x14ac:dyDescent="0.25">
      <c r="A27" t="s">
        <v>19</v>
      </c>
      <c r="B27">
        <v>311.7</v>
      </c>
      <c r="C27">
        <v>307.89999999999998</v>
      </c>
      <c r="D27">
        <v>291.7</v>
      </c>
      <c r="E27">
        <v>275.8</v>
      </c>
      <c r="F27">
        <v>296.10000000000002</v>
      </c>
      <c r="G27">
        <v>315.60000000000002</v>
      </c>
      <c r="H27">
        <v>335.3</v>
      </c>
      <c r="I27">
        <v>390.6</v>
      </c>
      <c r="J27">
        <v>467.7</v>
      </c>
      <c r="K27" s="7">
        <v>497.8</v>
      </c>
      <c r="O27" s="1">
        <f>(K27/D27)^(1/7)-1</f>
        <v>7.9343748479735465E-2</v>
      </c>
    </row>
    <row r="28" spans="1:15" x14ac:dyDescent="0.25">
      <c r="A28" s="8" t="s">
        <v>25</v>
      </c>
      <c r="B28" s="5">
        <v>1666.3</v>
      </c>
      <c r="C28" s="5">
        <v>1759.3</v>
      </c>
      <c r="D28" s="5">
        <v>1856.2</v>
      </c>
      <c r="E28" s="5">
        <v>1966.8</v>
      </c>
      <c r="F28" s="5">
        <v>2063.1999999999998</v>
      </c>
      <c r="G28" s="5">
        <v>2123.6999999999998</v>
      </c>
      <c r="H28">
        <v>2299.4</v>
      </c>
      <c r="I28" s="5">
        <v>2490.1999999999998</v>
      </c>
      <c r="J28">
        <v>2866.1</v>
      </c>
      <c r="K28">
        <v>2836.3</v>
      </c>
      <c r="O28" s="1">
        <f>(K28/B28)^(1/9)-1</f>
        <v>6.0880709000561639E-2</v>
      </c>
    </row>
    <row r="29" spans="1:15" x14ac:dyDescent="0.25">
      <c r="A29" s="8" t="s">
        <v>26</v>
      </c>
      <c r="B29" s="5">
        <v>1117.9000000000001</v>
      </c>
      <c r="C29" s="5">
        <v>1212.7</v>
      </c>
      <c r="D29" s="5">
        <v>1293.2</v>
      </c>
      <c r="E29" s="5">
        <v>1433.1</v>
      </c>
      <c r="F29" s="5">
        <v>1555.8</v>
      </c>
      <c r="G29" s="5">
        <v>1682.7</v>
      </c>
      <c r="H29">
        <v>1743.7</v>
      </c>
      <c r="I29" s="5">
        <v>1985.3</v>
      </c>
      <c r="J29">
        <v>2195.3000000000002</v>
      </c>
      <c r="K29">
        <v>2326.1999999999998</v>
      </c>
      <c r="O29" s="1">
        <f>(K29/B29)^(1/9)-1</f>
        <v>8.4826923357644413E-2</v>
      </c>
    </row>
    <row r="30" spans="1:15" x14ac:dyDescent="0.25">
      <c r="A30" t="s">
        <v>31</v>
      </c>
      <c r="B30" s="5">
        <v>521.6</v>
      </c>
      <c r="C30">
        <v>567.6</v>
      </c>
      <c r="D30">
        <v>624.9</v>
      </c>
      <c r="E30">
        <v>680.5</v>
      </c>
      <c r="F30">
        <v>710</v>
      </c>
      <c r="G30">
        <v>742.8</v>
      </c>
      <c r="O30" s="1">
        <f>(G30/B30)^(1/5)-1</f>
        <v>7.3264741888346085E-2</v>
      </c>
    </row>
    <row r="31" spans="1:15" x14ac:dyDescent="0.25">
      <c r="A31" t="s">
        <v>32</v>
      </c>
      <c r="B31">
        <v>596.29999999999995</v>
      </c>
      <c r="C31">
        <v>643.6</v>
      </c>
      <c r="D31">
        <v>659.9</v>
      </c>
      <c r="E31">
        <v>752.6</v>
      </c>
      <c r="F31">
        <v>845.8</v>
      </c>
      <c r="G31">
        <v>939.9</v>
      </c>
      <c r="O31" s="1">
        <f>(G31/B31)^(1/5)-1</f>
        <v>9.5275487188531516E-2</v>
      </c>
    </row>
    <row r="32" spans="1:15" x14ac:dyDescent="0.25">
      <c r="A32" s="8" t="s">
        <v>27</v>
      </c>
      <c r="O32" s="1"/>
    </row>
    <row r="33" spans="1:15" x14ac:dyDescent="0.25">
      <c r="A33" t="s">
        <v>28</v>
      </c>
      <c r="B33">
        <v>292.89999999999998</v>
      </c>
      <c r="C33">
        <v>298.7</v>
      </c>
      <c r="D33">
        <v>328.1</v>
      </c>
      <c r="E33">
        <v>345</v>
      </c>
      <c r="F33">
        <v>359.5</v>
      </c>
      <c r="G33">
        <v>385</v>
      </c>
      <c r="H33">
        <v>402</v>
      </c>
      <c r="I33">
        <v>465.5</v>
      </c>
      <c r="J33">
        <v>524.20000000000005</v>
      </c>
      <c r="K33">
        <v>573.9</v>
      </c>
      <c r="O33" s="1">
        <f>(K33/B33)^(1/9)-1</f>
        <v>7.7599616404937288E-2</v>
      </c>
    </row>
    <row r="34" spans="1:15" x14ac:dyDescent="0.25">
      <c r="A34" t="s">
        <v>35</v>
      </c>
      <c r="C34">
        <v>239.2</v>
      </c>
      <c r="E34">
        <v>281.7</v>
      </c>
      <c r="F34">
        <v>292.89999999999998</v>
      </c>
      <c r="G34">
        <v>316.2</v>
      </c>
      <c r="H34">
        <v>332.2</v>
      </c>
      <c r="I34">
        <v>392.4</v>
      </c>
      <c r="J34">
        <v>438.4</v>
      </c>
      <c r="K34">
        <v>493.9</v>
      </c>
      <c r="O34" s="1">
        <f>(K34/C34)^(1/8)-1</f>
        <v>9.4862878905945802E-2</v>
      </c>
    </row>
    <row r="35" spans="1:15" x14ac:dyDescent="0.25">
      <c r="A35" t="s">
        <v>37</v>
      </c>
      <c r="C35">
        <v>199.3</v>
      </c>
      <c r="F35">
        <v>258.5</v>
      </c>
      <c r="G35">
        <v>285.89999999999998</v>
      </c>
      <c r="H35">
        <v>286</v>
      </c>
      <c r="I35">
        <v>276.3</v>
      </c>
      <c r="O35" s="1">
        <f>(I35/C35)^(1/6)-1</f>
        <v>5.5955454108671532E-2</v>
      </c>
    </row>
    <row r="36" spans="1:15" x14ac:dyDescent="0.25">
      <c r="A36" t="s">
        <v>38</v>
      </c>
      <c r="C36">
        <v>39.9</v>
      </c>
      <c r="F36">
        <v>34.4</v>
      </c>
      <c r="G36">
        <v>30.3</v>
      </c>
      <c r="H36">
        <v>46.2</v>
      </c>
      <c r="I36">
        <v>116.1</v>
      </c>
      <c r="O36" s="1">
        <f>(I36/C36)^(1/6)-1</f>
        <v>0.19484036912056246</v>
      </c>
    </row>
    <row r="37" spans="1:15" x14ac:dyDescent="0.25">
      <c r="A37" t="s">
        <v>36</v>
      </c>
      <c r="C37">
        <v>59.5</v>
      </c>
      <c r="E37">
        <v>63.3</v>
      </c>
      <c r="F37">
        <v>66.599999999999994</v>
      </c>
      <c r="G37">
        <v>68.8</v>
      </c>
      <c r="H37">
        <v>69.8</v>
      </c>
      <c r="I37">
        <v>73.099999999999994</v>
      </c>
      <c r="J37">
        <v>85.8</v>
      </c>
      <c r="K37">
        <v>80.099999999999994</v>
      </c>
      <c r="O37" s="1">
        <f>(K37/C37)^(1/8)-1</f>
        <v>3.786160017608009E-2</v>
      </c>
    </row>
    <row r="38" spans="1:15" x14ac:dyDescent="0.25">
      <c r="A38" t="s">
        <v>37</v>
      </c>
      <c r="C38">
        <v>6.2</v>
      </c>
      <c r="F38">
        <v>6.9</v>
      </c>
      <c r="G38">
        <v>7.7</v>
      </c>
      <c r="H38">
        <v>7.4</v>
      </c>
      <c r="I38">
        <v>9.3000000000000007</v>
      </c>
      <c r="O38" s="1">
        <f>(I38/C38)^(1/6)-1</f>
        <v>6.991319393366302E-2</v>
      </c>
    </row>
    <row r="39" spans="1:15" x14ac:dyDescent="0.25">
      <c r="A39" t="s">
        <v>38</v>
      </c>
      <c r="C39">
        <v>53.3</v>
      </c>
      <c r="F39">
        <v>59.7</v>
      </c>
      <c r="G39">
        <v>61.1</v>
      </c>
      <c r="H39">
        <v>62.3</v>
      </c>
      <c r="I39">
        <v>63.9</v>
      </c>
      <c r="O39" s="1">
        <f>(I39/C39)^(1/6)-1</f>
        <v>3.0692086289675125E-2</v>
      </c>
    </row>
    <row r="40" spans="1:15" x14ac:dyDescent="0.25">
      <c r="A40" t="s">
        <v>29</v>
      </c>
      <c r="B40">
        <v>286.39999999999998</v>
      </c>
      <c r="C40">
        <v>291.5</v>
      </c>
      <c r="D40">
        <v>319.39999999999998</v>
      </c>
      <c r="E40">
        <v>342.9</v>
      </c>
      <c r="F40">
        <v>342.9</v>
      </c>
      <c r="G40">
        <v>364.5</v>
      </c>
      <c r="H40">
        <v>397.3</v>
      </c>
      <c r="I40">
        <v>453.8</v>
      </c>
      <c r="J40">
        <v>496.9</v>
      </c>
      <c r="K40">
        <v>559.70000000000005</v>
      </c>
      <c r="O40" s="1">
        <f>(K40/B40)^(1/9)-1</f>
        <v>7.7286868098120909E-2</v>
      </c>
    </row>
    <row r="41" spans="1:15" x14ac:dyDescent="0.25">
      <c r="A41" t="s">
        <v>35</v>
      </c>
      <c r="C41">
        <v>236.4</v>
      </c>
      <c r="F41">
        <v>280.5</v>
      </c>
      <c r="G41">
        <v>299.89999999999998</v>
      </c>
      <c r="H41">
        <v>330.9</v>
      </c>
      <c r="I41">
        <v>385.2</v>
      </c>
      <c r="J41">
        <v>417.7</v>
      </c>
      <c r="K41">
        <v>485</v>
      </c>
      <c r="O41" s="1">
        <f>(I41/C41)^(1/8)-1</f>
        <v>6.2930455435365129E-2</v>
      </c>
    </row>
    <row r="42" spans="1:15" x14ac:dyDescent="0.25">
      <c r="A42" t="s">
        <v>36</v>
      </c>
      <c r="C42">
        <v>55.2</v>
      </c>
      <c r="F42">
        <v>62.4</v>
      </c>
      <c r="G42">
        <v>64.599999999999994</v>
      </c>
      <c r="H42">
        <v>66.400000000000006</v>
      </c>
      <c r="I42">
        <v>68.599999999999994</v>
      </c>
      <c r="J42">
        <v>79.099999999999994</v>
      </c>
      <c r="K42">
        <v>74.7</v>
      </c>
      <c r="O42" s="1">
        <f>(I42/C42)^(1/8)-1</f>
        <v>2.7538563099537061E-2</v>
      </c>
    </row>
    <row r="43" spans="1:15" x14ac:dyDescent="0.25">
      <c r="A43" s="8" t="s">
        <v>30</v>
      </c>
      <c r="O43" s="1"/>
    </row>
    <row r="44" spans="1:15" x14ac:dyDescent="0.25">
      <c r="A44" t="s">
        <v>34</v>
      </c>
      <c r="B44">
        <v>351.9</v>
      </c>
      <c r="C44">
        <v>356.4</v>
      </c>
      <c r="D44">
        <v>371.8</v>
      </c>
      <c r="E44">
        <v>401.8</v>
      </c>
      <c r="F44">
        <v>430.6</v>
      </c>
      <c r="H44">
        <v>473.1</v>
      </c>
      <c r="I44">
        <v>478.8</v>
      </c>
      <c r="J44">
        <v>570.5</v>
      </c>
      <c r="K44">
        <v>617.79999999999995</v>
      </c>
      <c r="L44" s="7">
        <v>625.9</v>
      </c>
      <c r="M44" s="7">
        <v>655.7</v>
      </c>
      <c r="N44" s="7">
        <v>685.6</v>
      </c>
      <c r="O44" s="1">
        <f>(K44/B44)^(1/9)-1</f>
        <v>6.4532040512186528E-2</v>
      </c>
    </row>
    <row r="45" spans="1:15" x14ac:dyDescent="0.25">
      <c r="A45" t="s">
        <v>33</v>
      </c>
      <c r="B45">
        <v>337.7</v>
      </c>
      <c r="C45">
        <v>347.9</v>
      </c>
      <c r="D45">
        <v>372</v>
      </c>
      <c r="E45">
        <v>384.9</v>
      </c>
      <c r="F45">
        <v>406.6</v>
      </c>
      <c r="H45">
        <v>485.1</v>
      </c>
      <c r="I45">
        <v>549.9</v>
      </c>
      <c r="J45">
        <v>600.9</v>
      </c>
      <c r="K45">
        <v>682.4</v>
      </c>
      <c r="O45" s="1">
        <f>(K45/B45)^(1/9)-1</f>
        <v>8.1297822992278057E-2</v>
      </c>
    </row>
    <row r="46" spans="1:15" x14ac:dyDescent="0.25">
      <c r="A46" t="s">
        <v>39</v>
      </c>
      <c r="B46">
        <v>2.5</v>
      </c>
      <c r="C46">
        <v>2.25</v>
      </c>
      <c r="D46">
        <v>1.75</v>
      </c>
      <c r="E46">
        <v>1.25</v>
      </c>
      <c r="F46">
        <v>1.25</v>
      </c>
      <c r="G46">
        <v>1.5</v>
      </c>
      <c r="H46">
        <v>1.5</v>
      </c>
      <c r="I46">
        <v>0.75</v>
      </c>
      <c r="J46">
        <v>0.5</v>
      </c>
      <c r="K46">
        <v>3</v>
      </c>
      <c r="L46" s="7">
        <v>3.5</v>
      </c>
      <c r="M46" s="7">
        <v>3.5</v>
      </c>
    </row>
    <row r="47" spans="1:15" x14ac:dyDescent="0.25">
      <c r="A47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 Wei</dc:creator>
  <cp:lastModifiedBy>wuvist</cp:lastModifiedBy>
  <dcterms:created xsi:type="dcterms:W3CDTF">2023-06-29T13:55:23Z</dcterms:created>
  <dcterms:modified xsi:type="dcterms:W3CDTF">2023-06-30T07:15:35Z</dcterms:modified>
</cp:coreProperties>
</file>