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 firstSheet="8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</sheets>
  <calcPr calcId="144525"/>
</workbook>
</file>

<file path=xl/sharedStrings.xml><?xml version="1.0" encoding="utf-8"?>
<sst xmlns="http://schemas.openxmlformats.org/spreadsheetml/2006/main" count="630" uniqueCount="141">
  <si>
    <t>@default</t>
  </si>
  <si>
    <t>Country</t>
  </si>
  <si>
    <t>Identity</t>
  </si>
  <si>
    <t>Id</t>
  </si>
  <si>
    <t>国家</t>
  </si>
  <si>
    <t>身份</t>
  </si>
  <si>
    <t>姓</t>
  </si>
  <si>
    <t>名</t>
  </si>
  <si>
    <t>别名</t>
  </si>
  <si>
    <t>姓别</t>
  </si>
  <si>
    <t>父</t>
  </si>
  <si>
    <t>母</t>
  </si>
  <si>
    <t>养父</t>
  </si>
  <si>
    <t>养母</t>
  </si>
  <si>
    <t>出生年</t>
  </si>
  <si>
    <t>出生月</t>
  </si>
  <si>
    <t>出生日</t>
  </si>
  <si>
    <t>死亡年</t>
  </si>
  <si>
    <t>死亡月</t>
  </si>
  <si>
    <t>死亡日</t>
  </si>
  <si>
    <t>存疑</t>
  </si>
  <si>
    <t>int</t>
  </si>
  <si>
    <t>string</t>
  </si>
  <si>
    <t>string[]</t>
  </si>
  <si>
    <t>int[]</t>
  </si>
  <si>
    <t>id</t>
  </si>
  <si>
    <t>country</t>
  </si>
  <si>
    <t>identity</t>
  </si>
  <si>
    <t>family</t>
  </si>
  <si>
    <t>name</t>
  </si>
  <si>
    <t>alias</t>
  </si>
  <si>
    <t>sex</t>
  </si>
  <si>
    <t>father</t>
  </si>
  <si>
    <t>mother</t>
  </si>
  <si>
    <t>fosterFather</t>
  </si>
  <si>
    <t>fosterMother</t>
  </si>
  <si>
    <t>beginYear</t>
  </si>
  <si>
    <t>beginMonth</t>
  </si>
  <si>
    <t>beginDay</t>
  </si>
  <si>
    <t>endYear</t>
  </si>
  <si>
    <t>endMonth</t>
  </si>
  <si>
    <t>endDay</t>
  </si>
  <si>
    <t>unansweredQuestion</t>
  </si>
  <si>
    <t>西漢</t>
  </si>
  <si>
    <t>司馬</t>
  </si>
  <si>
    <t>遷</t>
  </si>
  <si>
    <t>東漢</t>
  </si>
  <si>
    <t>班</t>
  </si>
  <si>
    <t>固</t>
  </si>
  <si>
    <t>晉</t>
  </si>
  <si>
    <t>彪</t>
  </si>
  <si>
    <t>陳</t>
  </si>
  <si>
    <t>壽</t>
  </si>
  <si>
    <t>南朝</t>
  </si>
  <si>
    <t>裴</t>
  </si>
  <si>
    <t>駰</t>
  </si>
  <si>
    <t>范</t>
  </si>
  <si>
    <t>燁</t>
  </si>
  <si>
    <t>松之</t>
  </si>
  <si>
    <t>劉</t>
  </si>
  <si>
    <t>昭</t>
  </si>
  <si>
    <t>唐</t>
  </si>
  <si>
    <t>貞</t>
  </si>
  <si>
    <t>張</t>
  </si>
  <si>
    <t>守節</t>
  </si>
  <si>
    <t>顏</t>
  </si>
  <si>
    <t>師古</t>
  </si>
  <si>
    <t>李</t>
  </si>
  <si>
    <t>賢</t>
  </si>
  <si>
    <t>房</t>
  </si>
  <si>
    <t>玄齡</t>
  </si>
  <si>
    <t>世民</t>
  </si>
  <si>
    <t>何</t>
  </si>
  <si>
    <t>超</t>
  </si>
  <si>
    <t>宋</t>
  </si>
  <si>
    <t>熊</t>
  </si>
  <si>
    <t>方</t>
  </si>
  <si>
    <t>佚名</t>
  </si>
  <si>
    <t>倪</t>
  </si>
  <si>
    <t>思</t>
  </si>
  <si>
    <t>清</t>
  </si>
  <si>
    <t>汪</t>
  </si>
  <si>
    <t>越</t>
  </si>
  <si>
    <t>徐</t>
  </si>
  <si>
    <t>克范</t>
  </si>
  <si>
    <t>邵</t>
  </si>
  <si>
    <t>泰衢</t>
  </si>
  <si>
    <t>杭</t>
  </si>
  <si>
    <t>世駿</t>
  </si>
  <si>
    <t>王</t>
  </si>
  <si>
    <t>元啓</t>
  </si>
  <si>
    <t>梁</t>
  </si>
  <si>
    <t>玉繩</t>
  </si>
  <si>
    <t>盧</t>
  </si>
  <si>
    <t>文弨</t>
  </si>
  <si>
    <t>文虎</t>
  </si>
  <si>
    <t>崔</t>
  </si>
  <si>
    <t>適</t>
  </si>
  <si>
    <t>錢</t>
  </si>
  <si>
    <t>大昕</t>
  </si>
  <si>
    <t>沈</t>
  </si>
  <si>
    <t>欽韓</t>
  </si>
  <si>
    <t>周</t>
  </si>
  <si>
    <t>壽昌</t>
  </si>
  <si>
    <t>先謙</t>
  </si>
  <si>
    <t>松</t>
  </si>
  <si>
    <t>翟</t>
  </si>
  <si>
    <t>云升</t>
  </si>
  <si>
    <t>夏</t>
  </si>
  <si>
    <t>燮</t>
  </si>
  <si>
    <t>蔡</t>
  </si>
  <si>
    <t>雲</t>
  </si>
  <si>
    <t>孫</t>
  </si>
  <si>
    <t>國仁</t>
  </si>
  <si>
    <t>惠</t>
  </si>
  <si>
    <t>棟</t>
  </si>
  <si>
    <t>大昭</t>
  </si>
  <si>
    <t>諸</t>
  </si>
  <si>
    <t>以敦</t>
  </si>
  <si>
    <t>趙</t>
  </si>
  <si>
    <t>一清</t>
  </si>
  <si>
    <t>陶</t>
  </si>
  <si>
    <t>元珍</t>
  </si>
  <si>
    <t>潘</t>
  </si>
  <si>
    <t>眉</t>
  </si>
  <si>
    <t>章鉅</t>
  </si>
  <si>
    <t>弼</t>
  </si>
  <si>
    <t>黃</t>
  </si>
  <si>
    <t>大華</t>
  </si>
  <si>
    <t>明泰</t>
  </si>
  <si>
    <t>家祿</t>
  </si>
  <si>
    <t>吳</t>
  </si>
  <si>
    <t>士鑑</t>
  </si>
  <si>
    <t>承幹</t>
  </si>
  <si>
    <t>畢</t>
  </si>
  <si>
    <t>沅</t>
  </si>
  <si>
    <t>民國</t>
  </si>
  <si>
    <t>金</t>
  </si>
  <si>
    <t>少英</t>
  </si>
  <si>
    <t>慶善</t>
  </si>
  <si>
    <t>不明時期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</si>
</sst>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zoomScale="115" zoomScaleNormal="115" topLeftCell="E1" workbookViewId="0">
      <selection activeCell="R1" sqref="R$1:R$1048576"/>
    </sheetView>
  </sheetViews>
  <sheetFormatPr defaultColWidth="9.77777777777778" defaultRowHeight="15.6" outlineLevelRow="4"/>
  <cols>
    <col min="1" max="1" width="13.1111111111111" style="1"/>
    <col min="2" max="2" width="16.8888888888889" style="1" customWidth="1"/>
    <col min="3" max="3" width="10.6666666666667" style="1" customWidth="1"/>
    <col min="4" max="5" width="8.33333333333333" style="1" customWidth="1"/>
    <col min="6" max="9" width="10.6666666666667" style="1" customWidth="1"/>
    <col min="10" max="11" width="15.6666666666667" style="1" customWidth="1"/>
    <col min="12" max="12" width="11.8888888888889" style="1" customWidth="1"/>
    <col min="13" max="13" width="13.1111111111111" style="1" customWidth="1"/>
    <col min="14" max="14" width="11.8888888888889" style="1" customWidth="1"/>
    <col min="15" max="17" width="9.77777777777778" style="1"/>
    <col min="18" max="18" width="23.1111111111111" style="1" customWidth="1"/>
    <col min="19" max="16384" width="9.77777777777778" style="1"/>
  </cols>
  <sheetData>
    <row r="1" spans="1:3">
      <c r="A1" s="1" t="s">
        <v>0</v>
      </c>
      <c r="B1" s="1" t="s">
        <v>1</v>
      </c>
      <c r="C1" s="1" t="s">
        <v>2</v>
      </c>
    </row>
    <row r="2" spans="1:18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</row>
    <row r="3" spans="1:18">
      <c r="A3" s="1" t="s">
        <v>21</v>
      </c>
      <c r="B3" s="1" t="s">
        <v>21</v>
      </c>
      <c r="C3" s="1" t="s">
        <v>21</v>
      </c>
      <c r="D3" s="1" t="s">
        <v>22</v>
      </c>
      <c r="E3" s="1" t="s">
        <v>22</v>
      </c>
      <c r="F3" s="1" t="s">
        <v>23</v>
      </c>
      <c r="G3" s="1" t="s">
        <v>21</v>
      </c>
      <c r="H3" s="1" t="s">
        <v>21</v>
      </c>
      <c r="I3" s="1" t="s">
        <v>21</v>
      </c>
      <c r="J3" s="1" t="s">
        <v>24</v>
      </c>
      <c r="K3" s="1" t="s">
        <v>24</v>
      </c>
      <c r="L3" s="1" t="s">
        <v>21</v>
      </c>
      <c r="M3" s="1" t="s">
        <v>21</v>
      </c>
      <c r="N3" s="1" t="s">
        <v>22</v>
      </c>
      <c r="O3" s="1" t="s">
        <v>21</v>
      </c>
      <c r="P3" s="1" t="s">
        <v>21</v>
      </c>
      <c r="Q3" s="1" t="s">
        <v>22</v>
      </c>
      <c r="R3" s="1" t="s">
        <v>23</v>
      </c>
    </row>
    <row r="4" spans="1:18">
      <c r="A4" s="1" t="s">
        <v>25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</row>
    <row r="5" spans="1:7">
      <c r="A5" s="1">
        <v>100180001</v>
      </c>
      <c r="B5" s="1">
        <f>INT(A5/100000)</f>
        <v>1001</v>
      </c>
      <c r="C5" s="1">
        <f>MOD(INT(A5/10000),10)</f>
        <v>8</v>
      </c>
      <c r="G5" s="1">
        <f>IF(C5=9,2,1)</f>
        <v>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workbookViewId="0">
      <selection activeCell="A6" sqref="A6"/>
    </sheetView>
  </sheetViews>
  <sheetFormatPr defaultColWidth="8.88888888888889" defaultRowHeight="14.4" outlineLevelRow="7"/>
  <cols>
    <col min="1" max="1" width="13.1111111111111" customWidth="1"/>
  </cols>
  <sheetData>
    <row r="1" s="1" customFormat="1" ht="15.6" spans="1:18">
      <c r="A1" s="1" t="s">
        <v>53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="1" customFormat="1" ht="15.6" spans="2:18">
      <c r="B2" s="1" t="s">
        <v>21</v>
      </c>
      <c r="C2" s="1" t="s">
        <v>21</v>
      </c>
      <c r="D2" s="1" t="s">
        <v>22</v>
      </c>
      <c r="E2" s="1" t="s">
        <v>22</v>
      </c>
      <c r="F2" s="1" t="s">
        <v>23</v>
      </c>
      <c r="G2" s="1" t="s">
        <v>21</v>
      </c>
      <c r="H2" s="1" t="s">
        <v>21</v>
      </c>
      <c r="I2" s="1" t="s">
        <v>21</v>
      </c>
      <c r="J2" s="1" t="s">
        <v>24</v>
      </c>
      <c r="K2" s="1" t="s">
        <v>24</v>
      </c>
      <c r="L2" s="1" t="s">
        <v>21</v>
      </c>
      <c r="M2" s="1" t="s">
        <v>21</v>
      </c>
      <c r="N2" s="1" t="s">
        <v>22</v>
      </c>
      <c r="O2" s="1" t="s">
        <v>21</v>
      </c>
      <c r="P2" s="1" t="s">
        <v>21</v>
      </c>
      <c r="Q2" s="1" t="s">
        <v>22</v>
      </c>
      <c r="R2" s="1" t="s">
        <v>23</v>
      </c>
    </row>
    <row r="3" s="1" customFormat="1" ht="15.6" spans="2:18"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39</v>
      </c>
      <c r="P3" s="1" t="s">
        <v>40</v>
      </c>
      <c r="Q3" s="1" t="s">
        <v>41</v>
      </c>
      <c r="R3" s="1" t="s">
        <v>42</v>
      </c>
    </row>
    <row r="4" s="1" customFormat="1" ht="15.6" spans="1:7">
      <c r="A4" s="1">
        <v>1000180001</v>
      </c>
      <c r="B4" s="1">
        <f>INT(A4/100000)</f>
        <v>10001</v>
      </c>
      <c r="C4" s="1">
        <f>MOD(INT(A4/10000),10)</f>
        <v>8</v>
      </c>
      <c r="D4" s="1" t="s">
        <v>54</v>
      </c>
      <c r="E4" s="1" t="s">
        <v>55</v>
      </c>
      <c r="G4" s="1">
        <f>IF(C4=9,2,1)</f>
        <v>1</v>
      </c>
    </row>
    <row r="5" ht="15.6" spans="1:7">
      <c r="A5" s="1">
        <v>1000180002</v>
      </c>
      <c r="B5" s="1">
        <f>INT(A5/100000)</f>
        <v>10001</v>
      </c>
      <c r="C5" s="1">
        <f>MOD(INT(A5/10000),10)</f>
        <v>8</v>
      </c>
      <c r="D5" t="s">
        <v>56</v>
      </c>
      <c r="E5" t="s">
        <v>57</v>
      </c>
      <c r="G5" s="1">
        <f>IF(C5=9,2,1)</f>
        <v>1</v>
      </c>
    </row>
    <row r="6" ht="15.6" spans="1:7">
      <c r="A6" s="1">
        <v>1000180003</v>
      </c>
      <c r="B6" s="1">
        <f>INT(A6/100000)</f>
        <v>10001</v>
      </c>
      <c r="C6" s="1">
        <f>MOD(INT(A6/10000),10)</f>
        <v>8</v>
      </c>
      <c r="D6" t="s">
        <v>54</v>
      </c>
      <c r="E6" t="s">
        <v>58</v>
      </c>
      <c r="G6" s="1">
        <f>IF(C6=9,2,1)</f>
        <v>1</v>
      </c>
    </row>
    <row r="8" s="1" customFormat="1" ht="15.6" spans="1:7">
      <c r="A8" s="1">
        <v>1000380001</v>
      </c>
      <c r="B8" s="1">
        <f>INT(A8/100000)</f>
        <v>10003</v>
      </c>
      <c r="C8" s="1">
        <f>MOD(INT(A8/10000),10)</f>
        <v>8</v>
      </c>
      <c r="D8" s="1" t="s">
        <v>59</v>
      </c>
      <c r="E8" s="1" t="s">
        <v>60</v>
      </c>
      <c r="G8" s="1">
        <f>IF(C8=9,2,1)</f>
        <v>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8.88888888888889" defaultRowHeight="14.4" outlineLevelCol="1"/>
  <cols>
    <col min="1" max="1" width="13.1111111111111" customWidth="1"/>
  </cols>
  <sheetData>
    <row r="1" ht="15.6" spans="1:2">
      <c r="A1" s="1"/>
      <c r="B1" s="1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A10" sqref="A10"/>
    </sheetView>
  </sheetViews>
  <sheetFormatPr defaultColWidth="8.88888888888889" defaultRowHeight="14.4"/>
  <cols>
    <col min="1" max="1" width="13.1111111111111" customWidth="1"/>
  </cols>
  <sheetData>
    <row r="1" s="1" customFormat="1" ht="15.6" spans="1:18">
      <c r="A1" s="1" t="s">
        <v>61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="1" customFormat="1" ht="15.6" spans="2:18">
      <c r="B2" s="1" t="s">
        <v>21</v>
      </c>
      <c r="C2" s="1" t="s">
        <v>21</v>
      </c>
      <c r="D2" s="1" t="s">
        <v>22</v>
      </c>
      <c r="E2" s="1" t="s">
        <v>22</v>
      </c>
      <c r="F2" s="1" t="s">
        <v>23</v>
      </c>
      <c r="G2" s="1" t="s">
        <v>21</v>
      </c>
      <c r="H2" s="1" t="s">
        <v>21</v>
      </c>
      <c r="I2" s="1" t="s">
        <v>21</v>
      </c>
      <c r="J2" s="1" t="s">
        <v>24</v>
      </c>
      <c r="K2" s="1" t="s">
        <v>24</v>
      </c>
      <c r="L2" s="1" t="s">
        <v>21</v>
      </c>
      <c r="M2" s="1" t="s">
        <v>21</v>
      </c>
      <c r="N2" s="1" t="s">
        <v>22</v>
      </c>
      <c r="O2" s="1" t="s">
        <v>21</v>
      </c>
      <c r="P2" s="1" t="s">
        <v>21</v>
      </c>
      <c r="Q2" s="1" t="s">
        <v>22</v>
      </c>
      <c r="R2" s="1" t="s">
        <v>23</v>
      </c>
    </row>
    <row r="3" s="1" customFormat="1" ht="15.6" spans="2:18"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39</v>
      </c>
      <c r="P3" s="1" t="s">
        <v>40</v>
      </c>
      <c r="Q3" s="1" t="s">
        <v>41</v>
      </c>
      <c r="R3" s="1" t="s">
        <v>42</v>
      </c>
    </row>
    <row r="4" s="1" customFormat="1" ht="15.6" spans="1:7">
      <c r="A4" s="1">
        <v>1200180001</v>
      </c>
      <c r="B4" s="1">
        <f t="shared" ref="B4:B10" si="0">INT(A4/100000)</f>
        <v>12001</v>
      </c>
      <c r="C4" s="1">
        <f t="shared" ref="C4:C10" si="1">MOD(INT(A4/10000),10)</f>
        <v>8</v>
      </c>
      <c r="D4" s="1" t="s">
        <v>44</v>
      </c>
      <c r="E4" s="1" t="s">
        <v>62</v>
      </c>
      <c r="G4" s="1">
        <f t="shared" ref="G4:G10" si="2">IF(C4=9,2,1)</f>
        <v>1</v>
      </c>
    </row>
    <row r="5" ht="15.6" spans="1:7">
      <c r="A5" s="1">
        <v>1200180002</v>
      </c>
      <c r="B5" s="1">
        <f t="shared" si="0"/>
        <v>12001</v>
      </c>
      <c r="C5" s="1">
        <f t="shared" si="1"/>
        <v>8</v>
      </c>
      <c r="D5" t="s">
        <v>63</v>
      </c>
      <c r="E5" t="s">
        <v>64</v>
      </c>
      <c r="G5" s="1">
        <f t="shared" si="2"/>
        <v>1</v>
      </c>
    </row>
    <row r="6" ht="15.6" spans="1:7">
      <c r="A6" s="1">
        <v>1200180003</v>
      </c>
      <c r="B6" s="1">
        <f t="shared" si="0"/>
        <v>12001</v>
      </c>
      <c r="C6" s="1">
        <f t="shared" si="1"/>
        <v>8</v>
      </c>
      <c r="D6" t="s">
        <v>65</v>
      </c>
      <c r="E6" t="s">
        <v>66</v>
      </c>
      <c r="G6" s="1">
        <f t="shared" si="2"/>
        <v>1</v>
      </c>
    </row>
    <row r="7" ht="15.6" spans="1:7">
      <c r="A7" s="1">
        <v>1200180004</v>
      </c>
      <c r="B7" s="1">
        <f t="shared" si="0"/>
        <v>12001</v>
      </c>
      <c r="C7" s="1">
        <f t="shared" si="1"/>
        <v>8</v>
      </c>
      <c r="D7" t="s">
        <v>67</v>
      </c>
      <c r="E7" t="s">
        <v>68</v>
      </c>
      <c r="G7" s="1">
        <f t="shared" si="2"/>
        <v>1</v>
      </c>
    </row>
    <row r="8" ht="15.6" spans="1:7">
      <c r="A8" s="1">
        <v>1200180005</v>
      </c>
      <c r="B8" s="1">
        <f t="shared" si="0"/>
        <v>12001</v>
      </c>
      <c r="C8" s="1">
        <f t="shared" si="1"/>
        <v>8</v>
      </c>
      <c r="D8" t="s">
        <v>69</v>
      </c>
      <c r="E8" t="s">
        <v>70</v>
      </c>
      <c r="G8" s="1">
        <f t="shared" si="2"/>
        <v>1</v>
      </c>
    </row>
    <row r="9" ht="15.6" spans="1:7">
      <c r="A9" s="1">
        <v>1200180006</v>
      </c>
      <c r="B9" s="1">
        <f t="shared" si="0"/>
        <v>12001</v>
      </c>
      <c r="C9" s="1">
        <f t="shared" si="1"/>
        <v>8</v>
      </c>
      <c r="D9" t="s">
        <v>67</v>
      </c>
      <c r="E9" t="s">
        <v>71</v>
      </c>
      <c r="G9" s="1">
        <f t="shared" si="2"/>
        <v>1</v>
      </c>
    </row>
    <row r="10" ht="15.6" spans="1:7">
      <c r="A10" s="1">
        <v>1200180007</v>
      </c>
      <c r="B10" s="1">
        <f t="shared" si="0"/>
        <v>12001</v>
      </c>
      <c r="C10" s="1">
        <f t="shared" si="1"/>
        <v>8</v>
      </c>
      <c r="D10" t="s">
        <v>72</v>
      </c>
      <c r="E10" t="s">
        <v>73</v>
      </c>
      <c r="G10" s="1">
        <f t="shared" si="2"/>
        <v>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8.88888888888889" defaultRowHeight="14.4" outlineLevelCol="1"/>
  <cols>
    <col min="1" max="1" width="13.1111111111111" customWidth="1"/>
  </cols>
  <sheetData>
    <row r="1" ht="15.6" spans="1:2">
      <c r="A1" s="1"/>
      <c r="B1" s="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A4" sqref="A4"/>
    </sheetView>
  </sheetViews>
  <sheetFormatPr defaultColWidth="8.88888888888889" defaultRowHeight="14.4" outlineLevelRow="6"/>
  <cols>
    <col min="1" max="1" width="13.1111111111111" customWidth="1"/>
  </cols>
  <sheetData>
    <row r="1" s="1" customFormat="1" ht="15.6" spans="1:18">
      <c r="A1" s="1" t="s">
        <v>74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="1" customFormat="1" ht="15.6" spans="2:18">
      <c r="B2" s="1" t="s">
        <v>21</v>
      </c>
      <c r="C2" s="1" t="s">
        <v>21</v>
      </c>
      <c r="D2" s="1" t="s">
        <v>22</v>
      </c>
      <c r="E2" s="1" t="s">
        <v>22</v>
      </c>
      <c r="F2" s="1" t="s">
        <v>23</v>
      </c>
      <c r="G2" s="1" t="s">
        <v>21</v>
      </c>
      <c r="H2" s="1" t="s">
        <v>21</v>
      </c>
      <c r="I2" s="1" t="s">
        <v>21</v>
      </c>
      <c r="J2" s="1" t="s">
        <v>24</v>
      </c>
      <c r="K2" s="1" t="s">
        <v>24</v>
      </c>
      <c r="L2" s="1" t="s">
        <v>21</v>
      </c>
      <c r="M2" s="1" t="s">
        <v>21</v>
      </c>
      <c r="N2" s="1" t="s">
        <v>22</v>
      </c>
      <c r="O2" s="1" t="s">
        <v>21</v>
      </c>
      <c r="P2" s="1" t="s">
        <v>21</v>
      </c>
      <c r="Q2" s="1" t="s">
        <v>22</v>
      </c>
      <c r="R2" s="1" t="s">
        <v>23</v>
      </c>
    </row>
    <row r="3" s="1" customFormat="1" ht="15.6" spans="2:18"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39</v>
      </c>
      <c r="P3" s="1" t="s">
        <v>40</v>
      </c>
      <c r="Q3" s="1" t="s">
        <v>41</v>
      </c>
      <c r="R3" s="1" t="s">
        <v>42</v>
      </c>
    </row>
    <row r="4" s="1" customFormat="1" ht="15.6" spans="1:7">
      <c r="A4" s="1">
        <v>1400180001</v>
      </c>
      <c r="B4" s="1">
        <f>INT(A4/100000)</f>
        <v>14001</v>
      </c>
      <c r="C4" s="1">
        <f>MOD(INT(A4/10000),10)</f>
        <v>8</v>
      </c>
      <c r="D4" s="1" t="s">
        <v>75</v>
      </c>
      <c r="E4" s="1" t="s">
        <v>76</v>
      </c>
      <c r="G4" s="1">
        <f>IF(C4=9,2,1)</f>
        <v>1</v>
      </c>
    </row>
    <row r="5" s="1" customFormat="1" ht="15.6"/>
    <row r="6" s="1" customFormat="1" ht="15.6" spans="1:7">
      <c r="A6" s="1">
        <v>1400280000</v>
      </c>
      <c r="B6" s="1">
        <f>INT(A6/100000)</f>
        <v>14002</v>
      </c>
      <c r="C6" s="1">
        <f>MOD(INT(A6/10000),10)</f>
        <v>8</v>
      </c>
      <c r="E6" s="1" t="s">
        <v>77</v>
      </c>
      <c r="G6" s="1">
        <f>IF(C6=9,2,1)</f>
        <v>1</v>
      </c>
    </row>
    <row r="7" s="1" customFormat="1" ht="15.6" spans="1:7">
      <c r="A7" s="1">
        <v>1400280001</v>
      </c>
      <c r="B7" s="1">
        <f>INT(A7/100000)</f>
        <v>14002</v>
      </c>
      <c r="C7" s="1">
        <f>MOD(INT(A7/10000),10)</f>
        <v>8</v>
      </c>
      <c r="D7" s="1" t="s">
        <v>78</v>
      </c>
      <c r="E7" s="1" t="s">
        <v>79</v>
      </c>
      <c r="G7" s="1">
        <f>IF(C7=9,2,1)</f>
        <v>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8.88888888888889" defaultRowHeight="14.4" outlineLevelCol="1"/>
  <cols>
    <col min="1" max="1" width="13.1111111111111" customWidth="1"/>
  </cols>
  <sheetData>
    <row r="1" ht="15.6" spans="1:2">
      <c r="A1" s="1"/>
      <c r="B1" s="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8.88888888888889" defaultRowHeight="14.4" outlineLevelCol="1"/>
  <cols>
    <col min="1" max="1" width="13.1111111111111" customWidth="1"/>
  </cols>
  <sheetData>
    <row r="1" ht="15.6" spans="1:2">
      <c r="A1" s="1"/>
      <c r="B1" s="1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topLeftCell="A13" workbookViewId="0">
      <selection activeCell="A36" sqref="A36"/>
    </sheetView>
  </sheetViews>
  <sheetFormatPr defaultColWidth="8.88888888888889" defaultRowHeight="14.4"/>
  <cols>
    <col min="1" max="1" width="13.1111111111111" customWidth="1"/>
  </cols>
  <sheetData>
    <row r="1" s="1" customFormat="1" ht="15.6" spans="1:18">
      <c r="A1" s="1" t="s">
        <v>80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="1" customFormat="1" ht="15.6" spans="2:18">
      <c r="B2" s="1" t="s">
        <v>21</v>
      </c>
      <c r="C2" s="1" t="s">
        <v>21</v>
      </c>
      <c r="D2" s="1" t="s">
        <v>22</v>
      </c>
      <c r="E2" s="1" t="s">
        <v>22</v>
      </c>
      <c r="F2" s="1" t="s">
        <v>23</v>
      </c>
      <c r="G2" s="1" t="s">
        <v>21</v>
      </c>
      <c r="H2" s="1" t="s">
        <v>21</v>
      </c>
      <c r="I2" s="1" t="s">
        <v>21</v>
      </c>
      <c r="J2" s="1" t="s">
        <v>24</v>
      </c>
      <c r="K2" s="1" t="s">
        <v>24</v>
      </c>
      <c r="L2" s="1" t="s">
        <v>21</v>
      </c>
      <c r="M2" s="1" t="s">
        <v>21</v>
      </c>
      <c r="N2" s="1" t="s">
        <v>22</v>
      </c>
      <c r="O2" s="1" t="s">
        <v>21</v>
      </c>
      <c r="P2" s="1" t="s">
        <v>21</v>
      </c>
      <c r="Q2" s="1" t="s">
        <v>22</v>
      </c>
      <c r="R2" s="1" t="s">
        <v>23</v>
      </c>
    </row>
    <row r="3" s="1" customFormat="1" ht="15.6" spans="2:18"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39</v>
      </c>
      <c r="P3" s="1" t="s">
        <v>40</v>
      </c>
      <c r="Q3" s="1" t="s">
        <v>41</v>
      </c>
      <c r="R3" s="1" t="s">
        <v>42</v>
      </c>
    </row>
    <row r="4" s="1" customFormat="1" ht="15.6" spans="1:7">
      <c r="A4" s="1">
        <v>1700180000</v>
      </c>
      <c r="B4" s="1">
        <f t="shared" ref="B4:B13" si="0">INT(A4/100000)</f>
        <v>17001</v>
      </c>
      <c r="C4" s="1">
        <f t="shared" ref="C4:C36" si="1">MOD(INT(A4/10000),10)</f>
        <v>8</v>
      </c>
      <c r="E4" s="1" t="s">
        <v>77</v>
      </c>
      <c r="G4" s="1">
        <f t="shared" ref="G4:G36" si="2">IF(C4=9,2,1)</f>
        <v>1</v>
      </c>
    </row>
    <row r="5" s="1" customFormat="1" ht="15.6" spans="1:7">
      <c r="A5" s="1">
        <v>1700180001</v>
      </c>
      <c r="B5" s="1">
        <f t="shared" si="0"/>
        <v>17001</v>
      </c>
      <c r="C5" s="1">
        <f t="shared" si="1"/>
        <v>8</v>
      </c>
      <c r="D5" s="1" t="s">
        <v>81</v>
      </c>
      <c r="E5" s="1" t="s">
        <v>82</v>
      </c>
      <c r="G5" s="1">
        <f t="shared" si="2"/>
        <v>1</v>
      </c>
    </row>
    <row r="6" ht="15.6" spans="1:7">
      <c r="A6" s="1">
        <v>1700180002</v>
      </c>
      <c r="B6" s="1">
        <f t="shared" si="0"/>
        <v>17001</v>
      </c>
      <c r="C6" s="1">
        <f t="shared" si="1"/>
        <v>8</v>
      </c>
      <c r="D6" t="s">
        <v>83</v>
      </c>
      <c r="E6" t="s">
        <v>84</v>
      </c>
      <c r="G6" s="1">
        <f t="shared" si="2"/>
        <v>1</v>
      </c>
    </row>
    <row r="7" ht="15.6" spans="1:7">
      <c r="A7" s="1">
        <v>1700180003</v>
      </c>
      <c r="B7" s="1">
        <f t="shared" si="0"/>
        <v>17001</v>
      </c>
      <c r="C7" s="1">
        <f t="shared" si="1"/>
        <v>8</v>
      </c>
      <c r="D7" t="s">
        <v>85</v>
      </c>
      <c r="E7" t="s">
        <v>86</v>
      </c>
      <c r="G7" s="1">
        <f t="shared" si="2"/>
        <v>1</v>
      </c>
    </row>
    <row r="8" ht="15.6" spans="1:7">
      <c r="A8" s="1">
        <v>1700180004</v>
      </c>
      <c r="B8" s="1">
        <f t="shared" si="0"/>
        <v>17001</v>
      </c>
      <c r="C8" s="1">
        <f t="shared" si="1"/>
        <v>8</v>
      </c>
      <c r="D8" t="s">
        <v>87</v>
      </c>
      <c r="E8" t="s">
        <v>88</v>
      </c>
      <c r="G8" s="1">
        <f t="shared" si="2"/>
        <v>1</v>
      </c>
    </row>
    <row r="9" ht="15.6" spans="1:7">
      <c r="A9" s="1">
        <v>1700180005</v>
      </c>
      <c r="B9" s="1">
        <f t="shared" si="0"/>
        <v>17001</v>
      </c>
      <c r="C9" s="1">
        <f t="shared" si="1"/>
        <v>8</v>
      </c>
      <c r="D9" t="s">
        <v>89</v>
      </c>
      <c r="E9" t="s">
        <v>90</v>
      </c>
      <c r="G9" s="1">
        <f t="shared" si="2"/>
        <v>1</v>
      </c>
    </row>
    <row r="10" ht="15.6" spans="1:7">
      <c r="A10" s="1">
        <v>1700180006</v>
      </c>
      <c r="B10" s="1">
        <f t="shared" si="0"/>
        <v>17001</v>
      </c>
      <c r="C10" s="1">
        <f t="shared" si="1"/>
        <v>8</v>
      </c>
      <c r="D10" t="s">
        <v>91</v>
      </c>
      <c r="E10" t="s">
        <v>92</v>
      </c>
      <c r="G10" s="1">
        <f t="shared" si="2"/>
        <v>1</v>
      </c>
    </row>
    <row r="11" ht="15.6" spans="1:7">
      <c r="A11" s="1">
        <v>1700180007</v>
      </c>
      <c r="B11" s="1">
        <f t="shared" si="0"/>
        <v>17001</v>
      </c>
      <c r="C11" s="1">
        <f t="shared" si="1"/>
        <v>8</v>
      </c>
      <c r="D11" t="s">
        <v>93</v>
      </c>
      <c r="E11" t="s">
        <v>94</v>
      </c>
      <c r="G11" s="1">
        <f t="shared" si="2"/>
        <v>1</v>
      </c>
    </row>
    <row r="12" ht="15.6" spans="1:7">
      <c r="A12" s="1">
        <v>1700180008</v>
      </c>
      <c r="B12" s="1">
        <f t="shared" si="0"/>
        <v>17001</v>
      </c>
      <c r="C12" s="1">
        <f t="shared" si="1"/>
        <v>8</v>
      </c>
      <c r="D12" t="s">
        <v>63</v>
      </c>
      <c r="E12" t="s">
        <v>95</v>
      </c>
      <c r="G12" s="1">
        <f t="shared" si="2"/>
        <v>1</v>
      </c>
    </row>
    <row r="13" ht="15.6" spans="1:7">
      <c r="A13" s="1">
        <v>1700180009</v>
      </c>
      <c r="B13" s="1">
        <f t="shared" si="0"/>
        <v>17001</v>
      </c>
      <c r="C13" s="1">
        <f t="shared" si="1"/>
        <v>8</v>
      </c>
      <c r="D13" t="s">
        <v>96</v>
      </c>
      <c r="E13" t="s">
        <v>97</v>
      </c>
      <c r="G13" s="1">
        <f t="shared" si="2"/>
        <v>1</v>
      </c>
    </row>
    <row r="14" ht="15.6" spans="1:7">
      <c r="A14" s="1">
        <v>1700180010</v>
      </c>
      <c r="B14" s="1">
        <f t="shared" ref="B14:B36" si="3">INT(A14/100000)</f>
        <v>17001</v>
      </c>
      <c r="C14" s="1">
        <f t="shared" si="1"/>
        <v>8</v>
      </c>
      <c r="D14" t="s">
        <v>98</v>
      </c>
      <c r="E14" t="s">
        <v>99</v>
      </c>
      <c r="G14" s="1">
        <f t="shared" si="2"/>
        <v>1</v>
      </c>
    </row>
    <row r="15" ht="15.6" spans="1:7">
      <c r="A15" s="1">
        <v>1700180011</v>
      </c>
      <c r="B15" s="1">
        <f t="shared" si="3"/>
        <v>17001</v>
      </c>
      <c r="C15" s="1">
        <f t="shared" si="1"/>
        <v>8</v>
      </c>
      <c r="D15" t="s">
        <v>100</v>
      </c>
      <c r="E15" t="s">
        <v>101</v>
      </c>
      <c r="G15" s="1">
        <f t="shared" si="2"/>
        <v>1</v>
      </c>
    </row>
    <row r="16" ht="15.6" spans="1:7">
      <c r="A16" s="1">
        <v>1700180012</v>
      </c>
      <c r="B16" s="1">
        <f t="shared" si="3"/>
        <v>17001</v>
      </c>
      <c r="C16" s="1">
        <f t="shared" si="1"/>
        <v>8</v>
      </c>
      <c r="D16" t="s">
        <v>102</v>
      </c>
      <c r="E16" t="s">
        <v>103</v>
      </c>
      <c r="G16" s="1">
        <f t="shared" si="2"/>
        <v>1</v>
      </c>
    </row>
    <row r="17" ht="15.6" spans="1:7">
      <c r="A17" s="1">
        <v>1700180013</v>
      </c>
      <c r="B17" s="1">
        <f t="shared" si="3"/>
        <v>17001</v>
      </c>
      <c r="C17" s="1">
        <f t="shared" si="1"/>
        <v>8</v>
      </c>
      <c r="D17" t="s">
        <v>89</v>
      </c>
      <c r="E17" t="s">
        <v>104</v>
      </c>
      <c r="G17" s="1">
        <f t="shared" si="2"/>
        <v>1</v>
      </c>
    </row>
    <row r="18" ht="15.6" spans="1:7">
      <c r="A18" s="1">
        <v>1700180014</v>
      </c>
      <c r="B18" s="1">
        <f t="shared" si="3"/>
        <v>17001</v>
      </c>
      <c r="C18" s="1">
        <f t="shared" si="1"/>
        <v>8</v>
      </c>
      <c r="D18" t="s">
        <v>83</v>
      </c>
      <c r="E18" t="s">
        <v>105</v>
      </c>
      <c r="G18" s="1">
        <f t="shared" si="2"/>
        <v>1</v>
      </c>
    </row>
    <row r="19" ht="15.6" spans="1:7">
      <c r="A19" s="1">
        <v>1700180015</v>
      </c>
      <c r="B19" s="1">
        <f t="shared" si="3"/>
        <v>17001</v>
      </c>
      <c r="C19" s="1">
        <f t="shared" si="1"/>
        <v>8</v>
      </c>
      <c r="D19" t="s">
        <v>106</v>
      </c>
      <c r="E19" t="s">
        <v>107</v>
      </c>
      <c r="G19" s="1">
        <f t="shared" si="2"/>
        <v>1</v>
      </c>
    </row>
    <row r="20" ht="15.6" spans="1:7">
      <c r="A20" s="1">
        <v>1700180016</v>
      </c>
      <c r="B20" s="1">
        <f t="shared" si="3"/>
        <v>17001</v>
      </c>
      <c r="C20" s="1">
        <f t="shared" si="1"/>
        <v>8</v>
      </c>
      <c r="D20" t="s">
        <v>108</v>
      </c>
      <c r="E20" t="s">
        <v>109</v>
      </c>
      <c r="G20" s="1">
        <f t="shared" si="2"/>
        <v>1</v>
      </c>
    </row>
    <row r="21" ht="15.6" spans="1:7">
      <c r="A21" s="1">
        <v>1700180017</v>
      </c>
      <c r="B21" s="1">
        <f t="shared" si="3"/>
        <v>17001</v>
      </c>
      <c r="C21" s="1">
        <f t="shared" si="1"/>
        <v>8</v>
      </c>
      <c r="D21" t="s">
        <v>110</v>
      </c>
      <c r="E21" t="s">
        <v>111</v>
      </c>
      <c r="G21" s="1">
        <f t="shared" si="2"/>
        <v>1</v>
      </c>
    </row>
    <row r="22" ht="15.6" spans="1:7">
      <c r="A22" s="1">
        <v>1700180018</v>
      </c>
      <c r="B22" s="1">
        <f t="shared" si="3"/>
        <v>17001</v>
      </c>
      <c r="C22" s="1">
        <f t="shared" si="1"/>
        <v>8</v>
      </c>
      <c r="D22" t="s">
        <v>112</v>
      </c>
      <c r="E22" t="s">
        <v>113</v>
      </c>
      <c r="G22" s="1">
        <f t="shared" si="2"/>
        <v>1</v>
      </c>
    </row>
    <row r="23" ht="15.6" spans="1:7">
      <c r="A23" s="1">
        <v>1700180019</v>
      </c>
      <c r="B23" s="1">
        <f t="shared" si="3"/>
        <v>17001</v>
      </c>
      <c r="C23" s="1">
        <f t="shared" si="1"/>
        <v>8</v>
      </c>
      <c r="D23" t="s">
        <v>114</v>
      </c>
      <c r="E23" t="s">
        <v>115</v>
      </c>
      <c r="G23" s="1">
        <f t="shared" si="2"/>
        <v>1</v>
      </c>
    </row>
    <row r="24" ht="15.6" spans="1:7">
      <c r="A24" s="1">
        <v>1700180020</v>
      </c>
      <c r="B24" s="1">
        <f t="shared" si="3"/>
        <v>17001</v>
      </c>
      <c r="C24" s="1">
        <f t="shared" si="1"/>
        <v>8</v>
      </c>
      <c r="D24" t="s">
        <v>98</v>
      </c>
      <c r="E24" t="s">
        <v>116</v>
      </c>
      <c r="G24" s="1">
        <f t="shared" si="2"/>
        <v>1</v>
      </c>
    </row>
    <row r="25" ht="15.6" spans="1:7">
      <c r="A25" s="1">
        <v>1700180021</v>
      </c>
      <c r="B25" s="1">
        <f t="shared" si="3"/>
        <v>17001</v>
      </c>
      <c r="C25" s="1">
        <f t="shared" si="1"/>
        <v>8</v>
      </c>
      <c r="D25" t="s">
        <v>117</v>
      </c>
      <c r="E25" t="s">
        <v>118</v>
      </c>
      <c r="G25" s="1">
        <f t="shared" si="2"/>
        <v>1</v>
      </c>
    </row>
    <row r="26" ht="15.6" spans="1:7">
      <c r="A26" s="1">
        <v>1700180022</v>
      </c>
      <c r="B26" s="1">
        <f t="shared" si="3"/>
        <v>17001</v>
      </c>
      <c r="C26" s="1">
        <f t="shared" si="1"/>
        <v>8</v>
      </c>
      <c r="D26" t="s">
        <v>119</v>
      </c>
      <c r="E26" t="s">
        <v>120</v>
      </c>
      <c r="G26" s="1">
        <f t="shared" si="2"/>
        <v>1</v>
      </c>
    </row>
    <row r="27" ht="15.6" spans="1:7">
      <c r="A27" s="1">
        <v>1700180023</v>
      </c>
      <c r="B27" s="1">
        <f t="shared" si="3"/>
        <v>17001</v>
      </c>
      <c r="C27" s="1">
        <f t="shared" si="1"/>
        <v>8</v>
      </c>
      <c r="D27" t="s">
        <v>121</v>
      </c>
      <c r="E27" t="s">
        <v>122</v>
      </c>
      <c r="G27" s="1">
        <f t="shared" si="2"/>
        <v>1</v>
      </c>
    </row>
    <row r="28" ht="15.6" spans="1:7">
      <c r="A28" s="1">
        <v>1700180024</v>
      </c>
      <c r="B28" s="1">
        <f t="shared" si="3"/>
        <v>17001</v>
      </c>
      <c r="C28" s="1">
        <f t="shared" si="1"/>
        <v>8</v>
      </c>
      <c r="D28" t="s">
        <v>123</v>
      </c>
      <c r="E28" t="s">
        <v>124</v>
      </c>
      <c r="G28" s="1">
        <f t="shared" si="2"/>
        <v>1</v>
      </c>
    </row>
    <row r="29" ht="15.6" spans="1:7">
      <c r="A29" s="1">
        <v>1700180025</v>
      </c>
      <c r="B29" s="1">
        <f t="shared" si="3"/>
        <v>17001</v>
      </c>
      <c r="C29" s="1">
        <f t="shared" si="1"/>
        <v>8</v>
      </c>
      <c r="D29" t="s">
        <v>91</v>
      </c>
      <c r="E29" t="s">
        <v>125</v>
      </c>
      <c r="G29" s="1">
        <f t="shared" si="2"/>
        <v>1</v>
      </c>
    </row>
    <row r="30" ht="15.6" spans="1:7">
      <c r="A30" s="1">
        <v>1700180026</v>
      </c>
      <c r="B30" s="1">
        <f t="shared" si="3"/>
        <v>17001</v>
      </c>
      <c r="C30" s="1">
        <f t="shared" si="1"/>
        <v>8</v>
      </c>
      <c r="D30" t="s">
        <v>93</v>
      </c>
      <c r="E30" t="s">
        <v>126</v>
      </c>
      <c r="G30" s="1">
        <f t="shared" si="2"/>
        <v>1</v>
      </c>
    </row>
    <row r="31" ht="15.6" spans="1:7">
      <c r="A31" s="1">
        <v>1700180027</v>
      </c>
      <c r="B31" s="1">
        <f t="shared" si="3"/>
        <v>17001</v>
      </c>
      <c r="C31" s="1">
        <f t="shared" si="1"/>
        <v>8</v>
      </c>
      <c r="D31" t="s">
        <v>127</v>
      </c>
      <c r="E31" t="s">
        <v>128</v>
      </c>
      <c r="G31" s="1">
        <f t="shared" si="2"/>
        <v>1</v>
      </c>
    </row>
    <row r="32" ht="15.6" spans="1:7">
      <c r="A32" s="1">
        <v>1700180028</v>
      </c>
      <c r="B32" s="1">
        <f t="shared" si="3"/>
        <v>17001</v>
      </c>
      <c r="C32" s="1">
        <f t="shared" si="1"/>
        <v>8</v>
      </c>
      <c r="D32" t="s">
        <v>102</v>
      </c>
      <c r="E32" t="s">
        <v>129</v>
      </c>
      <c r="G32" s="1">
        <f t="shared" si="2"/>
        <v>1</v>
      </c>
    </row>
    <row r="33" ht="15.6" spans="1:7">
      <c r="A33" s="1">
        <v>1700180029</v>
      </c>
      <c r="B33" s="1">
        <f t="shared" si="3"/>
        <v>17001</v>
      </c>
      <c r="C33" s="1">
        <f t="shared" si="1"/>
        <v>8</v>
      </c>
      <c r="D33" t="s">
        <v>102</v>
      </c>
      <c r="E33" t="s">
        <v>130</v>
      </c>
      <c r="G33" s="1">
        <f t="shared" si="2"/>
        <v>1</v>
      </c>
    </row>
    <row r="34" ht="15.6" spans="1:7">
      <c r="A34" s="1">
        <v>1700180030</v>
      </c>
      <c r="B34" s="1">
        <f t="shared" si="3"/>
        <v>17001</v>
      </c>
      <c r="C34" s="1">
        <f t="shared" si="1"/>
        <v>8</v>
      </c>
      <c r="D34" t="s">
        <v>131</v>
      </c>
      <c r="E34" t="s">
        <v>132</v>
      </c>
      <c r="G34" s="1">
        <f t="shared" si="2"/>
        <v>1</v>
      </c>
    </row>
    <row r="35" ht="15.6" spans="1:7">
      <c r="A35" s="1">
        <v>1700180031</v>
      </c>
      <c r="B35" s="1">
        <f t="shared" si="3"/>
        <v>17001</v>
      </c>
      <c r="C35" s="1">
        <f t="shared" si="1"/>
        <v>8</v>
      </c>
      <c r="D35" t="s">
        <v>59</v>
      </c>
      <c r="E35" t="s">
        <v>133</v>
      </c>
      <c r="G35" s="1">
        <f t="shared" si="2"/>
        <v>1</v>
      </c>
    </row>
    <row r="36" ht="15.6" spans="1:7">
      <c r="A36" s="1">
        <v>1700180032</v>
      </c>
      <c r="B36" s="1">
        <f t="shared" si="3"/>
        <v>17001</v>
      </c>
      <c r="C36" s="1">
        <f t="shared" si="1"/>
        <v>8</v>
      </c>
      <c r="D36" t="s">
        <v>134</v>
      </c>
      <c r="E36" t="s">
        <v>135</v>
      </c>
      <c r="G36" s="1">
        <f t="shared" si="2"/>
        <v>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workbookViewId="0">
      <selection activeCell="E18" sqref="E18"/>
    </sheetView>
  </sheetViews>
  <sheetFormatPr defaultColWidth="8.88888888888889" defaultRowHeight="14.4" outlineLevelRow="4"/>
  <cols>
    <col min="1" max="1" width="13.1111111111111" customWidth="1"/>
  </cols>
  <sheetData>
    <row r="1" s="1" customFormat="1" ht="15.6" spans="1:18">
      <c r="A1" s="1" t="s">
        <v>136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="1" customFormat="1" ht="15.6" spans="2:18">
      <c r="B2" s="1" t="s">
        <v>21</v>
      </c>
      <c r="C2" s="1" t="s">
        <v>21</v>
      </c>
      <c r="D2" s="1" t="s">
        <v>22</v>
      </c>
      <c r="E2" s="1" t="s">
        <v>22</v>
      </c>
      <c r="F2" s="1" t="s">
        <v>23</v>
      </c>
      <c r="G2" s="1" t="s">
        <v>21</v>
      </c>
      <c r="H2" s="1" t="s">
        <v>21</v>
      </c>
      <c r="I2" s="1" t="s">
        <v>21</v>
      </c>
      <c r="J2" s="1" t="s">
        <v>24</v>
      </c>
      <c r="K2" s="1" t="s">
        <v>24</v>
      </c>
      <c r="L2" s="1" t="s">
        <v>21</v>
      </c>
      <c r="M2" s="1" t="s">
        <v>21</v>
      </c>
      <c r="N2" s="1" t="s">
        <v>22</v>
      </c>
      <c r="O2" s="1" t="s">
        <v>21</v>
      </c>
      <c r="P2" s="1" t="s">
        <v>21</v>
      </c>
      <c r="Q2" s="1" t="s">
        <v>22</v>
      </c>
      <c r="R2" s="1" t="s">
        <v>23</v>
      </c>
    </row>
    <row r="3" s="1" customFormat="1" ht="15.6" spans="2:18"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39</v>
      </c>
      <c r="P3" s="1" t="s">
        <v>40</v>
      </c>
      <c r="Q3" s="1" t="s">
        <v>41</v>
      </c>
      <c r="R3" s="1" t="s">
        <v>42</v>
      </c>
    </row>
    <row r="4" s="1" customFormat="1" ht="15.6" spans="1:7">
      <c r="A4" s="1">
        <v>1800180001</v>
      </c>
      <c r="B4" s="1">
        <f>INT(A4/100000)</f>
        <v>18001</v>
      </c>
      <c r="C4" s="1">
        <f>MOD(INT(A4/10000),10)</f>
        <v>8</v>
      </c>
      <c r="D4" s="1" t="s">
        <v>137</v>
      </c>
      <c r="E4" s="1" t="s">
        <v>138</v>
      </c>
      <c r="G4" s="1">
        <f>IF(C4=9,2,1)</f>
        <v>1</v>
      </c>
    </row>
    <row r="5" ht="15.6" spans="1:7">
      <c r="A5" s="1">
        <v>1800180002</v>
      </c>
      <c r="B5" s="1">
        <f>INT(A5/100000)</f>
        <v>18001</v>
      </c>
      <c r="C5" s="1">
        <f>MOD(INT(A5/10000),10)</f>
        <v>8</v>
      </c>
      <c r="D5" t="s">
        <v>67</v>
      </c>
      <c r="E5" t="s">
        <v>139</v>
      </c>
      <c r="G5" s="1">
        <f>IF(C5=9,2,1)</f>
        <v>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workbookViewId="0">
      <selection activeCell="A4" sqref="A4"/>
    </sheetView>
  </sheetViews>
  <sheetFormatPr defaultColWidth="8.88888888888889" defaultRowHeight="14.4" outlineLevelRow="3"/>
  <cols>
    <col min="1" max="1" width="10.6666666666667" customWidth="1"/>
  </cols>
  <sheetData>
    <row r="1" s="1" customFormat="1" ht="15.6" spans="1:18">
      <c r="A1" s="1" t="s">
        <v>140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="1" customFormat="1" ht="15.6" spans="2:18">
      <c r="B2" s="1" t="s">
        <v>21</v>
      </c>
      <c r="C2" s="1" t="s">
        <v>21</v>
      </c>
      <c r="D2" s="1" t="s">
        <v>22</v>
      </c>
      <c r="E2" s="1" t="s">
        <v>22</v>
      </c>
      <c r="F2" s="1" t="s">
        <v>23</v>
      </c>
      <c r="G2" s="1" t="s">
        <v>21</v>
      </c>
      <c r="H2" s="1" t="s">
        <v>21</v>
      </c>
      <c r="I2" s="1" t="s">
        <v>21</v>
      </c>
      <c r="J2" s="1" t="s">
        <v>24</v>
      </c>
      <c r="K2" s="1" t="s">
        <v>24</v>
      </c>
      <c r="L2" s="1" t="s">
        <v>21</v>
      </c>
      <c r="M2" s="1" t="s">
        <v>21</v>
      </c>
      <c r="N2" s="1" t="s">
        <v>22</v>
      </c>
      <c r="O2" s="1" t="s">
        <v>21</v>
      </c>
      <c r="P2" s="1" t="s">
        <v>21</v>
      </c>
      <c r="Q2" s="1" t="s">
        <v>22</v>
      </c>
      <c r="R2" s="1" t="s">
        <v>23</v>
      </c>
    </row>
    <row r="3" s="1" customFormat="1" ht="15.6" spans="2:18"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39</v>
      </c>
      <c r="P3" s="1" t="s">
        <v>40</v>
      </c>
      <c r="Q3" s="1" t="s">
        <v>41</v>
      </c>
      <c r="R3" s="1" t="s">
        <v>42</v>
      </c>
    </row>
    <row r="4" s="1" customFormat="1" ht="15.6" spans="1:7">
      <c r="A4" s="1">
        <v>80000</v>
      </c>
      <c r="B4" s="1">
        <f>INT(A4/100000)</f>
        <v>0</v>
      </c>
      <c r="C4" s="1">
        <f>MOD(INT(A4/10000),10)</f>
        <v>8</v>
      </c>
      <c r="E4" s="1" t="s">
        <v>77</v>
      </c>
      <c r="G4" s="1">
        <f>IF(C4=9,2,1)</f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8.88888888888889" defaultRowHeight="14.4" outlineLevelCol="1"/>
  <cols>
    <col min="1" max="1" width="13.1111111111111" customWidth="1"/>
    <col min="2" max="2" width="7.22222222222222" customWidth="1"/>
  </cols>
  <sheetData>
    <row r="1" ht="15.6" spans="1:2">
      <c r="A1" s="1"/>
      <c r="B1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8.88888888888889" defaultRowHeight="14.4" outlineLevelCol="1"/>
  <cols>
    <col min="1" max="1" width="13.1111111111111" customWidth="1"/>
  </cols>
  <sheetData>
    <row r="1" ht="15.6" spans="1:2">
      <c r="A1" s="1"/>
      <c r="B1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8.88888888888889" defaultRowHeight="14.4" outlineLevelCol="1"/>
  <cols>
    <col min="1" max="1" width="13.1111111111111" customWidth="1"/>
  </cols>
  <sheetData>
    <row r="1" ht="15.6" spans="1:2">
      <c r="A1" s="1"/>
      <c r="B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8.88888888888889" defaultRowHeight="14.4" outlineLevelCol="1"/>
  <cols>
    <col min="1" max="1" width="13.1111111111111" customWidth="1"/>
  </cols>
  <sheetData>
    <row r="1" ht="15.6" spans="1:2">
      <c r="A1" s="1"/>
      <c r="B1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workbookViewId="0">
      <selection activeCell="A1" sqref="$A1:$XFD4"/>
    </sheetView>
  </sheetViews>
  <sheetFormatPr defaultColWidth="8.88888888888889" defaultRowHeight="15.6" outlineLevelRow="3"/>
  <cols>
    <col min="1" max="1" width="13.1111111111111" customWidth="1"/>
    <col min="18" max="18" width="23.1111111111111" style="1" customWidth="1"/>
  </cols>
  <sheetData>
    <row r="1" s="1" customFormat="1" spans="1:18">
      <c r="A1" s="1" t="s">
        <v>43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="1" customFormat="1" spans="2:18">
      <c r="B2" s="1" t="s">
        <v>21</v>
      </c>
      <c r="C2" s="1" t="s">
        <v>21</v>
      </c>
      <c r="D2" s="1" t="s">
        <v>22</v>
      </c>
      <c r="E2" s="1" t="s">
        <v>22</v>
      </c>
      <c r="F2" s="1" t="s">
        <v>23</v>
      </c>
      <c r="G2" s="1" t="s">
        <v>21</v>
      </c>
      <c r="H2" s="1" t="s">
        <v>21</v>
      </c>
      <c r="I2" s="1" t="s">
        <v>21</v>
      </c>
      <c r="J2" s="1" t="s">
        <v>24</v>
      </c>
      <c r="K2" s="1" t="s">
        <v>24</v>
      </c>
      <c r="L2" s="1" t="s">
        <v>21</v>
      </c>
      <c r="M2" s="1" t="s">
        <v>21</v>
      </c>
      <c r="N2" s="1" t="s">
        <v>22</v>
      </c>
      <c r="O2" s="1" t="s">
        <v>21</v>
      </c>
      <c r="P2" s="1" t="s">
        <v>21</v>
      </c>
      <c r="Q2" s="1" t="s">
        <v>22</v>
      </c>
      <c r="R2" s="1" t="s">
        <v>23</v>
      </c>
    </row>
    <row r="3" s="1" customFormat="1" spans="2:18"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39</v>
      </c>
      <c r="P3" s="1" t="s">
        <v>40</v>
      </c>
      <c r="Q3" s="1" t="s">
        <v>41</v>
      </c>
      <c r="R3" s="1" t="s">
        <v>42</v>
      </c>
    </row>
    <row r="4" s="1" customFormat="1" spans="1:7">
      <c r="A4" s="1">
        <v>600180001</v>
      </c>
      <c r="B4" s="1">
        <f>INT(A4/100000)</f>
        <v>6001</v>
      </c>
      <c r="C4" s="1">
        <f>MOD(INT(A4/10000),10)</f>
        <v>8</v>
      </c>
      <c r="D4" s="1" t="s">
        <v>44</v>
      </c>
      <c r="E4" s="1" t="s">
        <v>45</v>
      </c>
      <c r="G4" s="1">
        <f>IF(C4=9,2,1)</f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workbookViewId="0">
      <selection activeCell="A4" sqref="A4"/>
    </sheetView>
  </sheetViews>
  <sheetFormatPr defaultColWidth="8.88888888888889" defaultRowHeight="14.4" outlineLevelRow="3"/>
  <cols>
    <col min="1" max="1" width="13.1111111111111" customWidth="1"/>
  </cols>
  <sheetData>
    <row r="1" s="1" customFormat="1" ht="15.6" spans="1:18">
      <c r="A1" s="1" t="s">
        <v>46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="1" customFormat="1" ht="15.6" spans="2:18">
      <c r="B2" s="1" t="s">
        <v>21</v>
      </c>
      <c r="C2" s="1" t="s">
        <v>21</v>
      </c>
      <c r="D2" s="1" t="s">
        <v>22</v>
      </c>
      <c r="E2" s="1" t="s">
        <v>22</v>
      </c>
      <c r="F2" s="1" t="s">
        <v>23</v>
      </c>
      <c r="G2" s="1" t="s">
        <v>21</v>
      </c>
      <c r="H2" s="1" t="s">
        <v>21</v>
      </c>
      <c r="I2" s="1" t="s">
        <v>21</v>
      </c>
      <c r="J2" s="1" t="s">
        <v>24</v>
      </c>
      <c r="K2" s="1" t="s">
        <v>24</v>
      </c>
      <c r="L2" s="1" t="s">
        <v>21</v>
      </c>
      <c r="M2" s="1" t="s">
        <v>21</v>
      </c>
      <c r="N2" s="1" t="s">
        <v>22</v>
      </c>
      <c r="O2" s="1" t="s">
        <v>21</v>
      </c>
      <c r="P2" s="1" t="s">
        <v>21</v>
      </c>
      <c r="Q2" s="1" t="s">
        <v>22</v>
      </c>
      <c r="R2" s="1" t="s">
        <v>23</v>
      </c>
    </row>
    <row r="3" s="1" customFormat="1" ht="15.6" spans="2:18"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39</v>
      </c>
      <c r="P3" s="1" t="s">
        <v>40</v>
      </c>
      <c r="Q3" s="1" t="s">
        <v>41</v>
      </c>
      <c r="R3" s="1" t="s">
        <v>42</v>
      </c>
    </row>
    <row r="4" s="1" customFormat="1" ht="15.6" spans="1:7">
      <c r="A4" s="1">
        <v>700180001</v>
      </c>
      <c r="B4" s="1">
        <f>INT(A4/100000)</f>
        <v>7001</v>
      </c>
      <c r="C4" s="1">
        <f>MOD(INT(A4/10000),10)</f>
        <v>8</v>
      </c>
      <c r="D4" s="1" t="s">
        <v>47</v>
      </c>
      <c r="E4" s="1" t="s">
        <v>48</v>
      </c>
      <c r="G4" s="1">
        <f>IF(C4=9,2,1)</f>
        <v>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8.88888888888889" defaultRowHeight="14.4" outlineLevelCol="1"/>
  <cols>
    <col min="1" max="1" width="13.1111111111111" customWidth="1"/>
  </cols>
  <sheetData>
    <row r="1" ht="15.6" spans="1:2">
      <c r="A1" s="1"/>
      <c r="B1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tabSelected="1" workbookViewId="0">
      <selection activeCell="K3" sqref="K3"/>
    </sheetView>
  </sheetViews>
  <sheetFormatPr defaultColWidth="8.88888888888889" defaultRowHeight="14.4" outlineLevelRow="4"/>
  <cols>
    <col min="1" max="1" width="13.2222222222222" customWidth="1"/>
  </cols>
  <sheetData>
    <row r="1" s="1" customFormat="1" ht="15.6" spans="1:18">
      <c r="A1" s="1" t="s">
        <v>49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="1" customFormat="1" ht="15.6" spans="2:18">
      <c r="B2" s="1" t="s">
        <v>21</v>
      </c>
      <c r="C2" s="1" t="s">
        <v>21</v>
      </c>
      <c r="D2" s="1" t="s">
        <v>22</v>
      </c>
      <c r="E2" s="1" t="s">
        <v>22</v>
      </c>
      <c r="F2" s="1" t="s">
        <v>23</v>
      </c>
      <c r="G2" s="1" t="s">
        <v>21</v>
      </c>
      <c r="H2" s="1" t="s">
        <v>21</v>
      </c>
      <c r="I2" s="1" t="s">
        <v>21</v>
      </c>
      <c r="J2" s="1" t="s">
        <v>24</v>
      </c>
      <c r="K2" s="1" t="s">
        <v>24</v>
      </c>
      <c r="L2" s="1" t="s">
        <v>21</v>
      </c>
      <c r="M2" s="1" t="s">
        <v>21</v>
      </c>
      <c r="N2" s="1" t="s">
        <v>22</v>
      </c>
      <c r="O2" s="1" t="s">
        <v>21</v>
      </c>
      <c r="P2" s="1" t="s">
        <v>21</v>
      </c>
      <c r="Q2" s="1" t="s">
        <v>22</v>
      </c>
      <c r="R2" s="1" t="s">
        <v>23</v>
      </c>
    </row>
    <row r="3" s="1" customFormat="1" ht="15.6" spans="2:18"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39</v>
      </c>
      <c r="P3" s="1" t="s">
        <v>40</v>
      </c>
      <c r="Q3" s="1" t="s">
        <v>41</v>
      </c>
      <c r="R3" s="1" t="s">
        <v>42</v>
      </c>
    </row>
    <row r="4" s="1" customFormat="1" ht="15.6" spans="1:7">
      <c r="A4" s="1">
        <v>900180001</v>
      </c>
      <c r="B4" s="1">
        <f>INT(A4/100000)</f>
        <v>9001</v>
      </c>
      <c r="C4" s="1">
        <f>MOD(INT(A4/10000),10)</f>
        <v>8</v>
      </c>
      <c r="D4" s="1" t="s">
        <v>44</v>
      </c>
      <c r="E4" s="1" t="s">
        <v>50</v>
      </c>
      <c r="G4" s="1">
        <f>IF(C4=9,2,1)</f>
        <v>1</v>
      </c>
    </row>
    <row r="5" ht="15.6" spans="1:7">
      <c r="A5" s="1">
        <v>900180002</v>
      </c>
      <c r="B5" s="1">
        <f>INT(A5/100000)</f>
        <v>9001</v>
      </c>
      <c r="C5" s="1">
        <f>MOD(INT(A5/10000),10)</f>
        <v>8</v>
      </c>
      <c r="D5" t="s">
        <v>51</v>
      </c>
      <c r="E5" t="s">
        <v>52</v>
      </c>
      <c r="G5" s="1">
        <f>IF(C5=9,2,1)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2023-04-09T14:37:26Z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