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BS\ASP2022-Module1-fall1\20221029 project\"/>
    </mc:Choice>
  </mc:AlternateContent>
  <bookViews>
    <workbookView xWindow="-113" yWindow="-113" windowWidth="22620" windowHeight="13500" tabRatio="784" activeTab="4"/>
  </bookViews>
  <sheets>
    <sheet name="table3-rho=0-call" sheetId="1" r:id="rId1"/>
    <sheet name="3" sheetId="2" r:id="rId2"/>
    <sheet name="table4-rho=0-put" sheetId="4" r:id="rId3"/>
    <sheet name="4" sheetId="3" r:id="rId4"/>
    <sheet name="table5-rho≠0-call" sheetId="9" r:id="rId5"/>
    <sheet name="5" sheetId="6" r:id="rId6"/>
    <sheet name="table6-rho≠0-put" sheetId="11" r:id="rId7"/>
    <sheet name="6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4" l="1"/>
  <c r="Q26" i="11" l="1"/>
  <c r="Q25" i="11"/>
  <c r="Q24" i="11"/>
  <c r="Q23" i="11"/>
  <c r="Q22" i="11"/>
  <c r="Q21" i="11"/>
  <c r="G40" i="11"/>
  <c r="Z27" i="11" a="1"/>
  <c r="Z27" i="11" s="1"/>
  <c r="Z26" i="11" a="1"/>
  <c r="Z26" i="11" s="1"/>
  <c r="S26" i="11"/>
  <c r="N26" i="11"/>
  <c r="L26" i="11"/>
  <c r="I26" i="11"/>
  <c r="G26" i="11"/>
  <c r="Z25" i="11" a="1"/>
  <c r="Z25" i="11" s="1"/>
  <c r="S25" i="11"/>
  <c r="N25" i="11"/>
  <c r="L25" i="11"/>
  <c r="I25" i="11"/>
  <c r="G25" i="11"/>
  <c r="Z24" i="11" a="1"/>
  <c r="Z24" i="11" s="1"/>
  <c r="S24" i="11"/>
  <c r="N24" i="11"/>
  <c r="L24" i="11"/>
  <c r="I24" i="11"/>
  <c r="G24" i="11"/>
  <c r="Z23" i="11" a="1"/>
  <c r="Z23" i="11" s="1"/>
  <c r="S23" i="11"/>
  <c r="N23" i="11"/>
  <c r="L23" i="11"/>
  <c r="I23" i="11"/>
  <c r="G23" i="11"/>
  <c r="Z22" i="11" a="1"/>
  <c r="Z22" i="11" s="1"/>
  <c r="S22" i="11"/>
  <c r="N22" i="11"/>
  <c r="L22" i="11"/>
  <c r="I22" i="11"/>
  <c r="G22" i="11"/>
  <c r="Z21" i="11" a="1"/>
  <c r="Z21" i="11" s="1"/>
  <c r="S21" i="11"/>
  <c r="N21" i="11"/>
  <c r="L21" i="11"/>
  <c r="I21" i="11"/>
  <c r="G21" i="11"/>
  <c r="Z20" i="11" a="1"/>
  <c r="Z20" i="11" s="1"/>
  <c r="Z19" i="11" a="1"/>
  <c r="Z19" i="11" s="1"/>
  <c r="S19" i="11"/>
  <c r="Q19" i="11"/>
  <c r="N19" i="11"/>
  <c r="L19" i="11"/>
  <c r="I19" i="11"/>
  <c r="G19" i="11"/>
  <c r="Z18" i="11" a="1"/>
  <c r="Z18" i="11" s="1"/>
  <c r="S18" i="11"/>
  <c r="Q18" i="11"/>
  <c r="N18" i="11"/>
  <c r="L18" i="11"/>
  <c r="I18" i="11"/>
  <c r="G18" i="11"/>
  <c r="Z17" i="11" a="1"/>
  <c r="Z17" i="11" s="1"/>
  <c r="S17" i="11"/>
  <c r="Q17" i="11"/>
  <c r="N17" i="11"/>
  <c r="L17" i="11"/>
  <c r="I17" i="11"/>
  <c r="G17" i="11"/>
  <c r="Z16" i="11"/>
  <c r="Z16" i="11" a="1"/>
  <c r="S16" i="11"/>
  <c r="Q16" i="11"/>
  <c r="N16" i="11"/>
  <c r="L16" i="11"/>
  <c r="I16" i="11"/>
  <c r="G16" i="11"/>
  <c r="Z15" i="11" a="1"/>
  <c r="Z15" i="11" s="1"/>
  <c r="S15" i="11"/>
  <c r="Q15" i="11"/>
  <c r="N15" i="11"/>
  <c r="L15" i="11"/>
  <c r="I15" i="11"/>
  <c r="G15" i="11"/>
  <c r="Z14" i="11" a="1"/>
  <c r="Z14" i="11" s="1"/>
  <c r="S14" i="11"/>
  <c r="Q14" i="11"/>
  <c r="N14" i="11"/>
  <c r="L14" i="11"/>
  <c r="I14" i="11"/>
  <c r="G14" i="11"/>
  <c r="Z13" i="11" a="1"/>
  <c r="Z13" i="11" s="1"/>
  <c r="Z12" i="11" a="1"/>
  <c r="Z12" i="11" s="1"/>
  <c r="S12" i="11"/>
  <c r="Q12" i="11"/>
  <c r="N12" i="11"/>
  <c r="L12" i="11"/>
  <c r="I12" i="11"/>
  <c r="G12" i="11"/>
  <c r="Z11" i="11" a="1"/>
  <c r="Z11" i="11" s="1"/>
  <c r="S11" i="11"/>
  <c r="Q11" i="11"/>
  <c r="N11" i="11"/>
  <c r="L11" i="11"/>
  <c r="I11" i="11"/>
  <c r="G11" i="11"/>
  <c r="Z10" i="11" a="1"/>
  <c r="Z10" i="11" s="1"/>
  <c r="S10" i="11"/>
  <c r="Q10" i="11"/>
  <c r="N10" i="11"/>
  <c r="L10" i="11"/>
  <c r="I10" i="11"/>
  <c r="G10" i="11"/>
  <c r="Z9" i="11" a="1"/>
  <c r="Z9" i="11" s="1"/>
  <c r="S9" i="11"/>
  <c r="Q9" i="11"/>
  <c r="N9" i="11"/>
  <c r="L9" i="11"/>
  <c r="I9" i="11"/>
  <c r="G9" i="11"/>
  <c r="Z8" i="11" a="1"/>
  <c r="Z8" i="11" s="1"/>
  <c r="S8" i="11"/>
  <c r="Q8" i="11"/>
  <c r="N8" i="11"/>
  <c r="L8" i="11"/>
  <c r="I8" i="11"/>
  <c r="G8" i="11"/>
  <c r="Z7" i="11" a="1"/>
  <c r="Z7" i="11" s="1"/>
  <c r="S7" i="11"/>
  <c r="Q7" i="11"/>
  <c r="N7" i="11"/>
  <c r="L7" i="11"/>
  <c r="I7" i="11"/>
  <c r="G7" i="11"/>
  <c r="Z6" i="11" a="1"/>
  <c r="Z6" i="11" s="1"/>
  <c r="Z5" i="11" a="1"/>
  <c r="Z5" i="11" s="1"/>
  <c r="Q19" i="9"/>
  <c r="Q18" i="9"/>
  <c r="Q17" i="9"/>
  <c r="Q16" i="9"/>
  <c r="Q15" i="9"/>
  <c r="Q14" i="9"/>
  <c r="Q12" i="9"/>
  <c r="Q11" i="9"/>
  <c r="Q10" i="9"/>
  <c r="Q9" i="9"/>
  <c r="Q8" i="9"/>
  <c r="Q7" i="9"/>
  <c r="L26" i="9"/>
  <c r="L25" i="9"/>
  <c r="L24" i="9"/>
  <c r="L23" i="9"/>
  <c r="L22" i="9"/>
  <c r="L21" i="9"/>
  <c r="L19" i="9"/>
  <c r="L18" i="9"/>
  <c r="L17" i="9"/>
  <c r="L16" i="9"/>
  <c r="L15" i="9"/>
  <c r="L14" i="9"/>
  <c r="L12" i="9"/>
  <c r="L11" i="9"/>
  <c r="L10" i="9"/>
  <c r="L9" i="9"/>
  <c r="L8" i="9"/>
  <c r="L7" i="9"/>
  <c r="G26" i="9"/>
  <c r="G25" i="9"/>
  <c r="G24" i="9"/>
  <c r="G23" i="9"/>
  <c r="G22" i="9"/>
  <c r="G21" i="9"/>
  <c r="G19" i="9"/>
  <c r="G18" i="9"/>
  <c r="G17" i="9"/>
  <c r="G16" i="9"/>
  <c r="G15" i="9"/>
  <c r="G14" i="9"/>
  <c r="G12" i="9"/>
  <c r="G11" i="9"/>
  <c r="G10" i="9"/>
  <c r="G9" i="9"/>
  <c r="G8" i="9"/>
  <c r="G7" i="9"/>
  <c r="G40" i="9"/>
  <c r="Z27" i="9" a="1"/>
  <c r="Z27" i="9" s="1"/>
  <c r="Z26" i="9" a="1"/>
  <c r="Z26" i="9" s="1"/>
  <c r="S26" i="9"/>
  <c r="N26" i="9"/>
  <c r="I26" i="9"/>
  <c r="Z25" i="9" a="1"/>
  <c r="Z25" i="9" s="1"/>
  <c r="S25" i="9"/>
  <c r="N25" i="9"/>
  <c r="I25" i="9"/>
  <c r="Z24" i="9" a="1"/>
  <c r="Z24" i="9" s="1"/>
  <c r="S24" i="9"/>
  <c r="N24" i="9"/>
  <c r="I24" i="9"/>
  <c r="Z23" i="9" a="1"/>
  <c r="Z23" i="9" s="1"/>
  <c r="S23" i="9"/>
  <c r="N23" i="9"/>
  <c r="I23" i="9"/>
  <c r="Z22" i="9"/>
  <c r="Z22" i="9" a="1"/>
  <c r="S22" i="9"/>
  <c r="N22" i="9"/>
  <c r="I22" i="9"/>
  <c r="Z21" i="9" a="1"/>
  <c r="Z21" i="9" s="1"/>
  <c r="S21" i="9"/>
  <c r="N21" i="9"/>
  <c r="I21" i="9"/>
  <c r="Z20" i="9" a="1"/>
  <c r="Z20" i="9" s="1"/>
  <c r="Z19" i="9" a="1"/>
  <c r="Z19" i="9" s="1"/>
  <c r="S19" i="9"/>
  <c r="N19" i="9"/>
  <c r="I19" i="9"/>
  <c r="Z18" i="9" a="1"/>
  <c r="Z18" i="9" s="1"/>
  <c r="S18" i="9"/>
  <c r="N18" i="9"/>
  <c r="I18" i="9"/>
  <c r="Z17" i="9" a="1"/>
  <c r="Z17" i="9" s="1"/>
  <c r="S17" i="9"/>
  <c r="N17" i="9"/>
  <c r="I17" i="9"/>
  <c r="Z16" i="9" a="1"/>
  <c r="Z16" i="9" s="1"/>
  <c r="S16" i="9"/>
  <c r="N16" i="9"/>
  <c r="I16" i="9"/>
  <c r="Z15" i="9" a="1"/>
  <c r="Z15" i="9" s="1"/>
  <c r="S15" i="9"/>
  <c r="N15" i="9"/>
  <c r="I15" i="9"/>
  <c r="Z14" i="9" a="1"/>
  <c r="Z14" i="9" s="1"/>
  <c r="S14" i="9"/>
  <c r="N14" i="9"/>
  <c r="I14" i="9"/>
  <c r="Z13" i="9" a="1"/>
  <c r="Z13" i="9" s="1"/>
  <c r="Z12" i="9" a="1"/>
  <c r="Z12" i="9" s="1"/>
  <c r="S12" i="9"/>
  <c r="N12" i="9"/>
  <c r="I12" i="9"/>
  <c r="Z11" i="9" a="1"/>
  <c r="Z11" i="9" s="1"/>
  <c r="S11" i="9"/>
  <c r="N11" i="9"/>
  <c r="I11" i="9"/>
  <c r="Z10" i="9"/>
  <c r="Z10" i="9" a="1"/>
  <c r="S10" i="9"/>
  <c r="N10" i="9"/>
  <c r="I10" i="9"/>
  <c r="Z9" i="9" a="1"/>
  <c r="Z9" i="9" s="1"/>
  <c r="S9" i="9"/>
  <c r="N9" i="9"/>
  <c r="I9" i="9"/>
  <c r="Z8" i="9" a="1"/>
  <c r="Z8" i="9" s="1"/>
  <c r="S8" i="9"/>
  <c r="N8" i="9"/>
  <c r="I8" i="9"/>
  <c r="Z7" i="9" a="1"/>
  <c r="Z7" i="9" s="1"/>
  <c r="S7" i="9"/>
  <c r="N7" i="9"/>
  <c r="I7" i="9"/>
  <c r="Z6" i="9" a="1"/>
  <c r="Z6" i="9" s="1"/>
  <c r="Z5" i="9" a="1"/>
  <c r="Z5" i="9" s="1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5" i="4"/>
  <c r="R19" i="4"/>
  <c r="M19" i="4"/>
  <c r="H19" i="4"/>
  <c r="R18" i="4"/>
  <c r="M18" i="4"/>
  <c r="H18" i="4"/>
  <c r="R17" i="4"/>
  <c r="M17" i="4"/>
  <c r="H17" i="4"/>
  <c r="R16" i="4"/>
  <c r="M16" i="4"/>
  <c r="H16" i="4"/>
  <c r="R15" i="4"/>
  <c r="M15" i="4"/>
  <c r="H15" i="4"/>
  <c r="R14" i="4"/>
  <c r="M14" i="4"/>
  <c r="H14" i="4"/>
  <c r="R13" i="4"/>
  <c r="M13" i="4"/>
  <c r="H13" i="4"/>
  <c r="R12" i="4"/>
  <c r="M12" i="4"/>
  <c r="H12" i="4"/>
  <c r="R11" i="4"/>
  <c r="M11" i="4"/>
  <c r="H11" i="4"/>
  <c r="R10" i="4"/>
  <c r="M10" i="4"/>
  <c r="H10" i="4"/>
  <c r="R9" i="4"/>
  <c r="M9" i="4"/>
  <c r="H9" i="4"/>
  <c r="R8" i="4"/>
  <c r="M8" i="4"/>
  <c r="H8" i="4"/>
  <c r="R7" i="4"/>
  <c r="M7" i="4"/>
  <c r="H7" i="4"/>
  <c r="R6" i="4"/>
  <c r="M6" i="4"/>
  <c r="H6" i="4"/>
  <c r="M5" i="4"/>
  <c r="H5" i="4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5" i="1"/>
</calcChain>
</file>

<file path=xl/sharedStrings.xml><?xml version="1.0" encoding="utf-8"?>
<sst xmlns="http://schemas.openxmlformats.org/spreadsheetml/2006/main" count="289" uniqueCount="121">
  <si>
    <t>K</t>
    <phoneticPr fontId="2" type="noConversion"/>
  </si>
  <si>
    <t>T</t>
    <phoneticPr fontId="2" type="noConversion"/>
  </si>
  <si>
    <t>Approx</t>
  </si>
  <si>
    <t xml:space="preserve"> MC</t>
  </si>
  <si>
    <t>Error (%)</t>
  </si>
  <si>
    <t>QE</t>
  </si>
  <si>
    <t>η=0.125</t>
    <phoneticPr fontId="4" type="noConversion"/>
  </si>
  <si>
    <t>11.’7531</t>
  </si>
  <si>
    <t xml:space="preserve">vov(η)= 0.125 texp(T)= 0.5 rho(ρ)= 0 strike(K)= 90 </t>
  </si>
  <si>
    <t xml:space="preserve">vov(η)= 0.125 texp(T)= 0.5 rho(ρ)= 0 strike(K)= 100 </t>
  </si>
  <si>
    <t xml:space="preserve">vov(η)= 0.125 texp(T)= 0.5 rho(ρ)= 0 strike(K)= 110 </t>
  </si>
  <si>
    <t xml:space="preserve">vov(η)= 0.125 texp(T)= 1.0 rho(ρ)= 0 strike(K)= 90 </t>
  </si>
  <si>
    <t xml:space="preserve">vov(η)= 0.125 texp(T)= 1.0 rho(ρ)= 0 strike(K)= 100 </t>
  </si>
  <si>
    <t xml:space="preserve">vov(η)= 0.125 texp(T)= 1.0 rho(ρ)= 0 strike(K)= 110 </t>
  </si>
  <si>
    <t xml:space="preserve">vov(η)= 0.125 texp(T)= 1.5 rho(ρ)= 0 strike(K)= 90 </t>
  </si>
  <si>
    <t xml:space="preserve">vov(η)= 0.125 texp(T)= 1.5 rho(ρ)= 0 strike(K)= 100 </t>
  </si>
  <si>
    <t xml:space="preserve">vov(η)= 0.125 texp(T)= 1.5 rho(ρ)= 0 strike(K)= 110 </t>
  </si>
  <si>
    <t xml:space="preserve">vov(η)= 0.125 texp(T)= 2.0 rho(ρ)= 0 strike(K)= 90 </t>
  </si>
  <si>
    <t xml:space="preserve">vov(η)= 0.125 texp(T)= 2.0 rho(ρ)= 0 strike(K)= 100 </t>
  </si>
  <si>
    <t xml:space="preserve">vov(η)= 0.125 texp(T)= 2.0 rho(ρ)= 0 strike(K)= 110 </t>
  </si>
  <si>
    <t xml:space="preserve">vov(η)= 0.125 texp(T)= 10.0 rho(ρ)= 0 strike(K)= 90 </t>
  </si>
  <si>
    <t xml:space="preserve">vov(η)= 0.125 texp(T)= 10.0 rho(ρ)= 0 strike(K)= 100 </t>
  </si>
  <si>
    <t xml:space="preserve">vov(η)= 0.125 texp(T)= 10.0 rho(ρ)= 0 strike(K)= 110 </t>
  </si>
  <si>
    <t xml:space="preserve">vov(η)= 0.25 texp(T)= 0.5 rho(ρ)= 0 strike(K)= 90 </t>
  </si>
  <si>
    <t xml:space="preserve">vov(η)= 0.25 texp(T)= 0.5 rho(ρ)= 0 strike(K)= 100 </t>
  </si>
  <si>
    <t xml:space="preserve">vov(η)= 0.25 texp(T)= 0.5 rho(ρ)= 0 strike(K)= 110 </t>
  </si>
  <si>
    <t xml:space="preserve">vov(η)= 0.25 texp(T)= 1.0 rho(ρ)= 0 strike(K)= 90 </t>
  </si>
  <si>
    <t xml:space="preserve">vov(η)= 0.25 texp(T)= 1.0 rho(ρ)= 0 strike(K)= 100 </t>
  </si>
  <si>
    <t xml:space="preserve">vov(η)= 0.25 texp(T)= 1.0 rho(ρ)= 0 strike(K)= 110 </t>
  </si>
  <si>
    <t xml:space="preserve">vov(η)= 0.25 texp(T)= 1.5 rho(ρ)= 0 strike(K)= 90 </t>
  </si>
  <si>
    <t xml:space="preserve">vov(η)= 0.25 texp(T)= 1.5 rho(ρ)= 0 strike(K)= 100 </t>
  </si>
  <si>
    <t xml:space="preserve">vov(η)= 0.25 texp(T)= 1.5 rho(ρ)= 0 strike(K)= 110 </t>
  </si>
  <si>
    <t xml:space="preserve">vov(η)= 0.25 texp(T)= 2.0 rho(ρ)= 0 strike(K)= 90 </t>
  </si>
  <si>
    <t xml:space="preserve">vov(η)= 0.25 texp(T)= 2.0 rho(ρ)= 0 strike(K)= 100 </t>
  </si>
  <si>
    <t xml:space="preserve">vov(η)= 0.25 texp(T)= 2.0 rho(ρ)= 0 strike(K)= 110 </t>
  </si>
  <si>
    <t xml:space="preserve">vov(η)= 0.25 texp(T)= 10.0 rho(ρ)= 0 strike(K)= 90 </t>
  </si>
  <si>
    <t xml:space="preserve">vov(η)= 0.25 texp(T)= 10.0 rho(ρ)= 0 strike(K)= 100 </t>
  </si>
  <si>
    <t xml:space="preserve">vov(η)= 0.25 texp(T)= 10.0 rho(ρ)= 0 strike(K)= 110 </t>
  </si>
  <si>
    <t xml:space="preserve">vov(η)= 0.375 texp(T)= 0.5 rho(ρ)= 0 strike(K)= 90 </t>
  </si>
  <si>
    <t xml:space="preserve">vov(η)= 0.375 texp(T)= 0.5 rho(ρ)= 0 strike(K)= 100 </t>
  </si>
  <si>
    <t xml:space="preserve">vov(η)= 0.375 texp(T)= 0.5 rho(ρ)= 0 strike(K)= 110 </t>
  </si>
  <si>
    <t xml:space="preserve">vov(η)= 0.375 texp(T)= 1.0 rho(ρ)= 0 strike(K)= 90 </t>
  </si>
  <si>
    <t xml:space="preserve">vov(η)= 0.375 texp(T)= 1.0 rho(ρ)= 0 strike(K)= 100 </t>
  </si>
  <si>
    <t xml:space="preserve">vov(η)= 0.375 texp(T)= 1.0 rho(ρ)= 0 strike(K)= 110 </t>
  </si>
  <si>
    <t xml:space="preserve">vov(η)= 0.375 texp(T)= 1.5 rho(ρ)= 0 strike(K)= 90 </t>
  </si>
  <si>
    <t xml:space="preserve">vov(η)= 0.375 texp(T)= 1.5 rho(ρ)= 0 strike(K)= 100 </t>
  </si>
  <si>
    <t xml:space="preserve">vov(η)= 0.375 texp(T)= 1.5 rho(ρ)= 0 strike(K)= 110 </t>
  </si>
  <si>
    <t xml:space="preserve">vov(η)= 0.375 texp(T)= 2.0 rho(ρ)= 0 strike(K)= 90 </t>
  </si>
  <si>
    <t xml:space="preserve">vov(η)= 0.375 texp(T)= 2.0 rho(ρ)= 0 strike(K)= 100 </t>
  </si>
  <si>
    <t xml:space="preserve">vov(η)= 0.375 texp(T)= 2.0 rho(ρ)= 0 strike(K)= 110 </t>
  </si>
  <si>
    <t xml:space="preserve">vov(η)= 0.375 texp(T)= 10.0 rho(ρ)= 0 strike(K)= 90 </t>
  </si>
  <si>
    <t xml:space="preserve">vov(η)= 0.375 texp(T)= 10.0 rho(ρ)= 0 strike(K)= 100 </t>
  </si>
  <si>
    <t xml:space="preserve">vov(η)= 0.375 texp(T)= 10.0 rho(ρ)= 0 strike(K)= 110 </t>
  </si>
  <si>
    <t>Error (%)</t>
    <phoneticPr fontId="2" type="noConversion"/>
  </si>
  <si>
    <t>Error(%)</t>
    <phoneticPr fontId="4" type="noConversion"/>
  </si>
  <si>
    <t>η=0.250</t>
  </si>
  <si>
    <t>η=0.375</t>
  </si>
  <si>
    <t>Accuracy Comparasion of Timer Call Price for Zero Correlation ρ</t>
    <phoneticPr fontId="2" type="noConversion"/>
  </si>
  <si>
    <t>Accuracy Comparasion of Timer Put Price for Zero Correlation ρ</t>
    <phoneticPr fontId="2" type="noConversion"/>
  </si>
  <si>
    <t>Accuracy Comparasion of Timer Call Price for Nonzero Correlation ρ</t>
    <phoneticPr fontId="4" type="noConversion"/>
  </si>
  <si>
    <t>ρ</t>
    <phoneticPr fontId="4" type="noConversion"/>
  </si>
  <si>
    <t>K</t>
  </si>
  <si>
    <t>Error (%)</t>
    <phoneticPr fontId="4" type="noConversion"/>
  </si>
  <si>
    <t>T =0.5</t>
    <phoneticPr fontId="4" type="noConversion"/>
  </si>
  <si>
    <t>T =1.0</t>
  </si>
  <si>
    <t>T =1.5</t>
  </si>
  <si>
    <t xml:space="preserve">vov(η)= 0.125 texp(T)= 0.5 rho(ρ)= -0.5 strike(K)= 90 </t>
  </si>
  <si>
    <t xml:space="preserve">vov(η)= 0.125 texp(T)= 0.5 rho(ρ)= -0.5 strike(K)= 100 </t>
  </si>
  <si>
    <t xml:space="preserve">vov(η)= 0.125 texp(T)= 0.5 rho(ρ)= -0.5 strike(K)= 110 </t>
  </si>
  <si>
    <t xml:space="preserve">vov(η)= 0.125 texp(T)= 0.5 rho(ρ)= 0.5 strike(K)= 90 </t>
  </si>
  <si>
    <t xml:space="preserve">vov(η)= 0.125 texp(T)= 0.5 rho(ρ)= 0.5 strike(K)= 100 </t>
  </si>
  <si>
    <t xml:space="preserve">vov(η)= 0.125 texp(T)= 0.5 rho(ρ)= 0.5 strike(K)= 110 </t>
  </si>
  <si>
    <t xml:space="preserve">vov(η)= 0.125 texp(T)= 1.0 rho(ρ)= -0.5 strike(K)= 90 </t>
  </si>
  <si>
    <t xml:space="preserve">vov(η)= 0.125 texp(T)= 1.0 rho(ρ)= -0.5 strike(K)= 100 </t>
  </si>
  <si>
    <t xml:space="preserve">vov(η)= 0.125 texp(T)= 1.0 rho(ρ)= -0.5 strike(K)= 110 </t>
  </si>
  <si>
    <t xml:space="preserve">vov(η)= 0.125 texp(T)= 1.0 rho(ρ)= 0.5 strike(K)= 90 </t>
  </si>
  <si>
    <t xml:space="preserve">vov(η)= 0.125 texp(T)= 1.0 rho(ρ)= 0.5 strike(K)= 100 </t>
  </si>
  <si>
    <t xml:space="preserve">vov(η)= 0.125 texp(T)= 1.0 rho(ρ)= 0.5 strike(K)= 110 </t>
  </si>
  <si>
    <t xml:space="preserve">vov(η)= 0.125 texp(T)= 1.5 rho(ρ)= -0.5 strike(K)= 90 </t>
  </si>
  <si>
    <t xml:space="preserve">vov(η)= 0.125 texp(T)= 1.5 rho(ρ)= -0.5 strike(K)= 100 </t>
  </si>
  <si>
    <t xml:space="preserve">vov(η)= 0.125 texp(T)= 1.5 rho(ρ)= -0.5 strike(K)= 110 </t>
  </si>
  <si>
    <t xml:space="preserve">vov(η)= 0.125 texp(T)= 1.5 rho(ρ)= 0.5 strike(K)= 90 </t>
  </si>
  <si>
    <t xml:space="preserve">vov(η)= 0.125 texp(T)= 1.5 rho(ρ)= 0.5 strike(K)= 100 </t>
  </si>
  <si>
    <t xml:space="preserve">vov(η)= 0.125 texp(T)= 1.5 rho(ρ)= 0.5 strike(K)= 110 </t>
  </si>
  <si>
    <t xml:space="preserve">vov(η)= 0.25 texp(T)= 0.5 rho(ρ)= -0.5 strike(K)= 90 </t>
  </si>
  <si>
    <t xml:space="preserve">vov(η)= 0.25 texp(T)= 0.5 rho(ρ)= -0.5 strike(K)= 100 </t>
  </si>
  <si>
    <t xml:space="preserve">vov(η)= 0.25 texp(T)= 0.5 rho(ρ)= -0.5 strike(K)= 110 </t>
  </si>
  <si>
    <t xml:space="preserve">vov(η)= 0.25 texp(T)= 0.5 rho(ρ)= 0.5 strike(K)= 90 </t>
  </si>
  <si>
    <t xml:space="preserve">vov(η)= 0.25 texp(T)= 0.5 rho(ρ)= 0.5 strike(K)= 100 </t>
  </si>
  <si>
    <t xml:space="preserve">vov(η)= 0.25 texp(T)= 0.5 rho(ρ)= 0.5 strike(K)= 110 </t>
  </si>
  <si>
    <t xml:space="preserve">vov(η)= 0.25 texp(T)= 1.0 rho(ρ)= -0.5 strike(K)= 90 </t>
  </si>
  <si>
    <t xml:space="preserve">vov(η)= 0.25 texp(T)= 1.0 rho(ρ)= -0.5 strike(K)= 100 </t>
  </si>
  <si>
    <t xml:space="preserve">vov(η)= 0.25 texp(T)= 1.0 rho(ρ)= -0.5 strike(K)= 110 </t>
  </si>
  <si>
    <t xml:space="preserve">vov(η)= 0.25 texp(T)= 1.0 rho(ρ)= 0.5 strike(K)= 90 </t>
  </si>
  <si>
    <t xml:space="preserve">vov(η)= 0.25 texp(T)= 1.0 rho(ρ)= 0.5 strike(K)= 100 </t>
  </si>
  <si>
    <t xml:space="preserve">vov(η)= 0.25 texp(T)= 1.0 rho(ρ)= 0.5 strike(K)= 110 </t>
  </si>
  <si>
    <t xml:space="preserve">vov(η)= 0.25 texp(T)= 1.5 rho(ρ)= -0.5 strike(K)= 90 </t>
  </si>
  <si>
    <t xml:space="preserve">vov(η)= 0.25 texp(T)= 1.5 rho(ρ)= -0.5 strike(K)= 100 </t>
  </si>
  <si>
    <t xml:space="preserve">vov(η)= 0.25 texp(T)= 1.5 rho(ρ)= -0.5 strike(K)= 110 </t>
  </si>
  <si>
    <t xml:space="preserve">vov(η)= 0.25 texp(T)= 1.5 rho(ρ)= 0.5 strike(K)= 90 </t>
  </si>
  <si>
    <t xml:space="preserve">vov(η)= 0.25 texp(T)= 1.5 rho(ρ)= 0.5 strike(K)= 100 </t>
  </si>
  <si>
    <t xml:space="preserve">vov(η)= 0.25 texp(T)= 1.5 rho(ρ)= 0.5 strike(K)= 110 </t>
  </si>
  <si>
    <t xml:space="preserve">vov(η)= 0.375 texp(T)= 0.5 rho(ρ)= -0.5 strike(K)= 90 </t>
  </si>
  <si>
    <t xml:space="preserve">vov(η)= 0.375 texp(T)= 0.5 rho(ρ)= -0.5 strike(K)= 100 </t>
  </si>
  <si>
    <t xml:space="preserve">vov(η)= 0.375 texp(T)= 0.5 rho(ρ)= -0.5 strike(K)= 110 </t>
  </si>
  <si>
    <t xml:space="preserve">vov(η)= 0.375 texp(T)= 0.5 rho(ρ)= 0.5 strike(K)= 90 </t>
  </si>
  <si>
    <t xml:space="preserve">vov(η)= 0.375 texp(T)= 0.5 rho(ρ)= 0.5 strike(K)= 100 </t>
  </si>
  <si>
    <t xml:space="preserve">vov(η)= 0.375 texp(T)= 0.5 rho(ρ)= 0.5 strike(K)= 110 </t>
  </si>
  <si>
    <t xml:space="preserve">vov(η)= 0.375 texp(T)= 1.0 rho(ρ)= -0.5 strike(K)= 90 </t>
  </si>
  <si>
    <t xml:space="preserve">vov(η)= 0.375 texp(T)= 1.0 rho(ρ)= -0.5 strike(K)= 100 </t>
  </si>
  <si>
    <t xml:space="preserve">vov(η)= 0.375 texp(T)= 1.0 rho(ρ)= -0.5 strike(K)= 110 </t>
  </si>
  <si>
    <t xml:space="preserve">vov(η)= 0.375 texp(T)= 1.0 rho(ρ)= 0.5 strike(K)= 90 </t>
  </si>
  <si>
    <t xml:space="preserve">vov(η)= 0.375 texp(T)= 1.0 rho(ρ)= 0.5 strike(K)= 100 </t>
  </si>
  <si>
    <t xml:space="preserve">vov(η)= 0.375 texp(T)= 1.0 rho(ρ)= 0.5 strike(K)= 110 </t>
  </si>
  <si>
    <t xml:space="preserve">vov(η)= 0.375 texp(T)= 1.5 rho(ρ)= -0.5 strike(K)= 90 </t>
  </si>
  <si>
    <t xml:space="preserve">vov(η)= 0.375 texp(T)= 1.5 rho(ρ)= -0.5 strike(K)= 100 </t>
  </si>
  <si>
    <t xml:space="preserve">vov(η)= 0.375 texp(T)= 1.5 rho(ρ)= -0.5 strike(K)= 110 </t>
  </si>
  <si>
    <t xml:space="preserve">vov(η)= 0.375 texp(T)= 1.5 rho(ρ)= 0.5 strike(K)= 90 </t>
  </si>
  <si>
    <t xml:space="preserve">vov(η)= 0.375 texp(T)= 1.5 rho(ρ)= 0.5 strike(K)= 100 </t>
  </si>
  <si>
    <t xml:space="preserve">vov(η)= 0.375 texp(T)= 1.5 rho(ρ)= 0.5 strike(K)= 110 </t>
  </si>
  <si>
    <t>Accuracy Comparasion of Timer Put Price for Nonzero Correlation 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</si>
</sst>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"/>
    <numFmt numFmtId="177" formatCode="0.0000_);[Red]\(0.0000\)"/>
    <numFmt numFmtId="178" formatCode="0.00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/>
  </cellStyleXfs>
  <cellXfs count="60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9" fontId="3" fillId="2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2" applyFont="1">
      <alignment vertical="center"/>
    </xf>
    <xf numFmtId="9" fontId="8" fillId="0" borderId="0" xfId="3" applyFont="1">
      <alignment vertical="center"/>
    </xf>
    <xf numFmtId="10" fontId="8" fillId="0" borderId="0" xfId="3" applyNumberFormat="1" applyFont="1">
      <alignment vertical="center"/>
    </xf>
    <xf numFmtId="177" fontId="8" fillId="0" borderId="0" xfId="2" applyNumberFormat="1" applyFont="1">
      <alignment vertical="center"/>
    </xf>
    <xf numFmtId="0" fontId="3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 wrapText="1"/>
    </xf>
    <xf numFmtId="9" fontId="3" fillId="2" borderId="9" xfId="3" applyFont="1" applyFill="1" applyBorder="1" applyAlignment="1">
      <alignment horizontal="center" vertical="center"/>
    </xf>
    <xf numFmtId="177" fontId="3" fillId="0" borderId="8" xfId="2" applyNumberFormat="1" applyFont="1" applyBorder="1" applyAlignment="1">
      <alignment horizontal="center" vertical="center" wrapText="1"/>
    </xf>
    <xf numFmtId="9" fontId="3" fillId="2" borderId="9" xfId="3" applyFont="1" applyFill="1" applyBorder="1" applyAlignment="1">
      <alignment horizontal="center" vertical="center" wrapText="1"/>
    </xf>
    <xf numFmtId="10" fontId="3" fillId="2" borderId="9" xfId="3" applyNumberFormat="1" applyFont="1" applyFill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176" fontId="3" fillId="0" borderId="9" xfId="2" applyNumberFormat="1" applyFont="1" applyBorder="1" applyAlignment="1">
      <alignment horizontal="center" vertical="center" wrapText="1"/>
    </xf>
    <xf numFmtId="176" fontId="3" fillId="2" borderId="9" xfId="2" applyNumberFormat="1" applyFont="1" applyFill="1" applyBorder="1" applyAlignment="1">
      <alignment horizontal="center" vertical="center" wrapText="1"/>
    </xf>
    <xf numFmtId="178" fontId="3" fillId="2" borderId="9" xfId="3" applyNumberFormat="1" applyFont="1" applyFill="1" applyBorder="1" applyAlignment="1">
      <alignment horizontal="center" vertical="center" wrapText="1"/>
    </xf>
    <xf numFmtId="177" fontId="3" fillId="0" borderId="9" xfId="2" applyNumberFormat="1" applyFont="1" applyBorder="1" applyAlignment="1">
      <alignment horizontal="center" vertical="center" wrapText="1"/>
    </xf>
    <xf numFmtId="176" fontId="3" fillId="0" borderId="8" xfId="2" applyNumberFormat="1" applyFont="1" applyBorder="1" applyAlignment="1">
      <alignment horizontal="center" vertical="center" wrapText="1"/>
    </xf>
    <xf numFmtId="176" fontId="3" fillId="0" borderId="0" xfId="2" applyNumberFormat="1" applyFont="1" applyAlignment="1">
      <alignment horizontal="center" vertical="center"/>
    </xf>
    <xf numFmtId="176" fontId="3" fillId="0" borderId="10" xfId="2" applyNumberFormat="1" applyFont="1" applyBorder="1" applyAlignment="1">
      <alignment horizontal="center" vertical="center" wrapText="1"/>
    </xf>
    <xf numFmtId="176" fontId="3" fillId="2" borderId="7" xfId="2" applyNumberFormat="1" applyFont="1" applyFill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176" fontId="3" fillId="0" borderId="13" xfId="2" applyNumberFormat="1" applyFont="1" applyBorder="1" applyAlignment="1">
      <alignment horizontal="center" vertical="center" wrapText="1"/>
    </xf>
    <xf numFmtId="176" fontId="3" fillId="0" borderId="3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</cellXfs>
  <cellStyles count="5">
    <cellStyle name="百分比" xfId="1" builtinId="5"/>
    <cellStyle name="百分比 2" xfId="3"/>
    <cellStyle name="常规" xfId="0" builtinId="0"/>
    <cellStyle name="常规 2" xfId="2"/>
    <cellStyle name="常规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zoomScale="85" zoomScaleNormal="85" workbookViewId="0">
      <selection activeCell="F29" sqref="F29"/>
    </sheetView>
  </sheetViews>
  <sheetFormatPr defaultRowHeight="13.9" x14ac:dyDescent="0.4"/>
  <sheetData>
    <row r="2" spans="2:18" ht="25.15" thickBot="1" x14ac:dyDescent="0.7">
      <c r="B2" s="37" t="s">
        <v>57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2:18" ht="15.75" thickBot="1" x14ac:dyDescent="0.45">
      <c r="B3" s="36" t="s">
        <v>1</v>
      </c>
      <c r="C3" s="36" t="s">
        <v>0</v>
      </c>
      <c r="D3" s="38" t="s">
        <v>6</v>
      </c>
      <c r="E3" s="38"/>
      <c r="F3" s="38"/>
      <c r="G3" s="38"/>
      <c r="H3" s="38"/>
      <c r="I3" s="39" t="s">
        <v>55</v>
      </c>
      <c r="J3" s="40"/>
      <c r="K3" s="40"/>
      <c r="L3" s="40"/>
      <c r="M3" s="41"/>
      <c r="N3" s="39" t="s">
        <v>56</v>
      </c>
      <c r="O3" s="40"/>
      <c r="P3" s="40"/>
      <c r="Q3" s="40"/>
      <c r="R3" s="41"/>
    </row>
    <row r="4" spans="2:18" ht="15.75" thickBot="1" x14ac:dyDescent="0.45">
      <c r="B4" s="36"/>
      <c r="C4" s="36"/>
      <c r="D4" s="1" t="s">
        <v>2</v>
      </c>
      <c r="E4" s="2" t="s">
        <v>3</v>
      </c>
      <c r="F4" s="2" t="s">
        <v>4</v>
      </c>
      <c r="G4" s="3" t="s">
        <v>5</v>
      </c>
      <c r="H4" s="4" t="s">
        <v>54</v>
      </c>
      <c r="I4" s="1" t="s">
        <v>2</v>
      </c>
      <c r="J4" s="2" t="s">
        <v>3</v>
      </c>
      <c r="K4" s="2" t="s">
        <v>4</v>
      </c>
      <c r="L4" s="3" t="s">
        <v>5</v>
      </c>
      <c r="M4" s="4" t="s">
        <v>54</v>
      </c>
      <c r="N4" s="1" t="s">
        <v>2</v>
      </c>
      <c r="O4" s="2" t="s">
        <v>3</v>
      </c>
      <c r="P4" s="2" t="s">
        <v>53</v>
      </c>
      <c r="Q4" s="3" t="s">
        <v>5</v>
      </c>
      <c r="R4" s="4" t="s">
        <v>54</v>
      </c>
    </row>
    <row r="5" spans="2:18" ht="14.25" thickBot="1" x14ac:dyDescent="0.45">
      <c r="B5" s="36">
        <v>0.5</v>
      </c>
      <c r="C5" s="11">
        <v>90</v>
      </c>
      <c r="D5" s="5">
        <v>14.351800000000001</v>
      </c>
      <c r="E5" s="5">
        <v>14.35</v>
      </c>
      <c r="F5" s="8">
        <v>0.01</v>
      </c>
      <c r="G5" s="9">
        <v>14.342299246306199</v>
      </c>
      <c r="H5" s="10">
        <f>(G5-E5)/E5*100</f>
        <v>-5.3663788806972278E-2</v>
      </c>
      <c r="I5" s="7">
        <v>14.3162</v>
      </c>
      <c r="J5" s="6">
        <v>14.323600000000001</v>
      </c>
      <c r="K5" s="7">
        <v>-0.05</v>
      </c>
      <c r="L5" s="9">
        <v>14.3192372196458</v>
      </c>
      <c r="M5" s="10">
        <f>(L5-J5)/J5*100</f>
        <v>-3.0458686044019898E-2</v>
      </c>
      <c r="N5" s="7">
        <v>14.1972</v>
      </c>
      <c r="O5" s="7">
        <v>14.271800000000001</v>
      </c>
      <c r="P5" s="7">
        <v>-0.52</v>
      </c>
      <c r="Q5" s="9">
        <v>14.2731116221224</v>
      </c>
      <c r="R5" s="10">
        <f>(Q5-O5)/O5*100</f>
        <v>9.1903062150479557E-3</v>
      </c>
    </row>
    <row r="6" spans="2:18" ht="14.25" thickBot="1" x14ac:dyDescent="0.45">
      <c r="B6" s="36"/>
      <c r="C6" s="11">
        <v>100</v>
      </c>
      <c r="D6" s="5">
        <v>8.6914999999999996</v>
      </c>
      <c r="E6" s="5">
        <v>8.6893999999999991</v>
      </c>
      <c r="F6" s="8">
        <v>0.02</v>
      </c>
      <c r="G6" s="9">
        <v>8.6797601004725795</v>
      </c>
      <c r="H6" s="10">
        <f t="shared" ref="H6:H19" si="0">(G6-E6)/E6*100</f>
        <v>-0.11093860942550252</v>
      </c>
      <c r="I6" s="7">
        <v>8.6356000000000002</v>
      </c>
      <c r="J6" s="7">
        <v>8.6435999999999993</v>
      </c>
      <c r="K6" s="7">
        <v>-0.09</v>
      </c>
      <c r="L6" s="9">
        <v>8.6379267991892803</v>
      </c>
      <c r="M6" s="10">
        <f t="shared" ref="M6:M19" si="1">(L6-J6)/J6*100</f>
        <v>-6.5634698629263064E-2</v>
      </c>
      <c r="N6" s="7">
        <v>8.4768000000000008</v>
      </c>
      <c r="O6" s="7">
        <v>8.5579000000000001</v>
      </c>
      <c r="P6" s="7">
        <v>-0.95</v>
      </c>
      <c r="Q6" s="9">
        <v>8.5588106795480403</v>
      </c>
      <c r="R6" s="10">
        <f t="shared" ref="R6:R19" si="2">(Q6-O6)/O6*100</f>
        <v>1.0641390388299112E-2</v>
      </c>
    </row>
    <row r="7" spans="2:18" ht="14.25" thickBot="1" x14ac:dyDescent="0.45">
      <c r="B7" s="36"/>
      <c r="C7" s="11">
        <v>110</v>
      </c>
      <c r="D7" s="5">
        <v>4.8921999999999999</v>
      </c>
      <c r="E7" s="5">
        <v>4.8901000000000003</v>
      </c>
      <c r="F7" s="8">
        <v>0.04</v>
      </c>
      <c r="G7" s="9">
        <v>4.8848150498058596</v>
      </c>
      <c r="H7" s="10">
        <f t="shared" si="0"/>
        <v>-0.10807448097463794</v>
      </c>
      <c r="I7" s="7">
        <v>4.8460999999999999</v>
      </c>
      <c r="J7" s="7">
        <v>4.8540999999999999</v>
      </c>
      <c r="K7" s="7">
        <v>-0.16</v>
      </c>
      <c r="L7" s="9">
        <v>4.8526727036738802</v>
      </c>
      <c r="M7" s="10">
        <f t="shared" si="1"/>
        <v>-2.9403933295970602E-2</v>
      </c>
      <c r="N7" s="7">
        <v>4.7032999999999996</v>
      </c>
      <c r="O7" s="7">
        <v>4.7850999999999999</v>
      </c>
      <c r="P7" s="7">
        <v>-1.71</v>
      </c>
      <c r="Q7" s="9">
        <v>4.7900529080458796</v>
      </c>
      <c r="R7" s="10">
        <f t="shared" si="2"/>
        <v>0.10350688691729884</v>
      </c>
    </row>
    <row r="8" spans="2:18" ht="14.25" thickBot="1" x14ac:dyDescent="0.45">
      <c r="B8" s="36">
        <v>1</v>
      </c>
      <c r="C8" s="11">
        <v>90</v>
      </c>
      <c r="D8" s="5">
        <v>17.3675</v>
      </c>
      <c r="E8" s="5">
        <v>17.364899999999999</v>
      </c>
      <c r="F8" s="8">
        <v>0.01</v>
      </c>
      <c r="G8" s="9">
        <v>17.348161606938401</v>
      </c>
      <c r="H8" s="10">
        <f t="shared" si="0"/>
        <v>-9.6392107421278753E-2</v>
      </c>
      <c r="I8" s="7">
        <v>17.057300000000001</v>
      </c>
      <c r="J8" s="7">
        <v>17.0596</v>
      </c>
      <c r="K8" s="7">
        <v>-0.01</v>
      </c>
      <c r="L8" s="9">
        <v>17.0490602429776</v>
      </c>
      <c r="M8" s="10">
        <f t="shared" si="1"/>
        <v>-6.178197040024358E-2</v>
      </c>
      <c r="N8" s="7">
        <v>16.7334</v>
      </c>
      <c r="O8" s="7">
        <v>16.754999999999999</v>
      </c>
      <c r="P8" s="7">
        <v>-0.13</v>
      </c>
      <c r="Q8" s="9">
        <v>16.746228128304601</v>
      </c>
      <c r="R8" s="10">
        <f t="shared" si="2"/>
        <v>-5.2353755269459554E-2</v>
      </c>
    </row>
    <row r="9" spans="2:18" ht="14.25" thickBot="1" x14ac:dyDescent="0.45">
      <c r="B9" s="36"/>
      <c r="C9" s="11">
        <v>100</v>
      </c>
      <c r="D9" s="5">
        <v>12.1068</v>
      </c>
      <c r="E9" s="5">
        <v>12.1038</v>
      </c>
      <c r="F9" s="8">
        <v>0.03</v>
      </c>
      <c r="G9" s="9">
        <v>12.0791118725062</v>
      </c>
      <c r="H9" s="10">
        <f t="shared" si="0"/>
        <v>-0.20397005480757929</v>
      </c>
      <c r="I9" s="6" t="s">
        <v>7</v>
      </c>
      <c r="J9" s="7">
        <v>11.7546</v>
      </c>
      <c r="K9" s="7">
        <v>-0.01</v>
      </c>
      <c r="L9" s="9">
        <v>11.734492410402</v>
      </c>
      <c r="M9" s="10">
        <f t="shared" si="1"/>
        <v>-0.17106145337144671</v>
      </c>
      <c r="N9" s="6">
        <v>11.3766</v>
      </c>
      <c r="O9" s="6">
        <v>11.3978</v>
      </c>
      <c r="P9" s="7">
        <v>-0.19</v>
      </c>
      <c r="Q9" s="9">
        <v>11.3850126341168</v>
      </c>
      <c r="R9" s="10">
        <f t="shared" si="2"/>
        <v>-0.11219152716489592</v>
      </c>
    </row>
    <row r="10" spans="2:18" ht="14.25" thickBot="1" x14ac:dyDescent="0.45">
      <c r="B10" s="36"/>
      <c r="C10" s="11">
        <v>110</v>
      </c>
      <c r="D10" s="5">
        <v>8.1948000000000008</v>
      </c>
      <c r="E10" s="5">
        <v>8.1919000000000004</v>
      </c>
      <c r="F10" s="8">
        <v>0.04</v>
      </c>
      <c r="G10" s="9">
        <v>8.1780923570890405</v>
      </c>
      <c r="H10" s="10">
        <f t="shared" si="0"/>
        <v>-0.16855238602717229</v>
      </c>
      <c r="I10" s="7">
        <v>7.8432000000000004</v>
      </c>
      <c r="J10" s="7">
        <v>7.8459000000000003</v>
      </c>
      <c r="K10" s="7">
        <v>-0.03</v>
      </c>
      <c r="L10" s="9">
        <v>7.83175650182051</v>
      </c>
      <c r="M10" s="10">
        <f t="shared" si="1"/>
        <v>-0.18026610305370119</v>
      </c>
      <c r="N10" s="7">
        <v>7.4690000000000003</v>
      </c>
      <c r="O10" s="7">
        <v>7.4938000000000002</v>
      </c>
      <c r="P10" s="7">
        <v>-0.33</v>
      </c>
      <c r="Q10" s="9">
        <v>7.4811666449094902</v>
      </c>
      <c r="R10" s="10">
        <f t="shared" si="2"/>
        <v>-0.16858409739397903</v>
      </c>
    </row>
    <row r="11" spans="2:18" ht="14.25" thickBot="1" x14ac:dyDescent="0.45">
      <c r="B11" s="36">
        <v>1.5</v>
      </c>
      <c r="C11" s="11">
        <v>90</v>
      </c>
      <c r="D11" s="5">
        <v>17.627700000000001</v>
      </c>
      <c r="E11" s="5">
        <v>17.627500000000001</v>
      </c>
      <c r="F11" s="8">
        <v>0</v>
      </c>
      <c r="G11" s="9">
        <v>17.6138527908324</v>
      </c>
      <c r="H11" s="10">
        <f t="shared" si="0"/>
        <v>-7.7419992441362662E-2</v>
      </c>
      <c r="I11" s="7">
        <v>17.652699999999999</v>
      </c>
      <c r="J11" s="7">
        <v>17.629899999999999</v>
      </c>
      <c r="K11" s="7">
        <v>0.13</v>
      </c>
      <c r="L11" s="9">
        <v>17.6249191692959</v>
      </c>
      <c r="M11" s="10">
        <f t="shared" si="1"/>
        <v>-2.8252177857498052E-2</v>
      </c>
      <c r="N11" s="7">
        <v>17.613700000000001</v>
      </c>
      <c r="O11" s="7">
        <v>17.538399999999999</v>
      </c>
      <c r="P11" s="7">
        <v>0.43</v>
      </c>
      <c r="Q11" s="9">
        <v>17.534156950237399</v>
      </c>
      <c r="R11" s="10">
        <f t="shared" si="2"/>
        <v>-2.4192912481184357E-2</v>
      </c>
    </row>
    <row r="12" spans="2:18" ht="14.25" thickBot="1" x14ac:dyDescent="0.45">
      <c r="B12" s="36"/>
      <c r="C12" s="11">
        <v>100</v>
      </c>
      <c r="D12" s="5">
        <v>12.3947</v>
      </c>
      <c r="E12" s="5">
        <v>12.394500000000001</v>
      </c>
      <c r="F12" s="8">
        <v>0</v>
      </c>
      <c r="G12" s="9">
        <v>12.374412293973601</v>
      </c>
      <c r="H12" s="10">
        <f t="shared" si="0"/>
        <v>-0.16206951491710192</v>
      </c>
      <c r="I12" s="7">
        <v>12.412800000000001</v>
      </c>
      <c r="J12" s="7">
        <v>12.388199999999999</v>
      </c>
      <c r="K12" s="7">
        <v>0.2</v>
      </c>
      <c r="L12" s="9">
        <v>12.3796026832966</v>
      </c>
      <c r="M12" s="10">
        <f t="shared" si="1"/>
        <v>-6.9399240433634199E-2</v>
      </c>
      <c r="N12" s="7">
        <v>12.3544</v>
      </c>
      <c r="O12" s="7">
        <v>12.2728</v>
      </c>
      <c r="P12" s="7">
        <v>0.67</v>
      </c>
      <c r="Q12" s="9">
        <v>12.274238113139299</v>
      </c>
      <c r="R12" s="10">
        <f t="shared" si="2"/>
        <v>1.1717889473462379E-2</v>
      </c>
    </row>
    <row r="13" spans="2:18" ht="14.25" thickBot="1" x14ac:dyDescent="0.45">
      <c r="B13" s="36"/>
      <c r="C13" s="11">
        <v>110</v>
      </c>
      <c r="D13" s="5">
        <v>8.4786000000000001</v>
      </c>
      <c r="E13" s="5">
        <v>8.4784000000000006</v>
      </c>
      <c r="F13" s="8">
        <v>0</v>
      </c>
      <c r="G13" s="9">
        <v>8.4695166373156603</v>
      </c>
      <c r="H13" s="10">
        <f t="shared" si="0"/>
        <v>-0.10477640456147755</v>
      </c>
      <c r="I13" s="7">
        <v>8.4906000000000006</v>
      </c>
      <c r="J13" s="7">
        <v>8.4666999999999994</v>
      </c>
      <c r="K13" s="7">
        <v>0.28000000000000003</v>
      </c>
      <c r="L13" s="9">
        <v>8.4626762070394292</v>
      </c>
      <c r="M13" s="10">
        <f t="shared" si="1"/>
        <v>-4.752492660151187E-2</v>
      </c>
      <c r="N13" s="7">
        <v>8.4238</v>
      </c>
      <c r="O13" s="7">
        <v>8.3452000000000002</v>
      </c>
      <c r="P13" s="7">
        <v>0.94</v>
      </c>
      <c r="Q13" s="9">
        <v>8.3503888185004094</v>
      </c>
      <c r="R13" s="10">
        <f t="shared" si="2"/>
        <v>6.2177281555974663E-2</v>
      </c>
    </row>
    <row r="14" spans="2:18" ht="14.25" thickBot="1" x14ac:dyDescent="0.45">
      <c r="B14" s="36">
        <v>2</v>
      </c>
      <c r="C14" s="11">
        <v>90</v>
      </c>
      <c r="D14" s="5">
        <v>17.627700000000001</v>
      </c>
      <c r="E14" s="5">
        <v>17.627700000000001</v>
      </c>
      <c r="F14" s="8">
        <v>0</v>
      </c>
      <c r="G14" s="9">
        <v>17.614015689696799</v>
      </c>
      <c r="H14" s="10">
        <f t="shared" si="0"/>
        <v>-7.7629584705896884E-2</v>
      </c>
      <c r="I14" s="7">
        <v>17.6662</v>
      </c>
      <c r="J14" s="7">
        <v>17.663499999999999</v>
      </c>
      <c r="K14" s="7">
        <v>0.02</v>
      </c>
      <c r="L14" s="9">
        <v>17.657108163990301</v>
      </c>
      <c r="M14" s="10">
        <f t="shared" si="1"/>
        <v>-3.6186690121990127E-2</v>
      </c>
      <c r="N14" s="7">
        <v>17.726500000000001</v>
      </c>
      <c r="O14" s="7">
        <v>17.6995</v>
      </c>
      <c r="P14" s="7">
        <v>0.15</v>
      </c>
      <c r="Q14" s="9">
        <v>17.699234138427499</v>
      </c>
      <c r="R14" s="10">
        <f t="shared" si="2"/>
        <v>-1.5020852142776939E-3</v>
      </c>
    </row>
    <row r="15" spans="2:18" ht="14.25" thickBot="1" x14ac:dyDescent="0.45">
      <c r="B15" s="36"/>
      <c r="C15" s="11">
        <v>100</v>
      </c>
      <c r="D15" s="5">
        <v>12.3947</v>
      </c>
      <c r="E15" s="5">
        <v>12.3947</v>
      </c>
      <c r="F15" s="8">
        <v>0</v>
      </c>
      <c r="G15" s="9">
        <v>12.374572969414199</v>
      </c>
      <c r="H15" s="10">
        <f t="shared" si="0"/>
        <v>-0.16238416892543595</v>
      </c>
      <c r="I15" s="7">
        <v>12.4276</v>
      </c>
      <c r="J15" s="7">
        <v>12.4252</v>
      </c>
      <c r="K15" s="7">
        <v>0.02</v>
      </c>
      <c r="L15" s="9">
        <v>12.4155547775185</v>
      </c>
      <c r="M15" s="10">
        <f t="shared" si="1"/>
        <v>-7.7626295604905193E-2</v>
      </c>
      <c r="N15" s="7">
        <v>12.478300000000001</v>
      </c>
      <c r="O15" s="7">
        <v>12.4512</v>
      </c>
      <c r="P15" s="7">
        <v>0.22</v>
      </c>
      <c r="Q15" s="9">
        <v>12.4582579984652</v>
      </c>
      <c r="R15" s="10">
        <f t="shared" si="2"/>
        <v>5.6685287082369119E-2</v>
      </c>
    </row>
    <row r="16" spans="2:18" ht="14.25" thickBot="1" x14ac:dyDescent="0.45">
      <c r="B16" s="36"/>
      <c r="C16" s="11">
        <v>110</v>
      </c>
      <c r="D16" s="5">
        <v>8.4786000000000001</v>
      </c>
      <c r="E16" s="5">
        <v>8.4786000000000001</v>
      </c>
      <c r="F16" s="8">
        <v>0</v>
      </c>
      <c r="G16" s="9">
        <v>8.4696456538312095</v>
      </c>
      <c r="H16" s="10">
        <f t="shared" si="0"/>
        <v>-0.10561114062216227</v>
      </c>
      <c r="I16" s="7">
        <v>8.5052000000000003</v>
      </c>
      <c r="J16" s="7">
        <v>8.5031999999999996</v>
      </c>
      <c r="K16" s="7">
        <v>0.02</v>
      </c>
      <c r="L16" s="9">
        <v>8.4993799816549398</v>
      </c>
      <c r="M16" s="10">
        <f t="shared" si="1"/>
        <v>-4.4924479549579573E-2</v>
      </c>
      <c r="N16" s="7">
        <v>8.5455000000000005</v>
      </c>
      <c r="O16" s="7">
        <v>8.5204000000000004</v>
      </c>
      <c r="P16" s="7">
        <v>0.28999999999999998</v>
      </c>
      <c r="Q16" s="9">
        <v>8.5307805214740196</v>
      </c>
      <c r="R16" s="10">
        <f t="shared" si="2"/>
        <v>0.12183138671915794</v>
      </c>
    </row>
    <row r="17" spans="2:18" ht="14.25" thickBot="1" x14ac:dyDescent="0.45">
      <c r="B17" s="36">
        <v>10</v>
      </c>
      <c r="C17" s="11">
        <v>90</v>
      </c>
      <c r="D17" s="5">
        <v>17.627700000000001</v>
      </c>
      <c r="E17" s="5">
        <v>17.627800000000001</v>
      </c>
      <c r="F17" s="8">
        <v>0</v>
      </c>
      <c r="G17" s="9">
        <v>17.614015689696799</v>
      </c>
      <c r="H17" s="10">
        <f t="shared" si="0"/>
        <v>-7.8196430088843485E-2</v>
      </c>
      <c r="I17" s="7">
        <v>17.6662</v>
      </c>
      <c r="J17" s="7">
        <v>17.663699999999999</v>
      </c>
      <c r="K17" s="7">
        <v>0.01</v>
      </c>
      <c r="L17" s="9">
        <v>17.6585312275819</v>
      </c>
      <c r="M17" s="10">
        <f t="shared" si="1"/>
        <v>-2.92621161936551E-2</v>
      </c>
      <c r="N17" s="7">
        <v>17.730499999999999</v>
      </c>
      <c r="O17" s="7">
        <v>17.7193</v>
      </c>
      <c r="P17" s="7">
        <v>0.06</v>
      </c>
      <c r="Q17" s="9">
        <v>17.719014633452598</v>
      </c>
      <c r="R17" s="10">
        <f t="shared" si="2"/>
        <v>-1.610484315983573E-3</v>
      </c>
    </row>
    <row r="18" spans="2:18" ht="14.25" thickBot="1" x14ac:dyDescent="0.45">
      <c r="B18" s="36"/>
      <c r="C18" s="11">
        <v>100</v>
      </c>
      <c r="D18" s="5">
        <v>12.3947</v>
      </c>
      <c r="E18" s="5">
        <v>12.3948</v>
      </c>
      <c r="F18" s="8">
        <v>0</v>
      </c>
      <c r="G18" s="9">
        <v>12.374572969414199</v>
      </c>
      <c r="H18" s="10">
        <f t="shared" si="0"/>
        <v>-0.16318964877045838</v>
      </c>
      <c r="I18" s="7">
        <v>12.4276</v>
      </c>
      <c r="J18" s="7">
        <v>12.4255</v>
      </c>
      <c r="K18" s="7">
        <v>0.02</v>
      </c>
      <c r="L18" s="9">
        <v>12.417103978336399</v>
      </c>
      <c r="M18" s="10">
        <f t="shared" si="1"/>
        <v>-6.7570895848055174E-2</v>
      </c>
      <c r="N18" s="7">
        <v>12.482699999999999</v>
      </c>
      <c r="O18" s="7">
        <v>12.4732</v>
      </c>
      <c r="P18" s="7">
        <v>0.08</v>
      </c>
      <c r="Q18" s="9">
        <v>12.4804560739291</v>
      </c>
      <c r="R18" s="10">
        <f t="shared" si="2"/>
        <v>5.8173315020197028E-2</v>
      </c>
    </row>
    <row r="19" spans="2:18" ht="14.25" thickBot="1" x14ac:dyDescent="0.45">
      <c r="B19" s="36"/>
      <c r="C19" s="11">
        <v>110</v>
      </c>
      <c r="D19" s="5">
        <v>8.4786000000000001</v>
      </c>
      <c r="E19" s="5">
        <v>8.4786000000000001</v>
      </c>
      <c r="F19" s="8">
        <v>0</v>
      </c>
      <c r="G19" s="9">
        <v>8.4696456538312095</v>
      </c>
      <c r="H19" s="10">
        <f t="shared" si="0"/>
        <v>-0.10561114062216227</v>
      </c>
      <c r="I19" s="7">
        <v>8.5052000000000003</v>
      </c>
      <c r="J19" s="7">
        <v>8.5035000000000007</v>
      </c>
      <c r="K19" s="7">
        <v>0.02</v>
      </c>
      <c r="L19" s="9">
        <v>8.5008578552650906</v>
      </c>
      <c r="M19" s="10">
        <f t="shared" si="1"/>
        <v>-3.1071261655907449E-2</v>
      </c>
      <c r="N19" s="7">
        <v>8.5497999999999994</v>
      </c>
      <c r="O19" s="7">
        <v>8.5421999999999993</v>
      </c>
      <c r="P19" s="7">
        <v>0.09</v>
      </c>
      <c r="Q19" s="9">
        <v>8.5530534475870503</v>
      </c>
      <c r="R19" s="10">
        <f t="shared" si="2"/>
        <v>0.1270568189348292</v>
      </c>
    </row>
  </sheetData>
  <mergeCells count="11">
    <mergeCell ref="B8:B10"/>
    <mergeCell ref="B11:B13"/>
    <mergeCell ref="B14:B16"/>
    <mergeCell ref="B17:B19"/>
    <mergeCell ref="B2:R2"/>
    <mergeCell ref="D3:H3"/>
    <mergeCell ref="I3:M3"/>
    <mergeCell ref="N3:R3"/>
    <mergeCell ref="B3:B4"/>
    <mergeCell ref="C3:C4"/>
    <mergeCell ref="B5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45"/>
  <sheetViews>
    <sheetView topLeftCell="A28" workbookViewId="0">
      <selection activeCell="D57" sqref="D57"/>
    </sheetView>
  </sheetViews>
  <sheetFormatPr defaultRowHeight="13.9" x14ac:dyDescent="0.4"/>
  <cols>
    <col min="4" max="4" width="45.3984375" customWidth="1"/>
  </cols>
  <sheetData>
    <row r="1" spans="4:5" x14ac:dyDescent="0.4">
      <c r="D1" t="s">
        <v>8</v>
      </c>
      <c r="E1">
        <v>14.342299246306199</v>
      </c>
    </row>
    <row r="2" spans="4:5" x14ac:dyDescent="0.4">
      <c r="D2" t="s">
        <v>9</v>
      </c>
      <c r="E2">
        <v>8.6797601004725795</v>
      </c>
    </row>
    <row r="3" spans="4:5" x14ac:dyDescent="0.4">
      <c r="D3" t="s">
        <v>10</v>
      </c>
      <c r="E3">
        <v>4.8848150498058596</v>
      </c>
    </row>
    <row r="4" spans="4:5" x14ac:dyDescent="0.4">
      <c r="D4" t="s">
        <v>11</v>
      </c>
      <c r="E4">
        <v>17.348161606938401</v>
      </c>
    </row>
    <row r="5" spans="4:5" x14ac:dyDescent="0.4">
      <c r="D5" t="s">
        <v>12</v>
      </c>
      <c r="E5">
        <v>12.0791118725062</v>
      </c>
    </row>
    <row r="6" spans="4:5" x14ac:dyDescent="0.4">
      <c r="D6" t="s">
        <v>13</v>
      </c>
      <c r="E6">
        <v>8.1780923570890405</v>
      </c>
    </row>
    <row r="7" spans="4:5" x14ac:dyDescent="0.4">
      <c r="D7" t="s">
        <v>14</v>
      </c>
      <c r="E7">
        <v>17.6138527908324</v>
      </c>
    </row>
    <row r="8" spans="4:5" x14ac:dyDescent="0.4">
      <c r="D8" t="s">
        <v>15</v>
      </c>
      <c r="E8">
        <v>12.374412293973601</v>
      </c>
    </row>
    <row r="9" spans="4:5" x14ac:dyDescent="0.4">
      <c r="D9" t="s">
        <v>16</v>
      </c>
      <c r="E9">
        <v>8.4695166373156603</v>
      </c>
    </row>
    <row r="10" spans="4:5" x14ac:dyDescent="0.4">
      <c r="D10" t="s">
        <v>17</v>
      </c>
      <c r="E10">
        <v>17.614015689696799</v>
      </c>
    </row>
    <row r="11" spans="4:5" x14ac:dyDescent="0.4">
      <c r="D11" t="s">
        <v>18</v>
      </c>
      <c r="E11">
        <v>12.374572969414199</v>
      </c>
    </row>
    <row r="12" spans="4:5" x14ac:dyDescent="0.4">
      <c r="D12" t="s">
        <v>19</v>
      </c>
      <c r="E12">
        <v>8.4696456538312095</v>
      </c>
    </row>
    <row r="13" spans="4:5" x14ac:dyDescent="0.4">
      <c r="D13" t="s">
        <v>20</v>
      </c>
      <c r="E13">
        <v>17.614015689696799</v>
      </c>
    </row>
    <row r="14" spans="4:5" x14ac:dyDescent="0.4">
      <c r="D14" t="s">
        <v>21</v>
      </c>
      <c r="E14">
        <v>12.374572969414199</v>
      </c>
    </row>
    <row r="15" spans="4:5" x14ac:dyDescent="0.4">
      <c r="D15" t="s">
        <v>22</v>
      </c>
      <c r="E15">
        <v>8.4696456538312095</v>
      </c>
    </row>
    <row r="16" spans="4:5" x14ac:dyDescent="0.4">
      <c r="D16" t="s">
        <v>23</v>
      </c>
      <c r="E16">
        <v>14.3192372196458</v>
      </c>
    </row>
    <row r="17" spans="4:5" x14ac:dyDescent="0.4">
      <c r="D17" t="s">
        <v>24</v>
      </c>
      <c r="E17">
        <v>8.6379267991892803</v>
      </c>
    </row>
    <row r="18" spans="4:5" x14ac:dyDescent="0.4">
      <c r="D18" t="s">
        <v>25</v>
      </c>
      <c r="E18">
        <v>4.8526727036738802</v>
      </c>
    </row>
    <row r="19" spans="4:5" x14ac:dyDescent="0.4">
      <c r="D19" t="s">
        <v>26</v>
      </c>
      <c r="E19">
        <v>17.0490602429776</v>
      </c>
    </row>
    <row r="20" spans="4:5" x14ac:dyDescent="0.4">
      <c r="D20" t="s">
        <v>27</v>
      </c>
      <c r="E20">
        <v>11.734492410402</v>
      </c>
    </row>
    <row r="21" spans="4:5" x14ac:dyDescent="0.4">
      <c r="D21" t="s">
        <v>28</v>
      </c>
      <c r="E21">
        <v>7.83175650182051</v>
      </c>
    </row>
    <row r="22" spans="4:5" x14ac:dyDescent="0.4">
      <c r="D22" t="s">
        <v>29</v>
      </c>
      <c r="E22">
        <v>17.6249191692959</v>
      </c>
    </row>
    <row r="23" spans="4:5" x14ac:dyDescent="0.4">
      <c r="D23" t="s">
        <v>30</v>
      </c>
      <c r="E23">
        <v>12.3796026832966</v>
      </c>
    </row>
    <row r="24" spans="4:5" x14ac:dyDescent="0.4">
      <c r="D24" t="s">
        <v>31</v>
      </c>
      <c r="E24">
        <v>8.4626762070394292</v>
      </c>
    </row>
    <row r="25" spans="4:5" x14ac:dyDescent="0.4">
      <c r="D25" t="s">
        <v>32</v>
      </c>
      <c r="E25">
        <v>17.657108163990301</v>
      </c>
    </row>
    <row r="26" spans="4:5" x14ac:dyDescent="0.4">
      <c r="D26" t="s">
        <v>33</v>
      </c>
      <c r="E26">
        <v>12.4155547775185</v>
      </c>
    </row>
    <row r="27" spans="4:5" x14ac:dyDescent="0.4">
      <c r="D27" t="s">
        <v>34</v>
      </c>
      <c r="E27">
        <v>8.4993799816549398</v>
      </c>
    </row>
    <row r="28" spans="4:5" x14ac:dyDescent="0.4">
      <c r="D28" t="s">
        <v>35</v>
      </c>
      <c r="E28">
        <v>17.6585312275819</v>
      </c>
    </row>
    <row r="29" spans="4:5" x14ac:dyDescent="0.4">
      <c r="D29" t="s">
        <v>36</v>
      </c>
      <c r="E29">
        <v>12.417103978336399</v>
      </c>
    </row>
    <row r="30" spans="4:5" x14ac:dyDescent="0.4">
      <c r="D30" t="s">
        <v>37</v>
      </c>
      <c r="E30">
        <v>8.5008578552650906</v>
      </c>
    </row>
    <row r="31" spans="4:5" x14ac:dyDescent="0.4">
      <c r="D31" t="s">
        <v>38</v>
      </c>
      <c r="E31">
        <v>14.2731116221224</v>
      </c>
    </row>
    <row r="32" spans="4:5" x14ac:dyDescent="0.4">
      <c r="D32" t="s">
        <v>39</v>
      </c>
      <c r="E32">
        <v>8.5588106795480403</v>
      </c>
    </row>
    <row r="33" spans="4:5" x14ac:dyDescent="0.4">
      <c r="D33" t="s">
        <v>40</v>
      </c>
      <c r="E33">
        <v>4.7900529080458796</v>
      </c>
    </row>
    <row r="34" spans="4:5" x14ac:dyDescent="0.4">
      <c r="D34" t="s">
        <v>41</v>
      </c>
      <c r="E34">
        <v>16.746228128304601</v>
      </c>
    </row>
    <row r="35" spans="4:5" x14ac:dyDescent="0.4">
      <c r="D35" t="s">
        <v>42</v>
      </c>
      <c r="E35">
        <v>11.3850126341168</v>
      </c>
    </row>
    <row r="36" spans="4:5" x14ac:dyDescent="0.4">
      <c r="D36" t="s">
        <v>43</v>
      </c>
      <c r="E36">
        <v>7.4811666449094902</v>
      </c>
    </row>
    <row r="37" spans="4:5" x14ac:dyDescent="0.4">
      <c r="D37" t="s">
        <v>44</v>
      </c>
      <c r="E37">
        <v>17.534156950237399</v>
      </c>
    </row>
    <row r="38" spans="4:5" x14ac:dyDescent="0.4">
      <c r="D38" t="s">
        <v>45</v>
      </c>
      <c r="E38">
        <v>12.274238113139299</v>
      </c>
    </row>
    <row r="39" spans="4:5" x14ac:dyDescent="0.4">
      <c r="D39" t="s">
        <v>46</v>
      </c>
      <c r="E39">
        <v>8.3503888185004094</v>
      </c>
    </row>
    <row r="40" spans="4:5" x14ac:dyDescent="0.4">
      <c r="D40" t="s">
        <v>47</v>
      </c>
      <c r="E40">
        <v>17.699234138427499</v>
      </c>
    </row>
    <row r="41" spans="4:5" x14ac:dyDescent="0.4">
      <c r="D41" t="s">
        <v>48</v>
      </c>
      <c r="E41">
        <v>12.4582579984652</v>
      </c>
    </row>
    <row r="42" spans="4:5" x14ac:dyDescent="0.4">
      <c r="D42" t="s">
        <v>49</v>
      </c>
      <c r="E42">
        <v>8.5307805214740196</v>
      </c>
    </row>
    <row r="43" spans="4:5" x14ac:dyDescent="0.4">
      <c r="D43" t="s">
        <v>50</v>
      </c>
      <c r="E43">
        <v>17.719014633452598</v>
      </c>
    </row>
    <row r="44" spans="4:5" x14ac:dyDescent="0.4">
      <c r="D44" t="s">
        <v>51</v>
      </c>
      <c r="E44">
        <v>12.4804560739291</v>
      </c>
    </row>
    <row r="45" spans="4:5" x14ac:dyDescent="0.4">
      <c r="D45" t="s">
        <v>52</v>
      </c>
      <c r="E45">
        <v>8.5530534475870503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zoomScale="85" zoomScaleNormal="85" workbookViewId="0">
      <selection activeCell="R6" sqref="R6"/>
    </sheetView>
  </sheetViews>
  <sheetFormatPr defaultRowHeight="13.9" x14ac:dyDescent="0.4"/>
  <sheetData>
    <row r="2" spans="2:18" ht="25.15" thickBot="1" x14ac:dyDescent="0.7">
      <c r="B2" s="37" t="s">
        <v>58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2:18" ht="15.75" thickBot="1" x14ac:dyDescent="0.45">
      <c r="B3" s="36" t="s">
        <v>1</v>
      </c>
      <c r="C3" s="36" t="s">
        <v>0</v>
      </c>
      <c r="D3" s="38" t="s">
        <v>6</v>
      </c>
      <c r="E3" s="38"/>
      <c r="F3" s="38"/>
      <c r="G3" s="38"/>
      <c r="H3" s="38"/>
      <c r="I3" s="39" t="s">
        <v>55</v>
      </c>
      <c r="J3" s="40"/>
      <c r="K3" s="40"/>
      <c r="L3" s="40"/>
      <c r="M3" s="41"/>
      <c r="N3" s="39" t="s">
        <v>56</v>
      </c>
      <c r="O3" s="40"/>
      <c r="P3" s="40"/>
      <c r="Q3" s="40"/>
      <c r="R3" s="41"/>
    </row>
    <row r="4" spans="2:18" ht="15.75" thickBot="1" x14ac:dyDescent="0.45">
      <c r="B4" s="36"/>
      <c r="C4" s="36"/>
      <c r="D4" s="1" t="s">
        <v>2</v>
      </c>
      <c r="E4" s="2" t="s">
        <v>3</v>
      </c>
      <c r="F4" s="2" t="s">
        <v>4</v>
      </c>
      <c r="G4" s="3" t="s">
        <v>5</v>
      </c>
      <c r="H4" s="4" t="s">
        <v>54</v>
      </c>
      <c r="I4" s="1" t="s">
        <v>2</v>
      </c>
      <c r="J4" s="2" t="s">
        <v>3</v>
      </c>
      <c r="K4" s="2" t="s">
        <v>4</v>
      </c>
      <c r="L4" s="3" t="s">
        <v>5</v>
      </c>
      <c r="M4" s="4" t="s">
        <v>54</v>
      </c>
      <c r="N4" s="1" t="s">
        <v>2</v>
      </c>
      <c r="O4" s="2" t="s">
        <v>3</v>
      </c>
      <c r="P4" s="2" t="s">
        <v>53</v>
      </c>
      <c r="Q4" s="3" t="s">
        <v>5</v>
      </c>
      <c r="R4" s="4" t="s">
        <v>54</v>
      </c>
    </row>
    <row r="5" spans="2:18" ht="14.25" thickBot="1" x14ac:dyDescent="0.45">
      <c r="B5" s="36">
        <v>0.5</v>
      </c>
      <c r="C5" s="11">
        <v>90</v>
      </c>
      <c r="D5" s="7">
        <v>3.6793</v>
      </c>
      <c r="E5" s="5">
        <v>3.6775000000000002</v>
      </c>
      <c r="F5" s="8">
        <f>(D5-E5)/E5*100</f>
        <v>4.8946295037384131E-2</v>
      </c>
      <c r="G5" s="9">
        <v>3.6644150316231698</v>
      </c>
      <c r="H5" s="10">
        <f>(G5-E5)/E5*100</f>
        <v>-0.35581151262625083</v>
      </c>
      <c r="I5" s="7">
        <v>3.6455000000000002</v>
      </c>
      <c r="J5" s="7">
        <v>3.6511</v>
      </c>
      <c r="K5" s="8">
        <f>(I5-J5)/J5*100</f>
        <v>-0.15337843389662914</v>
      </c>
      <c r="L5" s="9">
        <v>3.6348948095620801</v>
      </c>
      <c r="M5" s="10">
        <f>(L5-J5)/J5*100</f>
        <v>-0.44384405899372525</v>
      </c>
      <c r="N5" s="7">
        <v>3.5348999999999999</v>
      </c>
      <c r="O5" s="7">
        <v>3.6000999999999999</v>
      </c>
      <c r="P5" s="8">
        <f>(N5-O5)/O5*100</f>
        <v>-1.8110608038665572</v>
      </c>
      <c r="Q5" s="9">
        <v>3.5835315350101502</v>
      </c>
      <c r="R5" s="10">
        <f>(Q5-O5)/O5*100</f>
        <v>-0.46022235465263894</v>
      </c>
    </row>
    <row r="6" spans="2:18" ht="14.25" thickBot="1" x14ac:dyDescent="0.45">
      <c r="B6" s="36"/>
      <c r="C6" s="11">
        <v>100</v>
      </c>
      <c r="D6" s="7">
        <v>7.9443000000000001</v>
      </c>
      <c r="E6" s="7">
        <v>7.9421999999999997</v>
      </c>
      <c r="F6" s="8">
        <f t="shared" ref="F6:F19" si="0">(D6-E6)/E6*100</f>
        <v>2.6441036488635831E-2</v>
      </c>
      <c r="G6" s="9">
        <v>7.9271564339808602</v>
      </c>
      <c r="H6" s="10">
        <f t="shared" ref="H6:H19" si="1">(G6-E6)/E6*100</f>
        <v>-0.1894130847767555</v>
      </c>
      <c r="I6" s="7">
        <v>7.8903999999999996</v>
      </c>
      <c r="J6" s="7">
        <v>7.8963999999999999</v>
      </c>
      <c r="K6" s="8">
        <f t="shared" ref="K6:K19" si="2">(I6-J6)/J6*100</f>
        <v>-7.5983992705539571E-2</v>
      </c>
      <c r="L6" s="9">
        <v>7.8788671830964798</v>
      </c>
      <c r="M6" s="10">
        <f t="shared" ref="M6:M19" si="3">(L6-J6)/J6*100</f>
        <v>-0.2220355719507629</v>
      </c>
      <c r="N6" s="7">
        <v>7.7409999999999997</v>
      </c>
      <c r="O6" s="7">
        <v>7.8114999999999997</v>
      </c>
      <c r="P6" s="8">
        <f t="shared" ref="P6:P19" si="4">(N6-O6)/O6*100</f>
        <v>-0.9025155219868144</v>
      </c>
      <c r="Q6" s="9">
        <v>7.7945904668945296</v>
      </c>
      <c r="R6" s="10">
        <f t="shared" ref="R6:R19" si="5">(Q6-O6)/O6*100</f>
        <v>-0.21646973187569679</v>
      </c>
    </row>
    <row r="7" spans="2:18" ht="14.25" thickBot="1" x14ac:dyDescent="0.45">
      <c r="B7" s="36"/>
      <c r="C7" s="11">
        <v>110</v>
      </c>
      <c r="D7" s="7">
        <v>14.0703</v>
      </c>
      <c r="E7" s="5">
        <v>14.068199999999999</v>
      </c>
      <c r="F7" s="8">
        <f t="shared" si="0"/>
        <v>1.4927282808038235E-2</v>
      </c>
      <c r="G7" s="9">
        <v>14.057491931505499</v>
      </c>
      <c r="H7" s="10">
        <f t="shared" si="1"/>
        <v>-7.611541273581561E-2</v>
      </c>
      <c r="I7" s="7">
        <v>14.026400000000001</v>
      </c>
      <c r="J7" s="7">
        <v>14.0322</v>
      </c>
      <c r="K7" s="8">
        <f t="shared" si="2"/>
        <v>-4.1333504368516107E-2</v>
      </c>
      <c r="L7" s="9">
        <v>14.0188958815719</v>
      </c>
      <c r="M7" s="10">
        <f t="shared" si="3"/>
        <v>-9.4811351235722749E-2</v>
      </c>
      <c r="N7" s="7">
        <v>13.8939</v>
      </c>
      <c r="O7" s="7">
        <v>13.9642</v>
      </c>
      <c r="P7" s="8">
        <f t="shared" si="4"/>
        <v>-0.5034302000830666</v>
      </c>
      <c r="Q7" s="9">
        <v>13.9511925698511</v>
      </c>
      <c r="R7" s="10">
        <f t="shared" si="5"/>
        <v>-9.3148409138365265E-2</v>
      </c>
    </row>
    <row r="8" spans="2:18" ht="14.25" thickBot="1" x14ac:dyDescent="0.45">
      <c r="B8" s="36">
        <v>1</v>
      </c>
      <c r="C8" s="11">
        <v>90</v>
      </c>
      <c r="D8" s="7">
        <v>6.0963000000000003</v>
      </c>
      <c r="E8" s="7">
        <v>6.0942999999999996</v>
      </c>
      <c r="F8" s="8">
        <f t="shared" si="0"/>
        <v>3.2817550826192803E-2</v>
      </c>
      <c r="G8" s="9">
        <v>6.0858795070127698</v>
      </c>
      <c r="H8" s="10">
        <f t="shared" si="1"/>
        <v>-0.13816997829496086</v>
      </c>
      <c r="I8" s="7">
        <v>5.8232999999999997</v>
      </c>
      <c r="J8" s="7">
        <v>5.8289</v>
      </c>
      <c r="K8" s="8">
        <f t="shared" si="2"/>
        <v>-9.6073015491778407E-2</v>
      </c>
      <c r="L8" s="9">
        <v>5.8137262905510898</v>
      </c>
      <c r="M8" s="10">
        <f t="shared" si="3"/>
        <v>-0.26031857552728926</v>
      </c>
      <c r="N8" s="7">
        <v>5.5218999999999996</v>
      </c>
      <c r="O8" s="7">
        <v>5.5522</v>
      </c>
      <c r="P8" s="8">
        <f t="shared" si="4"/>
        <v>-0.54572962069090514</v>
      </c>
      <c r="Q8" s="9">
        <v>5.5409673672981503</v>
      </c>
      <c r="R8" s="10">
        <f t="shared" si="5"/>
        <v>-0.20230958362180235</v>
      </c>
    </row>
    <row r="9" spans="2:18" ht="14.25" thickBot="1" x14ac:dyDescent="0.45">
      <c r="B9" s="36"/>
      <c r="C9" s="11">
        <v>100</v>
      </c>
      <c r="D9" s="7">
        <v>10.6944</v>
      </c>
      <c r="E9" s="7">
        <v>10.692</v>
      </c>
      <c r="F9" s="8">
        <f t="shared" si="0"/>
        <v>2.2446689113353308E-2</v>
      </c>
      <c r="G9" s="9">
        <v>10.6755444154555</v>
      </c>
      <c r="H9" s="10">
        <f t="shared" si="1"/>
        <v>-0.15390557935372678</v>
      </c>
      <c r="I9" s="7">
        <v>10.3819</v>
      </c>
      <c r="J9" s="7">
        <v>10.3871</v>
      </c>
      <c r="K9" s="8">
        <f t="shared" si="2"/>
        <v>-5.0062096254010403E-2</v>
      </c>
      <c r="L9" s="9">
        <v>10.362301185000399</v>
      </c>
      <c r="M9" s="10">
        <f t="shared" si="3"/>
        <v>-0.23874628144141091</v>
      </c>
      <c r="N9" s="7">
        <v>10.0305</v>
      </c>
      <c r="O9" s="7">
        <v>10.061400000000001</v>
      </c>
      <c r="P9" s="8">
        <f t="shared" si="4"/>
        <v>-0.30711431808695422</v>
      </c>
      <c r="Q9" s="9">
        <v>10.0460246867395</v>
      </c>
      <c r="R9" s="10">
        <f t="shared" si="5"/>
        <v>-0.15281484942951068</v>
      </c>
    </row>
    <row r="10" spans="2:18" ht="14.25" thickBot="1" x14ac:dyDescent="0.45">
      <c r="B10" s="36"/>
      <c r="C10" s="11">
        <v>110</v>
      </c>
      <c r="D10" s="7">
        <v>16.641200000000001</v>
      </c>
      <c r="E10" s="7">
        <v>16.6389</v>
      </c>
      <c r="F10" s="8">
        <f t="shared" si="0"/>
        <v>1.3823029166602031E-2</v>
      </c>
      <c r="G10" s="9">
        <v>16.633239542913302</v>
      </c>
      <c r="H10" s="10">
        <f t="shared" si="1"/>
        <v>-3.4019418872029077E-2</v>
      </c>
      <c r="I10" s="7">
        <v>16.335000000000001</v>
      </c>
      <c r="J10" s="7">
        <v>16.3416</v>
      </c>
      <c r="K10" s="8">
        <f t="shared" si="2"/>
        <v>-4.0387722132464568E-2</v>
      </c>
      <c r="L10" s="9">
        <v>16.322708003443701</v>
      </c>
      <c r="M10" s="10">
        <f t="shared" si="3"/>
        <v>-0.11560677385506198</v>
      </c>
      <c r="N10" s="7">
        <v>15.9884</v>
      </c>
      <c r="O10" s="7">
        <v>16.023700000000002</v>
      </c>
      <c r="P10" s="8">
        <f t="shared" si="4"/>
        <v>-0.22029868257644122</v>
      </c>
      <c r="Q10" s="9">
        <v>16.008451511161301</v>
      </c>
      <c r="R10" s="10">
        <f t="shared" si="5"/>
        <v>-9.5162096386607206E-2</v>
      </c>
    </row>
    <row r="11" spans="2:18" ht="14.25" thickBot="1" x14ac:dyDescent="0.45">
      <c r="B11" s="36">
        <v>1.5</v>
      </c>
      <c r="C11" s="11">
        <v>90</v>
      </c>
      <c r="D11" s="7">
        <v>6.2920999999999996</v>
      </c>
      <c r="E11" s="7">
        <v>6.2919999999999998</v>
      </c>
      <c r="F11" s="8">
        <f t="shared" si="0"/>
        <v>1.5893197711342487E-3</v>
      </c>
      <c r="G11" s="9">
        <v>6.2838435715661101</v>
      </c>
      <c r="H11" s="10">
        <f t="shared" si="1"/>
        <v>-0.12963172971852752</v>
      </c>
      <c r="I11" s="7">
        <v>6.2587999999999999</v>
      </c>
      <c r="J11" s="7">
        <v>6.2461000000000002</v>
      </c>
      <c r="K11" s="8">
        <f t="shared" si="2"/>
        <v>0.20332687597060103</v>
      </c>
      <c r="L11" s="9">
        <v>6.23636522039327</v>
      </c>
      <c r="M11" s="10">
        <f t="shared" si="3"/>
        <v>-0.15585372643297726</v>
      </c>
      <c r="N11" s="7">
        <v>6.1520000000000001</v>
      </c>
      <c r="O11" s="7">
        <v>6.1147</v>
      </c>
      <c r="P11" s="8">
        <f t="shared" si="4"/>
        <v>0.61000539683059041</v>
      </c>
      <c r="Q11" s="9">
        <v>6.1179461965407</v>
      </c>
      <c r="R11" s="10">
        <f t="shared" si="5"/>
        <v>5.3088402386053599E-2</v>
      </c>
    </row>
    <row r="12" spans="2:18" ht="14.25" thickBot="1" x14ac:dyDescent="0.45">
      <c r="B12" s="36"/>
      <c r="C12" s="11">
        <v>100</v>
      </c>
      <c r="D12" s="7">
        <v>10.9107</v>
      </c>
      <c r="E12" s="7">
        <v>10.910600000000001</v>
      </c>
      <c r="F12" s="8">
        <f t="shared" si="0"/>
        <v>9.1653987864798387E-4</v>
      </c>
      <c r="G12" s="9">
        <v>10.895738394862301</v>
      </c>
      <c r="H12" s="10">
        <f t="shared" si="1"/>
        <v>-0.1362125376945332</v>
      </c>
      <c r="I12" s="7">
        <v>10.864000000000001</v>
      </c>
      <c r="J12" s="7">
        <v>10.8505</v>
      </c>
      <c r="K12" s="8">
        <f t="shared" si="2"/>
        <v>0.12441822957467868</v>
      </c>
      <c r="L12" s="9">
        <v>10.8370658732211</v>
      </c>
      <c r="M12" s="10">
        <f t="shared" si="3"/>
        <v>-0.12381113108981553</v>
      </c>
      <c r="N12" s="7">
        <v>10.7302</v>
      </c>
      <c r="O12" s="7">
        <v>10.690899999999999</v>
      </c>
      <c r="P12" s="8">
        <f t="shared" si="4"/>
        <v>0.36760235340336905</v>
      </c>
      <c r="Q12" s="9">
        <v>10.6996261570459</v>
      </c>
      <c r="R12" s="10">
        <f t="shared" si="5"/>
        <v>8.1622286672786787E-2</v>
      </c>
    </row>
    <row r="13" spans="2:18" ht="14.25" thickBot="1" x14ac:dyDescent="0.45">
      <c r="B13" s="36"/>
      <c r="C13" s="11">
        <v>110</v>
      </c>
      <c r="D13" s="7">
        <v>16.8461</v>
      </c>
      <c r="E13" s="7">
        <v>16.8461</v>
      </c>
      <c r="F13" s="8">
        <f t="shared" si="0"/>
        <v>0</v>
      </c>
      <c r="G13" s="9">
        <v>16.842178058359298</v>
      </c>
      <c r="H13" s="10">
        <f t="shared" si="1"/>
        <v>-2.3281006527929173E-2</v>
      </c>
      <c r="I13" s="7">
        <v>16.786999999999999</v>
      </c>
      <c r="J13" s="7">
        <v>16.775099999999998</v>
      </c>
      <c r="K13" s="8">
        <f t="shared" si="2"/>
        <v>7.0938474286297473E-2</v>
      </c>
      <c r="L13" s="9">
        <v>16.766156535791101</v>
      </c>
      <c r="M13" s="10">
        <f t="shared" si="3"/>
        <v>-5.3313924858256985E-2</v>
      </c>
      <c r="N13" s="7">
        <v>16.6372</v>
      </c>
      <c r="O13" s="7">
        <v>16.6051</v>
      </c>
      <c r="P13" s="8">
        <f t="shared" si="4"/>
        <v>0.19331410229387233</v>
      </c>
      <c r="Q13" s="9">
        <v>16.6173756600102</v>
      </c>
      <c r="R13" s="10">
        <f t="shared" si="5"/>
        <v>7.3927046571234653E-2</v>
      </c>
    </row>
    <row r="14" spans="2:18" ht="14.25" thickBot="1" x14ac:dyDescent="0.45">
      <c r="B14" s="36">
        <v>2</v>
      </c>
      <c r="C14" s="11">
        <v>90</v>
      </c>
      <c r="D14" s="7">
        <v>6.2920999999999996</v>
      </c>
      <c r="E14" s="7">
        <v>6.2920999999999996</v>
      </c>
      <c r="F14" s="8">
        <f t="shared" si="0"/>
        <v>0</v>
      </c>
      <c r="G14" s="9">
        <v>6.28377912573717</v>
      </c>
      <c r="H14" s="10">
        <f t="shared" si="1"/>
        <v>-0.13224319802338758</v>
      </c>
      <c r="I14" s="7">
        <v>6.2676999999999996</v>
      </c>
      <c r="J14" s="7">
        <v>6.2690000000000001</v>
      </c>
      <c r="K14" s="8">
        <f t="shared" si="2"/>
        <v>-2.0736959642694574E-2</v>
      </c>
      <c r="L14" s="9">
        <v>6.2611948580955703</v>
      </c>
      <c r="M14" s="10">
        <f t="shared" si="3"/>
        <v>-0.12450377898276957</v>
      </c>
      <c r="N14" s="7">
        <v>6.2251000000000003</v>
      </c>
      <c r="O14" s="7">
        <v>6.2222</v>
      </c>
      <c r="P14" s="8">
        <f t="shared" si="4"/>
        <v>4.6607309311824545E-2</v>
      </c>
      <c r="Q14" s="9">
        <v>6.2314509731427101</v>
      </c>
      <c r="R14" s="10">
        <f t="shared" si="5"/>
        <v>0.14867688506814586</v>
      </c>
    </row>
    <row r="15" spans="2:18" ht="14.25" thickBot="1" x14ac:dyDescent="0.45">
      <c r="B15" s="36"/>
      <c r="C15" s="11">
        <v>100</v>
      </c>
      <c r="D15" s="7">
        <v>10.9107</v>
      </c>
      <c r="E15" s="7">
        <v>10.910600000000001</v>
      </c>
      <c r="F15" s="8">
        <f t="shared" si="0"/>
        <v>9.1653987864798387E-4</v>
      </c>
      <c r="G15" s="9">
        <v>10.8956693953601</v>
      </c>
      <c r="H15" s="10">
        <f t="shared" si="1"/>
        <v>-0.13684494564827304</v>
      </c>
      <c r="I15" s="7">
        <v>10.873799999999999</v>
      </c>
      <c r="J15" s="7">
        <v>10.8757</v>
      </c>
      <c r="K15" s="8">
        <f t="shared" si="2"/>
        <v>-1.7470139853075214E-2</v>
      </c>
      <c r="L15" s="9">
        <v>10.864462415646599</v>
      </c>
      <c r="M15" s="10">
        <f t="shared" si="3"/>
        <v>-0.10332745803397225</v>
      </c>
      <c r="N15" s="7">
        <v>10.81</v>
      </c>
      <c r="O15" s="7">
        <v>10.809699999999999</v>
      </c>
      <c r="P15" s="8">
        <f t="shared" si="4"/>
        <v>2.7752851605602116E-3</v>
      </c>
      <c r="Q15" s="9">
        <v>10.8261353328271</v>
      </c>
      <c r="R15" s="10">
        <f t="shared" si="5"/>
        <v>0.15204245101252137</v>
      </c>
    </row>
    <row r="16" spans="2:18" ht="14.25" thickBot="1" x14ac:dyDescent="0.45">
      <c r="B16" s="36"/>
      <c r="C16" s="11">
        <v>110</v>
      </c>
      <c r="D16" s="7">
        <v>16.8461</v>
      </c>
      <c r="E16" s="7">
        <v>16.8461</v>
      </c>
      <c r="F16" s="8">
        <f t="shared" si="0"/>
        <v>0</v>
      </c>
      <c r="G16" s="9">
        <v>16.8420750696827</v>
      </c>
      <c r="H16" s="10">
        <f t="shared" si="1"/>
        <v>-2.3892356790591832E-2</v>
      </c>
      <c r="I16" s="7">
        <v>16.795999999999999</v>
      </c>
      <c r="J16" s="7">
        <v>16.7987</v>
      </c>
      <c r="K16" s="8">
        <f t="shared" si="2"/>
        <v>-1.6072672290122526E-2</v>
      </c>
      <c r="L16" s="9">
        <v>16.793108563805902</v>
      </c>
      <c r="M16" s="10">
        <f t="shared" si="3"/>
        <v>-3.3284933918091994E-2</v>
      </c>
      <c r="N16" s="7">
        <v>16.7104</v>
      </c>
      <c r="O16" s="7">
        <v>16.7148</v>
      </c>
      <c r="P16" s="8">
        <f t="shared" si="4"/>
        <v>-2.6323976356285469E-2</v>
      </c>
      <c r="Q16" s="9">
        <v>16.734318355482799</v>
      </c>
      <c r="R16" s="10">
        <f t="shared" si="5"/>
        <v>0.11677289278243506</v>
      </c>
    </row>
    <row r="17" spans="2:18" ht="14.25" thickBot="1" x14ac:dyDescent="0.45">
      <c r="B17" s="36">
        <v>10</v>
      </c>
      <c r="C17" s="11">
        <v>90</v>
      </c>
      <c r="D17" s="7">
        <v>6.2920999999999996</v>
      </c>
      <c r="E17" s="7">
        <v>6.2920999999999996</v>
      </c>
      <c r="F17" s="8">
        <f t="shared" si="0"/>
        <v>0</v>
      </c>
      <c r="G17" s="9">
        <v>6.28377912573717</v>
      </c>
      <c r="H17" s="10">
        <f t="shared" si="1"/>
        <v>-0.13224319802338758</v>
      </c>
      <c r="I17" s="7">
        <v>6.2678000000000003</v>
      </c>
      <c r="J17" s="7">
        <v>6.2694999999999999</v>
      </c>
      <c r="K17" s="8">
        <f t="shared" si="2"/>
        <v>-2.7115399952142766E-2</v>
      </c>
      <c r="L17" s="9">
        <v>6.2611922954012096</v>
      </c>
      <c r="M17" s="10">
        <f t="shared" si="3"/>
        <v>-0.1325098428708871</v>
      </c>
      <c r="N17" s="7">
        <v>6.2274000000000003</v>
      </c>
      <c r="O17" s="7">
        <v>6.2347999999999999</v>
      </c>
      <c r="P17" s="8">
        <f t="shared" si="4"/>
        <v>-0.1186886507987366</v>
      </c>
      <c r="Q17" s="9">
        <v>6.2459379996775803</v>
      </c>
      <c r="R17" s="10">
        <f t="shared" si="5"/>
        <v>0.17864245328768277</v>
      </c>
    </row>
    <row r="18" spans="2:18" ht="14.25" thickBot="1" x14ac:dyDescent="0.45">
      <c r="B18" s="36"/>
      <c r="C18" s="11">
        <v>100</v>
      </c>
      <c r="D18" s="7">
        <v>10.9107</v>
      </c>
      <c r="E18" s="7">
        <v>10.9107</v>
      </c>
      <c r="F18" s="8">
        <f t="shared" si="0"/>
        <v>0</v>
      </c>
      <c r="G18" s="9">
        <v>10.8956693953601</v>
      </c>
      <c r="H18" s="10">
        <f t="shared" si="1"/>
        <v>-0.13776022289954123</v>
      </c>
      <c r="I18" s="7">
        <v>10.873799999999999</v>
      </c>
      <c r="J18" s="7">
        <v>10.8764</v>
      </c>
      <c r="K18" s="8">
        <f t="shared" si="2"/>
        <v>-2.3904968555781746E-2</v>
      </c>
      <c r="L18" s="9">
        <v>10.8645665614042</v>
      </c>
      <c r="M18" s="10">
        <f t="shared" si="3"/>
        <v>-0.10879922213049144</v>
      </c>
      <c r="N18" s="7">
        <v>10.8125</v>
      </c>
      <c r="O18" s="7">
        <v>10.823600000000001</v>
      </c>
      <c r="P18" s="8">
        <f t="shared" si="4"/>
        <v>-0.10255367899775283</v>
      </c>
      <c r="Q18" s="9">
        <v>10.842203557749301</v>
      </c>
      <c r="R18" s="10">
        <f t="shared" si="5"/>
        <v>0.17187957564303724</v>
      </c>
    </row>
    <row r="19" spans="2:18" ht="14.25" thickBot="1" x14ac:dyDescent="0.45">
      <c r="B19" s="36"/>
      <c r="C19" s="11">
        <v>110</v>
      </c>
      <c r="D19" s="7">
        <v>16.8461</v>
      </c>
      <c r="E19" s="7">
        <v>16.846299999999999</v>
      </c>
      <c r="F19" s="8">
        <f t="shared" si="0"/>
        <v>-1.1872043119232939E-3</v>
      </c>
      <c r="G19" s="9">
        <v>16.8420750696827</v>
      </c>
      <c r="H19" s="10">
        <f t="shared" si="1"/>
        <v>-2.5079277451425085E-2</v>
      </c>
      <c r="I19" s="7">
        <v>16.795999999999999</v>
      </c>
      <c r="J19" s="7">
        <v>16.799499999999998</v>
      </c>
      <c r="K19" s="8">
        <f t="shared" si="2"/>
        <v>-2.0833953391463725E-2</v>
      </c>
      <c r="L19" s="9">
        <v>16.793121953581402</v>
      </c>
      <c r="M19" s="10">
        <f t="shared" si="3"/>
        <v>-3.7965691946764725E-2</v>
      </c>
      <c r="N19" s="7">
        <v>16.712599999999998</v>
      </c>
      <c r="O19" s="7">
        <v>16.727499999999999</v>
      </c>
      <c r="P19" s="8">
        <f t="shared" si="4"/>
        <v>-8.9074876700049627E-2</v>
      </c>
      <c r="Q19" s="9">
        <v>16.749625049002599</v>
      </c>
      <c r="R19" s="10">
        <f t="shared" si="5"/>
        <v>0.13226751757644686</v>
      </c>
    </row>
  </sheetData>
  <mergeCells count="11">
    <mergeCell ref="B2:R2"/>
    <mergeCell ref="B3:B4"/>
    <mergeCell ref="C3:C4"/>
    <mergeCell ref="D3:H3"/>
    <mergeCell ref="I3:M3"/>
    <mergeCell ref="N3:R3"/>
    <mergeCell ref="B5:B7"/>
    <mergeCell ref="B8:B10"/>
    <mergeCell ref="B11:B13"/>
    <mergeCell ref="B14:B16"/>
    <mergeCell ref="B17:B1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45"/>
  <sheetViews>
    <sheetView workbookViewId="0">
      <selection activeCell="D30" sqref="D30"/>
    </sheetView>
  </sheetViews>
  <sheetFormatPr defaultRowHeight="13.9" x14ac:dyDescent="0.4"/>
  <cols>
    <col min="4" max="4" width="51.6640625" customWidth="1"/>
  </cols>
  <sheetData>
    <row r="1" spans="4:5" x14ac:dyDescent="0.4">
      <c r="D1" t="s">
        <v>8</v>
      </c>
      <c r="E1">
        <v>3.6644150316231698</v>
      </c>
    </row>
    <row r="2" spans="4:5" x14ac:dyDescent="0.4">
      <c r="D2" t="s">
        <v>9</v>
      </c>
      <c r="E2">
        <v>7.9271564339808602</v>
      </c>
    </row>
    <row r="3" spans="4:5" x14ac:dyDescent="0.4">
      <c r="D3" t="s">
        <v>10</v>
      </c>
      <c r="E3">
        <v>14.057491931505499</v>
      </c>
    </row>
    <row r="4" spans="4:5" x14ac:dyDescent="0.4">
      <c r="D4" t="s">
        <v>11</v>
      </c>
      <c r="E4">
        <v>6.0858795070127698</v>
      </c>
    </row>
    <row r="5" spans="4:5" x14ac:dyDescent="0.4">
      <c r="D5" t="s">
        <v>12</v>
      </c>
      <c r="E5">
        <v>10.6755444154555</v>
      </c>
    </row>
    <row r="6" spans="4:5" x14ac:dyDescent="0.4">
      <c r="D6" t="s">
        <v>13</v>
      </c>
      <c r="E6">
        <v>16.633239542913302</v>
      </c>
    </row>
    <row r="7" spans="4:5" x14ac:dyDescent="0.4">
      <c r="D7" t="s">
        <v>14</v>
      </c>
      <c r="E7">
        <v>6.2838435715661101</v>
      </c>
    </row>
    <row r="8" spans="4:5" x14ac:dyDescent="0.4">
      <c r="D8" t="s">
        <v>15</v>
      </c>
      <c r="E8">
        <v>10.895738394862301</v>
      </c>
    </row>
    <row r="9" spans="4:5" x14ac:dyDescent="0.4">
      <c r="D9" t="s">
        <v>16</v>
      </c>
      <c r="E9">
        <v>16.842178058359298</v>
      </c>
    </row>
    <row r="10" spans="4:5" x14ac:dyDescent="0.4">
      <c r="D10" t="s">
        <v>17</v>
      </c>
      <c r="E10">
        <v>6.28377912573717</v>
      </c>
    </row>
    <row r="11" spans="4:5" x14ac:dyDescent="0.4">
      <c r="D11" t="s">
        <v>18</v>
      </c>
      <c r="E11">
        <v>10.8956693953601</v>
      </c>
    </row>
    <row r="12" spans="4:5" x14ac:dyDescent="0.4">
      <c r="D12" t="s">
        <v>19</v>
      </c>
      <c r="E12">
        <v>16.8420750696827</v>
      </c>
    </row>
    <row r="13" spans="4:5" x14ac:dyDescent="0.4">
      <c r="D13" t="s">
        <v>20</v>
      </c>
      <c r="E13">
        <v>6.28377912573717</v>
      </c>
    </row>
    <row r="14" spans="4:5" x14ac:dyDescent="0.4">
      <c r="D14" t="s">
        <v>21</v>
      </c>
      <c r="E14">
        <v>10.8956693953601</v>
      </c>
    </row>
    <row r="15" spans="4:5" x14ac:dyDescent="0.4">
      <c r="D15" t="s">
        <v>22</v>
      </c>
      <c r="E15">
        <v>16.8420750696827</v>
      </c>
    </row>
    <row r="16" spans="4:5" x14ac:dyDescent="0.4">
      <c r="D16" t="s">
        <v>23</v>
      </c>
      <c r="E16">
        <v>3.6348948095620801</v>
      </c>
    </row>
    <row r="17" spans="4:5" x14ac:dyDescent="0.4">
      <c r="D17" t="s">
        <v>24</v>
      </c>
      <c r="E17">
        <v>7.8788671830964798</v>
      </c>
    </row>
    <row r="18" spans="4:5" x14ac:dyDescent="0.4">
      <c r="D18" t="s">
        <v>25</v>
      </c>
      <c r="E18">
        <v>14.0188958815719</v>
      </c>
    </row>
    <row r="19" spans="4:5" x14ac:dyDescent="0.4">
      <c r="D19" t="s">
        <v>26</v>
      </c>
      <c r="E19">
        <v>5.8137262905510898</v>
      </c>
    </row>
    <row r="20" spans="4:5" x14ac:dyDescent="0.4">
      <c r="D20" t="s">
        <v>27</v>
      </c>
      <c r="E20">
        <v>10.362301185000399</v>
      </c>
    </row>
    <row r="21" spans="4:5" x14ac:dyDescent="0.4">
      <c r="D21" t="s">
        <v>28</v>
      </c>
      <c r="E21">
        <v>16.322708003443701</v>
      </c>
    </row>
    <row r="22" spans="4:5" x14ac:dyDescent="0.4">
      <c r="D22" t="s">
        <v>29</v>
      </c>
      <c r="E22">
        <v>6.23636522039327</v>
      </c>
    </row>
    <row r="23" spans="4:5" x14ac:dyDescent="0.4">
      <c r="D23" t="s">
        <v>30</v>
      </c>
      <c r="E23">
        <v>10.8370658732211</v>
      </c>
    </row>
    <row r="24" spans="4:5" x14ac:dyDescent="0.4">
      <c r="D24" t="s">
        <v>31</v>
      </c>
      <c r="E24">
        <v>16.766156535791101</v>
      </c>
    </row>
    <row r="25" spans="4:5" x14ac:dyDescent="0.4">
      <c r="D25" t="s">
        <v>32</v>
      </c>
      <c r="E25">
        <v>6.2611948580955703</v>
      </c>
    </row>
    <row r="26" spans="4:5" x14ac:dyDescent="0.4">
      <c r="D26" t="s">
        <v>33</v>
      </c>
      <c r="E26">
        <v>10.864462415646599</v>
      </c>
    </row>
    <row r="27" spans="4:5" x14ac:dyDescent="0.4">
      <c r="D27" t="s">
        <v>34</v>
      </c>
      <c r="E27">
        <v>16.793108563805902</v>
      </c>
    </row>
    <row r="28" spans="4:5" x14ac:dyDescent="0.4">
      <c r="D28" t="s">
        <v>35</v>
      </c>
      <c r="E28">
        <v>6.2611922954012096</v>
      </c>
    </row>
    <row r="29" spans="4:5" x14ac:dyDescent="0.4">
      <c r="D29" t="s">
        <v>36</v>
      </c>
      <c r="E29">
        <v>10.8645665614042</v>
      </c>
    </row>
    <row r="30" spans="4:5" x14ac:dyDescent="0.4">
      <c r="D30" t="s">
        <v>37</v>
      </c>
      <c r="E30">
        <v>16.793121953581402</v>
      </c>
    </row>
    <row r="31" spans="4:5" x14ac:dyDescent="0.4">
      <c r="D31" t="s">
        <v>38</v>
      </c>
      <c r="E31">
        <v>3.5835315350101502</v>
      </c>
    </row>
    <row r="32" spans="4:5" x14ac:dyDescent="0.4">
      <c r="D32" t="s">
        <v>39</v>
      </c>
      <c r="E32">
        <v>7.7945904668945296</v>
      </c>
    </row>
    <row r="33" spans="4:5" x14ac:dyDescent="0.4">
      <c r="D33" t="s">
        <v>40</v>
      </c>
      <c r="E33">
        <v>13.9511925698511</v>
      </c>
    </row>
    <row r="34" spans="4:5" x14ac:dyDescent="0.4">
      <c r="D34" t="s">
        <v>41</v>
      </c>
      <c r="E34">
        <v>5.5409673672981503</v>
      </c>
    </row>
    <row r="35" spans="4:5" x14ac:dyDescent="0.4">
      <c r="D35" t="s">
        <v>42</v>
      </c>
      <c r="E35">
        <v>10.0460246867395</v>
      </c>
    </row>
    <row r="36" spans="4:5" x14ac:dyDescent="0.4">
      <c r="D36" t="s">
        <v>43</v>
      </c>
      <c r="E36">
        <v>16.008451511161301</v>
      </c>
    </row>
    <row r="37" spans="4:5" x14ac:dyDescent="0.4">
      <c r="D37" t="s">
        <v>44</v>
      </c>
      <c r="E37">
        <v>6.1179461965407</v>
      </c>
    </row>
    <row r="38" spans="4:5" x14ac:dyDescent="0.4">
      <c r="D38" t="s">
        <v>45</v>
      </c>
      <c r="E38">
        <v>10.6996261570459</v>
      </c>
    </row>
    <row r="39" spans="4:5" x14ac:dyDescent="0.4">
      <c r="D39" t="s">
        <v>46</v>
      </c>
      <c r="E39">
        <v>16.6173756600102</v>
      </c>
    </row>
    <row r="40" spans="4:5" x14ac:dyDescent="0.4">
      <c r="D40" t="s">
        <v>47</v>
      </c>
      <c r="E40">
        <v>6.2314509731427101</v>
      </c>
    </row>
    <row r="41" spans="4:5" x14ac:dyDescent="0.4">
      <c r="D41" t="s">
        <v>48</v>
      </c>
      <c r="E41">
        <v>10.8261353328271</v>
      </c>
    </row>
    <row r="42" spans="4:5" x14ac:dyDescent="0.4">
      <c r="D42" t="s">
        <v>49</v>
      </c>
      <c r="E42">
        <v>16.734318355482799</v>
      </c>
    </row>
    <row r="43" spans="4:5" x14ac:dyDescent="0.4">
      <c r="D43" t="s">
        <v>50</v>
      </c>
      <c r="E43">
        <v>6.2459379996775803</v>
      </c>
    </row>
    <row r="44" spans="4:5" x14ac:dyDescent="0.4">
      <c r="D44" t="s">
        <v>51</v>
      </c>
      <c r="E44">
        <v>10.842203557749301</v>
      </c>
    </row>
    <row r="45" spans="4:5" x14ac:dyDescent="0.4">
      <c r="D45" t="s">
        <v>52</v>
      </c>
      <c r="E45">
        <v>16.749625049002599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B40"/>
  <sheetViews>
    <sheetView tabSelected="1" zoomScale="85" zoomScaleNormal="85" workbookViewId="0">
      <selection activeCell="T18" sqref="T18"/>
    </sheetView>
  </sheetViews>
  <sheetFormatPr defaultColWidth="9.06640625" defaultRowHeight="15" x14ac:dyDescent="0.4"/>
  <cols>
    <col min="1" max="2" width="9.06640625" style="12"/>
    <col min="3" max="4" width="9.1328125" style="12" bestFit="1" customWidth="1"/>
    <col min="5" max="6" width="10" style="12" bestFit="1" customWidth="1"/>
    <col min="7" max="7" width="10.06640625" style="12" customWidth="1"/>
    <col min="8" max="8" width="9.46484375" style="12" customWidth="1"/>
    <col min="9" max="9" width="10" style="13" customWidth="1"/>
    <col min="10" max="11" width="10" style="12" bestFit="1" customWidth="1"/>
    <col min="12" max="12" width="9" style="12" customWidth="1"/>
    <col min="13" max="13" width="9.06640625" style="12"/>
    <col min="14" max="14" width="9.9296875" style="14" customWidth="1"/>
    <col min="15" max="15" width="10" style="15" bestFit="1" customWidth="1"/>
    <col min="16" max="16" width="10" style="12" bestFit="1" customWidth="1"/>
    <col min="17" max="17" width="9.1328125" style="12" bestFit="1" customWidth="1"/>
    <col min="18" max="18" width="9.06640625" style="12"/>
    <col min="19" max="19" width="9.6640625" style="14" customWidth="1"/>
    <col min="20" max="22" width="9.06640625" style="12"/>
    <col min="23" max="23" width="9.46484375" style="12" bestFit="1" customWidth="1"/>
    <col min="24" max="27" width="9.06640625" style="12"/>
    <col min="28" max="28" width="9.46484375" style="12" bestFit="1" customWidth="1"/>
    <col min="29" max="16384" width="9.06640625" style="12"/>
  </cols>
  <sheetData>
    <row r="2" spans="3:28" ht="15.4" thickBot="1" x14ac:dyDescent="0.45"/>
    <row r="3" spans="3:28" ht="25.15" thickBot="1" x14ac:dyDescent="0.45">
      <c r="C3" s="56" t="s">
        <v>59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</row>
    <row r="4" spans="3:28" ht="15.75" thickBot="1" x14ac:dyDescent="0.45">
      <c r="C4" s="50" t="s">
        <v>60</v>
      </c>
      <c r="D4" s="50" t="s">
        <v>61</v>
      </c>
      <c r="E4" s="57" t="s">
        <v>6</v>
      </c>
      <c r="F4" s="58"/>
      <c r="G4" s="58"/>
      <c r="H4" s="58"/>
      <c r="I4" s="59"/>
      <c r="J4" s="57" t="s">
        <v>55</v>
      </c>
      <c r="K4" s="58"/>
      <c r="L4" s="58"/>
      <c r="M4" s="58"/>
      <c r="N4" s="59"/>
      <c r="O4" s="57" t="s">
        <v>56</v>
      </c>
      <c r="P4" s="58"/>
      <c r="Q4" s="58"/>
      <c r="R4" s="58"/>
      <c r="S4" s="59"/>
    </row>
    <row r="5" spans="3:28" ht="15.75" thickBot="1" x14ac:dyDescent="0.45">
      <c r="C5" s="52"/>
      <c r="D5" s="52"/>
      <c r="E5" s="16" t="s">
        <v>2</v>
      </c>
      <c r="F5" s="17" t="s">
        <v>3</v>
      </c>
      <c r="G5" s="17" t="s">
        <v>62</v>
      </c>
      <c r="H5" s="18" t="s">
        <v>5</v>
      </c>
      <c r="I5" s="19" t="s">
        <v>54</v>
      </c>
      <c r="J5" s="16" t="s">
        <v>2</v>
      </c>
      <c r="K5" s="17" t="s">
        <v>3</v>
      </c>
      <c r="L5" s="17" t="s">
        <v>4</v>
      </c>
      <c r="M5" s="18" t="s">
        <v>5</v>
      </c>
      <c r="N5" s="19" t="s">
        <v>54</v>
      </c>
      <c r="O5" s="20" t="s">
        <v>2</v>
      </c>
      <c r="P5" s="17" t="s">
        <v>3</v>
      </c>
      <c r="Q5" s="17" t="s">
        <v>4</v>
      </c>
      <c r="R5" s="18" t="s">
        <v>5</v>
      </c>
      <c r="S5" s="19" t="s">
        <v>54</v>
      </c>
      <c r="Z5" s="12">
        <f t="array" ref="Z5">AB5:AB24*100</f>
        <v>0.20069559749404819</v>
      </c>
      <c r="AB5" s="12">
        <v>2.006955974940482E-3</v>
      </c>
    </row>
    <row r="6" spans="3:28" ht="15.75" thickBot="1" x14ac:dyDescent="0.45">
      <c r="C6" s="54" t="s">
        <v>63</v>
      </c>
      <c r="D6" s="55"/>
      <c r="E6" s="44"/>
      <c r="F6" s="45"/>
      <c r="G6" s="46"/>
      <c r="H6" s="18"/>
      <c r="I6" s="21"/>
      <c r="J6" s="44"/>
      <c r="K6" s="45"/>
      <c r="L6" s="46"/>
      <c r="M6" s="18"/>
      <c r="N6" s="22"/>
      <c r="O6" s="47"/>
      <c r="P6" s="48"/>
      <c r="Q6" s="49"/>
      <c r="R6" s="18"/>
      <c r="S6" s="22"/>
      <c r="Z6" s="12">
        <f t="array" ref="Z6">AB6:AB25*100</f>
        <v>0.358956065535111</v>
      </c>
      <c r="AB6" s="12">
        <v>3.5895606553511101E-3</v>
      </c>
    </row>
    <row r="7" spans="3:28" ht="15.75" thickBot="1" x14ac:dyDescent="0.45">
      <c r="C7" s="50">
        <v>-0.5</v>
      </c>
      <c r="D7" s="23">
        <v>90</v>
      </c>
      <c r="E7" s="24">
        <v>14.429600000000001</v>
      </c>
      <c r="F7" s="24">
        <v>14.428599999999999</v>
      </c>
      <c r="G7" s="8">
        <f>(E7-F7)/F7*100</f>
        <v>6.9306793451978863E-3</v>
      </c>
      <c r="H7" s="25">
        <v>14.4019147934809</v>
      </c>
      <c r="I7" s="26">
        <f>(H7-F7)/F7*100</f>
        <v>-0.18494660964403495</v>
      </c>
      <c r="J7" s="16">
        <v>14.4664</v>
      </c>
      <c r="K7" s="23">
        <v>14.4734</v>
      </c>
      <c r="L7" s="8">
        <f>(J7-K7)/K7*100</f>
        <v>-4.836458606823326E-2</v>
      </c>
      <c r="M7" s="25">
        <v>14.452619283047699</v>
      </c>
      <c r="N7" s="26">
        <f>(M7-K7)/K7*100</f>
        <v>-0.14357868194273937</v>
      </c>
      <c r="O7" s="27">
        <v>14.4072</v>
      </c>
      <c r="P7" s="23">
        <v>14.497299999999999</v>
      </c>
      <c r="Q7" s="8">
        <f>(O7-P7)/P7*100</f>
        <v>-0.62149503700688835</v>
      </c>
      <c r="R7" s="25">
        <v>14.476690803811</v>
      </c>
      <c r="S7" s="26">
        <f>(R7-P7)/P7*100</f>
        <v>-0.14215885847019508</v>
      </c>
      <c r="Z7" s="12">
        <f t="array" ref="Z7">AB7:AB26*100</f>
        <v>0.55990687865338007</v>
      </c>
      <c r="AB7" s="12">
        <v>5.5990687865338012E-3</v>
      </c>
    </row>
    <row r="8" spans="3:28" ht="15.75" thickBot="1" x14ac:dyDescent="0.45">
      <c r="C8" s="51"/>
      <c r="D8" s="23">
        <v>100</v>
      </c>
      <c r="E8" s="24">
        <v>8.6747999999999994</v>
      </c>
      <c r="F8" s="24">
        <v>8.6738999999999997</v>
      </c>
      <c r="G8" s="8">
        <f t="shared" ref="G8:G9" si="0">(E8-F8)/F8*100</f>
        <v>1.0375955452560889E-2</v>
      </c>
      <c r="H8" s="25">
        <v>8.6515452973706193</v>
      </c>
      <c r="I8" s="26">
        <f t="shared" ref="I8:I12" si="1">(H8-F8)/F8*100</f>
        <v>-0.25772377626420001</v>
      </c>
      <c r="J8" s="16">
        <v>8.6054999999999993</v>
      </c>
      <c r="K8" s="23">
        <v>8.6100999999999992</v>
      </c>
      <c r="L8" s="8">
        <f t="shared" ref="L8:L9" si="2">(J8-K8)/K8*100</f>
        <v>-5.3425628041485443E-2</v>
      </c>
      <c r="M8" s="25">
        <v>8.5938632617364501</v>
      </c>
      <c r="N8" s="26">
        <f t="shared" ref="N8:N12" si="3">(M8-K8)/K8*100</f>
        <v>-0.18857781284246525</v>
      </c>
      <c r="O8" s="27">
        <v>8.4366000000000003</v>
      </c>
      <c r="P8" s="23">
        <v>8.5172000000000008</v>
      </c>
      <c r="Q8" s="8">
        <f t="shared" ref="Q8:Q9" si="4">(O8-P8)/P8*100</f>
        <v>-0.94632038698164234</v>
      </c>
      <c r="R8" s="25">
        <v>8.5027443242664695</v>
      </c>
      <c r="S8" s="26">
        <f t="shared" ref="S8:S12" si="5">(R8-P8)/P8*100</f>
        <v>-0.16972333317911092</v>
      </c>
      <c r="Z8" s="12">
        <f t="array" ref="Z8">AB8:AB27*100</f>
        <v>-0.15162141266356766</v>
      </c>
      <c r="AB8" s="12">
        <v>-1.5162141266356767E-3</v>
      </c>
    </row>
    <row r="9" spans="3:28" ht="15.75" thickBot="1" x14ac:dyDescent="0.45">
      <c r="C9" s="52"/>
      <c r="D9" s="23">
        <v>110</v>
      </c>
      <c r="E9" s="24">
        <v>4.7756999999999996</v>
      </c>
      <c r="F9" s="24">
        <v>4.7750000000000004</v>
      </c>
      <c r="G9" s="8">
        <f t="shared" si="0"/>
        <v>1.465968586385878E-2</v>
      </c>
      <c r="H9" s="25">
        <v>4.7478975751056396</v>
      </c>
      <c r="I9" s="26">
        <f t="shared" si="1"/>
        <v>-0.56759005014368091</v>
      </c>
      <c r="J9" s="16">
        <v>4.6195000000000004</v>
      </c>
      <c r="K9" s="23">
        <v>4.6191000000000004</v>
      </c>
      <c r="L9" s="8">
        <f t="shared" si="2"/>
        <v>8.6596956116982947E-3</v>
      </c>
      <c r="M9" s="25">
        <v>4.5985161497466098</v>
      </c>
      <c r="N9" s="26">
        <f t="shared" si="3"/>
        <v>-0.44562469427790263</v>
      </c>
      <c r="O9" s="27">
        <v>4.3888999999999996</v>
      </c>
      <c r="P9" s="23">
        <v>4.4387999999999996</v>
      </c>
      <c r="Q9" s="8">
        <f t="shared" si="4"/>
        <v>-1.1241777056862228</v>
      </c>
      <c r="R9" s="25">
        <v>4.4231344314112402</v>
      </c>
      <c r="S9" s="26">
        <f t="shared" si="5"/>
        <v>-0.35292350609983442</v>
      </c>
      <c r="Z9" s="12">
        <f t="array" ref="Z9">AB9:AB28*100</f>
        <v>-0.26550456529250399</v>
      </c>
      <c r="AB9" s="12">
        <v>-2.65504565292504E-3</v>
      </c>
    </row>
    <row r="10" spans="3:28" ht="15.75" thickBot="1" x14ac:dyDescent="0.45">
      <c r="C10" s="50">
        <v>0.5</v>
      </c>
      <c r="D10" s="23">
        <v>90</v>
      </c>
      <c r="E10" s="28">
        <v>14.2685</v>
      </c>
      <c r="F10" s="24">
        <v>14.269299999999999</v>
      </c>
      <c r="G10" s="8">
        <f>(E10-F10)/F10*100</f>
        <v>-5.6064418016294557E-3</v>
      </c>
      <c r="H10" s="25">
        <v>14.2840494613761</v>
      </c>
      <c r="I10" s="26">
        <f t="shared" si="1"/>
        <v>0.10336499601311989</v>
      </c>
      <c r="J10" s="16">
        <v>14.148400000000001</v>
      </c>
      <c r="K10" s="23">
        <v>14.153499999999999</v>
      </c>
      <c r="L10" s="8">
        <f>(J10-K10)/K10*100</f>
        <v>-3.6033489949473786E-2</v>
      </c>
      <c r="M10" s="25">
        <v>14.1740732782993</v>
      </c>
      <c r="N10" s="26">
        <f t="shared" si="3"/>
        <v>0.14535823859328556</v>
      </c>
      <c r="O10" s="20">
        <v>13.947800000000001</v>
      </c>
      <c r="P10" s="23">
        <v>14.0177</v>
      </c>
      <c r="Q10" s="8">
        <f>(O10-P10)/P10*100</f>
        <v>-0.49865527154953199</v>
      </c>
      <c r="R10" s="25">
        <v>14.042130832813699</v>
      </c>
      <c r="S10" s="26">
        <f t="shared" si="5"/>
        <v>0.17428560187262898</v>
      </c>
      <c r="Z10" s="12">
        <f t="array" ref="Z10">AB10:AB29*100</f>
        <v>-0.43878387994664331</v>
      </c>
      <c r="AB10" s="12">
        <v>-4.387838799466433E-3</v>
      </c>
    </row>
    <row r="11" spans="3:28" ht="15.75" thickBot="1" x14ac:dyDescent="0.45">
      <c r="C11" s="51"/>
      <c r="D11" s="23">
        <v>100</v>
      </c>
      <c r="E11" s="29">
        <v>8.7058999999999997</v>
      </c>
      <c r="F11" s="30">
        <v>8.7066999999999997</v>
      </c>
      <c r="G11" s="8">
        <f t="shared" ref="G11:G12" si="6">(E11-F11)/F11*100</f>
        <v>-9.1883262315218383E-3</v>
      </c>
      <c r="H11" s="31">
        <v>8.7181689374751805</v>
      </c>
      <c r="I11" s="26">
        <f t="shared" si="1"/>
        <v>0.13172542381362459</v>
      </c>
      <c r="J11" s="16">
        <v>8.6637000000000004</v>
      </c>
      <c r="K11" s="32">
        <v>8.6737000000000002</v>
      </c>
      <c r="L11" s="8">
        <f t="shared" ref="L11:L12" si="7">(J11-K11)/K11*100</f>
        <v>-0.11529105226143153</v>
      </c>
      <c r="M11" s="31">
        <v>8.68984718038738</v>
      </c>
      <c r="N11" s="26">
        <f t="shared" si="3"/>
        <v>0.18616254179162103</v>
      </c>
      <c r="O11" s="20">
        <v>8.51</v>
      </c>
      <c r="P11" s="32">
        <v>8.6056000000000008</v>
      </c>
      <c r="Q11" s="8">
        <f t="shared" ref="Q11:Q12" si="8">(O11-P11)/P11*100</f>
        <v>-1.1109045272845706</v>
      </c>
      <c r="R11" s="25">
        <v>8.62508057985373</v>
      </c>
      <c r="S11" s="26">
        <f t="shared" si="5"/>
        <v>0.22637096604221896</v>
      </c>
      <c r="Z11" s="12">
        <f t="array" ref="Z11">AB11:AB30*100</f>
        <v>0</v>
      </c>
    </row>
    <row r="12" spans="3:28" ht="15.75" thickBot="1" x14ac:dyDescent="0.45">
      <c r="C12" s="53"/>
      <c r="D12" s="23">
        <v>110</v>
      </c>
      <c r="E12" s="33">
        <v>5.0034999999999998</v>
      </c>
      <c r="F12" s="34">
        <v>5.0041000000000002</v>
      </c>
      <c r="G12" s="8">
        <f t="shared" si="6"/>
        <v>-1.1990168062196558E-2</v>
      </c>
      <c r="H12" s="25">
        <v>5.0201840632680801</v>
      </c>
      <c r="I12" s="26">
        <f t="shared" si="1"/>
        <v>0.32141770284526433</v>
      </c>
      <c r="J12" s="16">
        <v>5.0602999999999998</v>
      </c>
      <c r="K12" s="35">
        <v>5.0758000000000001</v>
      </c>
      <c r="L12" s="8">
        <f t="shared" si="7"/>
        <v>-0.30537058197723099</v>
      </c>
      <c r="M12" s="25">
        <v>5.0948034936546902</v>
      </c>
      <c r="N12" s="26">
        <f t="shared" si="3"/>
        <v>0.37439405915698248</v>
      </c>
      <c r="O12" s="20">
        <v>4.9897999999999998</v>
      </c>
      <c r="P12" s="35">
        <v>5.1128</v>
      </c>
      <c r="Q12" s="8">
        <f t="shared" si="8"/>
        <v>-2.4057268033171693</v>
      </c>
      <c r="R12" s="25">
        <v>5.1349546735265399</v>
      </c>
      <c r="S12" s="26">
        <f t="shared" si="5"/>
        <v>0.43331782050031059</v>
      </c>
      <c r="Z12" s="12">
        <f t="array" ref="Z12">AB12:AB31*100</f>
        <v>-0.3059058133365119</v>
      </c>
      <c r="AB12" s="12">
        <v>-3.0590581333651188E-3</v>
      </c>
    </row>
    <row r="13" spans="3:28" ht="15.75" thickBot="1" x14ac:dyDescent="0.45">
      <c r="C13" s="42" t="s">
        <v>64</v>
      </c>
      <c r="D13" s="43"/>
      <c r="E13" s="44"/>
      <c r="F13" s="45"/>
      <c r="G13" s="46"/>
      <c r="H13" s="18"/>
      <c r="I13" s="22"/>
      <c r="J13" s="44"/>
      <c r="K13" s="45"/>
      <c r="L13" s="46"/>
      <c r="M13" s="18"/>
      <c r="N13" s="22"/>
      <c r="O13" s="47"/>
      <c r="P13" s="48"/>
      <c r="Q13" s="49"/>
      <c r="R13" s="18"/>
      <c r="S13" s="22"/>
      <c r="Z13" s="12">
        <f t="array" ref="Z13">AB13:AB32*100</f>
        <v>-0.48864653590448293</v>
      </c>
      <c r="AB13" s="12">
        <v>-4.886465359044829E-3</v>
      </c>
    </row>
    <row r="14" spans="3:28" ht="15.75" thickBot="1" x14ac:dyDescent="0.45">
      <c r="C14" s="50">
        <v>-0.5</v>
      </c>
      <c r="D14" s="23">
        <v>90</v>
      </c>
      <c r="E14" s="23">
        <v>17.4176</v>
      </c>
      <c r="F14" s="23">
        <v>17.4437</v>
      </c>
      <c r="G14" s="8">
        <f>(E14-F14)/F14*100</f>
        <v>-0.1496242196323003</v>
      </c>
      <c r="H14" s="25">
        <v>17.423225652175901</v>
      </c>
      <c r="I14" s="26">
        <f>(H14-F14)/F14*100</f>
        <v>-0.11737388182609489</v>
      </c>
      <c r="J14" s="16">
        <v>17.158200000000001</v>
      </c>
      <c r="K14" s="23">
        <v>17.221499999999999</v>
      </c>
      <c r="L14" s="8">
        <f>(J14-K14)/K14*100</f>
        <v>-0.36756380106261444</v>
      </c>
      <c r="M14" s="25">
        <v>17.199318055184001</v>
      </c>
      <c r="N14" s="26">
        <f>(M14-K14)/K14*100</f>
        <v>-0.12880379070346759</v>
      </c>
      <c r="O14" s="27">
        <v>16.880500000000001</v>
      </c>
      <c r="P14" s="23">
        <v>16.9877</v>
      </c>
      <c r="Q14" s="8">
        <f>(O14-P14)/P14*100</f>
        <v>-0.63104481477774421</v>
      </c>
      <c r="R14" s="25">
        <v>16.966074475056701</v>
      </c>
      <c r="S14" s="26">
        <f>(R14-P14)/P14*100</f>
        <v>-0.12730107632757656</v>
      </c>
      <c r="Z14" s="12">
        <f t="array" ref="Z14">AB14:AB33*100</f>
        <v>-0.53822129015138198</v>
      </c>
      <c r="AB14" s="12">
        <v>-5.3822129015138201E-3</v>
      </c>
    </row>
    <row r="15" spans="3:28" ht="15.75" thickBot="1" x14ac:dyDescent="0.45">
      <c r="C15" s="51"/>
      <c r="D15" s="23">
        <v>100</v>
      </c>
      <c r="E15" s="23">
        <v>12.1074</v>
      </c>
      <c r="F15" s="23">
        <v>12.139099999999999</v>
      </c>
      <c r="G15" s="8">
        <f t="shared" ref="G15:G16" si="9">(E15-F15)/F15*100</f>
        <v>-0.26113962320105244</v>
      </c>
      <c r="H15" s="25">
        <v>12.115376932929101</v>
      </c>
      <c r="I15" s="26">
        <f t="shared" ref="I15:I19" si="10">(H15-F15)/F15*100</f>
        <v>-0.19542690208416238</v>
      </c>
      <c r="J15" s="16">
        <v>11.7432</v>
      </c>
      <c r="K15" s="23">
        <v>11.8188</v>
      </c>
      <c r="L15" s="8">
        <f t="shared" ref="L15:L16" si="11">(J15-K15)/K15*100</f>
        <v>-0.63965884861406974</v>
      </c>
      <c r="M15" s="25">
        <v>11.7961366566095</v>
      </c>
      <c r="N15" s="26">
        <f t="shared" ref="N15:N19" si="12">(M15-K15)/K15*100</f>
        <v>-0.19175672141418496</v>
      </c>
      <c r="O15" s="27">
        <v>11.349399999999999</v>
      </c>
      <c r="P15" s="23">
        <v>11.4771</v>
      </c>
      <c r="Q15" s="8">
        <f t="shared" ref="Q15:Q16" si="13">(O15-P15)/P15*100</f>
        <v>-1.1126504082041702</v>
      </c>
      <c r="R15" s="25">
        <v>11.4508732653404</v>
      </c>
      <c r="S15" s="26">
        <f t="shared" ref="S15:S19" si="14">(R15-P15)/P15*100</f>
        <v>-0.22851360238736376</v>
      </c>
      <c r="Z15" s="12">
        <f t="array" ref="Z15">AB15:AB34*100</f>
        <v>-0.30522001244649977</v>
      </c>
      <c r="AB15" s="12">
        <v>-3.0522001244649975E-3</v>
      </c>
    </row>
    <row r="16" spans="3:28" ht="15.75" thickBot="1" x14ac:dyDescent="0.45">
      <c r="C16" s="52"/>
      <c r="D16" s="23">
        <v>110</v>
      </c>
      <c r="E16" s="23">
        <v>8.1446000000000005</v>
      </c>
      <c r="F16" s="23">
        <v>8.1683000000000003</v>
      </c>
      <c r="G16" s="8">
        <f t="shared" si="9"/>
        <v>-0.29014605242216657</v>
      </c>
      <c r="H16" s="25">
        <v>8.1486442377443904</v>
      </c>
      <c r="I16" s="26">
        <f t="shared" si="10"/>
        <v>-0.24063467619467871</v>
      </c>
      <c r="J16" s="16">
        <v>7.7222999999999997</v>
      </c>
      <c r="K16" s="23">
        <v>7.7778999999999998</v>
      </c>
      <c r="L16" s="8">
        <f t="shared" si="11"/>
        <v>-0.71484590956427951</v>
      </c>
      <c r="M16" s="25">
        <v>7.75938704911984</v>
      </c>
      <c r="N16" s="26">
        <f t="shared" si="12"/>
        <v>-0.23801991386055116</v>
      </c>
      <c r="O16" s="27">
        <v>7.27</v>
      </c>
      <c r="P16" s="23">
        <v>7.3644999999999996</v>
      </c>
      <c r="Q16" s="8">
        <f t="shared" si="13"/>
        <v>-1.2831828365808953</v>
      </c>
      <c r="R16" s="25">
        <v>7.3416625644429097</v>
      </c>
      <c r="S16" s="26">
        <f t="shared" si="14"/>
        <v>-0.3101016437923817</v>
      </c>
      <c r="Z16" s="12">
        <f t="array" ref="Z16">AB16:AB35*100</f>
        <v>-0.61372432439878977</v>
      </c>
      <c r="AB16" s="12">
        <v>-6.1372432439878982E-3</v>
      </c>
    </row>
    <row r="17" spans="3:28" ht="15.75" thickBot="1" x14ac:dyDescent="0.45">
      <c r="C17" s="50">
        <v>0.5</v>
      </c>
      <c r="D17" s="23">
        <v>90</v>
      </c>
      <c r="E17" s="23">
        <v>17.3141</v>
      </c>
      <c r="F17" s="23">
        <v>17.339400000000001</v>
      </c>
      <c r="G17" s="8">
        <f>(E17-F17)/F17*100</f>
        <v>-0.14591046979711772</v>
      </c>
      <c r="H17" s="25">
        <v>17.3395577846813</v>
      </c>
      <c r="I17" s="26">
        <f t="shared" si="10"/>
        <v>9.0997774605368917E-4</v>
      </c>
      <c r="J17" s="16">
        <v>16.941199999999998</v>
      </c>
      <c r="K17" s="23">
        <v>16.994</v>
      </c>
      <c r="L17" s="8">
        <f>(J17-K17)/K17*100</f>
        <v>-0.31069789337413967</v>
      </c>
      <c r="M17" s="25">
        <v>16.9976644067726</v>
      </c>
      <c r="N17" s="26">
        <f t="shared" si="12"/>
        <v>2.1562944407438858E-2</v>
      </c>
      <c r="O17" s="27">
        <v>16.547899999999998</v>
      </c>
      <c r="P17" s="23">
        <v>16.637499999999999</v>
      </c>
      <c r="Q17" s="8">
        <f>(O17-P17)/P17*100</f>
        <v>-0.53854244928625572</v>
      </c>
      <c r="R17" s="25">
        <v>16.648629345379501</v>
      </c>
      <c r="S17" s="26">
        <f t="shared" si="14"/>
        <v>6.6893135263719844E-2</v>
      </c>
      <c r="Z17" s="12">
        <f t="array" ref="Z17">AB17:AB36*100</f>
        <v>-0.96961781391972113</v>
      </c>
      <c r="AB17" s="12">
        <v>-9.6961781391972108E-3</v>
      </c>
    </row>
    <row r="18" spans="3:28" ht="15.75" thickBot="1" x14ac:dyDescent="0.45">
      <c r="C18" s="51"/>
      <c r="D18" s="23">
        <v>100</v>
      </c>
      <c r="E18" s="23">
        <v>12.104699999999999</v>
      </c>
      <c r="F18" s="23">
        <v>12.1335</v>
      </c>
      <c r="G18" s="8">
        <f t="shared" ref="G18:G19" si="15">(E18-F18)/F18*100</f>
        <v>-0.23735937693163869</v>
      </c>
      <c r="H18" s="25">
        <v>12.1328965798246</v>
      </c>
      <c r="I18" s="26">
        <f t="shared" si="10"/>
        <v>-4.9731748910055639E-3</v>
      </c>
      <c r="J18" s="16">
        <v>11.7554</v>
      </c>
      <c r="K18" s="23">
        <v>11.815099999999999</v>
      </c>
      <c r="L18" s="8">
        <f t="shared" ref="L18:L19" si="16">(J18-K18)/K18*100</f>
        <v>-0.50528560909344333</v>
      </c>
      <c r="M18" s="25">
        <v>11.818475528914799</v>
      </c>
      <c r="N18" s="26">
        <f t="shared" si="12"/>
        <v>2.8569617817877847E-2</v>
      </c>
      <c r="O18" s="27">
        <v>11.383699999999999</v>
      </c>
      <c r="P18" s="23">
        <v>11.481</v>
      </c>
      <c r="Q18" s="8">
        <f t="shared" ref="Q18:Q19" si="17">(O18-P18)/P18*100</f>
        <v>-0.84748715268705355</v>
      </c>
      <c r="R18" s="25">
        <v>11.4896681067312</v>
      </c>
      <c r="S18" s="26">
        <f t="shared" si="14"/>
        <v>7.5499579576691914E-2</v>
      </c>
      <c r="Z18" s="12">
        <f t="array" ref="Z18">AB18:AB37*100</f>
        <v>0</v>
      </c>
    </row>
    <row r="19" spans="3:28" ht="15.75" thickBot="1" x14ac:dyDescent="0.45">
      <c r="C19" s="53"/>
      <c r="D19" s="23">
        <v>110</v>
      </c>
      <c r="E19" s="16">
        <v>8.2429000000000006</v>
      </c>
      <c r="F19" s="23">
        <v>8.2667999999999999</v>
      </c>
      <c r="G19" s="8">
        <f t="shared" si="15"/>
        <v>-0.28910824018966669</v>
      </c>
      <c r="H19" s="25">
        <v>8.2734399703710402</v>
      </c>
      <c r="I19" s="26">
        <f t="shared" si="10"/>
        <v>8.0320926731507342E-2</v>
      </c>
      <c r="J19" s="16">
        <v>7.9541000000000004</v>
      </c>
      <c r="K19" s="23">
        <v>8.01</v>
      </c>
      <c r="L19" s="8">
        <f t="shared" si="16"/>
        <v>-0.6978776529338252</v>
      </c>
      <c r="M19" s="25">
        <v>8.0180163956924009</v>
      </c>
      <c r="N19" s="26">
        <f t="shared" si="12"/>
        <v>0.10007984634707978</v>
      </c>
      <c r="O19" s="20">
        <v>7.6432000000000002</v>
      </c>
      <c r="P19" s="23">
        <v>7.7422000000000004</v>
      </c>
      <c r="Q19" s="8">
        <f t="shared" si="17"/>
        <v>-1.2787063108677146</v>
      </c>
      <c r="R19" s="25">
        <v>7.7594776086142296</v>
      </c>
      <c r="S19" s="26">
        <f t="shared" si="14"/>
        <v>0.2231614865830025</v>
      </c>
      <c r="Z19" s="12">
        <f t="array" ref="Z19">AB19:AB38*100</f>
        <v>-0.90362926924201314</v>
      </c>
      <c r="AB19" s="12">
        <v>-9.0362926924201312E-3</v>
      </c>
    </row>
    <row r="20" spans="3:28" ht="15.75" thickBot="1" x14ac:dyDescent="0.45">
      <c r="C20" s="42" t="s">
        <v>65</v>
      </c>
      <c r="D20" s="43"/>
      <c r="E20" s="44"/>
      <c r="F20" s="45"/>
      <c r="G20" s="46"/>
      <c r="H20" s="18"/>
      <c r="I20" s="22"/>
      <c r="J20" s="44"/>
      <c r="K20" s="45"/>
      <c r="L20" s="46"/>
      <c r="M20" s="18"/>
      <c r="N20" s="22"/>
      <c r="O20" s="47"/>
      <c r="P20" s="48"/>
      <c r="Q20" s="49"/>
      <c r="R20" s="18"/>
      <c r="S20" s="22"/>
      <c r="Z20" s="12">
        <f t="array" ref="Z20">AB20:AB39*100</f>
        <v>-1.5466923163287305</v>
      </c>
      <c r="AB20" s="12">
        <v>-1.5466923163287306E-2</v>
      </c>
    </row>
    <row r="21" spans="3:28" ht="15.75" thickBot="1" x14ac:dyDescent="0.45">
      <c r="C21" s="50">
        <v>-0.5</v>
      </c>
      <c r="D21" s="23">
        <v>90</v>
      </c>
      <c r="E21" s="16">
        <v>17.6572</v>
      </c>
      <c r="F21" s="23">
        <v>17.658999999999999</v>
      </c>
      <c r="G21" s="8">
        <f>(E21-F21)/F21*100</f>
        <v>-1.0193102667191561E-2</v>
      </c>
      <c r="H21" s="25">
        <v>17.654210802902</v>
      </c>
      <c r="I21" s="26">
        <f>(H21-F21)/F21*100</f>
        <v>-2.7120432062964862E-2</v>
      </c>
      <c r="J21" s="16">
        <v>17.712700000000002</v>
      </c>
      <c r="K21" s="23">
        <v>17.703600000000002</v>
      </c>
      <c r="L21" s="8">
        <f>(J21-K21)/K21*100</f>
        <v>5.1401974739601598E-2</v>
      </c>
      <c r="M21" s="25">
        <v>17.694886549478099</v>
      </c>
      <c r="N21" s="26">
        <f>(M21-K21)/K21*100</f>
        <v>-4.9218523474901396E-2</v>
      </c>
      <c r="O21" s="27">
        <v>17.706900000000001</v>
      </c>
      <c r="P21" s="23">
        <v>17.682400000000001</v>
      </c>
      <c r="Q21" s="23">
        <v>0.14000000000000001</v>
      </c>
      <c r="R21" s="25">
        <v>17.665923629340899</v>
      </c>
      <c r="S21" s="26">
        <f>(R21-P21)/P21*100</f>
        <v>-9.3179492937058642E-2</v>
      </c>
      <c r="Z21" s="12">
        <f t="array" ref="Z21">AB21:AB40*100</f>
        <v>-2.5266192862064769</v>
      </c>
      <c r="AB21" s="12">
        <v>-2.526619286206477E-2</v>
      </c>
    </row>
    <row r="22" spans="3:28" ht="15.75" thickBot="1" x14ac:dyDescent="0.45">
      <c r="C22" s="51"/>
      <c r="D22" s="23">
        <v>100</v>
      </c>
      <c r="E22" s="23">
        <v>12.4284</v>
      </c>
      <c r="F22" s="23">
        <v>12.430199999999999</v>
      </c>
      <c r="G22" s="8">
        <f t="shared" ref="G22:G23" si="18">(E22-F22)/F22*100</f>
        <v>-1.4480861128536611E-2</v>
      </c>
      <c r="H22" s="25">
        <v>12.4240670112855</v>
      </c>
      <c r="I22" s="26">
        <f t="shared" ref="I22:I26" si="19">(H22-F22)/F22*100</f>
        <v>-4.9339421043101739E-2</v>
      </c>
      <c r="J22" s="16">
        <v>12.4748</v>
      </c>
      <c r="K22" s="23">
        <v>12.4665</v>
      </c>
      <c r="L22" s="8">
        <f t="shared" ref="L22:L23" si="20">(J22-K22)/K22*100</f>
        <v>6.6578430192918592E-2</v>
      </c>
      <c r="M22" s="25">
        <v>12.4635343994265</v>
      </c>
      <c r="N22" s="26">
        <f t="shared" ref="N22:N26" si="21">(M22-K22)/K22*100</f>
        <v>-2.3788557923233682E-2</v>
      </c>
      <c r="O22" s="27">
        <v>12.4175</v>
      </c>
      <c r="P22" s="23">
        <v>12.3985</v>
      </c>
      <c r="Q22" s="23">
        <v>0.15</v>
      </c>
      <c r="R22" s="25">
        <v>12.383537956138399</v>
      </c>
      <c r="S22" s="26">
        <f t="shared" ref="S22:S26" si="22">(R22-P22)/P22*100</f>
        <v>-0.12067624197766795</v>
      </c>
      <c r="Z22" s="12">
        <f t="array" ref="Z22">AB22:AB41*100</f>
        <v>-0.89260152826214845</v>
      </c>
      <c r="AB22" s="12">
        <v>-8.9260152826214842E-3</v>
      </c>
    </row>
    <row r="23" spans="3:28" ht="15.75" thickBot="1" x14ac:dyDescent="0.45">
      <c r="C23" s="52"/>
      <c r="D23" s="23">
        <v>110</v>
      </c>
      <c r="E23" s="23">
        <v>8.5127000000000006</v>
      </c>
      <c r="F23" s="23">
        <v>8.5144000000000002</v>
      </c>
      <c r="G23" s="8">
        <f t="shared" si="18"/>
        <v>-1.9966174950666996E-2</v>
      </c>
      <c r="H23" s="25">
        <v>8.5097436417631194</v>
      </c>
      <c r="I23" s="26">
        <f t="shared" si="19"/>
        <v>-5.4688037170920085E-2</v>
      </c>
      <c r="J23" s="16">
        <v>8.548</v>
      </c>
      <c r="K23" s="23">
        <v>8.5366999999999997</v>
      </c>
      <c r="L23" s="8">
        <f t="shared" si="20"/>
        <v>0.13236965103611828</v>
      </c>
      <c r="M23" s="25">
        <v>8.5371715872596994</v>
      </c>
      <c r="N23" s="26">
        <f t="shared" si="21"/>
        <v>5.5242337167716584E-3</v>
      </c>
      <c r="O23" s="27">
        <v>8.4527000000000001</v>
      </c>
      <c r="P23" s="23">
        <v>8.4199000000000002</v>
      </c>
      <c r="Q23" s="23">
        <v>0.39</v>
      </c>
      <c r="R23" s="25">
        <v>8.4130426618783503</v>
      </c>
      <c r="S23" s="26">
        <f t="shared" si="22"/>
        <v>-8.1442037573485462E-2</v>
      </c>
      <c r="Z23" s="12">
        <f t="array" ref="Z23">AB23:AB42*100</f>
        <v>-1.6843786725147329</v>
      </c>
      <c r="AB23" s="12">
        <v>-1.6843786725147331E-2</v>
      </c>
    </row>
    <row r="24" spans="3:28" ht="15.75" thickBot="1" x14ac:dyDescent="0.45">
      <c r="C24" s="50">
        <v>0.5</v>
      </c>
      <c r="D24" s="23">
        <v>90</v>
      </c>
      <c r="E24" s="23">
        <v>17.598099999999999</v>
      </c>
      <c r="F24" s="23">
        <v>17.593800000000002</v>
      </c>
      <c r="G24" s="8">
        <f>(E24-F24)/F24*100</f>
        <v>2.44404278779859E-2</v>
      </c>
      <c r="H24" s="25">
        <v>17.5972880814363</v>
      </c>
      <c r="I24" s="26">
        <f t="shared" si="19"/>
        <v>1.98256285526636E-2</v>
      </c>
      <c r="J24" s="16">
        <v>17.5914</v>
      </c>
      <c r="K24" s="23">
        <v>17.571200000000001</v>
      </c>
      <c r="L24" s="8">
        <f>(J24-K24)/K24*100</f>
        <v>0.11496084501911712</v>
      </c>
      <c r="M24" s="25">
        <v>17.5837149342107</v>
      </c>
      <c r="N24" s="26">
        <f t="shared" si="21"/>
        <v>7.1224129317857515E-2</v>
      </c>
      <c r="O24" s="27">
        <v>17.509</v>
      </c>
      <c r="P24" s="23">
        <v>17.4679</v>
      </c>
      <c r="Q24" s="23">
        <v>0.24</v>
      </c>
      <c r="R24" s="25">
        <v>17.4822787396634</v>
      </c>
      <c r="S24" s="26">
        <f t="shared" si="22"/>
        <v>8.231521627327637E-2</v>
      </c>
      <c r="Z24" s="12">
        <f t="array" ref="Z24">AB24:AB43*100</f>
        <v>-2.8879347562230113</v>
      </c>
      <c r="AB24" s="12">
        <v>-2.8879347562230113E-2</v>
      </c>
    </row>
    <row r="25" spans="3:28" ht="15.75" thickBot="1" x14ac:dyDescent="0.45">
      <c r="C25" s="51"/>
      <c r="D25" s="23">
        <v>100</v>
      </c>
      <c r="E25" s="23">
        <v>12.360799999999999</v>
      </c>
      <c r="F25" s="23">
        <v>12.3574</v>
      </c>
      <c r="G25" s="8">
        <f t="shared" ref="G25:G26" si="23">(E25-F25)/F25*100</f>
        <v>2.7513878323912645E-2</v>
      </c>
      <c r="H25" s="25">
        <v>12.3612100724442</v>
      </c>
      <c r="I25" s="26">
        <f t="shared" si="19"/>
        <v>3.0832314598537067E-2</v>
      </c>
      <c r="J25" s="16">
        <v>12.3499</v>
      </c>
      <c r="K25" s="23">
        <v>12.333500000000001</v>
      </c>
      <c r="L25" s="8">
        <f t="shared" ref="L25:L26" si="24">(J25-K25)/K25*100</f>
        <v>0.13297117606518086</v>
      </c>
      <c r="M25" s="25">
        <v>12.349796266377799</v>
      </c>
      <c r="N25" s="26">
        <f t="shared" si="21"/>
        <v>0.13213010400777211</v>
      </c>
      <c r="O25" s="27">
        <v>12.2837</v>
      </c>
      <c r="P25" s="23">
        <v>12.246700000000001</v>
      </c>
      <c r="Q25" s="23">
        <v>0.3</v>
      </c>
      <c r="R25" s="25">
        <v>12.267747684592401</v>
      </c>
      <c r="S25" s="26">
        <f t="shared" si="22"/>
        <v>0.17186413149991359</v>
      </c>
      <c r="Z25" s="12">
        <f t="array" ref="Z25">AB25:AB44*100</f>
        <v>0</v>
      </c>
    </row>
    <row r="26" spans="3:28" ht="15.75" thickBot="1" x14ac:dyDescent="0.45">
      <c r="C26" s="53"/>
      <c r="D26" s="23">
        <v>110</v>
      </c>
      <c r="E26" s="16">
        <v>8.4443000000000001</v>
      </c>
      <c r="F26" s="23">
        <v>8.4419000000000004</v>
      </c>
      <c r="G26" s="8">
        <f t="shared" si="23"/>
        <v>2.842961892464653E-2</v>
      </c>
      <c r="H26" s="25">
        <v>8.4512571244196906</v>
      </c>
      <c r="I26" s="26">
        <f t="shared" si="19"/>
        <v>0.11084145061763544</v>
      </c>
      <c r="J26" s="16">
        <v>8.4322999999999997</v>
      </c>
      <c r="K26" s="23">
        <v>8.4191000000000003</v>
      </c>
      <c r="L26" s="8">
        <f t="shared" si="24"/>
        <v>0.15678635483602088</v>
      </c>
      <c r="M26" s="25">
        <v>8.4387386229973504</v>
      </c>
      <c r="N26" s="26">
        <f t="shared" si="21"/>
        <v>0.23326273589041818</v>
      </c>
      <c r="O26" s="20">
        <v>8.3876000000000008</v>
      </c>
      <c r="P26" s="23">
        <v>8.3551000000000002</v>
      </c>
      <c r="Q26" s="23">
        <v>0.39</v>
      </c>
      <c r="R26" s="25">
        <v>8.3834495308936692</v>
      </c>
      <c r="S26" s="26">
        <f t="shared" si="22"/>
        <v>0.33930809797212463</v>
      </c>
      <c r="Z26" s="12">
        <f t="array" ref="Z26">AB26:AB45*100</f>
        <v>0</v>
      </c>
    </row>
    <row r="27" spans="3:28" x14ac:dyDescent="0.4">
      <c r="Z27" s="12">
        <f t="array" ref="Z27">AB27:AB46*100</f>
        <v>0</v>
      </c>
    </row>
    <row r="40" spans="7:7" x14ac:dyDescent="0.4">
      <c r="G40" s="14">
        <f>(E7-F7)/E7</f>
        <v>6.9301990353247631E-5</v>
      </c>
    </row>
  </sheetData>
  <mergeCells count="24">
    <mergeCell ref="C10:C12"/>
    <mergeCell ref="C3:S3"/>
    <mergeCell ref="C4:C5"/>
    <mergeCell ref="D4:D5"/>
    <mergeCell ref="E4:I4"/>
    <mergeCell ref="J4:N4"/>
    <mergeCell ref="O4:S4"/>
    <mergeCell ref="C6:D6"/>
    <mergeCell ref="E6:G6"/>
    <mergeCell ref="J6:L6"/>
    <mergeCell ref="O6:Q6"/>
    <mergeCell ref="C7:C9"/>
    <mergeCell ref="C24:C26"/>
    <mergeCell ref="C13:D13"/>
    <mergeCell ref="E13:G13"/>
    <mergeCell ref="J13:L13"/>
    <mergeCell ref="O13:Q13"/>
    <mergeCell ref="C14:C16"/>
    <mergeCell ref="C17:C19"/>
    <mergeCell ref="C20:D20"/>
    <mergeCell ref="E20:G20"/>
    <mergeCell ref="J20:L20"/>
    <mergeCell ref="O20:Q20"/>
    <mergeCell ref="C21:C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54"/>
  <sheetViews>
    <sheetView topLeftCell="A31" workbookViewId="0">
      <selection activeCell="E60" sqref="E60"/>
    </sheetView>
  </sheetViews>
  <sheetFormatPr defaultRowHeight="13.9" x14ac:dyDescent="0.4"/>
  <cols>
    <col min="5" max="5" width="46.33203125" customWidth="1"/>
  </cols>
  <sheetData>
    <row r="1" spans="5:6" x14ac:dyDescent="0.4">
      <c r="E1" t="s">
        <v>66</v>
      </c>
      <c r="F1">
        <v>14.4019147934809</v>
      </c>
    </row>
    <row r="2" spans="5:6" x14ac:dyDescent="0.4">
      <c r="E2" t="s">
        <v>67</v>
      </c>
      <c r="F2">
        <v>8.6515452973706193</v>
      </c>
    </row>
    <row r="3" spans="5:6" x14ac:dyDescent="0.4">
      <c r="E3" t="s">
        <v>68</v>
      </c>
      <c r="F3">
        <v>4.7478975751056396</v>
      </c>
    </row>
    <row r="4" spans="5:6" x14ac:dyDescent="0.4">
      <c r="E4" t="s">
        <v>69</v>
      </c>
      <c r="F4">
        <v>14.2840494613761</v>
      </c>
    </row>
    <row r="5" spans="5:6" x14ac:dyDescent="0.4">
      <c r="E5" t="s">
        <v>70</v>
      </c>
      <c r="F5">
        <v>8.7181689374751805</v>
      </c>
    </row>
    <row r="6" spans="5:6" x14ac:dyDescent="0.4">
      <c r="E6" t="s">
        <v>71</v>
      </c>
      <c r="F6">
        <v>5.0201840632680801</v>
      </c>
    </row>
    <row r="7" spans="5:6" x14ac:dyDescent="0.4">
      <c r="E7" t="s">
        <v>72</v>
      </c>
      <c r="F7">
        <v>17.423225652175901</v>
      </c>
    </row>
    <row r="8" spans="5:6" x14ac:dyDescent="0.4">
      <c r="E8" t="s">
        <v>73</v>
      </c>
      <c r="F8">
        <v>12.115376932929101</v>
      </c>
    </row>
    <row r="9" spans="5:6" x14ac:dyDescent="0.4">
      <c r="E9" t="s">
        <v>74</v>
      </c>
      <c r="F9">
        <v>8.1486442377443904</v>
      </c>
    </row>
    <row r="10" spans="5:6" x14ac:dyDescent="0.4">
      <c r="E10" t="s">
        <v>75</v>
      </c>
      <c r="F10">
        <v>17.3395577846813</v>
      </c>
    </row>
    <row r="11" spans="5:6" x14ac:dyDescent="0.4">
      <c r="E11" t="s">
        <v>76</v>
      </c>
      <c r="F11">
        <v>12.1328965798246</v>
      </c>
    </row>
    <row r="12" spans="5:6" x14ac:dyDescent="0.4">
      <c r="E12" t="s">
        <v>77</v>
      </c>
      <c r="F12">
        <v>8.2734399703710402</v>
      </c>
    </row>
    <row r="13" spans="5:6" x14ac:dyDescent="0.4">
      <c r="E13" t="s">
        <v>78</v>
      </c>
      <c r="F13">
        <v>17.654210802902</v>
      </c>
    </row>
    <row r="14" spans="5:6" x14ac:dyDescent="0.4">
      <c r="E14" t="s">
        <v>79</v>
      </c>
      <c r="F14">
        <v>12.4240670112855</v>
      </c>
    </row>
    <row r="15" spans="5:6" x14ac:dyDescent="0.4">
      <c r="E15" t="s">
        <v>80</v>
      </c>
      <c r="F15">
        <v>8.5097436417631194</v>
      </c>
    </row>
    <row r="16" spans="5:6" x14ac:dyDescent="0.4">
      <c r="E16" t="s">
        <v>81</v>
      </c>
      <c r="F16">
        <v>17.5972880814363</v>
      </c>
    </row>
    <row r="17" spans="5:6" x14ac:dyDescent="0.4">
      <c r="E17" t="s">
        <v>82</v>
      </c>
      <c r="F17">
        <v>12.3612100724442</v>
      </c>
    </row>
    <row r="18" spans="5:6" x14ac:dyDescent="0.4">
      <c r="E18" t="s">
        <v>83</v>
      </c>
      <c r="F18">
        <v>8.4512571244196906</v>
      </c>
    </row>
    <row r="19" spans="5:6" x14ac:dyDescent="0.4">
      <c r="E19" t="s">
        <v>84</v>
      </c>
      <c r="F19">
        <v>14.452619283047699</v>
      </c>
    </row>
    <row r="20" spans="5:6" x14ac:dyDescent="0.4">
      <c r="E20" t="s">
        <v>85</v>
      </c>
      <c r="F20">
        <v>8.5938632617364501</v>
      </c>
    </row>
    <row r="21" spans="5:6" x14ac:dyDescent="0.4">
      <c r="E21" t="s">
        <v>86</v>
      </c>
      <c r="F21">
        <v>4.5985161497466098</v>
      </c>
    </row>
    <row r="22" spans="5:6" x14ac:dyDescent="0.4">
      <c r="E22" t="s">
        <v>87</v>
      </c>
      <c r="F22">
        <v>14.1740732782993</v>
      </c>
    </row>
    <row r="23" spans="5:6" x14ac:dyDescent="0.4">
      <c r="E23" t="s">
        <v>88</v>
      </c>
      <c r="F23">
        <v>8.68984718038738</v>
      </c>
    </row>
    <row r="24" spans="5:6" x14ac:dyDescent="0.4">
      <c r="E24" t="s">
        <v>89</v>
      </c>
      <c r="F24">
        <v>5.0948034936546902</v>
      </c>
    </row>
    <row r="25" spans="5:6" x14ac:dyDescent="0.4">
      <c r="E25" t="s">
        <v>90</v>
      </c>
      <c r="F25">
        <v>17.199318055184001</v>
      </c>
    </row>
    <row r="26" spans="5:6" x14ac:dyDescent="0.4">
      <c r="E26" t="s">
        <v>91</v>
      </c>
      <c r="F26">
        <v>11.7961366566095</v>
      </c>
    </row>
    <row r="27" spans="5:6" x14ac:dyDescent="0.4">
      <c r="E27" t="s">
        <v>92</v>
      </c>
      <c r="F27">
        <v>7.75938704911984</v>
      </c>
    </row>
    <row r="28" spans="5:6" x14ac:dyDescent="0.4">
      <c r="E28" t="s">
        <v>93</v>
      </c>
      <c r="F28">
        <v>16.9976644067726</v>
      </c>
    </row>
    <row r="29" spans="5:6" x14ac:dyDescent="0.4">
      <c r="E29" t="s">
        <v>94</v>
      </c>
      <c r="F29">
        <v>11.818475528914799</v>
      </c>
    </row>
    <row r="30" spans="5:6" x14ac:dyDescent="0.4">
      <c r="E30" t="s">
        <v>95</v>
      </c>
      <c r="F30">
        <v>8.0180163956924009</v>
      </c>
    </row>
    <row r="31" spans="5:6" x14ac:dyDescent="0.4">
      <c r="E31" t="s">
        <v>96</v>
      </c>
      <c r="F31">
        <v>17.694886549478099</v>
      </c>
    </row>
    <row r="32" spans="5:6" x14ac:dyDescent="0.4">
      <c r="E32" t="s">
        <v>97</v>
      </c>
      <c r="F32">
        <v>12.4635343994265</v>
      </c>
    </row>
    <row r="33" spans="5:6" x14ac:dyDescent="0.4">
      <c r="E33" t="s">
        <v>98</v>
      </c>
      <c r="F33">
        <v>8.5371715872596994</v>
      </c>
    </row>
    <row r="34" spans="5:6" x14ac:dyDescent="0.4">
      <c r="E34" t="s">
        <v>99</v>
      </c>
      <c r="F34">
        <v>17.5837149342107</v>
      </c>
    </row>
    <row r="35" spans="5:6" x14ac:dyDescent="0.4">
      <c r="E35" t="s">
        <v>100</v>
      </c>
      <c r="F35">
        <v>12.349796266377799</v>
      </c>
    </row>
    <row r="36" spans="5:6" x14ac:dyDescent="0.4">
      <c r="E36" t="s">
        <v>101</v>
      </c>
      <c r="F36">
        <v>8.4387386229973504</v>
      </c>
    </row>
    <row r="37" spans="5:6" x14ac:dyDescent="0.4">
      <c r="E37" t="s">
        <v>102</v>
      </c>
      <c r="F37">
        <v>14.476690803811</v>
      </c>
    </row>
    <row r="38" spans="5:6" x14ac:dyDescent="0.4">
      <c r="E38" t="s">
        <v>103</v>
      </c>
      <c r="F38">
        <v>8.5027443242664695</v>
      </c>
    </row>
    <row r="39" spans="5:6" x14ac:dyDescent="0.4">
      <c r="E39" t="s">
        <v>104</v>
      </c>
      <c r="F39">
        <v>4.4231344314112402</v>
      </c>
    </row>
    <row r="40" spans="5:6" x14ac:dyDescent="0.4">
      <c r="E40" t="s">
        <v>105</v>
      </c>
      <c r="F40">
        <v>14.042130832813699</v>
      </c>
    </row>
    <row r="41" spans="5:6" x14ac:dyDescent="0.4">
      <c r="E41" t="s">
        <v>106</v>
      </c>
      <c r="F41">
        <v>8.62508057985373</v>
      </c>
    </row>
    <row r="42" spans="5:6" x14ac:dyDescent="0.4">
      <c r="E42" t="s">
        <v>107</v>
      </c>
      <c r="F42">
        <v>5.1349546735265399</v>
      </c>
    </row>
    <row r="43" spans="5:6" x14ac:dyDescent="0.4">
      <c r="E43" t="s">
        <v>108</v>
      </c>
      <c r="F43">
        <v>16.966074475056701</v>
      </c>
    </row>
    <row r="44" spans="5:6" x14ac:dyDescent="0.4">
      <c r="E44" t="s">
        <v>109</v>
      </c>
      <c r="F44">
        <v>11.4508732653404</v>
      </c>
    </row>
    <row r="45" spans="5:6" x14ac:dyDescent="0.4">
      <c r="E45" t="s">
        <v>110</v>
      </c>
      <c r="F45">
        <v>7.3416625644429097</v>
      </c>
    </row>
    <row r="46" spans="5:6" x14ac:dyDescent="0.4">
      <c r="E46" t="s">
        <v>111</v>
      </c>
      <c r="F46">
        <v>16.648629345379501</v>
      </c>
    </row>
    <row r="47" spans="5:6" x14ac:dyDescent="0.4">
      <c r="E47" t="s">
        <v>112</v>
      </c>
      <c r="F47">
        <v>11.4896681067312</v>
      </c>
    </row>
    <row r="48" spans="5:6" x14ac:dyDescent="0.4">
      <c r="E48" t="s">
        <v>113</v>
      </c>
      <c r="F48">
        <v>7.7594776086142296</v>
      </c>
    </row>
    <row r="49" spans="5:6" x14ac:dyDescent="0.4">
      <c r="E49" t="s">
        <v>114</v>
      </c>
      <c r="F49">
        <v>17.665923629340899</v>
      </c>
    </row>
    <row r="50" spans="5:6" x14ac:dyDescent="0.4">
      <c r="E50" t="s">
        <v>115</v>
      </c>
      <c r="F50">
        <v>12.383537956138399</v>
      </c>
    </row>
    <row r="51" spans="5:6" x14ac:dyDescent="0.4">
      <c r="E51" t="s">
        <v>116</v>
      </c>
      <c r="F51">
        <v>8.4130426618783503</v>
      </c>
    </row>
    <row r="52" spans="5:6" x14ac:dyDescent="0.4">
      <c r="E52" t="s">
        <v>117</v>
      </c>
      <c r="F52">
        <v>17.4822787396634</v>
      </c>
    </row>
    <row r="53" spans="5:6" x14ac:dyDescent="0.4">
      <c r="E53" t="s">
        <v>118</v>
      </c>
      <c r="F53">
        <v>12.267747684592401</v>
      </c>
    </row>
    <row r="54" spans="5:6" x14ac:dyDescent="0.4">
      <c r="E54" t="s">
        <v>119</v>
      </c>
      <c r="F54">
        <v>8.3834495308936692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B40"/>
  <sheetViews>
    <sheetView zoomScale="85" zoomScaleNormal="85" workbookViewId="0">
      <selection activeCell="J29" sqref="J29"/>
    </sheetView>
  </sheetViews>
  <sheetFormatPr defaultColWidth="9.06640625" defaultRowHeight="15" x14ac:dyDescent="0.4"/>
  <cols>
    <col min="1" max="2" width="9.06640625" style="12"/>
    <col min="3" max="4" width="9.1328125" style="12" bestFit="1" customWidth="1"/>
    <col min="5" max="6" width="10" style="12" bestFit="1" customWidth="1"/>
    <col min="7" max="7" width="10.06640625" style="12" customWidth="1"/>
    <col min="8" max="8" width="9.46484375" style="12" customWidth="1"/>
    <col min="9" max="9" width="10" style="13" customWidth="1"/>
    <col min="10" max="11" width="10" style="12" bestFit="1" customWidth="1"/>
    <col min="12" max="12" width="9" style="12" customWidth="1"/>
    <col min="13" max="13" width="9.06640625" style="12"/>
    <col min="14" max="14" width="9.9296875" style="14" customWidth="1"/>
    <col min="15" max="15" width="10" style="15" bestFit="1" customWidth="1"/>
    <col min="16" max="16" width="10" style="12" bestFit="1" customWidth="1"/>
    <col min="17" max="17" width="9.1328125" style="12" bestFit="1" customWidth="1"/>
    <col min="18" max="18" width="9.06640625" style="12"/>
    <col min="19" max="19" width="9.6640625" style="14" customWidth="1"/>
    <col min="20" max="22" width="9.06640625" style="12"/>
    <col min="23" max="23" width="9.46484375" style="12" bestFit="1" customWidth="1"/>
    <col min="24" max="27" width="9.06640625" style="12"/>
    <col min="28" max="28" width="9.46484375" style="12" bestFit="1" customWidth="1"/>
    <col min="29" max="16384" width="9.06640625" style="12"/>
  </cols>
  <sheetData>
    <row r="2" spans="3:28" ht="15.4" thickBot="1" x14ac:dyDescent="0.45"/>
    <row r="3" spans="3:28" ht="25.15" thickBot="1" x14ac:dyDescent="0.45">
      <c r="C3" s="56" t="s">
        <v>120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</row>
    <row r="4" spans="3:28" ht="15.75" thickBot="1" x14ac:dyDescent="0.45">
      <c r="C4" s="50" t="s">
        <v>60</v>
      </c>
      <c r="D4" s="50" t="s">
        <v>61</v>
      </c>
      <c r="E4" s="57" t="s">
        <v>6</v>
      </c>
      <c r="F4" s="58"/>
      <c r="G4" s="58"/>
      <c r="H4" s="58"/>
      <c r="I4" s="59"/>
      <c r="J4" s="57" t="s">
        <v>55</v>
      </c>
      <c r="K4" s="58"/>
      <c r="L4" s="58"/>
      <c r="M4" s="58"/>
      <c r="N4" s="59"/>
      <c r="O4" s="57" t="s">
        <v>56</v>
      </c>
      <c r="P4" s="58"/>
      <c r="Q4" s="58"/>
      <c r="R4" s="58"/>
      <c r="S4" s="59"/>
    </row>
    <row r="5" spans="3:28" ht="15.75" thickBot="1" x14ac:dyDescent="0.45">
      <c r="C5" s="52"/>
      <c r="D5" s="52"/>
      <c r="E5" s="16" t="s">
        <v>2</v>
      </c>
      <c r="F5" s="17" t="s">
        <v>3</v>
      </c>
      <c r="G5" s="17" t="s">
        <v>62</v>
      </c>
      <c r="H5" s="18" t="s">
        <v>5</v>
      </c>
      <c r="I5" s="19" t="s">
        <v>54</v>
      </c>
      <c r="J5" s="16" t="s">
        <v>2</v>
      </c>
      <c r="K5" s="17" t="s">
        <v>3</v>
      </c>
      <c r="L5" s="17" t="s">
        <v>4</v>
      </c>
      <c r="M5" s="18" t="s">
        <v>5</v>
      </c>
      <c r="N5" s="19" t="s">
        <v>54</v>
      </c>
      <c r="O5" s="20" t="s">
        <v>2</v>
      </c>
      <c r="P5" s="17" t="s">
        <v>3</v>
      </c>
      <c r="Q5" s="17" t="s">
        <v>4</v>
      </c>
      <c r="R5" s="18" t="s">
        <v>5</v>
      </c>
      <c r="S5" s="19" t="s">
        <v>54</v>
      </c>
      <c r="Z5" s="12">
        <f t="array" ref="Z5">AB5:AB24*100</f>
        <v>0.20069559749404819</v>
      </c>
      <c r="AB5" s="12">
        <v>2.006955974940482E-3</v>
      </c>
    </row>
    <row r="6" spans="3:28" ht="15.75" thickBot="1" x14ac:dyDescent="0.45">
      <c r="C6" s="54" t="s">
        <v>63</v>
      </c>
      <c r="D6" s="55"/>
      <c r="E6" s="44"/>
      <c r="F6" s="45"/>
      <c r="G6" s="46"/>
      <c r="H6" s="18"/>
      <c r="I6" s="21"/>
      <c r="J6" s="44"/>
      <c r="K6" s="45"/>
      <c r="L6" s="46"/>
      <c r="M6" s="18"/>
      <c r="N6" s="22"/>
      <c r="O6" s="47"/>
      <c r="P6" s="48"/>
      <c r="Q6" s="49"/>
      <c r="R6" s="18"/>
      <c r="S6" s="22"/>
      <c r="Z6" s="12">
        <f t="array" ref="Z6">AB6:AB25*100</f>
        <v>0.358956065535111</v>
      </c>
      <c r="AB6" s="12">
        <v>3.5895606553511101E-3</v>
      </c>
    </row>
    <row r="7" spans="3:28" ht="15.75" thickBot="1" x14ac:dyDescent="0.45">
      <c r="C7" s="50">
        <v>-0.5</v>
      </c>
      <c r="D7" s="23">
        <v>90</v>
      </c>
      <c r="E7" s="24">
        <v>3.7566999999999999</v>
      </c>
      <c r="F7" s="24">
        <v>3.7565</v>
      </c>
      <c r="G7" s="8">
        <f>(E7-F7)/F7*100</f>
        <v>5.3241048848656457E-3</v>
      </c>
      <c r="H7" s="25">
        <v>3.7375110495675701</v>
      </c>
      <c r="I7" s="26">
        <f>(H7-F7)/F7*100</f>
        <v>-0.50549581877891325</v>
      </c>
      <c r="J7" s="16">
        <v>3.7942999999999998</v>
      </c>
      <c r="K7" s="23">
        <v>3.8047</v>
      </c>
      <c r="L7" s="8">
        <f>(J7-K7)/K7*100</f>
        <v>-0.27334612453019125</v>
      </c>
      <c r="M7" s="25">
        <v>3.78269729421734</v>
      </c>
      <c r="N7" s="26">
        <f>(M7-K7)/K7*100</f>
        <v>-0.57830330335269398</v>
      </c>
      <c r="O7" s="27">
        <v>3.7353000000000001</v>
      </c>
      <c r="P7" s="23">
        <v>3.8258000000000001</v>
      </c>
      <c r="Q7" s="8">
        <f>(O7-P7)/P7*100</f>
        <v>-2.3655183229651322</v>
      </c>
      <c r="R7" s="25">
        <v>3.8034023906490702</v>
      </c>
      <c r="S7" s="26">
        <f>(R7-P7)/P7*100</f>
        <v>-0.58543597027889427</v>
      </c>
      <c r="Z7" s="12">
        <f t="array" ref="Z7">AB7:AB26*100</f>
        <v>0.55990687865338007</v>
      </c>
      <c r="AB7" s="12">
        <v>5.5990687865338012E-3</v>
      </c>
    </row>
    <row r="8" spans="3:28" ht="15.75" thickBot="1" x14ac:dyDescent="0.45">
      <c r="C8" s="51"/>
      <c r="D8" s="23">
        <v>100</v>
      </c>
      <c r="E8" s="24">
        <v>7.9275000000000002</v>
      </c>
      <c r="F8" s="24">
        <v>7.9271000000000003</v>
      </c>
      <c r="G8" s="8">
        <f t="shared" ref="G8:G9" si="0">(E8-F8)/F8*100</f>
        <v>5.0459815064772227E-3</v>
      </c>
      <c r="H8" s="25">
        <v>7.9124221016486</v>
      </c>
      <c r="I8" s="26">
        <f t="shared" ref="I8:I12" si="1">(H8-F8)/F8*100</f>
        <v>-0.18516100908781533</v>
      </c>
      <c r="J8" s="16">
        <v>7.8604000000000003</v>
      </c>
      <c r="K8" s="23">
        <v>7.8667999999999996</v>
      </c>
      <c r="L8" s="8">
        <f t="shared" ref="L8:L9" si="2">(J8-K8)/K8*100</f>
        <v>-8.1354553312646766E-2</v>
      </c>
      <c r="M8" s="25">
        <v>7.8492240668969604</v>
      </c>
      <c r="N8" s="26">
        <f t="shared" ref="N8:N12" si="3">(M8-K8)/K8*100</f>
        <v>-0.22341909166419863</v>
      </c>
      <c r="O8" s="27">
        <v>7.7013999999999996</v>
      </c>
      <c r="P8" s="23">
        <v>7.7710999999999997</v>
      </c>
      <c r="Q8" s="8">
        <f t="shared" ref="Q8:Q9" si="4">(O8-P8)/P8*100</f>
        <v>-0.8969129209507033</v>
      </c>
      <c r="R8" s="25">
        <v>7.7548157855632498</v>
      </c>
      <c r="S8" s="26">
        <f t="shared" ref="S8:S12" si="5">(R8-P8)/P8*100</f>
        <v>-0.20954838358469041</v>
      </c>
      <c r="Z8" s="12">
        <f t="array" ref="Z8">AB8:AB27*100</f>
        <v>-0.15162141266356766</v>
      </c>
      <c r="AB8" s="12">
        <v>-1.5162141266356767E-3</v>
      </c>
    </row>
    <row r="9" spans="3:28" ht="15.75" thickBot="1" x14ac:dyDescent="0.45">
      <c r="C9" s="52"/>
      <c r="D9" s="23">
        <v>110</v>
      </c>
      <c r="E9" s="24">
        <v>13.9541</v>
      </c>
      <c r="F9" s="24">
        <v>13.9535</v>
      </c>
      <c r="G9" s="8">
        <f t="shared" si="0"/>
        <v>4.2999964166723619E-3</v>
      </c>
      <c r="H9" s="25">
        <v>13.934054927575</v>
      </c>
      <c r="I9" s="26">
        <f t="shared" si="1"/>
        <v>-0.1393562362489725</v>
      </c>
      <c r="J9" s="16">
        <v>13.798</v>
      </c>
      <c r="K9" s="23">
        <v>13.801</v>
      </c>
      <c r="L9" s="8">
        <f t="shared" si="2"/>
        <v>-2.1737555249620417E-2</v>
      </c>
      <c r="M9" s="25">
        <v>13.779159748898</v>
      </c>
      <c r="N9" s="26">
        <f t="shared" si="3"/>
        <v>-0.15825122166510114</v>
      </c>
      <c r="O9" s="27">
        <v>13.567600000000001</v>
      </c>
      <c r="P9" s="23">
        <v>13.6181</v>
      </c>
      <c r="Q9" s="8">
        <f t="shared" si="4"/>
        <v>-0.37082999831106794</v>
      </c>
      <c r="R9" s="25">
        <v>13.6005657671667</v>
      </c>
      <c r="S9" s="26">
        <f t="shared" si="5"/>
        <v>-0.12875682241502542</v>
      </c>
      <c r="Z9" s="12">
        <f t="array" ref="Z9">AB9:AB28*100</f>
        <v>-0.26550456529250399</v>
      </c>
      <c r="AB9" s="12">
        <v>-2.65504565292504E-3</v>
      </c>
    </row>
    <row r="10" spans="3:28" ht="15.75" thickBot="1" x14ac:dyDescent="0.45">
      <c r="C10" s="50">
        <v>0.5</v>
      </c>
      <c r="D10" s="23">
        <v>90</v>
      </c>
      <c r="E10" s="28">
        <v>3.5956000000000001</v>
      </c>
      <c r="F10" s="24">
        <v>3.5949</v>
      </c>
      <c r="G10" s="8">
        <f>(E10-F10)/F10*100</f>
        <v>1.947202982002684E-2</v>
      </c>
      <c r="H10" s="25">
        <v>3.5956650251431999</v>
      </c>
      <c r="I10" s="26">
        <f t="shared" si="1"/>
        <v>2.1280846287793018E-2</v>
      </c>
      <c r="J10" s="16">
        <v>3.4794</v>
      </c>
      <c r="K10" s="23">
        <v>3.4817</v>
      </c>
      <c r="L10" s="8">
        <f>(J10-K10)/K10*100</f>
        <v>-6.6059683487950396E-2</v>
      </c>
      <c r="M10" s="25">
        <v>3.4795696325100902</v>
      </c>
      <c r="N10" s="26">
        <f t="shared" si="3"/>
        <v>-6.1187566128896836E-2</v>
      </c>
      <c r="O10" s="20">
        <v>3.2972999999999999</v>
      </c>
      <c r="P10" s="23">
        <v>3.3441000000000001</v>
      </c>
      <c r="Q10" s="8">
        <f>(O10-P10)/P10*100</f>
        <v>-1.3994796806315652</v>
      </c>
      <c r="R10" s="25">
        <v>3.3409636247244099</v>
      </c>
      <c r="S10" s="26">
        <f t="shared" si="5"/>
        <v>-9.3788321987685358E-2</v>
      </c>
      <c r="Z10" s="12">
        <f t="array" ref="Z10">AB10:AB29*100</f>
        <v>-0.43878387994664331</v>
      </c>
      <c r="AB10" s="12">
        <v>-4.387838799466433E-3</v>
      </c>
    </row>
    <row r="11" spans="3:28" ht="15.75" thickBot="1" x14ac:dyDescent="0.45">
      <c r="C11" s="51"/>
      <c r="D11" s="23">
        <v>100</v>
      </c>
      <c r="E11" s="29">
        <v>7.9587000000000003</v>
      </c>
      <c r="F11" s="30">
        <v>7.9574999999999996</v>
      </c>
      <c r="G11" s="8">
        <f t="shared" ref="G11:G12" si="6">(E11-F11)/F11*100</f>
        <v>1.5080113100857757E-2</v>
      </c>
      <c r="H11" s="31">
        <v>7.9550650494336299</v>
      </c>
      <c r="I11" s="26">
        <f t="shared" si="1"/>
        <v>-3.0599441613190885E-2</v>
      </c>
      <c r="J11" s="16">
        <v>7.9184000000000001</v>
      </c>
      <c r="K11" s="32">
        <v>7.9272</v>
      </c>
      <c r="L11" s="8">
        <f t="shared" ref="L11:L12" si="7">(J11-K11)/K11*100</f>
        <v>-0.11101019275406095</v>
      </c>
      <c r="M11" s="31">
        <v>7.9206263285890799</v>
      </c>
      <c r="N11" s="26">
        <f t="shared" si="3"/>
        <v>-8.2925514821376195E-2</v>
      </c>
      <c r="O11" s="20">
        <v>7.7736000000000001</v>
      </c>
      <c r="P11" s="32">
        <v>7.8573000000000004</v>
      </c>
      <c r="Q11" s="8">
        <f t="shared" ref="Q11:Q12" si="8">(O11-P11)/P11*100</f>
        <v>-1.0652514222442864</v>
      </c>
      <c r="R11" s="25">
        <v>7.8492732462231496</v>
      </c>
      <c r="S11" s="26">
        <f t="shared" si="5"/>
        <v>-0.10215664129982059</v>
      </c>
      <c r="Z11" s="12">
        <f t="array" ref="Z11">AB11:AB30*100</f>
        <v>0</v>
      </c>
    </row>
    <row r="12" spans="3:28" ht="15.75" thickBot="1" x14ac:dyDescent="0.45">
      <c r="C12" s="53"/>
      <c r="D12" s="23">
        <v>110</v>
      </c>
      <c r="E12" s="33">
        <v>14.181900000000001</v>
      </c>
      <c r="F12" s="34">
        <v>14.180300000000001</v>
      </c>
      <c r="G12" s="8">
        <f t="shared" si="6"/>
        <v>1.1283259169409841E-2</v>
      </c>
      <c r="H12" s="25">
        <v>14.182360723417901</v>
      </c>
      <c r="I12" s="26">
        <f t="shared" si="1"/>
        <v>1.4532297750400054E-2</v>
      </c>
      <c r="J12" s="16">
        <v>14.2422</v>
      </c>
      <c r="K12" s="35">
        <v>14.2546</v>
      </c>
      <c r="L12" s="8">
        <f t="shared" si="7"/>
        <v>-8.6989463050520688E-2</v>
      </c>
      <c r="M12" s="25">
        <v>14.250865435847301</v>
      </c>
      <c r="N12" s="26">
        <f t="shared" si="3"/>
        <v>-2.6199010513794488E-2</v>
      </c>
      <c r="O12" s="20">
        <v>14.1913</v>
      </c>
      <c r="P12" s="35">
        <v>14.289899999999999</v>
      </c>
      <c r="Q12" s="8">
        <f t="shared" si="8"/>
        <v>-0.68999783063561937</v>
      </c>
      <c r="R12" s="25">
        <v>14.284507214354701</v>
      </c>
      <c r="S12" s="26">
        <f t="shared" si="5"/>
        <v>-3.7738442153539623E-2</v>
      </c>
      <c r="Z12" s="12">
        <f t="array" ref="Z12">AB12:AB31*100</f>
        <v>-0.3059058133365119</v>
      </c>
      <c r="AB12" s="12">
        <v>-3.0590581333651188E-3</v>
      </c>
    </row>
    <row r="13" spans="3:28" ht="15.75" thickBot="1" x14ac:dyDescent="0.45">
      <c r="C13" s="42" t="s">
        <v>64</v>
      </c>
      <c r="D13" s="43"/>
      <c r="E13" s="44"/>
      <c r="F13" s="45"/>
      <c r="G13" s="46"/>
      <c r="H13" s="18"/>
      <c r="I13" s="22"/>
      <c r="J13" s="44"/>
      <c r="K13" s="45"/>
      <c r="L13" s="46"/>
      <c r="M13" s="18"/>
      <c r="N13" s="22"/>
      <c r="O13" s="47"/>
      <c r="P13" s="48"/>
      <c r="Q13" s="49"/>
      <c r="R13" s="18"/>
      <c r="S13" s="22"/>
      <c r="Z13" s="12">
        <f t="array" ref="Z13">AB13:AB32*100</f>
        <v>-0.48864653590448293</v>
      </c>
      <c r="AB13" s="12">
        <v>-4.886465359044829E-3</v>
      </c>
    </row>
    <row r="14" spans="3:28" ht="15.75" thickBot="1" x14ac:dyDescent="0.45">
      <c r="C14" s="50">
        <v>-0.5</v>
      </c>
      <c r="D14" s="23">
        <v>90</v>
      </c>
      <c r="E14" s="23">
        <v>6.1447000000000003</v>
      </c>
      <c r="F14" s="23">
        <v>6.1711</v>
      </c>
      <c r="G14" s="8">
        <f>(E14-F14)/F14*100</f>
        <v>-0.42780055419616853</v>
      </c>
      <c r="H14" s="25">
        <v>6.1674820344276302</v>
      </c>
      <c r="I14" s="26">
        <f>(H14-F14)/F14*100</f>
        <v>-5.862756351979094E-2</v>
      </c>
      <c r="J14" s="16">
        <v>5.9173999999999998</v>
      </c>
      <c r="K14" s="23">
        <v>5.9878999999999998</v>
      </c>
      <c r="L14" s="8">
        <f>(J14-K14)/K14*100</f>
        <v>-1.1773743716494933</v>
      </c>
      <c r="M14" s="25">
        <v>5.9663786009579001</v>
      </c>
      <c r="N14" s="26">
        <f>(M14-K14)/K14*100</f>
        <v>-0.35941480388950564</v>
      </c>
      <c r="O14" s="27">
        <v>5.6547000000000001</v>
      </c>
      <c r="P14" s="23">
        <v>5.7831000000000001</v>
      </c>
      <c r="Q14" s="8">
        <f>(O14-P14)/P14*100</f>
        <v>-2.2202624889765015</v>
      </c>
      <c r="R14" s="25">
        <v>5.7683805926878096</v>
      </c>
      <c r="S14" s="26">
        <f>(R14-P14)/P14*100</f>
        <v>-0.25452451647370045</v>
      </c>
      <c r="Z14" s="12">
        <f t="array" ref="Z14">AB14:AB33*100</f>
        <v>-0.53822129015138198</v>
      </c>
      <c r="AB14" s="12">
        <v>-5.3822129015138201E-3</v>
      </c>
    </row>
    <row r="15" spans="3:28" ht="15.75" thickBot="1" x14ac:dyDescent="0.45">
      <c r="C15" s="51"/>
      <c r="D15" s="23">
        <v>100</v>
      </c>
      <c r="E15" s="23">
        <v>10.695399999999999</v>
      </c>
      <c r="F15" s="23">
        <v>10.725300000000001</v>
      </c>
      <c r="G15" s="8">
        <f t="shared" ref="G15:G16" si="9">(E15-F15)/F15*100</f>
        <v>-0.27878008074367494</v>
      </c>
      <c r="H15" s="25">
        <v>10.718347958055899</v>
      </c>
      <c r="I15" s="26">
        <f t="shared" ref="I15:I19" si="10">(H15-F15)/F15*100</f>
        <v>-6.4819090786286573E-2</v>
      </c>
      <c r="J15" s="16">
        <v>10.3734</v>
      </c>
      <c r="K15" s="23">
        <v>10.448399999999999</v>
      </c>
      <c r="L15" s="8">
        <f t="shared" ref="L15:L16" si="11">(J15-K15)/K15*100</f>
        <v>-0.71781325370390969</v>
      </c>
      <c r="M15" s="25">
        <v>10.426339929408201</v>
      </c>
      <c r="N15" s="26">
        <f t="shared" ref="N15:N19" si="12">(M15-K15)/K15*100</f>
        <v>-0.21113348064582924</v>
      </c>
      <c r="O15" s="27">
        <v>10.0063</v>
      </c>
      <c r="P15" s="23">
        <v>10.1389</v>
      </c>
      <c r="Q15" s="8">
        <f t="shared" ref="Q15:Q16" si="13">(O15-P15)/P15*100</f>
        <v>-1.3078341831954161</v>
      </c>
      <c r="R15" s="25">
        <v>10.1194521966006</v>
      </c>
      <c r="S15" s="26">
        <f t="shared" ref="S15:S19" si="14">(R15-P15)/P15*100</f>
        <v>-0.19181374112970725</v>
      </c>
      <c r="Z15" s="12">
        <f t="array" ref="Z15">AB15:AB34*100</f>
        <v>-0.30522001244649977</v>
      </c>
      <c r="AB15" s="12">
        <v>-3.0522001244649975E-3</v>
      </c>
    </row>
    <row r="16" spans="3:28" ht="15.75" thickBot="1" x14ac:dyDescent="0.45">
      <c r="C16" s="52"/>
      <c r="D16" s="23">
        <v>110</v>
      </c>
      <c r="E16" s="23">
        <v>16.5886</v>
      </c>
      <c r="F16" s="23">
        <v>16.613299999999999</v>
      </c>
      <c r="G16" s="8">
        <f t="shared" si="9"/>
        <v>-0.14867606074650599</v>
      </c>
      <c r="H16" s="25">
        <v>16.610329905746099</v>
      </c>
      <c r="I16" s="26">
        <f t="shared" si="10"/>
        <v>-1.7877810271891541E-2</v>
      </c>
      <c r="J16" s="16">
        <v>16.2043</v>
      </c>
      <c r="K16" s="23">
        <v>16.270800000000001</v>
      </c>
      <c r="L16" s="8">
        <f t="shared" si="11"/>
        <v>-0.40870762347273226</v>
      </c>
      <c r="M16" s="25">
        <v>16.252733048943401</v>
      </c>
      <c r="N16" s="26">
        <f t="shared" si="12"/>
        <v>-0.11103910721414947</v>
      </c>
      <c r="O16" s="27">
        <v>15.7669</v>
      </c>
      <c r="P16" s="23">
        <v>15.8925</v>
      </c>
      <c r="Q16" s="8">
        <f t="shared" si="13"/>
        <v>-0.7903098946043754</v>
      </c>
      <c r="R16" s="25">
        <v>15.8765143093323</v>
      </c>
      <c r="S16" s="26">
        <f t="shared" si="14"/>
        <v>-0.10058638142331046</v>
      </c>
      <c r="Z16" s="12">
        <f t="array" ref="Z16">AB16:AB35*100</f>
        <v>-0.61372432439878977</v>
      </c>
      <c r="AB16" s="12">
        <v>-6.1372432439878982E-3</v>
      </c>
    </row>
    <row r="17" spans="3:28" ht="15.75" thickBot="1" x14ac:dyDescent="0.45">
      <c r="C17" s="50">
        <v>0.5</v>
      </c>
      <c r="D17" s="23">
        <v>90</v>
      </c>
      <c r="E17" s="23">
        <v>6.0449000000000002</v>
      </c>
      <c r="F17" s="23">
        <v>6.0689000000000002</v>
      </c>
      <c r="G17" s="8">
        <f>(E17-F17)/F17*100</f>
        <v>-0.39545881461220356</v>
      </c>
      <c r="H17" s="25">
        <v>6.0630295491614401</v>
      </c>
      <c r="I17" s="26">
        <f t="shared" si="10"/>
        <v>-9.6730063744007666E-2</v>
      </c>
      <c r="J17" s="16">
        <v>5.7153</v>
      </c>
      <c r="K17" s="23">
        <v>5.7637999999999998</v>
      </c>
      <c r="L17" s="8">
        <f>(J17-K17)/K17*100</f>
        <v>-0.84145875984593088</v>
      </c>
      <c r="M17" s="25">
        <v>5.7588517744094201</v>
      </c>
      <c r="N17" s="26">
        <f t="shared" si="12"/>
        <v>-8.5850057090456372E-2</v>
      </c>
      <c r="O17" s="27">
        <v>5.3560999999999996</v>
      </c>
      <c r="P17" s="23">
        <v>5.4330999999999996</v>
      </c>
      <c r="Q17" s="8">
        <f>(O17-P17)/P17*100</f>
        <v>-1.4172387771253974</v>
      </c>
      <c r="R17" s="25">
        <v>5.4326826979867002</v>
      </c>
      <c r="S17" s="26">
        <f t="shared" si="14"/>
        <v>-7.6807350002644883E-3</v>
      </c>
      <c r="Z17" s="12">
        <f t="array" ref="Z17">AB17:AB36*100</f>
        <v>-0.96961781391972113</v>
      </c>
      <c r="AB17" s="12">
        <v>-9.6961781391972108E-3</v>
      </c>
    </row>
    <row r="18" spans="3:28" ht="15.75" thickBot="1" x14ac:dyDescent="0.45">
      <c r="C18" s="51"/>
      <c r="D18" s="23">
        <v>100</v>
      </c>
      <c r="E18" s="23">
        <v>10.692</v>
      </c>
      <c r="F18" s="23">
        <v>10.7219</v>
      </c>
      <c r="G18" s="8">
        <f t="shared" ref="G18:G19" si="15">(E18-F18)/F18*100</f>
        <v>-0.27886848413060739</v>
      </c>
      <c r="H18" s="25">
        <v>10.7150829871797</v>
      </c>
      <c r="I18" s="26">
        <f t="shared" si="10"/>
        <v>-6.3580268611900317E-2</v>
      </c>
      <c r="J18" s="16">
        <v>10.382999999999999</v>
      </c>
      <c r="K18" s="23">
        <v>10.4482</v>
      </c>
      <c r="L18" s="8">
        <f t="shared" ref="L18:L19" si="16">(J18-K18)/K18*100</f>
        <v>-0.62403093355794115</v>
      </c>
      <c r="M18" s="25">
        <v>10.442805623576501</v>
      </c>
      <c r="N18" s="26">
        <f t="shared" si="12"/>
        <v>-5.1629720176675227E-2</v>
      </c>
      <c r="O18" s="27">
        <v>10.035</v>
      </c>
      <c r="P18" s="23">
        <v>10.143000000000001</v>
      </c>
      <c r="Q18" s="8">
        <f t="shared" ref="Q18:Q19" si="17">(O18-P18)/P18*100</f>
        <v>-1.0647737355811944</v>
      </c>
      <c r="R18" s="25">
        <v>10.139994272967501</v>
      </c>
      <c r="S18" s="26">
        <f t="shared" si="14"/>
        <v>-2.9633511116039679E-2</v>
      </c>
      <c r="Z18" s="12">
        <f t="array" ref="Z18">AB18:AB37*100</f>
        <v>0</v>
      </c>
    </row>
    <row r="19" spans="3:28" ht="15.75" thickBot="1" x14ac:dyDescent="0.45">
      <c r="C19" s="53"/>
      <c r="D19" s="23">
        <v>110</v>
      </c>
      <c r="E19" s="16">
        <v>16.691600000000001</v>
      </c>
      <c r="F19" s="23">
        <v>16.713999999999999</v>
      </c>
      <c r="G19" s="8">
        <f t="shared" si="15"/>
        <v>-0.13401938494673649</v>
      </c>
      <c r="H19" s="25">
        <v>16.7143410206011</v>
      </c>
      <c r="I19" s="26">
        <f t="shared" si="10"/>
        <v>2.0403290720465489E-3</v>
      </c>
      <c r="J19" s="16">
        <v>16.454899999999999</v>
      </c>
      <c r="K19" s="23">
        <v>16.5063</v>
      </c>
      <c r="L19" s="8">
        <f t="shared" si="16"/>
        <v>-0.31139625476333888</v>
      </c>
      <c r="M19" s="25">
        <v>16.505489217378901</v>
      </c>
      <c r="N19" s="26">
        <f t="shared" si="12"/>
        <v>-4.9119585921625518E-3</v>
      </c>
      <c r="O19" s="20">
        <v>16.182500000000001</v>
      </c>
      <c r="P19" s="23">
        <v>16.270499999999998</v>
      </c>
      <c r="Q19" s="8">
        <f t="shared" si="17"/>
        <v>-0.5408561507021753</v>
      </c>
      <c r="R19" s="25">
        <v>16.276076588479601</v>
      </c>
      <c r="S19" s="26">
        <f t="shared" si="14"/>
        <v>3.4274229308272071E-2</v>
      </c>
      <c r="Z19" s="12">
        <f t="array" ref="Z19">AB19:AB38*100</f>
        <v>-0.90362926924201314</v>
      </c>
      <c r="AB19" s="12">
        <v>-9.0362926924201312E-3</v>
      </c>
    </row>
    <row r="20" spans="3:28" ht="15.75" thickBot="1" x14ac:dyDescent="0.45">
      <c r="C20" s="42" t="s">
        <v>65</v>
      </c>
      <c r="D20" s="43"/>
      <c r="E20" s="44"/>
      <c r="F20" s="45"/>
      <c r="G20" s="46"/>
      <c r="H20" s="18"/>
      <c r="I20" s="22"/>
      <c r="J20" s="44"/>
      <c r="K20" s="45"/>
      <c r="L20" s="46"/>
      <c r="M20" s="18"/>
      <c r="N20" s="22"/>
      <c r="O20" s="47"/>
      <c r="P20" s="48"/>
      <c r="Q20" s="49"/>
      <c r="R20" s="18"/>
      <c r="S20" s="22"/>
      <c r="Z20" s="12">
        <f t="array" ref="Z20">AB20:AB39*100</f>
        <v>-1.5466923163287305</v>
      </c>
      <c r="AB20" s="12">
        <v>-1.5466923163287306E-2</v>
      </c>
    </row>
    <row r="21" spans="3:28" ht="15.75" thickBot="1" x14ac:dyDescent="0.45">
      <c r="C21" s="50">
        <v>-0.5</v>
      </c>
      <c r="D21" s="23">
        <v>90</v>
      </c>
      <c r="E21" s="16">
        <v>6.3216000000000001</v>
      </c>
      <c r="F21" s="23">
        <v>6.3196000000000003</v>
      </c>
      <c r="G21" s="8">
        <f>(E21-F21)/F21*100</f>
        <v>3.1647572631175701E-2</v>
      </c>
      <c r="H21" s="25">
        <v>6.3216726343789897</v>
      </c>
      <c r="I21" s="26">
        <f>(H21-F21)/F21*100</f>
        <v>3.2796923523473208E-2</v>
      </c>
      <c r="J21" s="16">
        <v>6.3182999999999998</v>
      </c>
      <c r="K21" s="23">
        <v>6.3197000000000001</v>
      </c>
      <c r="L21" s="8">
        <f>(J21-K21)/K21*100</f>
        <v>-2.215295029827824E-2</v>
      </c>
      <c r="M21" s="25">
        <v>6.3018501403327001</v>
      </c>
      <c r="N21" s="26">
        <f>(M21-K21)/K21*100</f>
        <v>-0.28244789574346912</v>
      </c>
      <c r="O21" s="27">
        <v>6.2416999999999998</v>
      </c>
      <c r="P21" s="23">
        <v>6.2572999999999999</v>
      </c>
      <c r="Q21" s="8">
        <f>(O21-P21)/P21*100</f>
        <v>-0.24930880731305927</v>
      </c>
      <c r="R21" s="25">
        <v>6.2531968291857902</v>
      </c>
      <c r="S21" s="26">
        <f>(R21-P21)/P21*100</f>
        <v>-6.5574142428997076E-2</v>
      </c>
      <c r="Z21" s="12">
        <f t="array" ref="Z21">AB21:AB40*100</f>
        <v>-2.5266192862064769</v>
      </c>
      <c r="AB21" s="12">
        <v>-2.526619286206477E-2</v>
      </c>
    </row>
    <row r="22" spans="3:28" ht="15.75" thickBot="1" x14ac:dyDescent="0.45">
      <c r="C22" s="51"/>
      <c r="D22" s="23">
        <v>100</v>
      </c>
      <c r="E22" s="23">
        <v>10.9444</v>
      </c>
      <c r="F22" s="23">
        <v>10.942299999999999</v>
      </c>
      <c r="G22" s="8">
        <f t="shared" ref="G22:G23" si="18">(E22-F22)/F22*100</f>
        <v>1.9191577639074371E-2</v>
      </c>
      <c r="H22" s="25">
        <v>10.942864162917401</v>
      </c>
      <c r="I22" s="26">
        <f t="shared" ref="I22:I26" si="19">(H22-F22)/F22*100</f>
        <v>5.1557983001849182E-3</v>
      </c>
      <c r="J22" s="16">
        <v>10.926299999999999</v>
      </c>
      <c r="K22" s="23">
        <v>10.928900000000001</v>
      </c>
      <c r="L22" s="8">
        <f t="shared" ref="L22:L23" si="20">(J22-K22)/K22*100</f>
        <v>-2.3790134414269009E-2</v>
      </c>
      <c r="M22" s="25">
        <v>10.9165151291083</v>
      </c>
      <c r="N22" s="26">
        <f t="shared" ref="N22:N26" si="21">(M22-K22)/K22*100</f>
        <v>-0.11332220892954392</v>
      </c>
      <c r="O22" s="27">
        <v>10.795400000000001</v>
      </c>
      <c r="P22" s="23">
        <v>10.815200000000001</v>
      </c>
      <c r="Q22" s="8">
        <f t="shared" ref="Q22:Q23" si="22">(O22-P22)/P22*100</f>
        <v>-0.18307567127746172</v>
      </c>
      <c r="R22" s="25">
        <v>10.812409953586601</v>
      </c>
      <c r="S22" s="26">
        <f t="shared" ref="S22:S26" si="23">(R22-P22)/P22*100</f>
        <v>-2.5797455556996671E-2</v>
      </c>
      <c r="Z22" s="12">
        <f t="array" ref="Z22">AB22:AB41*100</f>
        <v>-0.89260152826214845</v>
      </c>
      <c r="AB22" s="12">
        <v>-8.9260152826214842E-3</v>
      </c>
    </row>
    <row r="23" spans="3:28" ht="15.75" thickBot="1" x14ac:dyDescent="0.45">
      <c r="C23" s="52"/>
      <c r="D23" s="23">
        <v>110</v>
      </c>
      <c r="E23" s="23">
        <v>16.880299999999998</v>
      </c>
      <c r="F23" s="23">
        <v>16.8782</v>
      </c>
      <c r="G23" s="8">
        <f t="shared" si="18"/>
        <v>1.2442085056455417E-2</v>
      </c>
      <c r="H23" s="25">
        <v>16.879876113550001</v>
      </c>
      <c r="I23" s="26">
        <f t="shared" si="19"/>
        <v>9.9306415968597982E-3</v>
      </c>
      <c r="J23" s="16">
        <v>16.843299999999999</v>
      </c>
      <c r="K23" s="23">
        <v>16.845300000000002</v>
      </c>
      <c r="L23" s="8">
        <f t="shared" si="20"/>
        <v>-1.1872747888149477E-2</v>
      </c>
      <c r="M23" s="25">
        <v>16.836169455768601</v>
      </c>
      <c r="N23" s="26">
        <f t="shared" si="21"/>
        <v>-5.4202324870440126E-2</v>
      </c>
      <c r="O23" s="27">
        <v>16.658100000000001</v>
      </c>
      <c r="P23" s="23">
        <v>16.6784</v>
      </c>
      <c r="Q23" s="8">
        <f t="shared" si="22"/>
        <v>-0.12171431312355425</v>
      </c>
      <c r="R23" s="25">
        <v>16.683513456929699</v>
      </c>
      <c r="S23" s="26">
        <f t="shared" si="23"/>
        <v>3.0659157531292641E-2</v>
      </c>
      <c r="Z23" s="12">
        <f t="array" ref="Z23">AB23:AB42*100</f>
        <v>-1.6843786725147329</v>
      </c>
      <c r="AB23" s="12">
        <v>-1.6843786725147331E-2</v>
      </c>
    </row>
    <row r="24" spans="3:28" ht="15.75" thickBot="1" x14ac:dyDescent="0.45">
      <c r="C24" s="50">
        <v>0.5</v>
      </c>
      <c r="D24" s="23">
        <v>90</v>
      </c>
      <c r="E24" s="23">
        <v>6.2625000000000002</v>
      </c>
      <c r="F24" s="23">
        <v>6.2626999999999997</v>
      </c>
      <c r="G24" s="8">
        <f>(E24-F24)/F24*100</f>
        <v>-3.1935107860752371E-3</v>
      </c>
      <c r="H24" s="25">
        <v>6.25944533277828</v>
      </c>
      <c r="I24" s="26">
        <f t="shared" si="19"/>
        <v>-5.1969074388358738E-2</v>
      </c>
      <c r="J24" s="16">
        <v>6.1981999999999999</v>
      </c>
      <c r="K24" s="23">
        <v>6.1963999999999997</v>
      </c>
      <c r="L24" s="8">
        <f>(J24-K24)/K24*100</f>
        <v>2.9049125298564425E-2</v>
      </c>
      <c r="M24" s="25">
        <v>6.1965410908631302</v>
      </c>
      <c r="N24" s="26">
        <f t="shared" si="21"/>
        <v>2.2769812008669858E-3</v>
      </c>
      <c r="O24" s="27">
        <v>6.0533000000000001</v>
      </c>
      <c r="P24" s="23">
        <v>6.0481999999999996</v>
      </c>
      <c r="Q24" s="8">
        <f>(O24-P24)/P24*100</f>
        <v>8.4322608379361619E-2</v>
      </c>
      <c r="R24" s="25">
        <v>6.0579719381712804</v>
      </c>
      <c r="S24" s="26">
        <f t="shared" si="23"/>
        <v>0.16156770892630634</v>
      </c>
      <c r="Z24" s="12">
        <f t="array" ref="Z24">AB24:AB43*100</f>
        <v>-2.8879347562230113</v>
      </c>
      <c r="AB24" s="12">
        <v>-2.8879347562230113E-2</v>
      </c>
    </row>
    <row r="25" spans="3:28" ht="15.75" thickBot="1" x14ac:dyDescent="0.45">
      <c r="C25" s="51"/>
      <c r="D25" s="23">
        <v>100</v>
      </c>
      <c r="E25" s="23">
        <v>10.876799999999999</v>
      </c>
      <c r="F25" s="23">
        <v>10.8779</v>
      </c>
      <c r="G25" s="8">
        <f t="shared" ref="G25:G26" si="24">(E25-F25)/F25*100</f>
        <v>-1.0112245929830106E-2</v>
      </c>
      <c r="H25" s="25">
        <v>10.874702643941101</v>
      </c>
      <c r="I25" s="26">
        <f t="shared" si="19"/>
        <v>-2.9393137084362003E-2</v>
      </c>
      <c r="J25" s="16">
        <v>10.800800000000001</v>
      </c>
      <c r="K25" s="23">
        <v>10.805</v>
      </c>
      <c r="L25" s="8">
        <f t="shared" ref="L25:L26" si="25">(J25-K25)/K25*100</f>
        <v>-3.8870893105035574E-2</v>
      </c>
      <c r="M25" s="25">
        <v>10.808639561857399</v>
      </c>
      <c r="N25" s="26">
        <f t="shared" si="21"/>
        <v>3.3684052359087856E-2</v>
      </c>
      <c r="O25" s="27">
        <v>10.6577</v>
      </c>
      <c r="P25" s="23">
        <v>10.668799999999999</v>
      </c>
      <c r="Q25" s="8">
        <f t="shared" ref="Q25:Q26" si="26">(O25-P25)/P25*100</f>
        <v>-0.10404169166165829</v>
      </c>
      <c r="R25" s="25">
        <v>10.6850396807035</v>
      </c>
      <c r="S25" s="26">
        <f t="shared" si="23"/>
        <v>0.15221656328266756</v>
      </c>
      <c r="Z25" s="12">
        <f t="array" ref="Z25">AB25:AB44*100</f>
        <v>0</v>
      </c>
    </row>
    <row r="26" spans="3:28" ht="15.75" thickBot="1" x14ac:dyDescent="0.45">
      <c r="C26" s="53"/>
      <c r="D26" s="23">
        <v>110</v>
      </c>
      <c r="E26" s="16">
        <v>16.811900000000001</v>
      </c>
      <c r="F26" s="23">
        <v>16.814</v>
      </c>
      <c r="G26" s="8">
        <f t="shared" si="24"/>
        <v>-1.2489592006653137E-2</v>
      </c>
      <c r="H26" s="25">
        <v>16.816085016071501</v>
      </c>
      <c r="I26" s="26">
        <f t="shared" si="19"/>
        <v>1.2400476219226176E-2</v>
      </c>
      <c r="J26" s="16">
        <v>16.729600000000001</v>
      </c>
      <c r="K26" s="23">
        <v>16.736899999999999</v>
      </c>
      <c r="L26" s="8">
        <f t="shared" si="25"/>
        <v>-4.3616201327588734E-2</v>
      </c>
      <c r="M26" s="25">
        <v>16.743599057304099</v>
      </c>
      <c r="N26" s="26">
        <f t="shared" si="21"/>
        <v>4.0025675627507876E-2</v>
      </c>
      <c r="O26" s="20">
        <v>16.607800000000001</v>
      </c>
      <c r="P26" s="23">
        <v>16.6189</v>
      </c>
      <c r="Q26" s="8">
        <f t="shared" si="26"/>
        <v>-6.6791424221813722E-2</v>
      </c>
      <c r="R26" s="25">
        <v>16.642340324608</v>
      </c>
      <c r="S26" s="26">
        <f t="shared" si="23"/>
        <v>0.14104618601712471</v>
      </c>
      <c r="Z26" s="12">
        <f t="array" ref="Z26">AB26:AB45*100</f>
        <v>0</v>
      </c>
    </row>
    <row r="27" spans="3:28" x14ac:dyDescent="0.4">
      <c r="Z27" s="12">
        <f t="array" ref="Z27">AB27:AB46*100</f>
        <v>0</v>
      </c>
    </row>
    <row r="40" spans="7:7" x14ac:dyDescent="0.4">
      <c r="G40" s="14">
        <f>(E7-F7)/E7</f>
        <v>5.3238214390283488E-5</v>
      </c>
    </row>
  </sheetData>
  <mergeCells count="24">
    <mergeCell ref="C10:C12"/>
    <mergeCell ref="C3:S3"/>
    <mergeCell ref="C4:C5"/>
    <mergeCell ref="D4:D5"/>
    <mergeCell ref="E4:I4"/>
    <mergeCell ref="J4:N4"/>
    <mergeCell ref="O4:S4"/>
    <mergeCell ref="C6:D6"/>
    <mergeCell ref="E6:G6"/>
    <mergeCell ref="J6:L6"/>
    <mergeCell ref="O6:Q6"/>
    <mergeCell ref="C7:C9"/>
    <mergeCell ref="C24:C26"/>
    <mergeCell ref="C13:D13"/>
    <mergeCell ref="E13:G13"/>
    <mergeCell ref="J13:L13"/>
    <mergeCell ref="O13:Q13"/>
    <mergeCell ref="C14:C16"/>
    <mergeCell ref="C17:C19"/>
    <mergeCell ref="C20:D20"/>
    <mergeCell ref="E20:G20"/>
    <mergeCell ref="J20:L20"/>
    <mergeCell ref="O20:Q20"/>
    <mergeCell ref="C21:C2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54"/>
  <sheetViews>
    <sheetView workbookViewId="0">
      <selection activeCell="F5" sqref="F5"/>
    </sheetView>
  </sheetViews>
  <sheetFormatPr defaultRowHeight="13.9" x14ac:dyDescent="0.4"/>
  <cols>
    <col min="4" max="4" width="49.33203125" customWidth="1"/>
    <col min="5" max="5" width="24.1328125" customWidth="1"/>
  </cols>
  <sheetData>
    <row r="1" spans="4:5" x14ac:dyDescent="0.4">
      <c r="D1" t="s">
        <v>66</v>
      </c>
      <c r="E1">
        <v>3.7375110495675701</v>
      </c>
    </row>
    <row r="2" spans="4:5" x14ac:dyDescent="0.4">
      <c r="D2" t="s">
        <v>67</v>
      </c>
      <c r="E2">
        <v>7.9124221016486</v>
      </c>
    </row>
    <row r="3" spans="4:5" x14ac:dyDescent="0.4">
      <c r="D3" t="s">
        <v>68</v>
      </c>
      <c r="E3">
        <v>13.934054927575</v>
      </c>
    </row>
    <row r="4" spans="4:5" x14ac:dyDescent="0.4">
      <c r="D4" t="s">
        <v>69</v>
      </c>
      <c r="E4">
        <v>3.5956650251431999</v>
      </c>
    </row>
    <row r="5" spans="4:5" x14ac:dyDescent="0.4">
      <c r="D5" t="s">
        <v>70</v>
      </c>
      <c r="E5">
        <v>7.9550650494336299</v>
      </c>
    </row>
    <row r="6" spans="4:5" x14ac:dyDescent="0.4">
      <c r="D6" t="s">
        <v>71</v>
      </c>
      <c r="E6">
        <v>14.182360723417901</v>
      </c>
    </row>
    <row r="7" spans="4:5" x14ac:dyDescent="0.4">
      <c r="D7" t="s">
        <v>72</v>
      </c>
      <c r="E7">
        <v>6.1674820344276302</v>
      </c>
    </row>
    <row r="8" spans="4:5" x14ac:dyDescent="0.4">
      <c r="D8" t="s">
        <v>73</v>
      </c>
      <c r="E8">
        <v>10.718347958055899</v>
      </c>
    </row>
    <row r="9" spans="4:5" x14ac:dyDescent="0.4">
      <c r="D9" t="s">
        <v>74</v>
      </c>
      <c r="E9">
        <v>16.610329905746099</v>
      </c>
    </row>
    <row r="10" spans="4:5" x14ac:dyDescent="0.4">
      <c r="D10" t="s">
        <v>75</v>
      </c>
      <c r="E10">
        <v>6.0630295491614401</v>
      </c>
    </row>
    <row r="11" spans="4:5" x14ac:dyDescent="0.4">
      <c r="D11" t="s">
        <v>76</v>
      </c>
      <c r="E11">
        <v>10.7150829871797</v>
      </c>
    </row>
    <row r="12" spans="4:5" x14ac:dyDescent="0.4">
      <c r="D12" t="s">
        <v>77</v>
      </c>
      <c r="E12">
        <v>16.7143410206011</v>
      </c>
    </row>
    <row r="13" spans="4:5" x14ac:dyDescent="0.4">
      <c r="D13" t="s">
        <v>78</v>
      </c>
      <c r="E13">
        <v>6.3216726343789897</v>
      </c>
    </row>
    <row r="14" spans="4:5" x14ac:dyDescent="0.4">
      <c r="D14" t="s">
        <v>79</v>
      </c>
      <c r="E14">
        <v>10.942864162917401</v>
      </c>
    </row>
    <row r="15" spans="4:5" x14ac:dyDescent="0.4">
      <c r="D15" t="s">
        <v>80</v>
      </c>
      <c r="E15">
        <v>16.879876113550001</v>
      </c>
    </row>
    <row r="16" spans="4:5" x14ac:dyDescent="0.4">
      <c r="D16" t="s">
        <v>81</v>
      </c>
      <c r="E16">
        <v>6.25944533277828</v>
      </c>
    </row>
    <row r="17" spans="4:5" x14ac:dyDescent="0.4">
      <c r="D17" t="s">
        <v>82</v>
      </c>
      <c r="E17">
        <v>10.874702643941101</v>
      </c>
    </row>
    <row r="18" spans="4:5" x14ac:dyDescent="0.4">
      <c r="D18" t="s">
        <v>83</v>
      </c>
      <c r="E18">
        <v>16.816085016071501</v>
      </c>
    </row>
    <row r="19" spans="4:5" x14ac:dyDescent="0.4">
      <c r="D19" t="s">
        <v>84</v>
      </c>
      <c r="E19">
        <v>3.78269729421734</v>
      </c>
    </row>
    <row r="20" spans="4:5" x14ac:dyDescent="0.4">
      <c r="D20" t="s">
        <v>85</v>
      </c>
      <c r="E20">
        <v>7.8492240668969604</v>
      </c>
    </row>
    <row r="21" spans="4:5" x14ac:dyDescent="0.4">
      <c r="D21" t="s">
        <v>86</v>
      </c>
      <c r="E21">
        <v>13.779159748898</v>
      </c>
    </row>
    <row r="22" spans="4:5" x14ac:dyDescent="0.4">
      <c r="D22" t="s">
        <v>87</v>
      </c>
      <c r="E22">
        <v>3.4795696325100902</v>
      </c>
    </row>
    <row r="23" spans="4:5" x14ac:dyDescent="0.4">
      <c r="D23" t="s">
        <v>88</v>
      </c>
      <c r="E23">
        <v>7.9206263285890799</v>
      </c>
    </row>
    <row r="24" spans="4:5" x14ac:dyDescent="0.4">
      <c r="D24" t="s">
        <v>89</v>
      </c>
      <c r="E24">
        <v>14.250865435847301</v>
      </c>
    </row>
    <row r="25" spans="4:5" x14ac:dyDescent="0.4">
      <c r="D25" t="s">
        <v>90</v>
      </c>
      <c r="E25">
        <v>5.9663786009579001</v>
      </c>
    </row>
    <row r="26" spans="4:5" x14ac:dyDescent="0.4">
      <c r="D26" t="s">
        <v>91</v>
      </c>
      <c r="E26">
        <v>10.426339929408201</v>
      </c>
    </row>
    <row r="27" spans="4:5" x14ac:dyDescent="0.4">
      <c r="D27" t="s">
        <v>92</v>
      </c>
      <c r="E27">
        <v>16.252733048943401</v>
      </c>
    </row>
    <row r="28" spans="4:5" x14ac:dyDescent="0.4">
      <c r="D28" t="s">
        <v>93</v>
      </c>
      <c r="E28">
        <v>5.7588517744094201</v>
      </c>
    </row>
    <row r="29" spans="4:5" x14ac:dyDescent="0.4">
      <c r="D29" t="s">
        <v>94</v>
      </c>
      <c r="E29">
        <v>10.442805623576501</v>
      </c>
    </row>
    <row r="30" spans="4:5" x14ac:dyDescent="0.4">
      <c r="D30" t="s">
        <v>95</v>
      </c>
      <c r="E30">
        <v>16.505489217378901</v>
      </c>
    </row>
    <row r="31" spans="4:5" x14ac:dyDescent="0.4">
      <c r="D31" t="s">
        <v>96</v>
      </c>
      <c r="E31">
        <v>6.3018501403327001</v>
      </c>
    </row>
    <row r="32" spans="4:5" x14ac:dyDescent="0.4">
      <c r="D32" t="s">
        <v>97</v>
      </c>
      <c r="E32">
        <v>10.9165151291083</v>
      </c>
    </row>
    <row r="33" spans="4:5" x14ac:dyDescent="0.4">
      <c r="D33" t="s">
        <v>98</v>
      </c>
      <c r="E33">
        <v>16.836169455768601</v>
      </c>
    </row>
    <row r="34" spans="4:5" x14ac:dyDescent="0.4">
      <c r="D34" t="s">
        <v>99</v>
      </c>
      <c r="E34">
        <v>6.1965410908631302</v>
      </c>
    </row>
    <row r="35" spans="4:5" x14ac:dyDescent="0.4">
      <c r="D35" t="s">
        <v>100</v>
      </c>
      <c r="E35">
        <v>10.808639561857399</v>
      </c>
    </row>
    <row r="36" spans="4:5" x14ac:dyDescent="0.4">
      <c r="D36" t="s">
        <v>101</v>
      </c>
      <c r="E36">
        <v>16.743599057304099</v>
      </c>
    </row>
    <row r="37" spans="4:5" x14ac:dyDescent="0.4">
      <c r="D37" t="s">
        <v>102</v>
      </c>
      <c r="E37">
        <v>3.8034023906490702</v>
      </c>
    </row>
    <row r="38" spans="4:5" x14ac:dyDescent="0.4">
      <c r="D38" t="s">
        <v>103</v>
      </c>
      <c r="E38">
        <v>7.7548157855632498</v>
      </c>
    </row>
    <row r="39" spans="4:5" x14ac:dyDescent="0.4">
      <c r="D39" t="s">
        <v>104</v>
      </c>
      <c r="E39">
        <v>13.6005657671667</v>
      </c>
    </row>
    <row r="40" spans="4:5" x14ac:dyDescent="0.4">
      <c r="D40" t="s">
        <v>105</v>
      </c>
      <c r="E40">
        <v>3.3409636247244099</v>
      </c>
    </row>
    <row r="41" spans="4:5" x14ac:dyDescent="0.4">
      <c r="D41" t="s">
        <v>106</v>
      </c>
      <c r="E41">
        <v>7.8492732462231496</v>
      </c>
    </row>
    <row r="42" spans="4:5" x14ac:dyDescent="0.4">
      <c r="D42" t="s">
        <v>107</v>
      </c>
      <c r="E42">
        <v>14.284507214354701</v>
      </c>
    </row>
    <row r="43" spans="4:5" x14ac:dyDescent="0.4">
      <c r="D43" t="s">
        <v>108</v>
      </c>
      <c r="E43">
        <v>5.7683805926878096</v>
      </c>
    </row>
    <row r="44" spans="4:5" x14ac:dyDescent="0.4">
      <c r="D44" t="s">
        <v>109</v>
      </c>
      <c r="E44">
        <v>10.1194521966006</v>
      </c>
    </row>
    <row r="45" spans="4:5" x14ac:dyDescent="0.4">
      <c r="D45" t="s">
        <v>110</v>
      </c>
      <c r="E45">
        <v>15.8765143093323</v>
      </c>
    </row>
    <row r="46" spans="4:5" x14ac:dyDescent="0.4">
      <c r="D46" t="s">
        <v>111</v>
      </c>
      <c r="E46">
        <v>5.4326826979867002</v>
      </c>
    </row>
    <row r="47" spans="4:5" x14ac:dyDescent="0.4">
      <c r="D47" t="s">
        <v>112</v>
      </c>
      <c r="E47">
        <v>10.139994272967501</v>
      </c>
    </row>
    <row r="48" spans="4:5" x14ac:dyDescent="0.4">
      <c r="D48" t="s">
        <v>113</v>
      </c>
      <c r="E48">
        <v>16.276076588479601</v>
      </c>
    </row>
    <row r="49" spans="4:5" x14ac:dyDescent="0.4">
      <c r="D49" t="s">
        <v>114</v>
      </c>
      <c r="E49">
        <v>6.2531968291857902</v>
      </c>
    </row>
    <row r="50" spans="4:5" x14ac:dyDescent="0.4">
      <c r="D50" t="s">
        <v>115</v>
      </c>
      <c r="E50">
        <v>10.812409953586601</v>
      </c>
    </row>
    <row r="51" spans="4:5" x14ac:dyDescent="0.4">
      <c r="D51" t="s">
        <v>116</v>
      </c>
      <c r="E51">
        <v>16.683513456929699</v>
      </c>
    </row>
    <row r="52" spans="4:5" x14ac:dyDescent="0.4">
      <c r="D52" t="s">
        <v>117</v>
      </c>
      <c r="E52">
        <v>6.0579719381712804</v>
      </c>
    </row>
    <row r="53" spans="4:5" x14ac:dyDescent="0.4">
      <c r="D53" t="s">
        <v>118</v>
      </c>
      <c r="E53">
        <v>10.6850396807035</v>
      </c>
    </row>
    <row r="54" spans="4:5" x14ac:dyDescent="0.4">
      <c r="D54" t="s">
        <v>119</v>
      </c>
      <c r="E54">
        <v>16.642340324608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table3-rho=0-call</vt:lpstr>
      <vt:lpstr>3</vt:lpstr>
      <vt:lpstr>table4-rho=0-put</vt:lpstr>
      <vt:lpstr>4</vt:lpstr>
      <vt:lpstr>table5-rho≠0-call</vt:lpstr>
      <vt:lpstr>5</vt:lpstr>
      <vt:lpstr>table6-rho≠0-put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 Z</dc:creator>
  <cp:lastModifiedBy>小卓尔</cp:lastModifiedBy>
  <dcterms:created xsi:type="dcterms:W3CDTF">2015-06-05T18:17:20Z</dcterms:created>
  <dcterms:modified xsi:type="dcterms:W3CDTF">2022-10-30T16:39:31Z</dcterms:modified>
</cp:coreProperties>
</file>