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69f130076e6149/Desktop/Projects/Stevens/CS-513/WyattBlair_CS-513_Midterm1_Submission/Midterm-1/"/>
    </mc:Choice>
  </mc:AlternateContent>
  <xr:revisionPtr revIDLastSave="11" documentId="8_{DA1F03E6-9BF9-445A-BDA8-171F0B8A95A8}" xr6:coauthVersionLast="47" xr6:coauthVersionMax="47" xr10:uidLastSave="{E65F2BE7-7DCE-4F34-BB55-A0CB556C53FE}"/>
  <bookViews>
    <workbookView xWindow="-120" yWindow="-120" windowWidth="29040" windowHeight="16440" xr2:uid="{C0557358-7E52-4B9B-BA8E-67D4963A4773}"/>
  </bookViews>
  <sheets>
    <sheet name="Admission_v2_missing_small" sheetId="2" r:id="rId1"/>
  </sheets>
  <definedNames>
    <definedName name="ExternalData_1" localSheetId="0" hidden="1">Admission_v2_missing_small!$A$2:$E$41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2" l="1"/>
  <c r="N7" i="2"/>
  <c r="O7" i="2" s="1"/>
  <c r="T4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10" i="2"/>
  <c r="O8" i="2"/>
  <c r="O9" i="2"/>
  <c r="N46" i="2"/>
  <c r="N47" i="2"/>
  <c r="N82" i="2"/>
  <c r="N78" i="2"/>
  <c r="N58" i="2"/>
  <c r="N57" i="2"/>
  <c r="N63" i="2"/>
  <c r="N50" i="2"/>
  <c r="N52" i="2"/>
  <c r="N73" i="2"/>
  <c r="N59" i="2"/>
  <c r="N51" i="2"/>
  <c r="N48" i="2"/>
  <c r="N66" i="2"/>
  <c r="N70" i="2"/>
  <c r="N53" i="2"/>
  <c r="N56" i="2"/>
  <c r="N60" i="2"/>
  <c r="N72" i="2"/>
  <c r="N54" i="2"/>
  <c r="N61" i="2"/>
  <c r="N74" i="2"/>
  <c r="N69" i="2"/>
  <c r="N67" i="2"/>
  <c r="N65" i="2"/>
  <c r="N75" i="2"/>
  <c r="N62" i="2"/>
  <c r="N79" i="2"/>
  <c r="N71" i="2"/>
  <c r="N77" i="2"/>
  <c r="N80" i="2"/>
  <c r="N81" i="2"/>
  <c r="N68" i="2"/>
  <c r="N55" i="2"/>
  <c r="N64" i="2"/>
  <c r="N76" i="2"/>
  <c r="N49" i="2"/>
  <c r="N11" i="2"/>
  <c r="N27" i="2"/>
  <c r="N28" i="2"/>
  <c r="N22" i="2"/>
  <c r="N30" i="2"/>
  <c r="N42" i="2"/>
  <c r="N43" i="2"/>
  <c r="N26" i="2"/>
  <c r="N34" i="2"/>
  <c r="N40" i="2"/>
  <c r="N14" i="2"/>
  <c r="N37" i="2"/>
  <c r="N33" i="2"/>
  <c r="N38" i="2"/>
  <c r="N31" i="2"/>
  <c r="N36" i="2"/>
  <c r="N9" i="2"/>
  <c r="N25" i="2"/>
  <c r="N19" i="2"/>
  <c r="N29" i="2"/>
  <c r="N24" i="2"/>
  <c r="N8" i="2"/>
  <c r="N23" i="2"/>
  <c r="N20" i="2"/>
  <c r="N32" i="2"/>
  <c r="N15" i="2"/>
  <c r="N10" i="2"/>
  <c r="N12" i="2"/>
  <c r="N16" i="2"/>
  <c r="N35" i="2"/>
  <c r="N21" i="2"/>
  <c r="N13" i="2"/>
  <c r="N18" i="2"/>
  <c r="N17" i="2"/>
  <c r="N39" i="2"/>
  <c r="N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028FAB-755F-4BD7-956D-514D0151E507}" keepAlive="1" name="Query - Admission_v2_missing_small" description="Connection to the 'Admission_v2_missing_small' query in the workbook." type="5" refreshedVersion="8" background="1" saveData="1">
    <dbPr connection="Provider=Microsoft.Mashup.OleDb.1;Data Source=$Workbook$;Location=Admission_v2_missing_small;Extended Properties=&quot;&quot;" command="SELECT * FROM [Admission_v2_missing_small]"/>
  </connection>
</connections>
</file>

<file path=xl/sharedStrings.xml><?xml version="1.0" encoding="utf-8"?>
<sst xmlns="http://schemas.openxmlformats.org/spreadsheetml/2006/main" count="154" uniqueCount="19">
  <si>
    <t>Applicant</t>
  </si>
  <si>
    <t>ADMIT</t>
  </si>
  <si>
    <t>GRE</t>
  </si>
  <si>
    <t>GPA</t>
  </si>
  <si>
    <t>RANK</t>
  </si>
  <si>
    <t>YES</t>
  </si>
  <si>
    <t>NO</t>
  </si>
  <si>
    <t>Applicant w/ Missing GRE</t>
  </si>
  <si>
    <t>Distance to Applicant 1055</t>
  </si>
  <si>
    <t>Distance to Applicant 1051</t>
  </si>
  <si>
    <t>Applicant w/ GRE</t>
  </si>
  <si>
    <t>N/A</t>
  </si>
  <si>
    <t>Predicted GRE for Applicant 1051</t>
  </si>
  <si>
    <t>Predicted GRE for Applicant 1055</t>
  </si>
  <si>
    <t>ORIGINAL DATA</t>
  </si>
  <si>
    <t>KNN (k=3)</t>
  </si>
  <si>
    <t>--------&gt;</t>
  </si>
  <si>
    <t>Inverse Distance to Applicant 1051</t>
  </si>
  <si>
    <t>Inverse Distance to Applicant 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</si>
</sst>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theme="9"/>
      </patternFill>
    </fill>
    <fill>
      <patternFill patternType="solid">
        <fgColor theme="3" tint="0.499984740745262"/>
        <b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2" fillId="7" borderId="3" xfId="0" applyFont="1" applyFill="1" applyBorder="1"/>
    <xf numFmtId="0" fontId="2" fillId="8" borderId="3" xfId="0" applyFont="1" applyFill="1" applyBorder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4" fillId="5" borderId="2" xfId="0" applyFont="1" applyFill="1" applyBorder="1"/>
    <xf numFmtId="0" fontId="4" fillId="6" borderId="2" xfId="0" applyFont="1" applyFill="1" applyBorder="1"/>
    <xf numFmtId="0" fontId="1" fillId="2" borderId="1" xfId="1" applyBorder="1"/>
    <xf numFmtId="0" fontId="1" fillId="2" borderId="2" xfId="1" applyNumberFormat="1" applyBorder="1"/>
    <xf numFmtId="0" fontId="1" fillId="2" borderId="2" xfId="1" applyBorder="1"/>
    <xf numFmtId="0" fontId="1" fillId="2" borderId="3" xfId="1" applyBorder="1"/>
    <xf numFmtId="0" fontId="1" fillId="2" borderId="0" xfId="1"/>
    <xf numFmtId="0" fontId="3" fillId="0" borderId="0" xfId="0" applyFont="1"/>
    <xf numFmtId="0" fontId="3" fillId="0" borderId="0" xfId="0" quotePrefix="1" applyFont="1"/>
  </cellXfs>
  <cellStyles count="2">
    <cellStyle name="Neutral" xfId="1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0845B1-78CF-45EB-B9B0-367CDA1C2666}" autoFormatId="16" applyNumberFormats="0" applyBorderFormats="0" applyFontFormats="0" applyPatternFormats="0" applyAlignmentFormats="0" applyWidthHeightFormats="0">
  <queryTableRefresh nextId="6">
    <queryTableFields count="5">
      <queryTableField id="1" name="Applicant" tableColumnId="1"/>
      <queryTableField id="2" name="ADMIT" tableColumnId="2"/>
      <queryTableField id="3" name="GRE" tableColumnId="3"/>
      <queryTableField id="4" name="GPA" tableColumnId="4"/>
      <queryTableField id="5" name="RANK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D68A0-86E3-4914-8C2F-FCF4F5B03636}" name="Admission_v2_missing_small" displayName="Admission_v2_missing_small" ref="A2:E41" tableType="queryTable" totalsRowShown="0">
  <autoFilter ref="A2:E41" xr:uid="{774D68A0-86E3-4914-8C2F-FCF4F5B03636}"/>
  <tableColumns count="5">
    <tableColumn id="1" xr3:uid="{B6864EE1-4152-4B43-B5D9-8E5DEDE75295}" uniqueName="1" name="Applicant" queryTableFieldId="1"/>
    <tableColumn id="2" xr3:uid="{5FB63253-8A1A-4B20-978F-A96BCB72CCF7}" uniqueName="2" name="ADMIT" queryTableFieldId="2" dataDxfId="0"/>
    <tableColumn id="3" xr3:uid="{768051BD-3C4B-4508-81C6-483FA241D4D3}" uniqueName="3" name="GRE" queryTableFieldId="3"/>
    <tableColumn id="4" xr3:uid="{743896B0-9038-46F7-B2F1-8835967D4E56}" uniqueName="4" name="GPA" queryTableFieldId="4"/>
    <tableColumn id="5" xr3:uid="{6423EEE5-D2F1-41CA-84C9-07BA7B0A70B7}" uniqueName="5" name="RANK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4554-18D2-40A3-AEAF-51C2C56D58C2}">
  <dimension ref="A1:T82"/>
  <sheetViews>
    <sheetView tabSelected="1" topLeftCell="A25" zoomScale="120" zoomScaleNormal="120" workbookViewId="0">
      <selection activeCell="Q13" sqref="Q13"/>
    </sheetView>
  </sheetViews>
  <sheetFormatPr defaultRowHeight="15" x14ac:dyDescent="0.25"/>
  <cols>
    <col min="1" max="1" width="11.7109375" bestFit="1" customWidth="1"/>
    <col min="2" max="2" width="9" bestFit="1" customWidth="1"/>
    <col min="3" max="4" width="7.140625" bestFit="1" customWidth="1"/>
    <col min="5" max="5" width="8.28515625" bestFit="1" customWidth="1"/>
    <col min="9" max="9" width="24" bestFit="1" customWidth="1"/>
    <col min="10" max="10" width="6.7109375" bestFit="1" customWidth="1"/>
    <col min="11" max="11" width="4.85546875" bestFit="1" customWidth="1"/>
    <col min="12" max="12" width="5.140625" bestFit="1" customWidth="1"/>
    <col min="13" max="13" width="6" bestFit="1" customWidth="1"/>
    <col min="14" max="14" width="25" bestFit="1" customWidth="1"/>
    <col min="15" max="15" width="32.42578125" bestFit="1" customWidth="1"/>
    <col min="17" max="17" width="7.85546875" bestFit="1" customWidth="1"/>
    <col min="19" max="19" width="31" bestFit="1" customWidth="1"/>
    <col min="20" max="20" width="13.140625" customWidth="1"/>
  </cols>
  <sheetData>
    <row r="1" spans="1:20" x14ac:dyDescent="0.25">
      <c r="A1" s="29" t="s">
        <v>14</v>
      </c>
      <c r="I1" s="29" t="s">
        <v>15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s="30" t="s">
        <v>16</v>
      </c>
      <c r="I2" s="1" t="s">
        <v>7</v>
      </c>
      <c r="J2" s="2" t="s">
        <v>1</v>
      </c>
      <c r="K2" s="2" t="s">
        <v>2</v>
      </c>
      <c r="L2" s="2" t="s">
        <v>3</v>
      </c>
      <c r="M2" s="3" t="s">
        <v>4</v>
      </c>
    </row>
    <row r="3" spans="1:20" x14ac:dyDescent="0.25">
      <c r="A3">
        <v>1020</v>
      </c>
      <c r="B3" t="s">
        <v>5</v>
      </c>
      <c r="C3">
        <v>540</v>
      </c>
      <c r="D3">
        <v>3.81</v>
      </c>
      <c r="E3">
        <v>1</v>
      </c>
      <c r="G3" s="30" t="s">
        <v>16</v>
      </c>
      <c r="I3" s="11">
        <v>1051</v>
      </c>
      <c r="J3" s="12">
        <v>0</v>
      </c>
      <c r="K3" s="22" t="s">
        <v>11</v>
      </c>
      <c r="L3" s="12">
        <v>3.86</v>
      </c>
      <c r="M3" s="13">
        <v>3</v>
      </c>
      <c r="Q3" s="30" t="s">
        <v>16</v>
      </c>
      <c r="S3" s="17" t="s">
        <v>12</v>
      </c>
      <c r="T3" s="19">
        <f>ROUND( (O7*K7 + O8*K8 + O9*K9) * SUM(O7:O9)^(-1), 0)</f>
        <v>560</v>
      </c>
    </row>
    <row r="4" spans="1:20" x14ac:dyDescent="0.25">
      <c r="A4">
        <v>1021</v>
      </c>
      <c r="B4" t="s">
        <v>6</v>
      </c>
      <c r="C4">
        <v>500</v>
      </c>
      <c r="D4">
        <v>3.17</v>
      </c>
      <c r="E4">
        <v>3</v>
      </c>
      <c r="G4" s="30" t="s">
        <v>16</v>
      </c>
      <c r="I4" s="14">
        <v>1055</v>
      </c>
      <c r="J4" s="15">
        <v>0</v>
      </c>
      <c r="K4" s="23" t="s">
        <v>11</v>
      </c>
      <c r="L4" s="15">
        <v>3.34</v>
      </c>
      <c r="M4" s="16">
        <v>3</v>
      </c>
      <c r="Q4" s="30" t="s">
        <v>16</v>
      </c>
      <c r="S4" s="18" t="s">
        <v>13</v>
      </c>
      <c r="T4" s="20">
        <f xml:space="preserve"> ROUND((O46*K46 + O47*K47 + O48*K48) * SUM(O46:O48)^(-1), 0)</f>
        <v>431</v>
      </c>
    </row>
    <row r="5" spans="1:20" x14ac:dyDescent="0.25">
      <c r="A5">
        <v>1022</v>
      </c>
      <c r="B5" t="s">
        <v>5</v>
      </c>
      <c r="C5">
        <v>660</v>
      </c>
      <c r="D5">
        <v>3.63</v>
      </c>
      <c r="E5">
        <v>2</v>
      </c>
      <c r="G5" s="30" t="s">
        <v>16</v>
      </c>
      <c r="Q5" s="30"/>
    </row>
    <row r="6" spans="1:20" x14ac:dyDescent="0.25">
      <c r="A6">
        <v>1023</v>
      </c>
      <c r="B6" t="s">
        <v>6</v>
      </c>
      <c r="C6">
        <v>600</v>
      </c>
      <c r="D6">
        <v>2.82</v>
      </c>
      <c r="E6">
        <v>4</v>
      </c>
      <c r="G6" s="30" t="s">
        <v>16</v>
      </c>
      <c r="I6" s="1" t="s">
        <v>10</v>
      </c>
      <c r="J6" s="2" t="s">
        <v>1</v>
      </c>
      <c r="K6" s="2" t="s">
        <v>2</v>
      </c>
      <c r="L6" s="2" t="s">
        <v>3</v>
      </c>
      <c r="M6" s="3" t="s">
        <v>4</v>
      </c>
      <c r="N6" s="17" t="s">
        <v>9</v>
      </c>
      <c r="O6" s="17" t="s">
        <v>17</v>
      </c>
      <c r="Q6" s="30"/>
    </row>
    <row r="7" spans="1:20" x14ac:dyDescent="0.25">
      <c r="A7">
        <v>1024</v>
      </c>
      <c r="B7" t="s">
        <v>6</v>
      </c>
      <c r="C7">
        <v>680</v>
      </c>
      <c r="D7">
        <v>3.19</v>
      </c>
      <c r="E7">
        <v>4</v>
      </c>
      <c r="G7" s="30" t="s">
        <v>16</v>
      </c>
      <c r="I7" s="24">
        <v>1063</v>
      </c>
      <c r="J7" s="25">
        <v>0</v>
      </c>
      <c r="K7" s="26">
        <v>640</v>
      </c>
      <c r="L7" s="26">
        <v>3.67</v>
      </c>
      <c r="M7" s="27">
        <v>3</v>
      </c>
      <c r="N7" s="28">
        <f>SQRT(($J$3-$J7)^2+($L$3-$L7)^2+($M$3-$M7)^2)</f>
        <v>0.18999999999999995</v>
      </c>
      <c r="O7" s="28">
        <f>N7^(-1)</f>
        <v>5.2631578947368434</v>
      </c>
    </row>
    <row r="8" spans="1:20" x14ac:dyDescent="0.25">
      <c r="A8">
        <v>1025</v>
      </c>
      <c r="B8" t="s">
        <v>5</v>
      </c>
      <c r="C8">
        <v>760</v>
      </c>
      <c r="D8">
        <v>3.35</v>
      </c>
      <c r="E8">
        <v>2</v>
      </c>
      <c r="G8" s="30" t="s">
        <v>16</v>
      </c>
      <c r="I8" s="24">
        <v>1050</v>
      </c>
      <c r="J8" s="25">
        <v>0</v>
      </c>
      <c r="K8" s="26">
        <v>400</v>
      </c>
      <c r="L8" s="26">
        <v>3.35</v>
      </c>
      <c r="M8" s="27">
        <v>3</v>
      </c>
      <c r="N8" s="28">
        <f t="shared" ref="N7:N43" si="0">SQRT(($J$3-$J8)^2+($L$3-$L8)^2+($M$3-$M8)^2)</f>
        <v>0.50999999999999979</v>
      </c>
      <c r="O8" s="28">
        <f t="shared" ref="O8:O9" si="1">N8^(-1)</f>
        <v>1.960784313725491</v>
      </c>
    </row>
    <row r="9" spans="1:20" x14ac:dyDescent="0.25">
      <c r="A9">
        <v>1026</v>
      </c>
      <c r="B9" t="s">
        <v>5</v>
      </c>
      <c r="C9">
        <v>800</v>
      </c>
      <c r="D9">
        <v>3.66</v>
      </c>
      <c r="E9">
        <v>1</v>
      </c>
      <c r="G9" s="30" t="s">
        <v>16</v>
      </c>
      <c r="I9" s="24">
        <v>1044</v>
      </c>
      <c r="J9" s="25">
        <v>0</v>
      </c>
      <c r="K9" s="26">
        <v>500</v>
      </c>
      <c r="L9" s="26">
        <v>3.31</v>
      </c>
      <c r="M9" s="27">
        <v>3</v>
      </c>
      <c r="N9" s="28">
        <f t="shared" si="0"/>
        <v>0.54999999999999982</v>
      </c>
      <c r="O9" s="28">
        <f t="shared" si="1"/>
        <v>1.8181818181818188</v>
      </c>
      <c r="Q9" s="30"/>
    </row>
    <row r="10" spans="1:20" x14ac:dyDescent="0.25">
      <c r="A10">
        <v>1027</v>
      </c>
      <c r="B10" t="s">
        <v>5</v>
      </c>
      <c r="C10">
        <v>620</v>
      </c>
      <c r="D10">
        <v>3.61</v>
      </c>
      <c r="E10">
        <v>1</v>
      </c>
      <c r="G10" s="30" t="s">
        <v>16</v>
      </c>
      <c r="I10" s="7">
        <v>1057</v>
      </c>
      <c r="J10" s="8">
        <v>0</v>
      </c>
      <c r="K10" s="8">
        <v>560</v>
      </c>
      <c r="L10" s="8">
        <v>3.19</v>
      </c>
      <c r="M10" s="9">
        <v>3</v>
      </c>
      <c r="N10" s="19">
        <f t="shared" si="0"/>
        <v>0.66999999999999993</v>
      </c>
      <c r="O10" s="19">
        <f>N10^(-1)</f>
        <v>1.4925373134328359</v>
      </c>
      <c r="Q10" s="30"/>
    </row>
    <row r="11" spans="1:20" x14ac:dyDescent="0.25">
      <c r="A11">
        <v>1028</v>
      </c>
      <c r="B11" t="s">
        <v>5</v>
      </c>
      <c r="C11">
        <v>520</v>
      </c>
      <c r="D11">
        <v>3.74</v>
      </c>
      <c r="E11">
        <v>4</v>
      </c>
      <c r="G11" s="30" t="s">
        <v>16</v>
      </c>
      <c r="I11" s="7">
        <v>1021</v>
      </c>
      <c r="J11" s="8">
        <v>0</v>
      </c>
      <c r="K11" s="8">
        <v>500</v>
      </c>
      <c r="L11" s="8">
        <v>3.17</v>
      </c>
      <c r="M11" s="9">
        <v>3</v>
      </c>
      <c r="N11" s="19">
        <f t="shared" si="0"/>
        <v>0.69</v>
      </c>
      <c r="O11" s="19">
        <f t="shared" ref="O11:O43" si="2">N11^(-1)</f>
        <v>1.4492753623188408</v>
      </c>
    </row>
    <row r="12" spans="1:20" x14ac:dyDescent="0.25">
      <c r="A12">
        <v>1029</v>
      </c>
      <c r="B12" t="s">
        <v>5</v>
      </c>
      <c r="C12">
        <v>780</v>
      </c>
      <c r="D12">
        <v>3.22</v>
      </c>
      <c r="E12">
        <v>2</v>
      </c>
      <c r="G12" s="30" t="s">
        <v>16</v>
      </c>
      <c r="I12" s="4">
        <v>1058</v>
      </c>
      <c r="J12" s="5">
        <v>0</v>
      </c>
      <c r="K12" s="5">
        <v>380</v>
      </c>
      <c r="L12" s="5">
        <v>2.94</v>
      </c>
      <c r="M12" s="6">
        <v>3</v>
      </c>
      <c r="N12" s="19">
        <f t="shared" si="0"/>
        <v>0.91999999999999993</v>
      </c>
      <c r="O12" s="19">
        <f t="shared" si="2"/>
        <v>1.0869565217391306</v>
      </c>
    </row>
    <row r="13" spans="1:20" x14ac:dyDescent="0.25">
      <c r="A13">
        <v>1030</v>
      </c>
      <c r="B13" t="s">
        <v>6</v>
      </c>
      <c r="C13">
        <v>520</v>
      </c>
      <c r="D13">
        <v>3.29</v>
      </c>
      <c r="E13">
        <v>1</v>
      </c>
      <c r="G13" s="30" t="s">
        <v>16</v>
      </c>
      <c r="I13" s="7">
        <v>1064</v>
      </c>
      <c r="J13" s="8">
        <v>1</v>
      </c>
      <c r="K13" s="8">
        <v>680</v>
      </c>
      <c r="L13" s="8">
        <v>3.85</v>
      </c>
      <c r="M13" s="9">
        <v>3</v>
      </c>
      <c r="N13" s="19">
        <f t="shared" si="0"/>
        <v>1.0000499987500624</v>
      </c>
      <c r="O13" s="19">
        <f t="shared" si="2"/>
        <v>0.99995000374968768</v>
      </c>
    </row>
    <row r="14" spans="1:20" x14ac:dyDescent="0.25">
      <c r="A14">
        <v>1031</v>
      </c>
      <c r="B14" t="s">
        <v>6</v>
      </c>
      <c r="C14">
        <v>540</v>
      </c>
      <c r="D14">
        <v>3.78</v>
      </c>
      <c r="E14">
        <v>4</v>
      </c>
      <c r="G14" s="30" t="s">
        <v>16</v>
      </c>
      <c r="I14" s="7">
        <v>1031</v>
      </c>
      <c r="J14" s="8">
        <v>0</v>
      </c>
      <c r="K14" s="8">
        <v>540</v>
      </c>
      <c r="L14" s="8">
        <v>3.78</v>
      </c>
      <c r="M14" s="9">
        <v>4</v>
      </c>
      <c r="N14" s="19">
        <f t="shared" si="0"/>
        <v>1.0031948963187562</v>
      </c>
      <c r="O14" s="19">
        <f t="shared" si="2"/>
        <v>0.99681527853612495</v>
      </c>
    </row>
    <row r="15" spans="1:20" x14ac:dyDescent="0.25">
      <c r="A15">
        <v>1039</v>
      </c>
      <c r="B15" t="s">
        <v>5</v>
      </c>
      <c r="C15">
        <v>500</v>
      </c>
      <c r="D15">
        <v>3.13</v>
      </c>
      <c r="E15">
        <v>2</v>
      </c>
      <c r="G15" s="30" t="s">
        <v>16</v>
      </c>
      <c r="I15" s="4">
        <v>1056</v>
      </c>
      <c r="J15" s="5">
        <v>1</v>
      </c>
      <c r="K15" s="5">
        <v>740</v>
      </c>
      <c r="L15" s="5">
        <v>4</v>
      </c>
      <c r="M15" s="6">
        <v>3</v>
      </c>
      <c r="N15" s="19">
        <f t="shared" si="0"/>
        <v>1.0097524449091471</v>
      </c>
      <c r="O15" s="19">
        <f t="shared" si="2"/>
        <v>0.99034174667433017</v>
      </c>
    </row>
    <row r="16" spans="1:20" x14ac:dyDescent="0.25">
      <c r="A16">
        <v>1040</v>
      </c>
      <c r="B16" t="s">
        <v>5</v>
      </c>
      <c r="C16">
        <v>520</v>
      </c>
      <c r="D16">
        <v>2.68</v>
      </c>
      <c r="E16">
        <v>3</v>
      </c>
      <c r="G16" s="30" t="s">
        <v>16</v>
      </c>
      <c r="I16" s="7">
        <v>1059</v>
      </c>
      <c r="J16" s="8">
        <v>0</v>
      </c>
      <c r="K16" s="8">
        <v>400</v>
      </c>
      <c r="L16" s="8">
        <v>3.65</v>
      </c>
      <c r="M16" s="9">
        <v>2</v>
      </c>
      <c r="N16" s="19">
        <f t="shared" si="0"/>
        <v>1.0218121158021176</v>
      </c>
      <c r="O16" s="19">
        <f t="shared" si="2"/>
        <v>0.97865349660197054</v>
      </c>
    </row>
    <row r="17" spans="1:15" x14ac:dyDescent="0.25">
      <c r="A17">
        <v>1041</v>
      </c>
      <c r="B17" t="s">
        <v>6</v>
      </c>
      <c r="C17">
        <v>560</v>
      </c>
      <c r="D17">
        <v>2.42</v>
      </c>
      <c r="E17">
        <v>2</v>
      </c>
      <c r="G17" s="30" t="s">
        <v>16</v>
      </c>
      <c r="I17" s="7">
        <v>1067</v>
      </c>
      <c r="J17" s="8">
        <v>0</v>
      </c>
      <c r="K17" s="8">
        <v>740</v>
      </c>
      <c r="L17" s="8">
        <v>3.62</v>
      </c>
      <c r="M17" s="9">
        <v>4</v>
      </c>
      <c r="N17" s="19">
        <f t="shared" si="0"/>
        <v>1.0283968105745953</v>
      </c>
      <c r="O17" s="19">
        <f t="shared" si="2"/>
        <v>0.97238730198051748</v>
      </c>
    </row>
    <row r="18" spans="1:15" x14ac:dyDescent="0.25">
      <c r="A18">
        <v>1042</v>
      </c>
      <c r="B18" t="s">
        <v>5</v>
      </c>
      <c r="C18">
        <v>580</v>
      </c>
      <c r="D18">
        <v>3.32</v>
      </c>
      <c r="E18">
        <v>2</v>
      </c>
      <c r="G18" s="30" t="s">
        <v>16</v>
      </c>
      <c r="I18" s="4">
        <v>1066</v>
      </c>
      <c r="J18" s="5">
        <v>0</v>
      </c>
      <c r="K18" s="5">
        <v>600</v>
      </c>
      <c r="L18" s="5">
        <v>3.59</v>
      </c>
      <c r="M18" s="6">
        <v>2</v>
      </c>
      <c r="N18" s="19">
        <f t="shared" si="0"/>
        <v>1.0358088626768938</v>
      </c>
      <c r="O18" s="19">
        <f t="shared" si="2"/>
        <v>0.96542908255838722</v>
      </c>
    </row>
    <row r="19" spans="1:15" x14ac:dyDescent="0.25">
      <c r="A19">
        <v>1043</v>
      </c>
      <c r="B19" t="s">
        <v>5</v>
      </c>
      <c r="C19">
        <v>600</v>
      </c>
      <c r="D19">
        <v>3.15</v>
      </c>
      <c r="E19">
        <v>2</v>
      </c>
      <c r="G19" s="30" t="s">
        <v>16</v>
      </c>
      <c r="I19" s="7">
        <v>1046</v>
      </c>
      <c r="J19" s="8">
        <v>1</v>
      </c>
      <c r="K19" s="8">
        <v>460</v>
      </c>
      <c r="L19" s="8">
        <v>3.45</v>
      </c>
      <c r="M19" s="9">
        <v>3</v>
      </c>
      <c r="N19" s="19">
        <f t="shared" si="0"/>
        <v>1.0807867504739312</v>
      </c>
      <c r="O19" s="19">
        <f t="shared" si="2"/>
        <v>0.92525190520839951</v>
      </c>
    </row>
    <row r="20" spans="1:15" x14ac:dyDescent="0.25">
      <c r="A20">
        <v>1044</v>
      </c>
      <c r="B20" t="s">
        <v>6</v>
      </c>
      <c r="C20">
        <v>500</v>
      </c>
      <c r="D20">
        <v>3.31</v>
      </c>
      <c r="E20">
        <v>3</v>
      </c>
      <c r="G20" s="30" t="s">
        <v>16</v>
      </c>
      <c r="I20" s="4">
        <v>1053</v>
      </c>
      <c r="J20" s="5">
        <v>0</v>
      </c>
      <c r="K20" s="5">
        <v>740</v>
      </c>
      <c r="L20" s="5">
        <v>3.37</v>
      </c>
      <c r="M20" s="6">
        <v>4</v>
      </c>
      <c r="N20" s="19">
        <f t="shared" si="0"/>
        <v>1.1135977729862787</v>
      </c>
      <c r="O20" s="19">
        <f t="shared" si="2"/>
        <v>0.89799030157751725</v>
      </c>
    </row>
    <row r="21" spans="1:15" x14ac:dyDescent="0.25">
      <c r="A21">
        <v>1045</v>
      </c>
      <c r="B21" t="s">
        <v>6</v>
      </c>
      <c r="C21">
        <v>700</v>
      </c>
      <c r="D21">
        <v>2.94</v>
      </c>
      <c r="E21">
        <v>2</v>
      </c>
      <c r="G21" s="30" t="s">
        <v>16</v>
      </c>
      <c r="I21" s="7">
        <v>1062</v>
      </c>
      <c r="J21" s="8">
        <v>0</v>
      </c>
      <c r="K21" s="8">
        <v>560</v>
      </c>
      <c r="L21" s="8">
        <v>3.32</v>
      </c>
      <c r="M21" s="9">
        <v>4</v>
      </c>
      <c r="N21" s="19">
        <f t="shared" si="0"/>
        <v>1.1364858116140297</v>
      </c>
      <c r="O21" s="19">
        <f t="shared" si="2"/>
        <v>0.87990539765719256</v>
      </c>
    </row>
    <row r="22" spans="1:15" x14ac:dyDescent="0.25">
      <c r="A22">
        <v>1046</v>
      </c>
      <c r="B22" t="s">
        <v>5</v>
      </c>
      <c r="C22">
        <v>460</v>
      </c>
      <c r="D22">
        <v>3.45</v>
      </c>
      <c r="E22">
        <v>3</v>
      </c>
      <c r="G22" s="30" t="s">
        <v>16</v>
      </c>
      <c r="I22" s="4">
        <v>1024</v>
      </c>
      <c r="J22" s="5">
        <v>0</v>
      </c>
      <c r="K22" s="5">
        <v>680</v>
      </c>
      <c r="L22" s="5">
        <v>3.19</v>
      </c>
      <c r="M22" s="6">
        <v>4</v>
      </c>
      <c r="N22" s="19">
        <f t="shared" si="0"/>
        <v>1.2037026210821342</v>
      </c>
      <c r="O22" s="19">
        <f t="shared" si="2"/>
        <v>0.83076997797096708</v>
      </c>
    </row>
    <row r="23" spans="1:15" x14ac:dyDescent="0.25">
      <c r="A23">
        <v>1047</v>
      </c>
      <c r="B23" t="s">
        <v>5</v>
      </c>
      <c r="C23">
        <v>580</v>
      </c>
      <c r="D23">
        <v>3.46</v>
      </c>
      <c r="E23">
        <v>2</v>
      </c>
      <c r="G23" s="30" t="s">
        <v>16</v>
      </c>
      <c r="I23" s="7">
        <v>1052</v>
      </c>
      <c r="J23" s="8">
        <v>0</v>
      </c>
      <c r="K23" s="8">
        <v>440</v>
      </c>
      <c r="L23" s="8">
        <v>3.13</v>
      </c>
      <c r="M23" s="9">
        <v>4</v>
      </c>
      <c r="N23" s="19">
        <f t="shared" si="0"/>
        <v>1.2381033882515629</v>
      </c>
      <c r="O23" s="19">
        <f t="shared" si="2"/>
        <v>0.80768699083538564</v>
      </c>
    </row>
    <row r="24" spans="1:15" x14ac:dyDescent="0.25">
      <c r="A24">
        <v>1048</v>
      </c>
      <c r="B24" t="s">
        <v>6</v>
      </c>
      <c r="C24">
        <v>500</v>
      </c>
      <c r="D24">
        <v>2.97</v>
      </c>
      <c r="E24">
        <v>4</v>
      </c>
      <c r="G24" s="30" t="s">
        <v>16</v>
      </c>
      <c r="I24" s="7">
        <v>1048</v>
      </c>
      <c r="J24" s="8">
        <v>0</v>
      </c>
      <c r="K24" s="8">
        <v>500</v>
      </c>
      <c r="L24" s="8">
        <v>2.97</v>
      </c>
      <c r="M24" s="9">
        <v>4</v>
      </c>
      <c r="N24" s="19">
        <f t="shared" si="0"/>
        <v>1.3386933928274987</v>
      </c>
      <c r="O24" s="19">
        <f t="shared" si="2"/>
        <v>0.74699703857346067</v>
      </c>
    </row>
    <row r="25" spans="1:15" x14ac:dyDescent="0.25">
      <c r="A25">
        <v>1050</v>
      </c>
      <c r="B25" t="s">
        <v>6</v>
      </c>
      <c r="C25">
        <v>400</v>
      </c>
      <c r="D25">
        <v>3.35</v>
      </c>
      <c r="E25">
        <v>3</v>
      </c>
      <c r="G25" s="30" t="s">
        <v>16</v>
      </c>
      <c r="I25" s="4">
        <v>1045</v>
      </c>
      <c r="J25" s="5">
        <v>0</v>
      </c>
      <c r="K25" s="5">
        <v>700</v>
      </c>
      <c r="L25" s="5">
        <v>2.94</v>
      </c>
      <c r="M25" s="6">
        <v>2</v>
      </c>
      <c r="N25" s="19">
        <f t="shared" si="0"/>
        <v>1.3588230201170421</v>
      </c>
      <c r="O25" s="19">
        <f t="shared" si="2"/>
        <v>0.73593101176182973</v>
      </c>
    </row>
    <row r="26" spans="1:15" x14ac:dyDescent="0.25">
      <c r="A26" s="10">
        <v>1051</v>
      </c>
      <c r="B26" s="10" t="s">
        <v>6</v>
      </c>
      <c r="C26" s="22" t="s">
        <v>11</v>
      </c>
      <c r="D26" s="10">
        <v>3.86</v>
      </c>
      <c r="E26" s="10">
        <v>3</v>
      </c>
      <c r="G26" s="30" t="s">
        <v>16</v>
      </c>
      <c r="I26" s="4">
        <v>1028</v>
      </c>
      <c r="J26" s="5">
        <v>1</v>
      </c>
      <c r="K26" s="5">
        <v>520</v>
      </c>
      <c r="L26" s="5">
        <v>3.74</v>
      </c>
      <c r="M26" s="6">
        <v>4</v>
      </c>
      <c r="N26" s="19">
        <f t="shared" si="0"/>
        <v>1.4192955999368138</v>
      </c>
      <c r="O26" s="19">
        <f t="shared" si="2"/>
        <v>0.70457486096942701</v>
      </c>
    </row>
    <row r="27" spans="1:15" x14ac:dyDescent="0.25">
      <c r="A27">
        <v>1052</v>
      </c>
      <c r="B27" t="s">
        <v>6</v>
      </c>
      <c r="C27">
        <v>440</v>
      </c>
      <c r="D27">
        <v>3.13</v>
      </c>
      <c r="E27">
        <v>4</v>
      </c>
      <c r="G27" s="30" t="s">
        <v>16</v>
      </c>
      <c r="I27" s="4">
        <v>1022</v>
      </c>
      <c r="J27" s="5">
        <v>1</v>
      </c>
      <c r="K27" s="5">
        <v>660</v>
      </c>
      <c r="L27" s="5">
        <v>3.63</v>
      </c>
      <c r="M27" s="6">
        <v>2</v>
      </c>
      <c r="N27" s="19">
        <f t="shared" si="0"/>
        <v>1.4327944723511465</v>
      </c>
      <c r="O27" s="19">
        <f t="shared" si="2"/>
        <v>0.69793680761417809</v>
      </c>
    </row>
    <row r="28" spans="1:15" x14ac:dyDescent="0.25">
      <c r="A28">
        <v>1053</v>
      </c>
      <c r="B28" t="s">
        <v>6</v>
      </c>
      <c r="C28">
        <v>740</v>
      </c>
      <c r="D28">
        <v>3.37</v>
      </c>
      <c r="E28">
        <v>4</v>
      </c>
      <c r="G28" s="30" t="s">
        <v>16</v>
      </c>
      <c r="I28" s="7">
        <v>1023</v>
      </c>
      <c r="J28" s="8">
        <v>0</v>
      </c>
      <c r="K28" s="8">
        <v>600</v>
      </c>
      <c r="L28" s="8">
        <v>2.82</v>
      </c>
      <c r="M28" s="9">
        <v>4</v>
      </c>
      <c r="N28" s="19">
        <f t="shared" si="0"/>
        <v>1.4427751037497147</v>
      </c>
      <c r="O28" s="19">
        <f t="shared" si="2"/>
        <v>0.6931087162517845</v>
      </c>
    </row>
    <row r="29" spans="1:15" x14ac:dyDescent="0.25">
      <c r="A29">
        <v>1054</v>
      </c>
      <c r="B29" t="s">
        <v>5</v>
      </c>
      <c r="C29">
        <v>680</v>
      </c>
      <c r="D29">
        <v>3.27</v>
      </c>
      <c r="E29">
        <v>2</v>
      </c>
      <c r="G29" s="30" t="s">
        <v>16</v>
      </c>
      <c r="I29" s="4">
        <v>1047</v>
      </c>
      <c r="J29" s="5">
        <v>1</v>
      </c>
      <c r="K29" s="5">
        <v>580</v>
      </c>
      <c r="L29" s="5">
        <v>3.46</v>
      </c>
      <c r="M29" s="6">
        <v>2</v>
      </c>
      <c r="N29" s="19">
        <f t="shared" si="0"/>
        <v>1.4696938456699069</v>
      </c>
      <c r="O29" s="19">
        <f t="shared" si="2"/>
        <v>0.6804138174397717</v>
      </c>
    </row>
    <row r="30" spans="1:15" x14ac:dyDescent="0.25">
      <c r="A30" s="21">
        <v>1055</v>
      </c>
      <c r="B30" s="21" t="s">
        <v>6</v>
      </c>
      <c r="C30" s="23" t="s">
        <v>11</v>
      </c>
      <c r="D30" s="21">
        <v>3.34</v>
      </c>
      <c r="E30" s="21">
        <v>3</v>
      </c>
      <c r="G30" s="30" t="s">
        <v>16</v>
      </c>
      <c r="I30" s="7">
        <v>1025</v>
      </c>
      <c r="J30" s="8">
        <v>1</v>
      </c>
      <c r="K30" s="8">
        <v>760</v>
      </c>
      <c r="L30" s="8">
        <v>3.35</v>
      </c>
      <c r="M30" s="9">
        <v>2</v>
      </c>
      <c r="N30" s="19">
        <f t="shared" si="0"/>
        <v>1.5033628969746458</v>
      </c>
      <c r="O30" s="19">
        <f t="shared" si="2"/>
        <v>0.66517538913085539</v>
      </c>
    </row>
    <row r="31" spans="1:15" x14ac:dyDescent="0.25">
      <c r="A31">
        <v>1056</v>
      </c>
      <c r="B31" t="s">
        <v>5</v>
      </c>
      <c r="C31">
        <v>740</v>
      </c>
      <c r="D31">
        <v>4</v>
      </c>
      <c r="E31">
        <v>3</v>
      </c>
      <c r="G31" s="30" t="s">
        <v>16</v>
      </c>
      <c r="I31" s="7">
        <v>1042</v>
      </c>
      <c r="J31" s="8">
        <v>1</v>
      </c>
      <c r="K31" s="8">
        <v>580</v>
      </c>
      <c r="L31" s="8">
        <v>3.32</v>
      </c>
      <c r="M31" s="9">
        <v>2</v>
      </c>
      <c r="N31" s="19">
        <f t="shared" si="0"/>
        <v>1.5138031576133006</v>
      </c>
      <c r="O31" s="19">
        <f t="shared" si="2"/>
        <v>0.66058786769650069</v>
      </c>
    </row>
    <row r="32" spans="1:15" x14ac:dyDescent="0.25">
      <c r="A32">
        <v>1057</v>
      </c>
      <c r="B32" t="s">
        <v>6</v>
      </c>
      <c r="C32">
        <v>560</v>
      </c>
      <c r="D32">
        <v>3.19</v>
      </c>
      <c r="E32">
        <v>3</v>
      </c>
      <c r="G32" s="30" t="s">
        <v>16</v>
      </c>
      <c r="I32" s="7">
        <v>1054</v>
      </c>
      <c r="J32" s="8">
        <v>1</v>
      </c>
      <c r="K32" s="8">
        <v>680</v>
      </c>
      <c r="L32" s="8">
        <v>3.27</v>
      </c>
      <c r="M32" s="9">
        <v>2</v>
      </c>
      <c r="N32" s="19">
        <f t="shared" si="0"/>
        <v>1.5323511346946559</v>
      </c>
      <c r="O32" s="19">
        <f t="shared" si="2"/>
        <v>0.65259194016211242</v>
      </c>
    </row>
    <row r="33" spans="1:15" x14ac:dyDescent="0.25">
      <c r="A33">
        <v>1058</v>
      </c>
      <c r="B33" t="s">
        <v>6</v>
      </c>
      <c r="C33">
        <v>380</v>
      </c>
      <c r="D33">
        <v>2.94</v>
      </c>
      <c r="E33">
        <v>3</v>
      </c>
      <c r="G33" s="30" t="s">
        <v>16</v>
      </c>
      <c r="I33" s="7">
        <v>1040</v>
      </c>
      <c r="J33" s="8">
        <v>1</v>
      </c>
      <c r="K33" s="8">
        <v>520</v>
      </c>
      <c r="L33" s="8">
        <v>2.68</v>
      </c>
      <c r="M33" s="9">
        <v>3</v>
      </c>
      <c r="N33" s="19">
        <f t="shared" si="0"/>
        <v>1.5467385040788244</v>
      </c>
      <c r="O33" s="19">
        <f t="shared" si="2"/>
        <v>0.64652169540161541</v>
      </c>
    </row>
    <row r="34" spans="1:15" x14ac:dyDescent="0.25">
      <c r="A34">
        <v>1059</v>
      </c>
      <c r="B34" t="s">
        <v>6</v>
      </c>
      <c r="C34">
        <v>400</v>
      </c>
      <c r="D34">
        <v>3.65</v>
      </c>
      <c r="E34">
        <v>2</v>
      </c>
      <c r="G34" s="30" t="s">
        <v>16</v>
      </c>
      <c r="I34" s="7">
        <v>1029</v>
      </c>
      <c r="J34" s="8">
        <v>1</v>
      </c>
      <c r="K34" s="8">
        <v>780</v>
      </c>
      <c r="L34" s="8">
        <v>3.22</v>
      </c>
      <c r="M34" s="9">
        <v>2</v>
      </c>
      <c r="N34" s="19">
        <f t="shared" si="0"/>
        <v>1.5522886329545802</v>
      </c>
      <c r="O34" s="19">
        <f t="shared" si="2"/>
        <v>0.64421009003759155</v>
      </c>
    </row>
    <row r="35" spans="1:15" x14ac:dyDescent="0.25">
      <c r="A35">
        <v>1061</v>
      </c>
      <c r="B35" t="s">
        <v>5</v>
      </c>
      <c r="C35">
        <v>620</v>
      </c>
      <c r="D35">
        <v>3.18</v>
      </c>
      <c r="E35">
        <v>2</v>
      </c>
      <c r="G35" s="30" t="s">
        <v>16</v>
      </c>
      <c r="I35" s="4">
        <v>1061</v>
      </c>
      <c r="J35" s="5">
        <v>1</v>
      </c>
      <c r="K35" s="5">
        <v>620</v>
      </c>
      <c r="L35" s="5">
        <v>3.18</v>
      </c>
      <c r="M35" s="6">
        <v>2</v>
      </c>
      <c r="N35" s="19">
        <f t="shared" si="0"/>
        <v>1.5692036196746424</v>
      </c>
      <c r="O35" s="19">
        <f t="shared" si="2"/>
        <v>0.63726592741822718</v>
      </c>
    </row>
    <row r="36" spans="1:15" x14ac:dyDescent="0.25">
      <c r="A36">
        <v>1062</v>
      </c>
      <c r="B36" t="s">
        <v>6</v>
      </c>
      <c r="C36">
        <v>560</v>
      </c>
      <c r="D36">
        <v>3.32</v>
      </c>
      <c r="E36">
        <v>4</v>
      </c>
      <c r="G36" s="30" t="s">
        <v>16</v>
      </c>
      <c r="I36" s="4">
        <v>1043</v>
      </c>
      <c r="J36" s="5">
        <v>1</v>
      </c>
      <c r="K36" s="5">
        <v>600</v>
      </c>
      <c r="L36" s="5">
        <v>3.15</v>
      </c>
      <c r="M36" s="6">
        <v>2</v>
      </c>
      <c r="N36" s="19">
        <f t="shared" si="0"/>
        <v>1.5824348327814326</v>
      </c>
      <c r="O36" s="19">
        <f t="shared" si="2"/>
        <v>0.63193755552151765</v>
      </c>
    </row>
    <row r="37" spans="1:15" x14ac:dyDescent="0.25">
      <c r="A37">
        <v>1063</v>
      </c>
      <c r="B37" t="s">
        <v>6</v>
      </c>
      <c r="C37">
        <v>640</v>
      </c>
      <c r="D37">
        <v>3.67</v>
      </c>
      <c r="E37">
        <v>3</v>
      </c>
      <c r="G37" s="30" t="s">
        <v>16</v>
      </c>
      <c r="I37" s="4">
        <v>1039</v>
      </c>
      <c r="J37" s="5">
        <v>1</v>
      </c>
      <c r="K37" s="5">
        <v>500</v>
      </c>
      <c r="L37" s="5">
        <v>3.13</v>
      </c>
      <c r="M37" s="6">
        <v>2</v>
      </c>
      <c r="N37" s="19">
        <f t="shared" si="0"/>
        <v>1.5915087181665075</v>
      </c>
      <c r="O37" s="19">
        <f t="shared" si="2"/>
        <v>0.6283346038795482</v>
      </c>
    </row>
    <row r="38" spans="1:15" x14ac:dyDescent="0.25">
      <c r="A38">
        <v>1064</v>
      </c>
      <c r="B38" t="s">
        <v>5</v>
      </c>
      <c r="C38">
        <v>680</v>
      </c>
      <c r="D38">
        <v>3.85</v>
      </c>
      <c r="E38">
        <v>3</v>
      </c>
      <c r="G38" s="30" t="s">
        <v>16</v>
      </c>
      <c r="I38" s="4">
        <v>1041</v>
      </c>
      <c r="J38" s="5">
        <v>0</v>
      </c>
      <c r="K38" s="5">
        <v>560</v>
      </c>
      <c r="L38" s="5">
        <v>2.42</v>
      </c>
      <c r="M38" s="6">
        <v>2</v>
      </c>
      <c r="N38" s="19">
        <f t="shared" si="0"/>
        <v>1.7531685600648901</v>
      </c>
      <c r="O38" s="19">
        <f t="shared" si="2"/>
        <v>0.57039580949534419</v>
      </c>
    </row>
    <row r="39" spans="1:15" x14ac:dyDescent="0.25">
      <c r="A39">
        <v>1066</v>
      </c>
      <c r="B39" t="s">
        <v>6</v>
      </c>
      <c r="C39">
        <v>600</v>
      </c>
      <c r="D39">
        <v>3.59</v>
      </c>
      <c r="E39">
        <v>2</v>
      </c>
      <c r="G39" s="30" t="s">
        <v>16</v>
      </c>
      <c r="I39" s="4">
        <v>1068</v>
      </c>
      <c r="J39" s="5">
        <v>0</v>
      </c>
      <c r="K39" s="5">
        <v>620</v>
      </c>
      <c r="L39" s="5">
        <v>3.3</v>
      </c>
      <c r="M39" s="6">
        <v>1</v>
      </c>
      <c r="N39" s="19">
        <f t="shared" si="0"/>
        <v>2.0769207977195472</v>
      </c>
      <c r="O39" s="19">
        <f t="shared" si="2"/>
        <v>0.48148200985709083</v>
      </c>
    </row>
    <row r="40" spans="1:15" x14ac:dyDescent="0.25">
      <c r="A40">
        <v>1067</v>
      </c>
      <c r="B40" t="s">
        <v>6</v>
      </c>
      <c r="C40">
        <v>740</v>
      </c>
      <c r="D40">
        <v>3.62</v>
      </c>
      <c r="E40">
        <v>4</v>
      </c>
      <c r="G40" s="30" t="s">
        <v>16</v>
      </c>
      <c r="I40" s="4">
        <v>1030</v>
      </c>
      <c r="J40" s="5">
        <v>0</v>
      </c>
      <c r="K40" s="5">
        <v>520</v>
      </c>
      <c r="L40" s="5">
        <v>3.29</v>
      </c>
      <c r="M40" s="6">
        <v>1</v>
      </c>
      <c r="N40" s="19">
        <f t="shared" si="0"/>
        <v>2.0796393918177256</v>
      </c>
      <c r="O40" s="19">
        <f t="shared" si="2"/>
        <v>0.48085259585602574</v>
      </c>
    </row>
    <row r="41" spans="1:15" x14ac:dyDescent="0.25">
      <c r="A41">
        <v>1068</v>
      </c>
      <c r="B41" t="s">
        <v>6</v>
      </c>
      <c r="C41">
        <v>620</v>
      </c>
      <c r="D41">
        <v>3.3</v>
      </c>
      <c r="E41">
        <v>1</v>
      </c>
      <c r="G41" s="30" t="s">
        <v>16</v>
      </c>
      <c r="I41" s="4">
        <v>1020</v>
      </c>
      <c r="J41" s="5">
        <v>1</v>
      </c>
      <c r="K41" s="5">
        <v>540</v>
      </c>
      <c r="L41" s="5">
        <v>3.81</v>
      </c>
      <c r="M41" s="6">
        <v>1</v>
      </c>
      <c r="N41" s="19">
        <f t="shared" si="0"/>
        <v>2.2366269246345039</v>
      </c>
      <c r="O41" s="19">
        <f t="shared" si="2"/>
        <v>0.44710183400989595</v>
      </c>
    </row>
    <row r="42" spans="1:15" x14ac:dyDescent="0.25">
      <c r="G42" s="30" t="s">
        <v>16</v>
      </c>
      <c r="I42" s="4">
        <v>1026</v>
      </c>
      <c r="J42" s="5">
        <v>1</v>
      </c>
      <c r="K42" s="5">
        <v>800</v>
      </c>
      <c r="L42" s="5">
        <v>3.66</v>
      </c>
      <c r="M42" s="6">
        <v>1</v>
      </c>
      <c r="N42" s="19">
        <f t="shared" si="0"/>
        <v>2.2449944320643649</v>
      </c>
      <c r="O42" s="19">
        <f t="shared" si="2"/>
        <v>0.44543540318737396</v>
      </c>
    </row>
    <row r="43" spans="1:15" x14ac:dyDescent="0.25">
      <c r="G43" s="30" t="s">
        <v>16</v>
      </c>
      <c r="I43" s="7">
        <v>1027</v>
      </c>
      <c r="J43" s="8">
        <v>1</v>
      </c>
      <c r="K43" s="8">
        <v>620</v>
      </c>
      <c r="L43" s="8">
        <v>3.61</v>
      </c>
      <c r="M43" s="9">
        <v>1</v>
      </c>
      <c r="N43" s="19">
        <f t="shared" si="0"/>
        <v>2.25</v>
      </c>
      <c r="O43" s="19">
        <f t="shared" si="2"/>
        <v>0.44444444444444442</v>
      </c>
    </row>
    <row r="44" spans="1:15" x14ac:dyDescent="0.25">
      <c r="G44" s="30" t="s">
        <v>16</v>
      </c>
    </row>
    <row r="45" spans="1:15" x14ac:dyDescent="0.25">
      <c r="G45" s="30" t="s">
        <v>16</v>
      </c>
      <c r="I45" s="1" t="s">
        <v>10</v>
      </c>
      <c r="J45" s="2" t="s">
        <v>1</v>
      </c>
      <c r="K45" s="2" t="s">
        <v>2</v>
      </c>
      <c r="L45" s="2" t="s">
        <v>3</v>
      </c>
      <c r="M45" s="3" t="s">
        <v>4</v>
      </c>
      <c r="N45" s="18" t="s">
        <v>8</v>
      </c>
      <c r="O45" s="18" t="s">
        <v>18</v>
      </c>
    </row>
    <row r="46" spans="1:15" x14ac:dyDescent="0.25">
      <c r="G46" s="30" t="s">
        <v>16</v>
      </c>
      <c r="I46" s="24">
        <v>1050</v>
      </c>
      <c r="J46" s="25">
        <v>0</v>
      </c>
      <c r="K46" s="26">
        <v>400</v>
      </c>
      <c r="L46" s="26">
        <v>3.35</v>
      </c>
      <c r="M46" s="27">
        <v>3</v>
      </c>
      <c r="N46" s="28">
        <f t="shared" ref="N46:N82" si="3">SQRT(($J$4-$J46)^2+($L$4-$L46)^2+($M$4-$M46)^2)</f>
        <v>1.0000000000000231E-2</v>
      </c>
      <c r="O46" s="28">
        <f>N46^(-1)</f>
        <v>99.999999999997698</v>
      </c>
    </row>
    <row r="47" spans="1:15" x14ac:dyDescent="0.25">
      <c r="G47" s="30" t="s">
        <v>16</v>
      </c>
      <c r="I47" s="24">
        <v>1044</v>
      </c>
      <c r="J47" s="25">
        <v>0</v>
      </c>
      <c r="K47" s="26">
        <v>500</v>
      </c>
      <c r="L47" s="26">
        <v>3.31</v>
      </c>
      <c r="M47" s="27">
        <v>3</v>
      </c>
      <c r="N47" s="28">
        <f t="shared" si="3"/>
        <v>2.9999999999999805E-2</v>
      </c>
      <c r="O47" s="28">
        <f t="shared" ref="O47:O48" si="4">N47^(-1)</f>
        <v>33.333333333333549</v>
      </c>
    </row>
    <row r="48" spans="1:15" x14ac:dyDescent="0.25">
      <c r="G48" s="30" t="s">
        <v>16</v>
      </c>
      <c r="I48" s="24">
        <v>1057</v>
      </c>
      <c r="J48" s="25">
        <v>0</v>
      </c>
      <c r="K48" s="26">
        <v>560</v>
      </c>
      <c r="L48" s="26">
        <v>3.19</v>
      </c>
      <c r="M48" s="27">
        <v>3</v>
      </c>
      <c r="N48" s="28">
        <f t="shared" si="3"/>
        <v>0.14999999999999991</v>
      </c>
      <c r="O48" s="28">
        <f t="shared" si="4"/>
        <v>6.6666666666666705</v>
      </c>
    </row>
    <row r="49" spans="7:15" x14ac:dyDescent="0.25">
      <c r="G49" s="30" t="s">
        <v>16</v>
      </c>
      <c r="I49" s="7">
        <v>1021</v>
      </c>
      <c r="J49" s="8">
        <v>0</v>
      </c>
      <c r="K49" s="8">
        <v>500</v>
      </c>
      <c r="L49" s="8">
        <v>3.17</v>
      </c>
      <c r="M49" s="9">
        <v>3</v>
      </c>
      <c r="N49" s="20">
        <f t="shared" si="3"/>
        <v>0.16999999999999993</v>
      </c>
      <c r="O49" s="20">
        <f>N49^(-1)</f>
        <v>5.8823529411764728</v>
      </c>
    </row>
    <row r="50" spans="7:15" x14ac:dyDescent="0.25">
      <c r="G50" s="30" t="s">
        <v>16</v>
      </c>
      <c r="I50" s="4">
        <v>1063</v>
      </c>
      <c r="J50" s="5">
        <v>0</v>
      </c>
      <c r="K50" s="5">
        <v>640</v>
      </c>
      <c r="L50" s="5">
        <v>3.67</v>
      </c>
      <c r="M50" s="6">
        <v>3</v>
      </c>
      <c r="N50" s="20">
        <f t="shared" si="3"/>
        <v>0.33000000000000007</v>
      </c>
      <c r="O50" s="20">
        <f t="shared" ref="O50:O82" si="5">N50^(-1)</f>
        <v>3.0303030303030298</v>
      </c>
    </row>
    <row r="51" spans="7:15" x14ac:dyDescent="0.25">
      <c r="G51" s="30" t="s">
        <v>16</v>
      </c>
      <c r="I51" s="4">
        <v>1058</v>
      </c>
      <c r="J51" s="5">
        <v>0</v>
      </c>
      <c r="K51" s="5">
        <v>380</v>
      </c>
      <c r="L51" s="5">
        <v>2.94</v>
      </c>
      <c r="M51" s="6">
        <v>3</v>
      </c>
      <c r="N51" s="20">
        <f t="shared" si="3"/>
        <v>0.39999999999999991</v>
      </c>
      <c r="O51" s="20">
        <f t="shared" si="5"/>
        <v>2.5000000000000004</v>
      </c>
    </row>
    <row r="52" spans="7:15" x14ac:dyDescent="0.25">
      <c r="G52" s="30" t="s">
        <v>16</v>
      </c>
      <c r="I52" s="7">
        <v>1062</v>
      </c>
      <c r="J52" s="8">
        <v>0</v>
      </c>
      <c r="K52" s="8">
        <v>560</v>
      </c>
      <c r="L52" s="8">
        <v>3.32</v>
      </c>
      <c r="M52" s="9">
        <v>4</v>
      </c>
      <c r="N52" s="20">
        <f t="shared" si="3"/>
        <v>1.0001999800039989</v>
      </c>
      <c r="O52" s="20">
        <f t="shared" si="5"/>
        <v>0.99980005998000709</v>
      </c>
    </row>
    <row r="53" spans="7:15" x14ac:dyDescent="0.25">
      <c r="G53" s="30" t="s">
        <v>16</v>
      </c>
      <c r="I53" s="4">
        <v>1053</v>
      </c>
      <c r="J53" s="5">
        <v>0</v>
      </c>
      <c r="K53" s="5">
        <v>740</v>
      </c>
      <c r="L53" s="5">
        <v>3.37</v>
      </c>
      <c r="M53" s="6">
        <v>4</v>
      </c>
      <c r="N53" s="20">
        <f t="shared" si="3"/>
        <v>1.000449898795537</v>
      </c>
      <c r="O53" s="20">
        <f t="shared" si="5"/>
        <v>0.99955030352236662</v>
      </c>
    </row>
    <row r="54" spans="7:15" x14ac:dyDescent="0.25">
      <c r="G54" s="30" t="s">
        <v>16</v>
      </c>
      <c r="I54" s="7">
        <v>1046</v>
      </c>
      <c r="J54" s="8">
        <v>1</v>
      </c>
      <c r="K54" s="8">
        <v>460</v>
      </c>
      <c r="L54" s="8">
        <v>3.45</v>
      </c>
      <c r="M54" s="9">
        <v>3</v>
      </c>
      <c r="N54" s="20">
        <f t="shared" si="3"/>
        <v>1.0060318086422517</v>
      </c>
      <c r="O54" s="20">
        <f t="shared" si="5"/>
        <v>0.99400435593543279</v>
      </c>
    </row>
    <row r="55" spans="7:15" x14ac:dyDescent="0.25">
      <c r="G55" s="30" t="s">
        <v>16</v>
      </c>
      <c r="I55" s="4">
        <v>1024</v>
      </c>
      <c r="J55" s="5">
        <v>0</v>
      </c>
      <c r="K55" s="5">
        <v>680</v>
      </c>
      <c r="L55" s="5">
        <v>3.19</v>
      </c>
      <c r="M55" s="6">
        <v>4</v>
      </c>
      <c r="N55" s="20">
        <f t="shared" si="3"/>
        <v>1.0111874208078342</v>
      </c>
      <c r="O55" s="20">
        <f t="shared" si="5"/>
        <v>0.98893635286829751</v>
      </c>
    </row>
    <row r="56" spans="7:15" x14ac:dyDescent="0.25">
      <c r="G56" s="30" t="s">
        <v>16</v>
      </c>
      <c r="I56" s="7">
        <v>1052</v>
      </c>
      <c r="J56" s="8">
        <v>0</v>
      </c>
      <c r="K56" s="8">
        <v>440</v>
      </c>
      <c r="L56" s="8">
        <v>3.13</v>
      </c>
      <c r="M56" s="9">
        <v>4</v>
      </c>
      <c r="N56" s="20">
        <f t="shared" si="3"/>
        <v>1.0218121158021176</v>
      </c>
      <c r="O56" s="20">
        <f t="shared" si="5"/>
        <v>0.97865349660197054</v>
      </c>
    </row>
    <row r="57" spans="7:15" x14ac:dyDescent="0.25">
      <c r="G57" s="30" t="s">
        <v>16</v>
      </c>
      <c r="I57" s="4">
        <v>1066</v>
      </c>
      <c r="J57" s="5">
        <v>0</v>
      </c>
      <c r="K57" s="5">
        <v>600</v>
      </c>
      <c r="L57" s="5">
        <v>3.59</v>
      </c>
      <c r="M57" s="6">
        <v>2</v>
      </c>
      <c r="N57" s="20">
        <f t="shared" si="3"/>
        <v>1.0307764064044151</v>
      </c>
      <c r="O57" s="20">
        <f t="shared" si="5"/>
        <v>0.97014250014533188</v>
      </c>
    </row>
    <row r="58" spans="7:15" x14ac:dyDescent="0.25">
      <c r="G58" s="30" t="s">
        <v>16</v>
      </c>
      <c r="I58" s="7">
        <v>1067</v>
      </c>
      <c r="J58" s="8">
        <v>0</v>
      </c>
      <c r="K58" s="8">
        <v>740</v>
      </c>
      <c r="L58" s="8">
        <v>3.62</v>
      </c>
      <c r="M58" s="9">
        <v>4</v>
      </c>
      <c r="N58" s="20">
        <f t="shared" si="3"/>
        <v>1.0384603988597736</v>
      </c>
      <c r="O58" s="20">
        <f t="shared" si="5"/>
        <v>0.96296401971418166</v>
      </c>
    </row>
    <row r="59" spans="7:15" x14ac:dyDescent="0.25">
      <c r="G59" s="30" t="s">
        <v>16</v>
      </c>
      <c r="I59" s="7">
        <v>1059</v>
      </c>
      <c r="J59" s="8">
        <v>0</v>
      </c>
      <c r="K59" s="8">
        <v>400</v>
      </c>
      <c r="L59" s="8">
        <v>3.65</v>
      </c>
      <c r="M59" s="9">
        <v>2</v>
      </c>
      <c r="N59" s="20">
        <f t="shared" si="3"/>
        <v>1.0469479452198185</v>
      </c>
      <c r="O59" s="20">
        <f t="shared" si="5"/>
        <v>0.95515732617445348</v>
      </c>
    </row>
    <row r="60" spans="7:15" x14ac:dyDescent="0.25">
      <c r="G60" s="30" t="s">
        <v>16</v>
      </c>
      <c r="I60" s="7">
        <v>1048</v>
      </c>
      <c r="J60" s="8">
        <v>0</v>
      </c>
      <c r="K60" s="8">
        <v>500</v>
      </c>
      <c r="L60" s="8">
        <v>2.97</v>
      </c>
      <c r="M60" s="9">
        <v>4</v>
      </c>
      <c r="N60" s="20">
        <f t="shared" si="3"/>
        <v>1.0662551289442879</v>
      </c>
      <c r="O60" s="20">
        <f t="shared" si="5"/>
        <v>0.93786184268122785</v>
      </c>
    </row>
    <row r="61" spans="7:15" x14ac:dyDescent="0.25">
      <c r="G61" s="30" t="s">
        <v>16</v>
      </c>
      <c r="I61" s="4">
        <v>1045</v>
      </c>
      <c r="J61" s="5">
        <v>0</v>
      </c>
      <c r="K61" s="5">
        <v>700</v>
      </c>
      <c r="L61" s="5">
        <v>2.94</v>
      </c>
      <c r="M61" s="6">
        <v>2</v>
      </c>
      <c r="N61" s="20">
        <f t="shared" si="3"/>
        <v>1.0770329614269007</v>
      </c>
      <c r="O61" s="20">
        <f t="shared" si="5"/>
        <v>0.92847669088525941</v>
      </c>
    </row>
    <row r="62" spans="7:15" x14ac:dyDescent="0.25">
      <c r="G62" s="30" t="s">
        <v>16</v>
      </c>
      <c r="I62" s="7">
        <v>1031</v>
      </c>
      <c r="J62" s="8">
        <v>0</v>
      </c>
      <c r="K62" s="8">
        <v>540</v>
      </c>
      <c r="L62" s="8">
        <v>3.78</v>
      </c>
      <c r="M62" s="9">
        <v>4</v>
      </c>
      <c r="N62" s="20">
        <f t="shared" si="3"/>
        <v>1.0925200226998131</v>
      </c>
      <c r="O62" s="20">
        <f t="shared" si="5"/>
        <v>0.91531503242276557</v>
      </c>
    </row>
    <row r="63" spans="7:15" x14ac:dyDescent="0.25">
      <c r="G63" s="30" t="s">
        <v>16</v>
      </c>
      <c r="I63" s="7">
        <v>1064</v>
      </c>
      <c r="J63" s="8">
        <v>1</v>
      </c>
      <c r="K63" s="8">
        <v>680</v>
      </c>
      <c r="L63" s="8">
        <v>3.85</v>
      </c>
      <c r="M63" s="9">
        <v>3</v>
      </c>
      <c r="N63" s="20">
        <f t="shared" si="3"/>
        <v>1.1225417586887358</v>
      </c>
      <c r="O63" s="20">
        <f t="shared" si="5"/>
        <v>0.8908354564627694</v>
      </c>
    </row>
    <row r="64" spans="7:15" x14ac:dyDescent="0.25">
      <c r="G64" s="30" t="s">
        <v>16</v>
      </c>
      <c r="I64" s="7">
        <v>1023</v>
      </c>
      <c r="J64" s="8">
        <v>0</v>
      </c>
      <c r="K64" s="8">
        <v>600</v>
      </c>
      <c r="L64" s="8">
        <v>2.82</v>
      </c>
      <c r="M64" s="9">
        <v>4</v>
      </c>
      <c r="N64" s="20">
        <f t="shared" si="3"/>
        <v>1.1271202242884297</v>
      </c>
      <c r="O64" s="20">
        <f t="shared" si="5"/>
        <v>0.88721680123459512</v>
      </c>
    </row>
    <row r="65" spans="7:15" x14ac:dyDescent="0.25">
      <c r="G65" s="30" t="s">
        <v>16</v>
      </c>
      <c r="I65" s="7">
        <v>1040</v>
      </c>
      <c r="J65" s="8">
        <v>1</v>
      </c>
      <c r="K65" s="8">
        <v>520</v>
      </c>
      <c r="L65" s="8">
        <v>2.68</v>
      </c>
      <c r="M65" s="9">
        <v>3</v>
      </c>
      <c r="N65" s="20">
        <f t="shared" si="3"/>
        <v>1.1981652640600124</v>
      </c>
      <c r="O65" s="20">
        <f t="shared" si="5"/>
        <v>0.83460940656172544</v>
      </c>
    </row>
    <row r="66" spans="7:15" x14ac:dyDescent="0.25">
      <c r="G66" s="30" t="s">
        <v>16</v>
      </c>
      <c r="I66" s="4">
        <v>1056</v>
      </c>
      <c r="J66" s="5">
        <v>1</v>
      </c>
      <c r="K66" s="5">
        <v>740</v>
      </c>
      <c r="L66" s="5">
        <v>4</v>
      </c>
      <c r="M66" s="6">
        <v>3</v>
      </c>
      <c r="N66" s="20">
        <f t="shared" si="3"/>
        <v>1.1981652640600129</v>
      </c>
      <c r="O66" s="20">
        <f t="shared" si="5"/>
        <v>0.83460940656172511</v>
      </c>
    </row>
    <row r="67" spans="7:15" x14ac:dyDescent="0.25">
      <c r="G67" s="30" t="s">
        <v>16</v>
      </c>
      <c r="I67" s="4">
        <v>1041</v>
      </c>
      <c r="J67" s="5">
        <v>0</v>
      </c>
      <c r="K67" s="5">
        <v>560</v>
      </c>
      <c r="L67" s="5">
        <v>2.42</v>
      </c>
      <c r="M67" s="6">
        <v>2</v>
      </c>
      <c r="N67" s="20">
        <f t="shared" si="3"/>
        <v>1.3588230201170421</v>
      </c>
      <c r="O67" s="20">
        <f t="shared" si="5"/>
        <v>0.73593101176182973</v>
      </c>
    </row>
    <row r="68" spans="7:15" x14ac:dyDescent="0.25">
      <c r="G68" s="30" t="s">
        <v>16</v>
      </c>
      <c r="I68" s="7">
        <v>1025</v>
      </c>
      <c r="J68" s="8">
        <v>1</v>
      </c>
      <c r="K68" s="8">
        <v>760</v>
      </c>
      <c r="L68" s="8">
        <v>3.35</v>
      </c>
      <c r="M68" s="9">
        <v>2</v>
      </c>
      <c r="N68" s="20">
        <f t="shared" si="3"/>
        <v>1.4142489172702235</v>
      </c>
      <c r="O68" s="20">
        <f t="shared" si="5"/>
        <v>0.70708910417990289</v>
      </c>
    </row>
    <row r="69" spans="7:15" x14ac:dyDescent="0.25">
      <c r="G69" s="30" t="s">
        <v>16</v>
      </c>
      <c r="I69" s="7">
        <v>1042</v>
      </c>
      <c r="J69" s="8">
        <v>1</v>
      </c>
      <c r="K69" s="8">
        <v>580</v>
      </c>
      <c r="L69" s="8">
        <v>3.32</v>
      </c>
      <c r="M69" s="9">
        <v>2</v>
      </c>
      <c r="N69" s="20">
        <f t="shared" si="3"/>
        <v>1.4143549766589716</v>
      </c>
      <c r="O69" s="20">
        <f t="shared" si="5"/>
        <v>0.7070360811132631</v>
      </c>
    </row>
    <row r="70" spans="7:15" x14ac:dyDescent="0.25">
      <c r="G70" s="30" t="s">
        <v>16</v>
      </c>
      <c r="I70" s="7">
        <v>1054</v>
      </c>
      <c r="J70" s="8">
        <v>1</v>
      </c>
      <c r="K70" s="8">
        <v>680</v>
      </c>
      <c r="L70" s="8">
        <v>3.27</v>
      </c>
      <c r="M70" s="9">
        <v>2</v>
      </c>
      <c r="N70" s="20">
        <f t="shared" si="3"/>
        <v>1.4159449141827518</v>
      </c>
      <c r="O70" s="20">
        <f t="shared" si="5"/>
        <v>0.70624216379009008</v>
      </c>
    </row>
    <row r="71" spans="7:15" x14ac:dyDescent="0.25">
      <c r="G71" s="30" t="s">
        <v>16</v>
      </c>
      <c r="I71" s="7">
        <v>1029</v>
      </c>
      <c r="J71" s="8">
        <v>1</v>
      </c>
      <c r="K71" s="8">
        <v>780</v>
      </c>
      <c r="L71" s="8">
        <v>3.22</v>
      </c>
      <c r="M71" s="9">
        <v>2</v>
      </c>
      <c r="N71" s="20">
        <f t="shared" si="3"/>
        <v>1.4192955999368138</v>
      </c>
      <c r="O71" s="20">
        <f t="shared" si="5"/>
        <v>0.70457486096942701</v>
      </c>
    </row>
    <row r="72" spans="7:15" x14ac:dyDescent="0.25">
      <c r="G72" s="30" t="s">
        <v>16</v>
      </c>
      <c r="I72" s="4">
        <v>1047</v>
      </c>
      <c r="J72" s="5">
        <v>1</v>
      </c>
      <c r="K72" s="5">
        <v>580</v>
      </c>
      <c r="L72" s="5">
        <v>3.46</v>
      </c>
      <c r="M72" s="6">
        <v>2</v>
      </c>
      <c r="N72" s="20">
        <f t="shared" si="3"/>
        <v>1.4192955999368138</v>
      </c>
      <c r="O72" s="20">
        <f t="shared" si="5"/>
        <v>0.70457486096942701</v>
      </c>
    </row>
    <row r="73" spans="7:15" x14ac:dyDescent="0.25">
      <c r="G73" s="30" t="s">
        <v>16</v>
      </c>
      <c r="I73" s="4">
        <v>1061</v>
      </c>
      <c r="J73" s="5">
        <v>1</v>
      </c>
      <c r="K73" s="5">
        <v>620</v>
      </c>
      <c r="L73" s="5">
        <v>3.18</v>
      </c>
      <c r="M73" s="6">
        <v>2</v>
      </c>
      <c r="N73" s="20">
        <f t="shared" si="3"/>
        <v>1.4232357499725756</v>
      </c>
      <c r="O73" s="20">
        <f t="shared" si="5"/>
        <v>0.70262428414917844</v>
      </c>
    </row>
    <row r="74" spans="7:15" x14ac:dyDescent="0.25">
      <c r="G74" s="30" t="s">
        <v>16</v>
      </c>
      <c r="I74" s="4">
        <v>1043</v>
      </c>
      <c r="J74" s="5">
        <v>1</v>
      </c>
      <c r="K74" s="5">
        <v>600</v>
      </c>
      <c r="L74" s="5">
        <v>3.15</v>
      </c>
      <c r="M74" s="6">
        <v>2</v>
      </c>
      <c r="N74" s="20">
        <f t="shared" si="3"/>
        <v>1.4269197594819409</v>
      </c>
      <c r="O74" s="20">
        <f t="shared" si="5"/>
        <v>0.70081025464463476</v>
      </c>
    </row>
    <row r="75" spans="7:15" x14ac:dyDescent="0.25">
      <c r="G75" s="30" t="s">
        <v>16</v>
      </c>
      <c r="I75" s="4">
        <v>1039</v>
      </c>
      <c r="J75" s="5">
        <v>1</v>
      </c>
      <c r="K75" s="5">
        <v>500</v>
      </c>
      <c r="L75" s="5">
        <v>3.13</v>
      </c>
      <c r="M75" s="6">
        <v>2</v>
      </c>
      <c r="N75" s="20">
        <f t="shared" si="3"/>
        <v>1.4297202523570827</v>
      </c>
      <c r="O75" s="20">
        <f t="shared" si="5"/>
        <v>0.69943752867133824</v>
      </c>
    </row>
    <row r="76" spans="7:15" x14ac:dyDescent="0.25">
      <c r="G76" s="30" t="s">
        <v>16</v>
      </c>
      <c r="I76" s="4">
        <v>1022</v>
      </c>
      <c r="J76" s="5">
        <v>1</v>
      </c>
      <c r="K76" s="5">
        <v>660</v>
      </c>
      <c r="L76" s="5">
        <v>3.63</v>
      </c>
      <c r="M76" s="6">
        <v>2</v>
      </c>
      <c r="N76" s="20">
        <f t="shared" si="3"/>
        <v>1.4436412296689232</v>
      </c>
      <c r="O76" s="20">
        <f t="shared" si="5"/>
        <v>0.69269287926151468</v>
      </c>
    </row>
    <row r="77" spans="7:15" x14ac:dyDescent="0.25">
      <c r="G77" s="30" t="s">
        <v>16</v>
      </c>
      <c r="I77" s="4">
        <v>1028</v>
      </c>
      <c r="J77" s="5">
        <v>1</v>
      </c>
      <c r="K77" s="5">
        <v>520</v>
      </c>
      <c r="L77" s="5">
        <v>3.74</v>
      </c>
      <c r="M77" s="6">
        <v>4</v>
      </c>
      <c r="N77" s="20">
        <f t="shared" si="3"/>
        <v>1.4696938456699069</v>
      </c>
      <c r="O77" s="20">
        <f t="shared" si="5"/>
        <v>0.6804138174397717</v>
      </c>
    </row>
    <row r="78" spans="7:15" x14ac:dyDescent="0.25">
      <c r="G78" s="30" t="s">
        <v>16</v>
      </c>
      <c r="I78" s="4">
        <v>1068</v>
      </c>
      <c r="J78" s="5">
        <v>0</v>
      </c>
      <c r="K78" s="5">
        <v>620</v>
      </c>
      <c r="L78" s="5">
        <v>3.3</v>
      </c>
      <c r="M78" s="6">
        <v>1</v>
      </c>
      <c r="N78" s="20">
        <f t="shared" si="3"/>
        <v>2.0003999600079978</v>
      </c>
      <c r="O78" s="20">
        <f t="shared" si="5"/>
        <v>0.49990002999000355</v>
      </c>
    </row>
    <row r="79" spans="7:15" x14ac:dyDescent="0.25">
      <c r="G79" s="30" t="s">
        <v>16</v>
      </c>
      <c r="I79" s="4">
        <v>1030</v>
      </c>
      <c r="J79" s="5">
        <v>0</v>
      </c>
      <c r="K79" s="5">
        <v>520</v>
      </c>
      <c r="L79" s="5">
        <v>3.29</v>
      </c>
      <c r="M79" s="6">
        <v>1</v>
      </c>
      <c r="N79" s="20">
        <f t="shared" si="3"/>
        <v>2.0006249023742559</v>
      </c>
      <c r="O79" s="20">
        <f t="shared" si="5"/>
        <v>0.49984382320406129</v>
      </c>
    </row>
    <row r="80" spans="7:15" x14ac:dyDescent="0.25">
      <c r="G80" s="30" t="s">
        <v>16</v>
      </c>
      <c r="I80" s="7">
        <v>1027</v>
      </c>
      <c r="J80" s="8">
        <v>1</v>
      </c>
      <c r="K80" s="8">
        <v>620</v>
      </c>
      <c r="L80" s="8">
        <v>3.61</v>
      </c>
      <c r="M80" s="9">
        <v>1</v>
      </c>
      <c r="N80" s="20">
        <f t="shared" si="3"/>
        <v>2.2523099253877117</v>
      </c>
      <c r="O80" s="20">
        <f t="shared" si="5"/>
        <v>0.4439886308398967</v>
      </c>
    </row>
    <row r="81" spans="7:15" x14ac:dyDescent="0.25">
      <c r="G81" s="30" t="s">
        <v>16</v>
      </c>
      <c r="I81" s="4">
        <v>1026</v>
      </c>
      <c r="J81" s="5">
        <v>1</v>
      </c>
      <c r="K81" s="5">
        <v>800</v>
      </c>
      <c r="L81" s="5">
        <v>3.66</v>
      </c>
      <c r="M81" s="6">
        <v>1</v>
      </c>
      <c r="N81" s="20">
        <f t="shared" si="3"/>
        <v>2.2588492645592799</v>
      </c>
      <c r="O81" s="20">
        <f t="shared" si="5"/>
        <v>0.44270328954203514</v>
      </c>
    </row>
    <row r="82" spans="7:15" x14ac:dyDescent="0.25">
      <c r="G82" s="30" t="s">
        <v>16</v>
      </c>
      <c r="I82" s="4">
        <v>1020</v>
      </c>
      <c r="J82" s="5">
        <v>1</v>
      </c>
      <c r="K82" s="5">
        <v>540</v>
      </c>
      <c r="L82" s="5">
        <v>3.81</v>
      </c>
      <c r="M82" s="6">
        <v>1</v>
      </c>
      <c r="N82" s="20">
        <f t="shared" si="3"/>
        <v>2.2849288829195538</v>
      </c>
      <c r="O82" s="20">
        <f t="shared" si="5"/>
        <v>0.43765038267723072</v>
      </c>
    </row>
  </sheetData>
  <sortState xmlns:xlrd2="http://schemas.microsoft.com/office/spreadsheetml/2017/richdata2" ref="I7:N43">
    <sortCondition ref="N6:N43"/>
  </sortState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a 8 5 e e 8 - 6 d 5 a - 4 7 0 e - a f a 5 - b 2 4 4 0 a 9 c 5 4 d 0 "   x m l n s = " h t t p : / / s c h e m a s . m i c r o s o f t . c o m / D a t a M a s h u p " > A A A A A F k E A A B Q S w M E F A A C A A g A Y l 1 5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Y l 1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d e V h r g / H e U w E A A D M C A A A T A B w A R m 9 y b X V s Y X M v U 2 V j d G l v b j E u b S C i G A A o o B Q A A A A A A A A A A A A A A A A A A A A A A A A A A A B 1 j 1 9 P w j A U x d 9 J + A 7 N f I G k L g H F B 8 k e l g 2 R G B U Z P l F D y n a F a d e S 3 r s p I X x 3 y x + D R u x L b 3 / n 5 P Y c h J R y o 1 m y v 1 v d e q 1 e w 4 W 0 k L E w K 3 J E R 6 d V e 7 o b 9 X y K h V S K B U w B 1 W v M n c S U N g V H I q z 8 2 K R l A Z o a N 7 k C P z K a 3 A M b X n Q t n h E s i o + V J B K P G m K b V y B i w H c y S z G 0 5 s 0 l Q J E Q V K B R R M l 5 p 3 U h M k l S / J / D T 7 H y m n w S g 8 q L n M A G H v c 4 i 4 w q C 4 1 B h 7 O e T k 3 m / E G r 3 W l z 9 l Q a g o R W C o L j 6 D 8 Y D S 9 N v u 9 z 5 r k w h d M y d g s y c 6 E 9 V 2 4 s Z 8 5 4 U A 6 8 s a / O 2 e T A Q 6 W S V C p p M S B b / l w Z L a S e u 4 3 j 1 R K O 6 8 Z W a n w 1 t t g H 3 o r Y O P E / X 6 + 9 c L l U e S o 1 u X 4 D T V e X / t a + 4 c x J 8 f 1 g 7 D A 5 w A g + a U f 7 o 9 5 f a 3 8 Y f h t 1 W c z A 7 u g o f L j 7 7 d 0 0 6 7 V c n 0 z f / Q J Q S w E C L Q A U A A I A C A B i X X l Y P 7 S n 5 K Q A A A D 2 A A A A E g A A A A A A A A A A A A A A A A A A A A A A Q 2 9 u Z m l n L 1 B h Y 2 t h Z 2 U u e G 1 s U E s B A i 0 A F A A C A A g A Y l 1 5 W A / K 6 a u k A A A A 6 Q A A A B M A A A A A A A A A A A A A A A A A 8 A A A A F t D b 2 5 0 Z W 5 0 X 1 R 5 c G V z X S 5 4 b W x Q S w E C L Q A U A A I A C A B i X X l Y a 4 P x 3 l M B A A A z A g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D A A A A A A A A L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Z G 1 p c 3 N p b 2 5 f d j J f b W l z c 2 l u Z 1 9 z b W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M z J h N G M y L T g 5 Z G U t N D g z Y y 1 h Z D J k L W E z Y T k 4 Y m Q w Z W Q w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R t a X N z a W 9 u X 3 Y y X 2 1 p c 3 N p b m d f c 2 1 h b G w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t a X N z a W 9 u X 3 Y y X 2 1 p c 3 N p b m d f c 2 1 h b G w v Q X V 0 b 1 J l b W 9 2 Z W R D b 2 x 1 b W 5 z M S 5 7 Q X B w b G l j Y W 5 0 L D B 9 J n F 1 b 3 Q 7 L C Z x d W 9 0 O 1 N l Y 3 R p b 2 4 x L 0 F k b W l z c 2 l v b l 9 2 M l 9 t a X N z a W 5 n X 3 N t Y W x s L 0 F 1 d G 9 S Z W 1 v d m V k Q 2 9 s d W 1 u c z E u e 0 F E T U l U L D F 9 J n F 1 b 3 Q 7 L C Z x d W 9 0 O 1 N l Y 3 R p b 2 4 x L 0 F k b W l z c 2 l v b l 9 2 M l 9 t a X N z a W 5 n X 3 N t Y W x s L 0 F 1 d G 9 S Z W 1 v d m V k Q 2 9 s d W 1 u c z E u e 0 d S R S w y f S Z x d W 9 0 O y w m c X V v d D t T Z W N 0 a W 9 u M S 9 B Z G 1 p c 3 N p b 2 5 f d j J f b W l z c 2 l u Z 1 9 z b W F s b C 9 B d X R v U m V t b 3 Z l Z E N v b H V t b n M x L n t H U E E s M 3 0 m c X V v d D s s J n F 1 b 3 Q 7 U 2 V j d G l v b j E v Q W R t a X N z a W 9 u X 3 Y y X 2 1 p c 3 N p b m d f c 2 1 h b G w v Q X V 0 b 1 J l b W 9 2 Z W R D b 2 x 1 b W 5 z M S 5 7 U k F O S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Z G 1 p c 3 N p b 2 5 f d j J f b W l z c 2 l u Z 1 9 z b W F s b C 9 B d X R v U m V t b 3 Z l Z E N v b H V t b n M x L n t B c H B s a W N h b n Q s M H 0 m c X V v d D s s J n F 1 b 3 Q 7 U 2 V j d G l v b j E v Q W R t a X N z a W 9 u X 3 Y y X 2 1 p c 3 N p b m d f c 2 1 h b G w v Q X V 0 b 1 J l b W 9 2 Z W R D b 2 x 1 b W 5 z M S 5 7 Q U R N S V Q s M X 0 m c X V v d D s s J n F 1 b 3 Q 7 U 2 V j d G l v b j E v Q W R t a X N z a W 9 u X 3 Y y X 2 1 p c 3 N p b m d f c 2 1 h b G w v Q X V 0 b 1 J l b W 9 2 Z W R D b 2 x 1 b W 5 z M S 5 7 R 1 J F L D J 9 J n F 1 b 3 Q 7 L C Z x d W 9 0 O 1 N l Y 3 R p b 2 4 x L 0 F k b W l z c 2 l v b l 9 2 M l 9 t a X N z a W 5 n X 3 N t Y W x s L 0 F 1 d G 9 S Z W 1 v d m V k Q 2 9 s d W 1 u c z E u e 0 d Q Q S w z f S Z x d W 9 0 O y w m c X V v d D t T Z W N 0 a W 9 u M S 9 B Z G 1 p c 3 N p b 2 5 f d j J f b W l z c 2 l u Z 1 9 z b W F s b C 9 B d X R v U m V t b 3 Z l Z E N v b H V t b n M x L n t S Q U 5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c H B s a W N h b n Q m c X V v d D s s J n F 1 b 3 Q 7 Q U R N S V Q m c X V v d D s s J n F 1 b 3 Q 7 R 1 J F J n F 1 b 3 Q 7 L C Z x d W 9 0 O 0 d Q Q S Z x d W 9 0 O y w m c X V v d D t S Q U 5 L J n F 1 b 3 Q 7 X S I g L z 4 8 R W 5 0 c n k g V H l w Z T 0 i R m l s b E N v b H V t b l R 5 c G V z I i B W Y W x 1 Z T 0 i c 0 F 3 W U R C U U 0 9 I i A v P j x F b n R y e S B U e X B l P S J G a W x s T G F z d F V w Z G F 0 Z W Q i I F Z h b H V l P S J k M j A y N C 0 w M y 0 y N V Q x N T o 0 M z o w N S 4 1 N T c 0 N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m V j b 3 Z l c n l U Y X J n Z X R T a G V l d C I g V m F s d W U 9 I n N B Z G 1 p c 3 N p b 2 5 f d j J f b W l z c 2 l u Z 1 9 z b W F s b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Z G 1 p c 3 N p b 2 5 f d j J f b W l z c 2 l u Z 1 9 z b W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1 p c 3 N p b 2 5 f d j J f b W l z c 2 l u Z 1 9 z b W F s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G 1 p c 3 N p b 2 5 f d j J f b W l z c 2 l u Z 1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1 y 7 J P M o R v R 5 v A V 1 e r h h 8 a A A A A A A I A A A A A A B B m A A A A A Q A A I A A A A C e j K J j L e h g L 8 W Y d w m J d N i F H S 0 W L S F 3 i X + R r u h c P Z u 2 c A A A A A A 6 A A A A A A g A A I A A A A F I m i G U 3 a 7 e D u N 1 l 1 c R D E m 7 L y K E Z r N v d 1 4 5 k 0 t a U h l 9 k U A A A A J W f o b z n t 0 g W B t h 0 b N 5 f 0 f e U U d p n r y L v 9 w F f f i i + U m W C 9 L G k l O + Q E 4 e 6 y s x 5 g 7 R A T K r d + n + z r 3 V Z a j n 6 c u K N D + A 6 + 8 R 5 v g 1 x U n A Z t x 5 Y K i D X Q A A A A J h a s 7 9 O 4 c h o v l s n r W P B 8 X r y w c Z B N K / k x l g E q Z i q b w 4 K h d d h I y D V d s P Y / y d 9 8 x 8 / q 5 y q u 1 i Z t x V n t / N M T W k a 4 C 8 = < / D a t a M a s h u p > 
</file>

<file path=customXml/itemProps1.xml><?xml version="1.0" encoding="utf-8"?>
<ds:datastoreItem xmlns:ds="http://schemas.openxmlformats.org/officeDocument/2006/customXml" ds:itemID="{64A6E3CB-D6D1-4EC3-966B-F527289A1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Admission_v2_missing_small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Blair</dc:creator>
  <cp:lastModifiedBy>Wyatt Blair</cp:lastModifiedBy>
  <dcterms:created xsi:type="dcterms:W3CDTF">2024-03-25T13:59:18Z</dcterms:created>
  <dcterms:modified xsi:type="dcterms:W3CDTF">2024-03-26T13:57:08Z</dcterms:modified>
</cp:coreProperties>
</file>