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9f130076e6149/Desktop/Projects/Stevens/CS-513/FinalExam/"/>
    </mc:Choice>
  </mc:AlternateContent>
  <xr:revisionPtr revIDLastSave="181" documentId="13_ncr:1_{AA290C60-1578-DD4B-93BA-BB6E6A1759B4}" xr6:coauthVersionLast="47" xr6:coauthVersionMax="47" xr10:uidLastSave="{9791AD50-124E-4377-8076-D457965B2D78}"/>
  <bookViews>
    <workbookView xWindow="38295" yWindow="9390" windowWidth="14610" windowHeight="15585" xr2:uid="{5CD4EC78-82A5-1D4F-B2C7-988FE798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1" l="1"/>
  <c r="M70" i="1" s="1"/>
  <c r="F60" i="1"/>
  <c r="L70" i="1" s="1"/>
  <c r="F59" i="1"/>
  <c r="K70" i="1" s="1"/>
  <c r="F58" i="1"/>
  <c r="J70" i="1" s="1"/>
  <c r="F57" i="1"/>
  <c r="I70" i="1" s="1"/>
  <c r="F55" i="1"/>
  <c r="F70" i="1" s="1"/>
  <c r="F54" i="1"/>
  <c r="E70" i="1" s="1"/>
  <c r="F53" i="1"/>
  <c r="D70" i="1" s="1"/>
  <c r="F52" i="1"/>
  <c r="C70" i="1" s="1"/>
  <c r="F51" i="1"/>
  <c r="B70" i="1" s="1"/>
  <c r="F49" i="1"/>
  <c r="D78" i="1" s="1"/>
  <c r="F48" i="1"/>
  <c r="C78" i="1" s="1"/>
  <c r="F47" i="1"/>
  <c r="B78" i="1" s="1"/>
  <c r="B61" i="1"/>
  <c r="B60" i="1"/>
  <c r="B59" i="1"/>
  <c r="B58" i="1"/>
  <c r="B57" i="1"/>
  <c r="B55" i="1"/>
  <c r="B54" i="1"/>
  <c r="B53" i="1"/>
  <c r="B52" i="1"/>
  <c r="B51" i="1"/>
  <c r="B48" i="1"/>
  <c r="B49" i="1"/>
  <c r="B47" i="1"/>
  <c r="B39" i="1"/>
  <c r="B40" i="1" s="1"/>
  <c r="B34" i="1"/>
  <c r="B33" i="1"/>
  <c r="B32" i="1" a="1"/>
  <c r="B32" i="1"/>
  <c r="B31" i="1" a="1"/>
  <c r="B31" i="1" s="1"/>
  <c r="B73" i="1" l="1" a="1"/>
  <c r="B73" i="1" s="1"/>
  <c r="B75" i="1" s="1"/>
  <c r="B72" i="1" a="1"/>
  <c r="B72" i="1" s="1"/>
  <c r="B74" i="1" s="1"/>
  <c r="B80" i="1" l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<sst xmlns="http://schemas.openxmlformats.org/spreadsheetml/2006/main" count="150" uniqueCount="76">
  <si>
    <t>From</t>
  </si>
  <si>
    <t>To</t>
  </si>
  <si>
    <t>Weight</t>
  </si>
  <si>
    <t>X</t>
  </si>
  <si>
    <t>A</t>
  </si>
  <si>
    <t>Node 1</t>
  </si>
  <si>
    <t>Node 2</t>
  </si>
  <si>
    <t>Node 3</t>
  </si>
  <si>
    <t>Node 4</t>
  </si>
  <si>
    <t>x</t>
  </si>
  <si>
    <t>B</t>
  </si>
  <si>
    <t>xx</t>
  </si>
  <si>
    <t>z</t>
  </si>
  <si>
    <r>
      <t>6.a)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Calibri"/>
        <family val="2"/>
        <scheme val="minor"/>
      </rPr>
      <t>Calculate the predicted outcome if the inputs to the input nodes are (x=1, Node 1=.4, Node 2=.7 Node 3= .7 and Node 4=.2).</t>
    </r>
  </si>
  <si>
    <r>
      <t>6.b)</t>
    </r>
    <r>
      <rPr>
        <b/>
        <sz val="7"/>
        <color theme="1"/>
        <rFont val="Times New Roman"/>
        <family val="1"/>
      </rPr>
      <t xml:space="preserve">    </t>
    </r>
    <r>
      <rPr>
        <b/>
        <sz val="14"/>
        <color theme="1"/>
        <rFont val="Calibri"/>
        <family val="2"/>
        <scheme val="minor"/>
      </rPr>
      <t>Adjust the weight if the actual output is 0.7500</t>
    </r>
  </si>
  <si>
    <t>PROBLEM 6)</t>
  </si>
  <si>
    <t>INPUT</t>
  </si>
  <si>
    <t>NODE-1</t>
  </si>
  <si>
    <t>NODE-2</t>
  </si>
  <si>
    <t>NODE-3</t>
  </si>
  <si>
    <t>NODE-4</t>
  </si>
  <si>
    <t>w_A</t>
  </si>
  <si>
    <t>X -&gt; A</t>
  </si>
  <si>
    <t>1 -&gt; A</t>
  </si>
  <si>
    <t>2 -&gt; A</t>
  </si>
  <si>
    <t>3 -&gt; A</t>
  </si>
  <si>
    <t>4 -&gt; A</t>
  </si>
  <si>
    <t>w_B</t>
  </si>
  <si>
    <t>X -&gt; B</t>
  </si>
  <si>
    <t>1 -&gt; B</t>
  </si>
  <si>
    <t>2 -&gt; B</t>
  </si>
  <si>
    <t>3 -&gt; B</t>
  </si>
  <si>
    <t>4 -&gt; B</t>
  </si>
  <si>
    <t>w_z</t>
  </si>
  <si>
    <t>xx -&gt; z</t>
  </si>
  <si>
    <t>A -&gt; z</t>
  </si>
  <si>
    <t>B -&gt; z</t>
  </si>
  <si>
    <t>&lt;-- PREDICTED OUTCOME</t>
  </si>
  <si>
    <t>6.a)</t>
  </si>
  <si>
    <t>6.b)</t>
  </si>
  <si>
    <t>&lt;- USE LOGISITC FUNCTION FOR ACTIVATION</t>
  </si>
  <si>
    <t>dE / dw_xx-&gt;z</t>
  </si>
  <si>
    <t>dE / dw_A-&gt;z</t>
  </si>
  <si>
    <t>dE / dw_B-&gt;z</t>
  </si>
  <si>
    <t>dE / dw_1-&gt;A</t>
  </si>
  <si>
    <t>dE / dw_2-&gt;A</t>
  </si>
  <si>
    <t>dE / dw_3-&gt;A</t>
  </si>
  <si>
    <t>dE / dw_4-&gt;A</t>
  </si>
  <si>
    <t>dE / dw_x-&gt;A</t>
  </si>
  <si>
    <t>dE / dw_x-&gt;B</t>
  </si>
  <si>
    <t>dE / dw_1-&gt;B</t>
  </si>
  <si>
    <t>dE / dw_2-&gt;B</t>
  </si>
  <si>
    <t>dE / dw_3-&gt;B</t>
  </si>
  <si>
    <t>dE / dw_4-&gt;B</t>
  </si>
  <si>
    <t>net_A</t>
  </si>
  <si>
    <t>net_B</t>
  </si>
  <si>
    <t>out_A</t>
  </si>
  <si>
    <t>out_B</t>
  </si>
  <si>
    <t>net_z</t>
  </si>
  <si>
    <t>out_z</t>
  </si>
  <si>
    <t>learning_rate</t>
  </si>
  <si>
    <t>new w_xx-&gt;z</t>
  </si>
  <si>
    <t>new w_A-&gt;z</t>
  </si>
  <si>
    <t>new w_B-&gt;z</t>
  </si>
  <si>
    <t>new w_x-&gt;A</t>
  </si>
  <si>
    <t>new w_1-&gt;A</t>
  </si>
  <si>
    <t>new w_2-&gt;A</t>
  </si>
  <si>
    <t>new w_3-&gt;A</t>
  </si>
  <si>
    <t>new w_4-&gt;A</t>
  </si>
  <si>
    <t>new w_x-&gt;B</t>
  </si>
  <si>
    <t>new w_1-&gt;B</t>
  </si>
  <si>
    <t>new w_2-&gt;B</t>
  </si>
  <si>
    <t>new w_3-&gt;B</t>
  </si>
  <si>
    <t>new w_4-&gt;B</t>
  </si>
  <si>
    <t>-------------&gt;</t>
  </si>
  <si>
    <t>&lt;-- NEW PREDICTED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</si>
</sst>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8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6" fillId="10" borderId="0" applyNumberFormat="0" applyBorder="0" applyAlignment="0" applyProtection="0"/>
    <xf numFmtId="0" fontId="10" fillId="12" borderId="0" applyNumberFormat="0" applyBorder="0" applyAlignment="0" applyProtection="0"/>
    <xf numFmtId="0" fontId="1" fillId="13" borderId="0" applyNumberFormat="0" applyBorder="0" applyAlignment="0" applyProtection="0"/>
    <xf numFmtId="0" fontId="10" fillId="14" borderId="0" applyNumberFormat="0" applyBorder="0" applyAlignment="0" applyProtection="0"/>
    <xf numFmtId="0" fontId="1" fillId="15" borderId="0" applyNumberFormat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2"/>
    </xf>
    <xf numFmtId="0" fontId="7" fillId="0" borderId="0" xfId="0" applyFont="1"/>
    <xf numFmtId="0" fontId="0" fillId="11" borderId="0" xfId="0" applyFill="1"/>
    <xf numFmtId="0" fontId="4" fillId="0" borderId="0" xfId="0" applyFont="1"/>
    <xf numFmtId="0" fontId="6" fillId="4" borderId="9" xfId="2" applyBorder="1"/>
    <xf numFmtId="0" fontId="6" fillId="6" borderId="9" xfId="4" applyBorder="1"/>
    <xf numFmtId="0" fontId="6" fillId="10" borderId="9" xfId="8" applyBorder="1"/>
    <xf numFmtId="0" fontId="8" fillId="5" borderId="9" xfId="3" applyBorder="1"/>
    <xf numFmtId="0" fontId="8" fillId="3" borderId="9" xfId="1" applyBorder="1"/>
    <xf numFmtId="0" fontId="8" fillId="9" borderId="9" xfId="7" applyBorder="1"/>
    <xf numFmtId="0" fontId="8" fillId="7" borderId="9" xfId="5" applyBorder="1"/>
    <xf numFmtId="0" fontId="6" fillId="8" borderId="9" xfId="6" applyBorder="1"/>
    <xf numFmtId="0" fontId="10" fillId="14" borderId="9" xfId="11" applyBorder="1"/>
    <xf numFmtId="0" fontId="1" fillId="15" borderId="9" xfId="12" applyBorder="1"/>
    <xf numFmtId="0" fontId="10" fillId="12" borderId="9" xfId="9" applyBorder="1"/>
    <xf numFmtId="0" fontId="1" fillId="13" borderId="9" xfId="10" applyBorder="1"/>
    <xf numFmtId="0" fontId="0" fillId="0" borderId="0" xfId="0" quotePrefix="1"/>
    <xf numFmtId="0" fontId="8" fillId="7" borderId="9" xfId="5" applyFont="1" applyBorder="1"/>
  </cellXfs>
  <cellStyles count="13">
    <cellStyle name="40% - Accent1" xfId="2" builtinId="31"/>
    <cellStyle name="40% - Accent2" xfId="4" builtinId="35"/>
    <cellStyle name="40% - Accent5" xfId="6" builtinId="47"/>
    <cellStyle name="60% - Accent3" xfId="10" builtinId="40"/>
    <cellStyle name="60% - Accent4" xfId="12" builtinId="44"/>
    <cellStyle name="60% - Accent6" xfId="8" builtinId="52"/>
    <cellStyle name="Accent1" xfId="1" builtinId="29"/>
    <cellStyle name="Accent2" xfId="3" builtinId="33"/>
    <cellStyle name="Accent3" xfId="9" builtinId="37"/>
    <cellStyle name="Accent4" xfId="11" builtinId="41"/>
    <cellStyle name="Accent5" xfId="5" builtinId="45"/>
    <cellStyle name="Accent6" xfId="7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6DC-F462-584B-94C4-8AECFCC18FE7}">
  <dimension ref="A1:N81"/>
  <sheetViews>
    <sheetView tabSelected="1" topLeftCell="A42" workbookViewId="0">
      <selection activeCell="A62" sqref="A62"/>
    </sheetView>
  </sheetViews>
  <sheetFormatPr defaultColWidth="11" defaultRowHeight="15.75" x14ac:dyDescent="0.25"/>
  <cols>
    <col min="1" max="1" width="12.125" customWidth="1"/>
    <col min="4" max="4" width="10.875" customWidth="1"/>
    <col min="6" max="6" width="10.875" customWidth="1"/>
    <col min="14" max="14" width="3.375" customWidth="1"/>
    <col min="17" max="17" width="11.125" customWidth="1"/>
  </cols>
  <sheetData>
    <row r="1" spans="1:14" ht="18.75" x14ac:dyDescent="0.3">
      <c r="A1" s="13" t="s">
        <v>15</v>
      </c>
      <c r="N1" s="12"/>
    </row>
    <row r="2" spans="1:14" ht="18.75" x14ac:dyDescent="0.25">
      <c r="A2" s="10" t="s">
        <v>13</v>
      </c>
      <c r="N2" s="12"/>
    </row>
    <row r="3" spans="1:14" ht="18.75" x14ac:dyDescent="0.25">
      <c r="A3" s="10" t="s">
        <v>14</v>
      </c>
      <c r="N3" s="12"/>
    </row>
    <row r="4" spans="1:14" ht="16.5" thickBot="1" x14ac:dyDescent="0.3">
      <c r="N4" s="12"/>
    </row>
    <row r="5" spans="1:14" ht="18" x14ac:dyDescent="0.25">
      <c r="A5" s="1" t="s">
        <v>0</v>
      </c>
      <c r="B5" s="2" t="s">
        <v>1</v>
      </c>
      <c r="C5" s="3" t="s">
        <v>2</v>
      </c>
      <c r="N5" s="12"/>
    </row>
    <row r="6" spans="1:14" x14ac:dyDescent="0.25">
      <c r="A6" s="4" t="s">
        <v>3</v>
      </c>
      <c r="B6" s="5" t="s">
        <v>4</v>
      </c>
      <c r="C6" s="6">
        <v>0.5</v>
      </c>
      <c r="N6" s="12"/>
    </row>
    <row r="7" spans="1:14" x14ac:dyDescent="0.25">
      <c r="A7" s="4" t="s">
        <v>5</v>
      </c>
      <c r="B7" s="5" t="s">
        <v>4</v>
      </c>
      <c r="C7" s="6">
        <v>0.6</v>
      </c>
      <c r="N7" s="12"/>
    </row>
    <row r="8" spans="1:14" x14ac:dyDescent="0.25">
      <c r="A8" s="4" t="s">
        <v>6</v>
      </c>
      <c r="B8" s="5" t="s">
        <v>4</v>
      </c>
      <c r="C8" s="6">
        <v>0.8</v>
      </c>
      <c r="N8" s="12"/>
    </row>
    <row r="9" spans="1:14" x14ac:dyDescent="0.25">
      <c r="A9" s="4" t="s">
        <v>7</v>
      </c>
      <c r="B9" s="5" t="s">
        <v>4</v>
      </c>
      <c r="C9" s="6">
        <v>0.6</v>
      </c>
      <c r="N9" s="12"/>
    </row>
    <row r="10" spans="1:14" x14ac:dyDescent="0.25">
      <c r="A10" s="4" t="s">
        <v>8</v>
      </c>
      <c r="B10" s="5" t="s">
        <v>4</v>
      </c>
      <c r="C10" s="6">
        <v>0.2</v>
      </c>
      <c r="N10" s="12"/>
    </row>
    <row r="11" spans="1:14" x14ac:dyDescent="0.25">
      <c r="A11" s="4" t="s">
        <v>9</v>
      </c>
      <c r="B11" s="5" t="s">
        <v>10</v>
      </c>
      <c r="C11" s="6">
        <v>0.7</v>
      </c>
      <c r="N11" s="12"/>
    </row>
    <row r="12" spans="1:14" x14ac:dyDescent="0.25">
      <c r="A12" s="4" t="s">
        <v>5</v>
      </c>
      <c r="B12" s="5" t="s">
        <v>10</v>
      </c>
      <c r="C12" s="6">
        <v>0.9</v>
      </c>
      <c r="N12" s="12"/>
    </row>
    <row r="13" spans="1:14" x14ac:dyDescent="0.25">
      <c r="A13" s="4" t="s">
        <v>6</v>
      </c>
      <c r="B13" s="5" t="s">
        <v>10</v>
      </c>
      <c r="C13" s="6">
        <v>0.8</v>
      </c>
      <c r="N13" s="12"/>
    </row>
    <row r="14" spans="1:14" x14ac:dyDescent="0.25">
      <c r="A14" s="4" t="s">
        <v>7</v>
      </c>
      <c r="B14" s="5" t="s">
        <v>10</v>
      </c>
      <c r="C14" s="6">
        <v>0.4</v>
      </c>
      <c r="N14" s="12"/>
    </row>
    <row r="15" spans="1:14" x14ac:dyDescent="0.25">
      <c r="A15" s="4" t="s">
        <v>8</v>
      </c>
      <c r="B15" s="5" t="s">
        <v>10</v>
      </c>
      <c r="C15" s="6">
        <v>0.2</v>
      </c>
      <c r="N15" s="12"/>
    </row>
    <row r="16" spans="1:14" x14ac:dyDescent="0.25">
      <c r="A16" s="4" t="s">
        <v>11</v>
      </c>
      <c r="B16" s="5" t="s">
        <v>12</v>
      </c>
      <c r="C16" s="6">
        <v>0.5</v>
      </c>
      <c r="N16" s="12"/>
    </row>
    <row r="17" spans="1:14" x14ac:dyDescent="0.25">
      <c r="A17" s="4" t="s">
        <v>4</v>
      </c>
      <c r="B17" s="5" t="s">
        <v>12</v>
      </c>
      <c r="C17" s="6">
        <v>0.9</v>
      </c>
      <c r="N17" s="12"/>
    </row>
    <row r="18" spans="1:14" ht="16.5" thickBot="1" x14ac:dyDescent="0.3">
      <c r="A18" s="7" t="s">
        <v>10</v>
      </c>
      <c r="B18" s="8" t="s">
        <v>12</v>
      </c>
      <c r="C18" s="9">
        <v>0.9</v>
      </c>
      <c r="N18" s="12"/>
    </row>
    <row r="19" spans="1:14" x14ac:dyDescent="0.25">
      <c r="N19" s="12"/>
    </row>
    <row r="20" spans="1:14" x14ac:dyDescent="0.25">
      <c r="N20" s="12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3" spans="1:14" x14ac:dyDescent="0.25">
      <c r="A23" s="11" t="s">
        <v>38</v>
      </c>
    </row>
    <row r="25" spans="1:14" x14ac:dyDescent="0.25">
      <c r="A25" s="18" t="s">
        <v>16</v>
      </c>
      <c r="B25" s="18" t="s">
        <v>3</v>
      </c>
      <c r="C25" s="18" t="s">
        <v>17</v>
      </c>
      <c r="D25" s="18" t="s">
        <v>18</v>
      </c>
      <c r="E25" s="18" t="s">
        <v>19</v>
      </c>
      <c r="F25" s="18" t="s">
        <v>20</v>
      </c>
    </row>
    <row r="26" spans="1:14" x14ac:dyDescent="0.25">
      <c r="B26" s="14">
        <v>1</v>
      </c>
      <c r="C26" s="14">
        <v>0.4</v>
      </c>
      <c r="D26" s="14">
        <v>0.7</v>
      </c>
      <c r="E26" s="14">
        <v>0.7</v>
      </c>
      <c r="F26" s="14">
        <v>0.2</v>
      </c>
    </row>
    <row r="28" spans="1:14" x14ac:dyDescent="0.25">
      <c r="A28" s="17" t="s">
        <v>21</v>
      </c>
      <c r="B28" s="17" t="s">
        <v>22</v>
      </c>
      <c r="C28" s="17" t="s">
        <v>23</v>
      </c>
      <c r="D28" s="17" t="s">
        <v>24</v>
      </c>
      <c r="E28" s="17" t="s">
        <v>25</v>
      </c>
      <c r="F28" s="17" t="s">
        <v>26</v>
      </c>
      <c r="H28" s="17" t="s">
        <v>27</v>
      </c>
      <c r="I28" s="17" t="s">
        <v>28</v>
      </c>
      <c r="J28" s="17" t="s">
        <v>29</v>
      </c>
      <c r="K28" s="17" t="s">
        <v>30</v>
      </c>
      <c r="L28" s="17" t="s">
        <v>31</v>
      </c>
      <c r="M28" s="17" t="s">
        <v>32</v>
      </c>
    </row>
    <row r="29" spans="1:14" x14ac:dyDescent="0.25">
      <c r="B29" s="15">
        <v>0.5</v>
      </c>
      <c r="C29" s="15">
        <v>0.6</v>
      </c>
      <c r="D29" s="15">
        <v>0.8</v>
      </c>
      <c r="E29" s="15">
        <v>0.6</v>
      </c>
      <c r="F29" s="15">
        <v>0.2</v>
      </c>
      <c r="I29" s="15">
        <v>0.7</v>
      </c>
      <c r="J29" s="15">
        <v>0.9</v>
      </c>
      <c r="K29" s="15">
        <v>0.8</v>
      </c>
      <c r="L29" s="15">
        <v>0.4</v>
      </c>
      <c r="M29" s="15">
        <v>0.2</v>
      </c>
    </row>
    <row r="31" spans="1:14" x14ac:dyDescent="0.25">
      <c r="A31" s="22" t="s">
        <v>54</v>
      </c>
      <c r="B31" s="23" cm="1">
        <f t="array" ref="B31">SUM(B26:F26*B29:F29)</f>
        <v>1.7599999999999998</v>
      </c>
    </row>
    <row r="32" spans="1:14" x14ac:dyDescent="0.25">
      <c r="A32" s="22" t="s">
        <v>55</v>
      </c>
      <c r="B32" s="23" cm="1">
        <f t="array" ref="B32">SUM(B26:F26*I29:M29)</f>
        <v>1.9400000000000002</v>
      </c>
    </row>
    <row r="33" spans="1:6" x14ac:dyDescent="0.25">
      <c r="A33" s="19" t="s">
        <v>56</v>
      </c>
      <c r="B33" s="16">
        <f>(1 + EXP(-B31))^(-1)</f>
        <v>0.85320966019861766</v>
      </c>
      <c r="C33" s="11" t="s">
        <v>40</v>
      </c>
    </row>
    <row r="34" spans="1:6" x14ac:dyDescent="0.25">
      <c r="A34" s="19" t="s">
        <v>57</v>
      </c>
      <c r="B34" s="16">
        <f>(1 + EXP(-B32))^(-1)</f>
        <v>0.8743521434846544</v>
      </c>
    </row>
    <row r="36" spans="1:6" x14ac:dyDescent="0.25">
      <c r="A36" s="17" t="s">
        <v>33</v>
      </c>
      <c r="B36" s="17" t="s">
        <v>34</v>
      </c>
      <c r="C36" s="17" t="s">
        <v>35</v>
      </c>
      <c r="D36" s="17" t="s">
        <v>36</v>
      </c>
    </row>
    <row r="37" spans="1:6" x14ac:dyDescent="0.25">
      <c r="B37" s="15">
        <v>0.5</v>
      </c>
      <c r="C37" s="15">
        <v>0.9</v>
      </c>
      <c r="D37" s="15">
        <v>0.9</v>
      </c>
    </row>
    <row r="39" spans="1:6" x14ac:dyDescent="0.25">
      <c r="A39" s="22" t="s">
        <v>58</v>
      </c>
      <c r="B39" s="23">
        <f>B26*B37 + B33*C37 + B34*D37</f>
        <v>2.054805623314945</v>
      </c>
    </row>
    <row r="40" spans="1:6" x14ac:dyDescent="0.25">
      <c r="A40" s="19" t="s">
        <v>59</v>
      </c>
      <c r="B40" s="16">
        <f xml:space="preserve"> (1 + EXP(-(B39)))^(-1)</f>
        <v>0.88643230033488507</v>
      </c>
      <c r="C40" s="11" t="s">
        <v>37</v>
      </c>
    </row>
    <row r="45" spans="1:6" x14ac:dyDescent="0.25">
      <c r="A45" s="11" t="s">
        <v>39</v>
      </c>
    </row>
    <row r="47" spans="1:6" x14ac:dyDescent="0.25">
      <c r="A47" s="20" t="s">
        <v>41</v>
      </c>
      <c r="B47" s="21">
        <f>-(1-B39)*(B39)*(B26)</f>
        <v>2.1674205262917745</v>
      </c>
      <c r="C47" s="26" t="s">
        <v>74</v>
      </c>
      <c r="D47" s="26" t="s">
        <v>74</v>
      </c>
      <c r="E47" s="20" t="s">
        <v>61</v>
      </c>
      <c r="F47" s="21">
        <f>$B$37-$D$63*B47</f>
        <v>8.3855258951979261E-2</v>
      </c>
    </row>
    <row r="48" spans="1:6" x14ac:dyDescent="0.25">
      <c r="A48" s="20" t="s">
        <v>42</v>
      </c>
      <c r="B48" s="21">
        <f>-(1-B39)*(B39)*(B33)</f>
        <v>1.849264130744914</v>
      </c>
      <c r="C48" s="26" t="s">
        <v>74</v>
      </c>
      <c r="D48" s="26" t="s">
        <v>74</v>
      </c>
      <c r="E48" s="20" t="s">
        <v>62</v>
      </c>
      <c r="F48" s="21">
        <f>$C$37-$D$63*B48</f>
        <v>0.54494128689697652</v>
      </c>
    </row>
    <row r="49" spans="1:6" x14ac:dyDescent="0.25">
      <c r="A49" s="20" t="s">
        <v>43</v>
      </c>
      <c r="B49" s="21">
        <f>-(1-B39)*(B39)*(B34)</f>
        <v>1.8950887829958507</v>
      </c>
      <c r="C49" s="26" t="s">
        <v>74</v>
      </c>
      <c r="D49" s="26" t="s">
        <v>74</v>
      </c>
      <c r="E49" s="20" t="s">
        <v>63</v>
      </c>
      <c r="F49" s="21">
        <f>$D$37-$D$63*B49</f>
        <v>0.5361429536647967</v>
      </c>
    </row>
    <row r="50" spans="1:6" x14ac:dyDescent="0.25">
      <c r="C50" s="26" t="s">
        <v>74</v>
      </c>
      <c r="D50" s="26" t="s">
        <v>74</v>
      </c>
    </row>
    <row r="51" spans="1:6" x14ac:dyDescent="0.25">
      <c r="A51" s="20" t="s">
        <v>48</v>
      </c>
      <c r="B51" s="21">
        <f>-(1-$B$39)*($B$39)*(1-$B$31)*($B$31)*$B$26</f>
        <v>-2.8991416959678764</v>
      </c>
      <c r="C51" s="26" t="s">
        <v>74</v>
      </c>
      <c r="D51" s="26" t="s">
        <v>74</v>
      </c>
      <c r="E51" s="20" t="s">
        <v>64</v>
      </c>
      <c r="F51" s="21">
        <f>$B$29-$D$63*B51</f>
        <v>1.0566352056258324</v>
      </c>
    </row>
    <row r="52" spans="1:6" x14ac:dyDescent="0.25">
      <c r="A52" s="20" t="s">
        <v>44</v>
      </c>
      <c r="B52" s="21">
        <f>-(1-$B$39)*($B$39)*(1-$B$31)*($B$31)*$C$26</f>
        <v>-1.1596566783871507</v>
      </c>
      <c r="C52" s="26" t="s">
        <v>74</v>
      </c>
      <c r="D52" s="26" t="s">
        <v>74</v>
      </c>
      <c r="E52" s="20" t="s">
        <v>65</v>
      </c>
      <c r="F52" s="21">
        <f>$C$29-$D$63*B52</f>
        <v>0.82265408225033299</v>
      </c>
    </row>
    <row r="53" spans="1:6" x14ac:dyDescent="0.25">
      <c r="A53" s="20" t="s">
        <v>45</v>
      </c>
      <c r="B53" s="21">
        <f>-(1-$B$39)*($B$39)*(1-$B$31)*($B$31)*$D$26</f>
        <v>-2.0293991871775132</v>
      </c>
      <c r="C53" s="26" t="s">
        <v>74</v>
      </c>
      <c r="D53" s="26" t="s">
        <v>74</v>
      </c>
      <c r="E53" s="20" t="s">
        <v>66</v>
      </c>
      <c r="F53" s="21">
        <f>$D$29-$D$63*B53</f>
        <v>1.1896446439380826</v>
      </c>
    </row>
    <row r="54" spans="1:6" x14ac:dyDescent="0.25">
      <c r="A54" s="20" t="s">
        <v>46</v>
      </c>
      <c r="B54" s="21">
        <f>-(1-$B$39)*($B$39)*(1-$B$31)*($B$31)*$E$26</f>
        <v>-2.0293991871775132</v>
      </c>
      <c r="C54" s="26" t="s">
        <v>74</v>
      </c>
      <c r="D54" s="26" t="s">
        <v>74</v>
      </c>
      <c r="E54" s="20" t="s">
        <v>67</v>
      </c>
      <c r="F54" s="21">
        <f>$E$29-$D$63*B54</f>
        <v>0.9896446439380826</v>
      </c>
    </row>
    <row r="55" spans="1:6" x14ac:dyDescent="0.25">
      <c r="A55" s="20" t="s">
        <v>47</v>
      </c>
      <c r="B55" s="21">
        <f>-(1-$B$39)*($B$39)*(1-$B$31)*($B$31)*$F$26</f>
        <v>-0.57982833919357535</v>
      </c>
      <c r="C55" s="26" t="s">
        <v>74</v>
      </c>
      <c r="D55" s="26" t="s">
        <v>74</v>
      </c>
      <c r="E55" s="20" t="s">
        <v>68</v>
      </c>
      <c r="F55" s="21">
        <f>$F$29-$D$63*B55</f>
        <v>0.31132704112516651</v>
      </c>
    </row>
    <row r="56" spans="1:6" x14ac:dyDescent="0.25">
      <c r="C56" s="26" t="s">
        <v>74</v>
      </c>
      <c r="D56" s="26" t="s">
        <v>74</v>
      </c>
    </row>
    <row r="57" spans="1:6" x14ac:dyDescent="0.25">
      <c r="A57" s="20" t="s">
        <v>49</v>
      </c>
      <c r="B57" s="21">
        <f>-(1-$B$39)*($B$39)*(1-$B$32)*($B$32)*$B$26</f>
        <v>-3.9525080717456813</v>
      </c>
      <c r="C57" s="26" t="s">
        <v>74</v>
      </c>
      <c r="D57" s="26" t="s">
        <v>74</v>
      </c>
      <c r="E57" s="20" t="s">
        <v>69</v>
      </c>
      <c r="F57" s="21">
        <f>$I$29-$D$63*B57</f>
        <v>1.4588815497751708</v>
      </c>
    </row>
    <row r="58" spans="1:6" x14ac:dyDescent="0.25">
      <c r="A58" s="20" t="s">
        <v>50</v>
      </c>
      <c r="B58" s="21">
        <f>-(1-$B$39)*($B$39)*(1-$B$32)*($B$32)*$C$26</f>
        <v>-1.5810032286982727</v>
      </c>
      <c r="C58" s="26" t="s">
        <v>74</v>
      </c>
      <c r="D58" s="26" t="s">
        <v>74</v>
      </c>
      <c r="E58" s="27" t="s">
        <v>70</v>
      </c>
      <c r="F58" s="21">
        <f>$J$29-$D$63*B58</f>
        <v>1.2035526199100683</v>
      </c>
    </row>
    <row r="59" spans="1:6" x14ac:dyDescent="0.25">
      <c r="A59" s="20" t="s">
        <v>51</v>
      </c>
      <c r="B59" s="21">
        <f>-(1-$B$39)*($B$39)*(1-$B$32)*($B$32)*$D$26</f>
        <v>-2.7667556502219766</v>
      </c>
      <c r="C59" s="26" t="s">
        <v>74</v>
      </c>
      <c r="D59" s="26" t="s">
        <v>74</v>
      </c>
      <c r="E59" s="20" t="s">
        <v>71</v>
      </c>
      <c r="F59" s="21">
        <f>$K$29-$D$63*B59</f>
        <v>1.3312170848426197</v>
      </c>
    </row>
    <row r="60" spans="1:6" x14ac:dyDescent="0.25">
      <c r="A60" s="20" t="s">
        <v>52</v>
      </c>
      <c r="B60" s="21">
        <f>-(1-$B$39)*($B$39)*(1-$B$32)*($B$32)*$E$26</f>
        <v>-2.7667556502219766</v>
      </c>
      <c r="C60" s="26" t="s">
        <v>74</v>
      </c>
      <c r="D60" s="26" t="s">
        <v>74</v>
      </c>
      <c r="E60" s="20" t="s">
        <v>72</v>
      </c>
      <c r="F60" s="21">
        <f>$L$29-$D$63*B60</f>
        <v>0.93121708484261956</v>
      </c>
    </row>
    <row r="61" spans="1:6" x14ac:dyDescent="0.25">
      <c r="A61" s="20" t="s">
        <v>53</v>
      </c>
      <c r="B61" s="21">
        <f>-(1-$B$39)*($B$39)*(1-$B$32)*($B$32)*$F$26</f>
        <v>-0.79050161434913635</v>
      </c>
      <c r="C61" s="26" t="s">
        <v>74</v>
      </c>
      <c r="D61" s="26" t="s">
        <v>74</v>
      </c>
      <c r="E61" s="20" t="s">
        <v>73</v>
      </c>
      <c r="F61" s="21">
        <f>$M$29-$D$63*B61</f>
        <v>0.35177630995503417</v>
      </c>
    </row>
    <row r="63" spans="1:6" x14ac:dyDescent="0.25">
      <c r="C63" s="24" t="s">
        <v>60</v>
      </c>
      <c r="D63" s="25">
        <v>0.192</v>
      </c>
    </row>
    <row r="66" spans="1:13" x14ac:dyDescent="0.25">
      <c r="A66" s="18" t="s">
        <v>16</v>
      </c>
      <c r="B66" s="18" t="s">
        <v>3</v>
      </c>
      <c r="C66" s="18" t="s">
        <v>17</v>
      </c>
      <c r="D66" s="18" t="s">
        <v>18</v>
      </c>
      <c r="E66" s="18" t="s">
        <v>19</v>
      </c>
      <c r="F66" s="18" t="s">
        <v>20</v>
      </c>
    </row>
    <row r="67" spans="1:13" x14ac:dyDescent="0.25">
      <c r="B67" s="14">
        <v>1</v>
      </c>
      <c r="C67" s="14">
        <v>0.4</v>
      </c>
      <c r="D67" s="14">
        <v>0.7</v>
      </c>
      <c r="E67" s="14">
        <v>0.7</v>
      </c>
      <c r="F67" s="14">
        <v>0.2</v>
      </c>
    </row>
    <row r="69" spans="1:13" x14ac:dyDescent="0.25">
      <c r="A69" s="17" t="s">
        <v>21</v>
      </c>
      <c r="B69" s="17" t="s">
        <v>22</v>
      </c>
      <c r="C69" s="17" t="s">
        <v>23</v>
      </c>
      <c r="D69" s="17" t="s">
        <v>24</v>
      </c>
      <c r="E69" s="17" t="s">
        <v>25</v>
      </c>
      <c r="F69" s="17" t="s">
        <v>26</v>
      </c>
      <c r="H69" s="17" t="s">
        <v>27</v>
      </c>
      <c r="I69" s="17" t="s">
        <v>28</v>
      </c>
      <c r="J69" s="17" t="s">
        <v>29</v>
      </c>
      <c r="K69" s="17" t="s">
        <v>30</v>
      </c>
      <c r="L69" s="17" t="s">
        <v>31</v>
      </c>
      <c r="M69" s="17" t="s">
        <v>32</v>
      </c>
    </row>
    <row r="70" spans="1:13" x14ac:dyDescent="0.25">
      <c r="B70" s="15">
        <f>F51</f>
        <v>1.0566352056258324</v>
      </c>
      <c r="C70" s="15">
        <f>F52</f>
        <v>0.82265408225033299</v>
      </c>
      <c r="D70" s="15">
        <f>F53</f>
        <v>1.1896446439380826</v>
      </c>
      <c r="E70" s="15">
        <f>F54</f>
        <v>0.9896446439380826</v>
      </c>
      <c r="F70" s="15">
        <f>F55</f>
        <v>0.31132704112516651</v>
      </c>
      <c r="I70" s="15">
        <f>F57</f>
        <v>1.4588815497751708</v>
      </c>
      <c r="J70" s="15">
        <f>F58</f>
        <v>1.2035526199100683</v>
      </c>
      <c r="K70" s="15">
        <f>F59</f>
        <v>1.3312170848426197</v>
      </c>
      <c r="L70" s="15">
        <f>F60</f>
        <v>0.93121708484261956</v>
      </c>
      <c r="M70" s="15">
        <f>F61</f>
        <v>0.35177630995503417</v>
      </c>
    </row>
    <row r="72" spans="1:13" x14ac:dyDescent="0.25">
      <c r="A72" s="22" t="s">
        <v>54</v>
      </c>
      <c r="B72" s="23" cm="1">
        <f t="array" ref="B72">SUM(B67:F67*B70:F70)</f>
        <v>2.9734647482643144</v>
      </c>
    </row>
    <row r="73" spans="1:13" x14ac:dyDescent="0.25">
      <c r="A73" s="22" t="s">
        <v>55</v>
      </c>
      <c r="B73" s="23" cm="1">
        <f t="array" ref="B73">SUM(B67:F67*I70:M70)</f>
        <v>3.5943617785098723</v>
      </c>
    </row>
    <row r="74" spans="1:13" x14ac:dyDescent="0.25">
      <c r="A74" s="19" t="s">
        <v>56</v>
      </c>
      <c r="B74" s="16">
        <f>(1 + EXP(-B72))^(-1)</f>
        <v>0.95136085357107703</v>
      </c>
      <c r="C74" s="11"/>
    </row>
    <row r="75" spans="1:13" x14ac:dyDescent="0.25">
      <c r="A75" s="19" t="s">
        <v>57</v>
      </c>
      <c r="B75" s="16">
        <f>(1 + EXP(-B73))^(-1)</f>
        <v>0.97325664488732799</v>
      </c>
    </row>
    <row r="77" spans="1:13" x14ac:dyDescent="0.25">
      <c r="A77" s="17" t="s">
        <v>33</v>
      </c>
      <c r="B77" s="17" t="s">
        <v>34</v>
      </c>
      <c r="C77" s="17" t="s">
        <v>35</v>
      </c>
      <c r="D77" s="17" t="s">
        <v>36</v>
      </c>
    </row>
    <row r="78" spans="1:13" x14ac:dyDescent="0.25">
      <c r="B78" s="15">
        <f>F47</f>
        <v>8.3855258951979261E-2</v>
      </c>
      <c r="C78" s="15">
        <f>F48</f>
        <v>0.54494128689697652</v>
      </c>
      <c r="D78" s="15">
        <f>F49</f>
        <v>0.5361429536647967</v>
      </c>
    </row>
    <row r="80" spans="1:13" x14ac:dyDescent="0.25">
      <c r="A80" s="22" t="s">
        <v>58</v>
      </c>
      <c r="B80" s="23">
        <f>B67*B78 + B74*C78 + B75*D78</f>
        <v>1.1240957590641902</v>
      </c>
    </row>
    <row r="81" spans="1:3" x14ac:dyDescent="0.25">
      <c r="A81" s="19" t="s">
        <v>59</v>
      </c>
      <c r="B81" s="16">
        <f xml:space="preserve"> (1 + EXP(-(B80)))^(-1)</f>
        <v>0.75474764714099241</v>
      </c>
      <c r="C81" s="11" t="s">
        <v>75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Blair</dc:creator>
  <cp:lastModifiedBy>Wyatt Blair</cp:lastModifiedBy>
  <dcterms:created xsi:type="dcterms:W3CDTF">2024-05-05T18:54:41Z</dcterms:created>
  <dcterms:modified xsi:type="dcterms:W3CDTF">2024-05-06T02:47:54Z</dcterms:modified>
</cp:coreProperties>
</file>