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nth\Downloads\Sales Performance Dashboard\"/>
    </mc:Choice>
  </mc:AlternateContent>
  <xr:revisionPtr revIDLastSave="0" documentId="13_ncr:1_{540A38A5-72B1-4F1B-A0BD-7DE6FEDBCBB6}" xr6:coauthVersionLast="47" xr6:coauthVersionMax="47" xr10:uidLastSave="{00000000-0000-0000-0000-000000000000}"/>
  <workbookProtection lockStructure="1"/>
  <bookViews>
    <workbookView xWindow="-120" yWindow="-120" windowWidth="29040" windowHeight="15720" tabRatio="754" xr2:uid="{CA5ABCD1-6043-43AC-8D3B-4248A79BB21A}"/>
  </bookViews>
  <sheets>
    <sheet name="Dashboard" sheetId="8" r:id="rId1"/>
    <sheet name="Sales Trend" sheetId="1" r:id="rId2"/>
    <sheet name="Sales by Region &amp; Channel" sheetId="2" r:id="rId3"/>
    <sheet name="Top SKUs" sheetId="3" r:id="rId4"/>
    <sheet name="Top Brands" sheetId="4" r:id="rId5"/>
    <sheet name="Promotion Impact" sheetId="5" r:id="rId6"/>
    <sheet name="Stock vs Delivered vs Sold" sheetId="6" r:id="rId7"/>
    <sheet name="KPI Cards" sheetId="10" state="hidden" r:id="rId8"/>
  </sheets>
  <calcPr calcId="191029"/>
  <pivotCaches>
    <pivotCache cacheId="952" r:id="rId9"/>
    <pivotCache cacheId="955" r:id="rId10"/>
    <pivotCache cacheId="958" r:id="rId11"/>
    <pivotCache cacheId="961" r:id="rId12"/>
    <pivotCache cacheId="964" r:id="rId13"/>
    <pivotCache cacheId="1003" r:id="rId14"/>
    <pivotCache cacheId="1008" r:id="rId15"/>
    <pivotCache cacheId="1013" r:id="rId16"/>
    <pivotCache cacheId="1018" r:id="rId17"/>
    <pivotCache cacheId="1035" r:id="rId18"/>
    <pivotCache cacheId="1080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ales_674de2f6-9eee-4957-b4e0-7d516859226e" name="FactSales" connection="Query - FactSales"/>
        </x15:modelTables>
        <x15:extLst>
          <ext xmlns:x16="http://schemas.microsoft.com/office/spreadsheetml/2014/11/main" uri="{9835A34E-60A6-4A7C-AAB8-D5F71C897F49}">
            <x16:modelTimeGroupings>
              <x16:modelTimeGrouping tableName="FactSal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0" l="1"/>
  <c r="B11" i="10"/>
  <c r="B12" i="10"/>
  <c r="B10" i="10"/>
  <c r="B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8137B-449F-4DE8-8084-8BC157F009F2}" name="Query - FactSales" description="Connection to the 'FactSales' query in the workbook." type="100" refreshedVersion="8" minRefreshableVersion="5">
    <extLst>
      <ext xmlns:x15="http://schemas.microsoft.com/office/spreadsheetml/2010/11/main" uri="{DE250136-89BD-433C-8126-D09CA5730AF9}">
        <x15:connection id="9e696c36-4cf2-4147-beca-119e14ce5c5f"/>
      </ext>
    </extLst>
  </connection>
  <connection id="2" xr16:uid="{9F44F8D6-1A98-413E-B242-3828B4674D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<sst xmlns="http://schemas.openxmlformats.org/spreadsheetml/2006/main" count="128" uniqueCount="84">
  <si>
    <t>Row Labels</t>
  </si>
  <si>
    <t>Grand Total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</si>
  <si>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</si>
  <si>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</si>
  <si>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</si>
  <si>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</si>
  <si>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</si>
  <si>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</si>
  <si>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</si>
  <si>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</si>
  <si>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</si>
  <si>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</si>
  <si>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</si>
  <si>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</si>
  <si>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</si>
  <si>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</si>
  <si>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2024</t>
  </si>
  <si>
    <t>Total Sales</t>
  </si>
  <si>
    <t>Total Units Sold</t>
  </si>
  <si>
    <t>Total Sales (zł PLZ)</t>
  </si>
  <si>
    <t>PL-Central</t>
  </si>
  <si>
    <t>PL-North</t>
  </si>
  <si>
    <t>PL-South</t>
  </si>
  <si>
    <t>JU-021</t>
  </si>
  <si>
    <t>MI-002</t>
  </si>
  <si>
    <t>MI-006</t>
  </si>
  <si>
    <t>MI-008</t>
  </si>
  <si>
    <t>MI-011</t>
  </si>
  <si>
    <t>MI-022</t>
  </si>
  <si>
    <t>MI-023</t>
  </si>
  <si>
    <t>MI-026</t>
  </si>
  <si>
    <t>RE-004</t>
  </si>
  <si>
    <t>RE-007</t>
  </si>
  <si>
    <t>RE-015</t>
  </si>
  <si>
    <t>RE-017</t>
  </si>
  <si>
    <t>RE-025</t>
  </si>
  <si>
    <t>SN-010</t>
  </si>
  <si>
    <t>SN-013</t>
  </si>
  <si>
    <t>SN-019</t>
  </si>
  <si>
    <t>SN-027</t>
  </si>
  <si>
    <t>SN-028</t>
  </si>
  <si>
    <t>SN-030</t>
  </si>
  <si>
    <t>YO-001</t>
  </si>
  <si>
    <t>YO-003</t>
  </si>
  <si>
    <t>YO-005</t>
  </si>
  <si>
    <t>YO-009</t>
  </si>
  <si>
    <t>YO-012</t>
  </si>
  <si>
    <t>YO-014</t>
  </si>
  <si>
    <t>YO-016</t>
  </si>
  <si>
    <t>YO-018</t>
  </si>
  <si>
    <t>YO-020</t>
  </si>
  <si>
    <t>YO-024</t>
  </si>
  <si>
    <t>YO-029</t>
  </si>
  <si>
    <t>JuBrand3</t>
  </si>
  <si>
    <t>MiBrand1</t>
  </si>
  <si>
    <t>MiBrand2</t>
  </si>
  <si>
    <t>MiBrand3</t>
  </si>
  <si>
    <t>MiBrand4</t>
  </si>
  <si>
    <t>ReBrand1</t>
  </si>
  <si>
    <t>ReBrand2</t>
  </si>
  <si>
    <t>ReBrand4</t>
  </si>
  <si>
    <t>SnBrand2</t>
  </si>
  <si>
    <t>SnBrand3</t>
  </si>
  <si>
    <t>YoBrand1</t>
  </si>
  <si>
    <t>YoBrand2</t>
  </si>
  <si>
    <t>YoBrand3</t>
  </si>
  <si>
    <t>YoBrand4</t>
  </si>
  <si>
    <t>Revenue (zł PLZ)</t>
  </si>
  <si>
    <t>Units Sold</t>
  </si>
  <si>
    <t>Column Labels</t>
  </si>
  <si>
    <t>Discount</t>
  </si>
  <si>
    <t>E-commerce</t>
  </si>
  <si>
    <t>Retail</t>
  </si>
  <si>
    <t>Year by Month</t>
  </si>
  <si>
    <t>Region</t>
  </si>
  <si>
    <t>SKUs</t>
  </si>
  <si>
    <t>Brands</t>
  </si>
  <si>
    <t>Promotion Flag</t>
  </si>
  <si>
    <t>Average Price</t>
  </si>
  <si>
    <t>Avg Stock Available</t>
  </si>
  <si>
    <t>Total Delivered Qty</t>
  </si>
  <si>
    <t>Total Revenue</t>
  </si>
  <si>
    <t>Promotion Sales %</t>
  </si>
  <si>
    <t>Stock-out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</si>
</sst>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\ &quot;zł&quot;;\-#,##0\ &quot;zł&quot;;#,##0\ &quot;zł&quot;"/>
    <numFmt numFmtId="166" formatCode="#,##0.00\ &quot;zł&quot;;\-#,##0.00\ &quot;zł&quot;;#,##0.00\ &quot;zł&quot;"/>
    <numFmt numFmtId="167" formatCode="0%;\-0%;0%"/>
    <numFmt numFmtId="168" formatCode="[$PLN]\ #,##0"/>
    <numFmt numFmtId="176" formatCode="[$PLN]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164" fontId="0" fillId="0" borderId="0" xfId="0" applyNumberFormat="1" applyProtection="1"/>
    <xf numFmtId="1" fontId="0" fillId="0" borderId="0" xfId="0" applyNumberFormat="1" applyProtection="1"/>
    <xf numFmtId="0" fontId="0" fillId="0" borderId="0" xfId="0" pivotButton="1" applyNumberFormat="1" applyProtection="1">
      <protection locked="0"/>
    </xf>
    <xf numFmtId="3" fontId="0" fillId="0" borderId="0" xfId="0" applyNumberFormat="1" applyProtection="1">
      <protection locked="0"/>
    </xf>
    <xf numFmtId="166" fontId="0" fillId="0" borderId="0" xfId="0" applyNumberFormat="1" applyProtection="1"/>
    <xf numFmtId="167" fontId="0" fillId="0" borderId="0" xfId="0" applyNumberFormat="1" applyProtection="1"/>
    <xf numFmtId="168" fontId="0" fillId="0" borderId="0" xfId="0" applyNumberFormat="1" applyProtection="1"/>
    <xf numFmtId="43" fontId="0" fillId="0" borderId="0" xfId="1" applyFont="1" applyProtection="1"/>
    <xf numFmtId="176" fontId="0" fillId="0" borderId="0" xfId="0" applyNumberFormat="1" applyProtection="1"/>
    <xf numFmtId="9" fontId="0" fillId="0" borderId="0" xfId="2" applyFont="1" applyProtection="1"/>
  </cellXfs>
  <cellStyles count="3">
    <cellStyle name="Comma" xfId="1" builtinId="3"/>
    <cellStyle name="Normal" xfId="0" builtinId="0"/>
    <cellStyle name="Percent" xfId="2" builtinId="5"/>
  </cellStyles>
  <dxfs count="59"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55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56" Type="http://schemas.openxmlformats.org/officeDocument/2006/relationships/customXml" Target="../customXml/item3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57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Trend!PivotTable1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Sales Trend (Time Series)</a:t>
            </a:r>
            <a:endParaRPr lang="en-US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Revenue (zł PLZ)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Trend'!$B$2:$B$41</c:f>
              <c:numCache>
                <c:formatCode>#,##0\ "zł";\-#,##0\ "zł";#,##0\ "zł"</c:formatCode>
                <c:ptCount val="36"/>
                <c:pt idx="0">
                  <c:v>10719.359999999999</c:v>
                </c:pt>
                <c:pt idx="1">
                  <c:v>29181.550000000014</c:v>
                </c:pt>
                <c:pt idx="2">
                  <c:v>86890.920000000056</c:v>
                </c:pt>
                <c:pt idx="3">
                  <c:v>178015.87999999998</c:v>
                </c:pt>
                <c:pt idx="4">
                  <c:v>273859.61000000039</c:v>
                </c:pt>
                <c:pt idx="5">
                  <c:v>332079.34999999939</c:v>
                </c:pt>
                <c:pt idx="6">
                  <c:v>379645.34000000032</c:v>
                </c:pt>
                <c:pt idx="7">
                  <c:v>367004.49999999942</c:v>
                </c:pt>
                <c:pt idx="8">
                  <c:v>341473.14999999932</c:v>
                </c:pt>
                <c:pt idx="9">
                  <c:v>356889.53</c:v>
                </c:pt>
                <c:pt idx="10">
                  <c:v>376476.66999999993</c:v>
                </c:pt>
                <c:pt idx="11">
                  <c:v>434725.64999999997</c:v>
                </c:pt>
                <c:pt idx="12">
                  <c:v>506891.58000000165</c:v>
                </c:pt>
                <c:pt idx="13">
                  <c:v>556720.22999999882</c:v>
                </c:pt>
                <c:pt idx="14">
                  <c:v>672868.76</c:v>
                </c:pt>
                <c:pt idx="15">
                  <c:v>740821.1199999979</c:v>
                </c:pt>
                <c:pt idx="16">
                  <c:v>813925.26999999816</c:v>
                </c:pt>
                <c:pt idx="17">
                  <c:v>853630.02999999875</c:v>
                </c:pt>
                <c:pt idx="18">
                  <c:v>891713.450000001</c:v>
                </c:pt>
                <c:pt idx="19">
                  <c:v>801250.06000000273</c:v>
                </c:pt>
                <c:pt idx="20">
                  <c:v>693681.01999999839</c:v>
                </c:pt>
                <c:pt idx="21">
                  <c:v>670892.14000000234</c:v>
                </c:pt>
                <c:pt idx="22">
                  <c:v>615084.54000000143</c:v>
                </c:pt>
                <c:pt idx="23">
                  <c:v>618775.35999999882</c:v>
                </c:pt>
                <c:pt idx="24">
                  <c:v>646163.88999999862</c:v>
                </c:pt>
                <c:pt idx="25">
                  <c:v>654910.68999999983</c:v>
                </c:pt>
                <c:pt idx="26">
                  <c:v>764841.08000000066</c:v>
                </c:pt>
                <c:pt idx="27">
                  <c:v>756735.03000000014</c:v>
                </c:pt>
                <c:pt idx="28">
                  <c:v>801771.82999999542</c:v>
                </c:pt>
                <c:pt idx="29">
                  <c:v>767453.63000000047</c:v>
                </c:pt>
                <c:pt idx="30">
                  <c:v>800958.6399999971</c:v>
                </c:pt>
                <c:pt idx="31">
                  <c:v>717622.37000000139</c:v>
                </c:pt>
                <c:pt idx="32">
                  <c:v>632673.37000000058</c:v>
                </c:pt>
                <c:pt idx="33">
                  <c:v>621965.82999999879</c:v>
                </c:pt>
                <c:pt idx="34">
                  <c:v>580525.32999999949</c:v>
                </c:pt>
                <c:pt idx="35">
                  <c:v>602463.82000000146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97-43DC-9EB7-580D00B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6559"/>
        <c:axId val="1775307439"/>
      </c:lineChart>
      <c:lineChart>
        <c:grouping val="standard"/>
        <c:varyColors val="0"/>
        <c:ser>
          <c:idx val="1"/>
          <c:order val="1"/>
          <c:tx>
            <c:strRef>
              <c:f>'Sales Trend'!$C$1</c:f>
              <c:strCache>
                <c:ptCount val="1"/>
                <c:pt idx="0">
                  <c:v>Units Sold</c:v>
                </c:pt>
              </c:strCache>
            </c:strRef>
          </c:tx>
          <c:spPr>
            <a:ln w="349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Trend'!$C$2:$C$41</c:f>
              <c:numCache>
                <c:formatCode>0</c:formatCode>
                <c:ptCount val="36"/>
                <c:pt idx="0">
                  <c:v>2095</c:v>
                </c:pt>
                <c:pt idx="1">
                  <c:v>5647</c:v>
                </c:pt>
                <c:pt idx="2">
                  <c:v>16353</c:v>
                </c:pt>
                <c:pt idx="3">
                  <c:v>33688</c:v>
                </c:pt>
                <c:pt idx="4">
                  <c:v>53165</c:v>
                </c:pt>
                <c:pt idx="5">
                  <c:v>63404</c:v>
                </c:pt>
                <c:pt idx="6">
                  <c:v>72471</c:v>
                </c:pt>
                <c:pt idx="7">
                  <c:v>69717</c:v>
                </c:pt>
                <c:pt idx="8">
                  <c:v>64527</c:v>
                </c:pt>
                <c:pt idx="9">
                  <c:v>68549</c:v>
                </c:pt>
                <c:pt idx="10">
                  <c:v>72095</c:v>
                </c:pt>
                <c:pt idx="11">
                  <c:v>83234</c:v>
                </c:pt>
                <c:pt idx="12">
                  <c:v>96992</c:v>
                </c:pt>
                <c:pt idx="13">
                  <c:v>105141</c:v>
                </c:pt>
                <c:pt idx="14">
                  <c:v>128790</c:v>
                </c:pt>
                <c:pt idx="15">
                  <c:v>140087</c:v>
                </c:pt>
                <c:pt idx="16">
                  <c:v>155381</c:v>
                </c:pt>
                <c:pt idx="17">
                  <c:v>161871</c:v>
                </c:pt>
                <c:pt idx="18">
                  <c:v>170658</c:v>
                </c:pt>
                <c:pt idx="19">
                  <c:v>154262</c:v>
                </c:pt>
                <c:pt idx="20">
                  <c:v>131544</c:v>
                </c:pt>
                <c:pt idx="21">
                  <c:v>126843</c:v>
                </c:pt>
                <c:pt idx="22">
                  <c:v>116383</c:v>
                </c:pt>
                <c:pt idx="23">
                  <c:v>117056</c:v>
                </c:pt>
                <c:pt idx="24">
                  <c:v>122689</c:v>
                </c:pt>
                <c:pt idx="25">
                  <c:v>125124</c:v>
                </c:pt>
                <c:pt idx="26">
                  <c:v>145518</c:v>
                </c:pt>
                <c:pt idx="27">
                  <c:v>144487</c:v>
                </c:pt>
                <c:pt idx="28">
                  <c:v>151938</c:v>
                </c:pt>
                <c:pt idx="29">
                  <c:v>146716</c:v>
                </c:pt>
                <c:pt idx="30">
                  <c:v>152320</c:v>
                </c:pt>
                <c:pt idx="31">
                  <c:v>137328</c:v>
                </c:pt>
                <c:pt idx="32">
                  <c:v>120951</c:v>
                </c:pt>
                <c:pt idx="33">
                  <c:v>118405</c:v>
                </c:pt>
                <c:pt idx="34">
                  <c:v>110406</c:v>
                </c:pt>
                <c:pt idx="35">
                  <c:v>113989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97-43DC-9EB7-580D00B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4639"/>
        <c:axId val="1775318479"/>
      </c:lineChart>
      <c:catAx>
        <c:axId val="17753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7439"/>
        <c:crosses val="autoZero"/>
        <c:auto val="1"/>
        <c:lblAlgn val="ctr"/>
        <c:lblOffset val="100"/>
        <c:noMultiLvlLbl val="0"/>
      </c:catAx>
      <c:valAx>
        <c:axId val="1775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559"/>
        <c:crosses val="autoZero"/>
        <c:crossBetween val="between"/>
      </c:valAx>
      <c:valAx>
        <c:axId val="17753184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4639"/>
        <c:crosses val="max"/>
        <c:crossBetween val="between"/>
      </c:valAx>
      <c:catAx>
        <c:axId val="177531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31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Dashboard.xlsx]Top Brands!PivotTable4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Brands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Brands'!$B$1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Brands'!$A$2:$A$16</c:f>
              <c:strCache>
                <c:ptCount val="14"/>
                <c:pt idx="0">
                  <c:v>JuBrand3</c:v>
                </c:pt>
                <c:pt idx="1">
                  <c:v>MiBrand1</c:v>
                </c:pt>
                <c:pt idx="2">
                  <c:v>MiBrand2</c:v>
                </c:pt>
                <c:pt idx="3">
                  <c:v>MiBrand3</c:v>
                </c:pt>
                <c:pt idx="4">
                  <c:v>MiBrand4</c:v>
                </c:pt>
                <c:pt idx="5">
                  <c:v>ReBrand1</c:v>
                </c:pt>
                <c:pt idx="6">
                  <c:v>ReBrand2</c:v>
                </c:pt>
                <c:pt idx="7">
                  <c:v>ReBrand4</c:v>
                </c:pt>
                <c:pt idx="8">
                  <c:v>SnBrand2</c:v>
                </c:pt>
                <c:pt idx="9">
                  <c:v>SnBrand3</c:v>
                </c:pt>
                <c:pt idx="10">
                  <c:v>YoBrand1</c:v>
                </c:pt>
                <c:pt idx="11">
                  <c:v>YoBrand2</c:v>
                </c:pt>
                <c:pt idx="12">
                  <c:v>YoBrand3</c:v>
                </c:pt>
                <c:pt idx="13">
                  <c:v>YoBrand4</c:v>
                </c:pt>
              </c:strCache>
            </c:strRef>
          </c:cat>
          <c:val>
            <c:numRef>
              <c:f>'Top Brands'!$B$2:$B$16</c:f>
              <c:numCache>
                <c:formatCode>#,##0\ "zł";\-#,##0\ "zł";#,##0\ "zł"</c:formatCode>
                <c:ptCount val="14"/>
                <c:pt idx="0">
                  <c:v>652277.27000000072</c:v>
                </c:pt>
                <c:pt idx="1">
                  <c:v>1134908.7499999958</c:v>
                </c:pt>
                <c:pt idx="2">
                  <c:v>499368.18000000011</c:v>
                </c:pt>
                <c:pt idx="3">
                  <c:v>1664244.7399999993</c:v>
                </c:pt>
                <c:pt idx="4">
                  <c:v>796853.7499999993</c:v>
                </c:pt>
                <c:pt idx="5">
                  <c:v>792286.32999999705</c:v>
                </c:pt>
                <c:pt idx="6">
                  <c:v>1253133.6700000009</c:v>
                </c:pt>
                <c:pt idx="7">
                  <c:v>1530909.0199999942</c:v>
                </c:pt>
                <c:pt idx="8">
                  <c:v>2860430.8399999929</c:v>
                </c:pt>
                <c:pt idx="9">
                  <c:v>540694.72000000149</c:v>
                </c:pt>
                <c:pt idx="10">
                  <c:v>1619774.3399999999</c:v>
                </c:pt>
                <c:pt idx="11">
                  <c:v>2015514.9299999904</c:v>
                </c:pt>
                <c:pt idx="12">
                  <c:v>2116950.3000000007</c:v>
                </c:pt>
                <c:pt idx="13">
                  <c:v>2473953.7400000012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559-A352-179BD8D2B641}"/>
            </c:ext>
          </c:extLst>
        </c:ser>
        <c:ser>
          <c:idx val="1"/>
          <c:order val="1"/>
          <c:tx>
            <c:strRef>
              <c:f>'Top Brands'!$C$1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Brands'!$A$2:$A$16</c:f>
              <c:strCache>
                <c:ptCount val="14"/>
                <c:pt idx="0">
                  <c:v>JuBrand3</c:v>
                </c:pt>
                <c:pt idx="1">
                  <c:v>MiBrand1</c:v>
                </c:pt>
                <c:pt idx="2">
                  <c:v>MiBrand2</c:v>
                </c:pt>
                <c:pt idx="3">
                  <c:v>MiBrand3</c:v>
                </c:pt>
                <c:pt idx="4">
                  <c:v>MiBrand4</c:v>
                </c:pt>
                <c:pt idx="5">
                  <c:v>ReBrand1</c:v>
                </c:pt>
                <c:pt idx="6">
                  <c:v>ReBrand2</c:v>
                </c:pt>
                <c:pt idx="7">
                  <c:v>ReBrand4</c:v>
                </c:pt>
                <c:pt idx="8">
                  <c:v>SnBrand2</c:v>
                </c:pt>
                <c:pt idx="9">
                  <c:v>SnBrand3</c:v>
                </c:pt>
                <c:pt idx="10">
                  <c:v>YoBrand1</c:v>
                </c:pt>
                <c:pt idx="11">
                  <c:v>YoBrand2</c:v>
                </c:pt>
                <c:pt idx="12">
                  <c:v>YoBrand3</c:v>
                </c:pt>
                <c:pt idx="13">
                  <c:v>YoBrand4</c:v>
                </c:pt>
              </c:strCache>
            </c:strRef>
          </c:cat>
          <c:val>
            <c:numRef>
              <c:f>'Top Brands'!$C$2:$C$16</c:f>
              <c:numCache>
                <c:formatCode>0</c:formatCode>
                <c:ptCount val="14"/>
                <c:pt idx="0">
                  <c:v>124349</c:v>
                </c:pt>
                <c:pt idx="1">
                  <c:v>217249</c:v>
                </c:pt>
                <c:pt idx="2">
                  <c:v>95534</c:v>
                </c:pt>
                <c:pt idx="3">
                  <c:v>317627</c:v>
                </c:pt>
                <c:pt idx="4">
                  <c:v>152324</c:v>
                </c:pt>
                <c:pt idx="5">
                  <c:v>149559</c:v>
                </c:pt>
                <c:pt idx="6">
                  <c:v>238036</c:v>
                </c:pt>
                <c:pt idx="7">
                  <c:v>291239</c:v>
                </c:pt>
                <c:pt idx="8">
                  <c:v>543915</c:v>
                </c:pt>
                <c:pt idx="9">
                  <c:v>103410</c:v>
                </c:pt>
                <c:pt idx="10">
                  <c:v>307748</c:v>
                </c:pt>
                <c:pt idx="11">
                  <c:v>385477</c:v>
                </c:pt>
                <c:pt idx="12">
                  <c:v>401478</c:v>
                </c:pt>
                <c:pt idx="13">
                  <c:v>471879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B-4559-A352-179BD8D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08399"/>
        <c:axId val="1775325199"/>
      </c:barChart>
      <c:catAx>
        <c:axId val="177530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25199"/>
        <c:crosses val="autoZero"/>
        <c:auto val="1"/>
        <c:lblAlgn val="ctr"/>
        <c:lblOffset val="100"/>
        <c:noMultiLvlLbl val="0"/>
      </c:catAx>
      <c:valAx>
        <c:axId val="1775325199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Dashboard.xlsx]Promotion Impact!PivotTable5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Promotion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'Promotion Impact'!$B$1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>
              <a:glow rad="63500">
                <a:schemeClr val="accent6">
                  <a:satMod val="175000"/>
                  <a:alpha val="50000"/>
                </a:schemeClr>
              </a:glow>
            </a:effectLst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1817-4CDC-BCF3-A95D0803CD6B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817-4CDC-BCF3-A95D0803CD6B}"/>
              </c:ext>
            </c:extLst>
          </c:dPt>
          <c:dLbls>
            <c:dLbl>
              <c:idx val="0"/>
              <c:layout>
                <c:manualLayout>
                  <c:x val="-0.10798106772186478"/>
                  <c:y val="-0.152093858267716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7-4CDC-BCF3-A95D0803CD6B}"/>
                </c:ext>
              </c:extLst>
            </c:dLbl>
            <c:dLbl>
              <c:idx val="1"/>
              <c:layout>
                <c:manualLayout>
                  <c:x val="0.10903053679203806"/>
                  <c:y val="0.118627611548556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17-4CDC-BCF3-A95D0803C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Impact'!$B$2:$B$4</c:f>
              <c:numCache>
                <c:formatCode>#,##0\ "zł";\-#,##0\ "zł";#,##0\ "zł"</c:formatCode>
                <c:ptCount val="2"/>
                <c:pt idx="0">
                  <c:v>14849830.280000001</c:v>
                </c:pt>
                <c:pt idx="1">
                  <c:v>5101470.3000000007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CDC-BCF3-A95D0803CD6B}"/>
            </c:ext>
          </c:extLst>
        </c:ser>
        <c:ser>
          <c:idx val="1"/>
          <c:order val="1"/>
          <c:tx>
            <c:strRef>
              <c:f>'Promotion Impact'!$C$1</c:f>
              <c:strCache>
                <c:ptCount val="1"/>
                <c:pt idx="0">
                  <c:v>Total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Impact'!$C$2:$C$4</c:f>
              <c:numCache>
                <c:formatCode>0</c:formatCode>
                <c:ptCount val="2"/>
                <c:pt idx="0">
                  <c:v>2830426</c:v>
                </c:pt>
                <c:pt idx="1">
                  <c:v>969398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CDC-BCF3-A95D0803CD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Dashboard.xlsx]Stock vs Delivered vs Sold!PivotTable6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Stock vs Delivered vs Sold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'Stock vs Delivered vs Sold'!$C$1</c:f>
              <c:strCache>
                <c:ptCount val="1"/>
                <c:pt idx="0">
                  <c:v>Total Delivered Qty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vs Delivered vs Sold'!$A$2:$A$5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'Stock vs Delivered vs Sold'!$C$2:$C$5</c:f>
              <c:numCache>
                <c:formatCode>#,##0</c:formatCode>
                <c:ptCount val="3"/>
                <c:pt idx="0">
                  <c:v>5237646</c:v>
                </c:pt>
                <c:pt idx="1">
                  <c:v>13926330</c:v>
                </c:pt>
                <c:pt idx="2">
                  <c:v>15045174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E-4FD4-89D2-B87841843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37039"/>
        <c:axId val="313137519"/>
      </c:barChart>
      <c:barChart>
        <c:barDir val="col"/>
        <c:grouping val="clustered"/>
        <c:varyColors val="0"/>
        <c:ser>
          <c:idx val="0"/>
          <c:order val="0"/>
          <c:tx>
            <c:strRef>
              <c:f>'Stock vs Delivered vs Sold'!$B$1</c:f>
              <c:strCache>
                <c:ptCount val="1"/>
                <c:pt idx="0">
                  <c:v>Avg Stock Available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vs Delivered vs Sold'!$A$2:$A$5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'Stock vs Delivered vs Sold'!$B$2:$B$5</c:f>
              <c:numCache>
                <c:formatCode>#,##0</c:formatCode>
                <c:ptCount val="3"/>
                <c:pt idx="0">
                  <c:v>157.7277420678337</c:v>
                </c:pt>
                <c:pt idx="1">
                  <c:v>157.97320403873681</c:v>
                </c:pt>
                <c:pt idx="2">
                  <c:v>157.43265840876609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E-4FD4-89D2-B87841843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6502991"/>
        <c:axId val="1776498671"/>
      </c:barChart>
      <c:lineChart>
        <c:grouping val="standard"/>
        <c:varyColors val="0"/>
        <c:ser>
          <c:idx val="2"/>
          <c:order val="2"/>
          <c:tx>
            <c:strRef>
              <c:f>'Stock vs Delivered vs Sold'!$D$1</c:f>
              <c:strCache>
                <c:ptCount val="1"/>
                <c:pt idx="0">
                  <c:v>Total Units Sold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vs Delivered vs Sold'!$A$2:$A$5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'Stock vs Delivered vs Sold'!$D$2:$D$5</c:f>
              <c:numCache>
                <c:formatCode>0</c:formatCode>
                <c:ptCount val="3"/>
                <c:pt idx="0">
                  <c:v>604945</c:v>
                </c:pt>
                <c:pt idx="1">
                  <c:v>1605008</c:v>
                </c:pt>
                <c:pt idx="2">
                  <c:v>1589871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0E-4FD4-89D2-B87841843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137039"/>
        <c:axId val="313137519"/>
      </c:lineChart>
      <c:catAx>
        <c:axId val="3131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519"/>
        <c:crosses val="autoZero"/>
        <c:auto val="1"/>
        <c:lblAlgn val="ctr"/>
        <c:lblOffset val="100"/>
        <c:noMultiLvlLbl val="0"/>
      </c:catAx>
      <c:valAx>
        <c:axId val="313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039"/>
        <c:crosses val="autoZero"/>
        <c:crossBetween val="between"/>
      </c:valAx>
      <c:valAx>
        <c:axId val="1776498671"/>
        <c:scaling>
          <c:orientation val="minMax"/>
          <c:max val="200"/>
          <c:min val="15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02991"/>
        <c:crosses val="max"/>
        <c:crossBetween val="between"/>
      </c:valAx>
      <c:catAx>
        <c:axId val="177650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6498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by Region &amp; Channel!PivotTable2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&amp;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Region &amp; Channel'!$B$1:$B$2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Channel'!$B$3:$B$6</c:f>
              <c:numCache>
                <c:formatCode>#,##0\ "zł";\-#,##0\ "zł";#,##0\ "zł"</c:formatCode>
                <c:ptCount val="3"/>
                <c:pt idx="0">
                  <c:v>2223324.6800000034</c:v>
                </c:pt>
                <c:pt idx="1">
                  <c:v>2224943.2600000016</c:v>
                </c:pt>
                <c:pt idx="2">
                  <c:v>2194005.169999999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514-BCA8-B5CE10CD4776}"/>
            </c:ext>
          </c:extLst>
        </c:ser>
        <c:ser>
          <c:idx val="1"/>
          <c:order val="1"/>
          <c:tx>
            <c:strRef>
              <c:f>'Sales by Region &amp; Channel'!$C$1:$C$2</c:f>
              <c:strCache>
                <c:ptCount val="1"/>
                <c:pt idx="0">
                  <c:v>E-commerce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Channel'!$C$3:$C$6</c:f>
              <c:numCache>
                <c:formatCode>#,##0\ "zł";\-#,##0\ "zł";#,##0\ "zł"</c:formatCode>
                <c:ptCount val="3"/>
                <c:pt idx="0">
                  <c:v>2231348.6300000018</c:v>
                </c:pt>
                <c:pt idx="1">
                  <c:v>2212349.0399999926</c:v>
                </c:pt>
                <c:pt idx="2">
                  <c:v>2209737.7400000039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514-BCA8-B5CE10CD4776}"/>
            </c:ext>
          </c:extLst>
        </c:ser>
        <c:ser>
          <c:idx val="2"/>
          <c:order val="2"/>
          <c:tx>
            <c:strRef>
              <c:f>'Sales by Region &amp; Channel'!$D$1:$D$2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Channel'!$D$3:$D$6</c:f>
              <c:numCache>
                <c:formatCode>#,##0\ "zł";\-#,##0\ "zł";#,##0\ "zł"</c:formatCode>
                <c:ptCount val="3"/>
                <c:pt idx="0">
                  <c:v>2211556.5000000023</c:v>
                </c:pt>
                <c:pt idx="1">
                  <c:v>2226928.2199999988</c:v>
                </c:pt>
                <c:pt idx="2">
                  <c:v>2217107.3400000064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1-4514-BCA8-B5CE10CD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604271"/>
        <c:axId val="1776604751"/>
      </c:barChart>
      <c:catAx>
        <c:axId val="17766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751"/>
        <c:crosses val="autoZero"/>
        <c:auto val="1"/>
        <c:lblAlgn val="ctr"/>
        <c:lblOffset val="100"/>
        <c:noMultiLvlLbl val="0"/>
      </c:catAx>
      <c:valAx>
        <c:axId val="1776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Dashboard.xlsx]Top SKUs!PivotTable3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SKUs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SKUs'!$B$1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SKUs'!$A$2:$A$32</c:f>
              <c:strCache>
                <c:ptCount val="3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  <c:pt idx="10">
                  <c:v>YO-003</c:v>
                </c:pt>
                <c:pt idx="11">
                  <c:v>YO-016</c:v>
                </c:pt>
                <c:pt idx="12">
                  <c:v>MI-023</c:v>
                </c:pt>
                <c:pt idx="13">
                  <c:v>MI-006</c:v>
                </c:pt>
                <c:pt idx="14">
                  <c:v>JU-021</c:v>
                </c:pt>
                <c:pt idx="15">
                  <c:v>SN-010</c:v>
                </c:pt>
                <c:pt idx="16">
                  <c:v>RE-025</c:v>
                </c:pt>
                <c:pt idx="17">
                  <c:v>YO-020</c:v>
                </c:pt>
                <c:pt idx="18">
                  <c:v>RE-017</c:v>
                </c:pt>
                <c:pt idx="19">
                  <c:v>SN-027</c:v>
                </c:pt>
                <c:pt idx="20">
                  <c:v>YO-024</c:v>
                </c:pt>
                <c:pt idx="21">
                  <c:v>SN-019</c:v>
                </c:pt>
                <c:pt idx="22">
                  <c:v>SN-013</c:v>
                </c:pt>
                <c:pt idx="23">
                  <c:v>SN-028</c:v>
                </c:pt>
                <c:pt idx="24">
                  <c:v>MI-022</c:v>
                </c:pt>
                <c:pt idx="25">
                  <c:v>YO-018</c:v>
                </c:pt>
                <c:pt idx="26">
                  <c:v>SN-030</c:v>
                </c:pt>
                <c:pt idx="27">
                  <c:v>MI-002</c:v>
                </c:pt>
                <c:pt idx="28">
                  <c:v>MI-011</c:v>
                </c:pt>
                <c:pt idx="29">
                  <c:v>MI-008</c:v>
                </c:pt>
              </c:strCache>
            </c:strRef>
          </c:cat>
          <c:val>
            <c:numRef>
              <c:f>'Top SKUs'!$B$2:$B$32</c:f>
              <c:numCache>
                <c:formatCode>#,##0\ "zł";\-#,##0\ "zł";#,##0\ "zł"</c:formatCode>
                <c:ptCount val="30"/>
                <c:pt idx="0">
                  <c:v>931878.43999999715</c:v>
                </c:pt>
                <c:pt idx="1">
                  <c:v>913420.94999999763</c:v>
                </c:pt>
                <c:pt idx="2">
                  <c:v>899410.47999999975</c:v>
                </c:pt>
                <c:pt idx="3">
                  <c:v>796853.7499999993</c:v>
                </c:pt>
                <c:pt idx="4">
                  <c:v>792286.32999999705</c:v>
                </c:pt>
                <c:pt idx="5">
                  <c:v>786740.68000000215</c:v>
                </c:pt>
                <c:pt idx="6">
                  <c:v>777399.30000000075</c:v>
                </c:pt>
                <c:pt idx="7">
                  <c:v>771396.58999999927</c:v>
                </c:pt>
                <c:pt idx="8">
                  <c:v>759512.42999999702</c:v>
                </c:pt>
                <c:pt idx="9">
                  <c:v>755334.62000000128</c:v>
                </c:pt>
                <c:pt idx="10">
                  <c:v>720363.8600000001</c:v>
                </c:pt>
                <c:pt idx="11">
                  <c:v>702978.67999999947</c:v>
                </c:pt>
                <c:pt idx="12">
                  <c:v>698104.89000000467</c:v>
                </c:pt>
                <c:pt idx="13">
                  <c:v>692133.58999999927</c:v>
                </c:pt>
                <c:pt idx="14">
                  <c:v>652277.27000000072</c:v>
                </c:pt>
                <c:pt idx="15">
                  <c:v>641136.57999999821</c:v>
                </c:pt>
                <c:pt idx="16">
                  <c:v>637774.81000000041</c:v>
                </c:pt>
                <c:pt idx="17">
                  <c:v>636572.3200000003</c:v>
                </c:pt>
                <c:pt idx="18">
                  <c:v>615358.86000000045</c:v>
                </c:pt>
                <c:pt idx="19">
                  <c:v>604740.60999999964</c:v>
                </c:pt>
                <c:pt idx="20">
                  <c:v>582692.36999999906</c:v>
                </c:pt>
                <c:pt idx="21">
                  <c:v>581615.43999999901</c:v>
                </c:pt>
                <c:pt idx="22">
                  <c:v>540694.72000000149</c:v>
                </c:pt>
                <c:pt idx="23">
                  <c:v>531426.15000000049</c:v>
                </c:pt>
                <c:pt idx="24">
                  <c:v>530943.93999999866</c:v>
                </c:pt>
                <c:pt idx="25">
                  <c:v>519401.60999999935</c:v>
                </c:pt>
                <c:pt idx="26">
                  <c:v>501512.05999999942</c:v>
                </c:pt>
                <c:pt idx="27">
                  <c:v>499368.18000000011</c:v>
                </c:pt>
                <c:pt idx="28">
                  <c:v>442775.15999999654</c:v>
                </c:pt>
                <c:pt idx="29">
                  <c:v>435195.91000000114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B-4DDB-932D-10F3FA6F56E2}"/>
            </c:ext>
          </c:extLst>
        </c:ser>
        <c:ser>
          <c:idx val="1"/>
          <c:order val="1"/>
          <c:tx>
            <c:strRef>
              <c:f>'Top SKUs'!$C$1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SKUs'!$A$2:$A$32</c:f>
              <c:strCache>
                <c:ptCount val="3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  <c:pt idx="10">
                  <c:v>YO-003</c:v>
                </c:pt>
                <c:pt idx="11">
                  <c:v>YO-016</c:v>
                </c:pt>
                <c:pt idx="12">
                  <c:v>MI-023</c:v>
                </c:pt>
                <c:pt idx="13">
                  <c:v>MI-006</c:v>
                </c:pt>
                <c:pt idx="14">
                  <c:v>JU-021</c:v>
                </c:pt>
                <c:pt idx="15">
                  <c:v>SN-010</c:v>
                </c:pt>
                <c:pt idx="16">
                  <c:v>RE-025</c:v>
                </c:pt>
                <c:pt idx="17">
                  <c:v>YO-020</c:v>
                </c:pt>
                <c:pt idx="18">
                  <c:v>RE-017</c:v>
                </c:pt>
                <c:pt idx="19">
                  <c:v>SN-027</c:v>
                </c:pt>
                <c:pt idx="20">
                  <c:v>YO-024</c:v>
                </c:pt>
                <c:pt idx="21">
                  <c:v>SN-019</c:v>
                </c:pt>
                <c:pt idx="22">
                  <c:v>SN-013</c:v>
                </c:pt>
                <c:pt idx="23">
                  <c:v>SN-028</c:v>
                </c:pt>
                <c:pt idx="24">
                  <c:v>MI-022</c:v>
                </c:pt>
                <c:pt idx="25">
                  <c:v>YO-018</c:v>
                </c:pt>
                <c:pt idx="26">
                  <c:v>SN-030</c:v>
                </c:pt>
                <c:pt idx="27">
                  <c:v>MI-002</c:v>
                </c:pt>
                <c:pt idx="28">
                  <c:v>MI-011</c:v>
                </c:pt>
                <c:pt idx="29">
                  <c:v>MI-008</c:v>
                </c:pt>
              </c:strCache>
            </c:strRef>
          </c:cat>
          <c:val>
            <c:numRef>
              <c:f>'Top SKUs'!$C$2:$C$32</c:f>
              <c:numCache>
                <c:formatCode>0</c:formatCode>
                <c:ptCount val="30"/>
                <c:pt idx="0">
                  <c:v>177798</c:v>
                </c:pt>
                <c:pt idx="1">
                  <c:v>176095</c:v>
                </c:pt>
                <c:pt idx="2">
                  <c:v>170575</c:v>
                </c:pt>
                <c:pt idx="3">
                  <c:v>152324</c:v>
                </c:pt>
                <c:pt idx="4">
                  <c:v>149559</c:v>
                </c:pt>
                <c:pt idx="5">
                  <c:v>148845</c:v>
                </c:pt>
                <c:pt idx="6">
                  <c:v>146646</c:v>
                </c:pt>
                <c:pt idx="7">
                  <c:v>146705</c:v>
                </c:pt>
                <c:pt idx="8">
                  <c:v>144534</c:v>
                </c:pt>
                <c:pt idx="9">
                  <c:v>145236</c:v>
                </c:pt>
                <c:pt idx="10">
                  <c:v>137173</c:v>
                </c:pt>
                <c:pt idx="11">
                  <c:v>132999</c:v>
                </c:pt>
                <c:pt idx="12">
                  <c:v>133624</c:v>
                </c:pt>
                <c:pt idx="13">
                  <c:v>132623</c:v>
                </c:pt>
                <c:pt idx="14">
                  <c:v>124349</c:v>
                </c:pt>
                <c:pt idx="15">
                  <c:v>121499</c:v>
                </c:pt>
                <c:pt idx="16">
                  <c:v>121684</c:v>
                </c:pt>
                <c:pt idx="17">
                  <c:v>121833</c:v>
                </c:pt>
                <c:pt idx="18">
                  <c:v>116352</c:v>
                </c:pt>
                <c:pt idx="19">
                  <c:v>115386</c:v>
                </c:pt>
                <c:pt idx="20">
                  <c:v>109519</c:v>
                </c:pt>
                <c:pt idx="21">
                  <c:v>109593</c:v>
                </c:pt>
                <c:pt idx="22">
                  <c:v>103410</c:v>
                </c:pt>
                <c:pt idx="23">
                  <c:v>101706</c:v>
                </c:pt>
                <c:pt idx="24">
                  <c:v>101115</c:v>
                </c:pt>
                <c:pt idx="25">
                  <c:v>99863</c:v>
                </c:pt>
                <c:pt idx="26">
                  <c:v>95731</c:v>
                </c:pt>
                <c:pt idx="27">
                  <c:v>95534</c:v>
                </c:pt>
                <c:pt idx="28">
                  <c:v>84626</c:v>
                </c:pt>
                <c:pt idx="29">
                  <c:v>82888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B-4DDB-932D-10F3FA6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55919"/>
        <c:axId val="1775356399"/>
      </c:barChart>
      <c:catAx>
        <c:axId val="177535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6399"/>
        <c:crosses val="autoZero"/>
        <c:auto val="1"/>
        <c:lblAlgn val="ctr"/>
        <c:lblOffset val="100"/>
        <c:noMultiLvlLbl val="0"/>
      </c:catAx>
      <c:valAx>
        <c:axId val="17753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Dashboard.xlsx]Top Brands!PivotTable4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Brands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Brands'!$B$1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Brands'!$A$2:$A$16</c:f>
              <c:strCache>
                <c:ptCount val="14"/>
                <c:pt idx="0">
                  <c:v>JuBrand3</c:v>
                </c:pt>
                <c:pt idx="1">
                  <c:v>MiBrand1</c:v>
                </c:pt>
                <c:pt idx="2">
                  <c:v>MiBrand2</c:v>
                </c:pt>
                <c:pt idx="3">
                  <c:v>MiBrand3</c:v>
                </c:pt>
                <c:pt idx="4">
                  <c:v>MiBrand4</c:v>
                </c:pt>
                <c:pt idx="5">
                  <c:v>ReBrand1</c:v>
                </c:pt>
                <c:pt idx="6">
                  <c:v>ReBrand2</c:v>
                </c:pt>
                <c:pt idx="7">
                  <c:v>ReBrand4</c:v>
                </c:pt>
                <c:pt idx="8">
                  <c:v>SnBrand2</c:v>
                </c:pt>
                <c:pt idx="9">
                  <c:v>SnBrand3</c:v>
                </c:pt>
                <c:pt idx="10">
                  <c:v>YoBrand1</c:v>
                </c:pt>
                <c:pt idx="11">
                  <c:v>YoBrand2</c:v>
                </c:pt>
                <c:pt idx="12">
                  <c:v>YoBrand3</c:v>
                </c:pt>
                <c:pt idx="13">
                  <c:v>YoBrand4</c:v>
                </c:pt>
              </c:strCache>
            </c:strRef>
          </c:cat>
          <c:val>
            <c:numRef>
              <c:f>'Top Brands'!$B$2:$B$16</c:f>
              <c:numCache>
                <c:formatCode>#,##0\ "zł";\-#,##0\ "zł";#,##0\ "zł"</c:formatCode>
                <c:ptCount val="14"/>
                <c:pt idx="0">
                  <c:v>652277.27000000072</c:v>
                </c:pt>
                <c:pt idx="1">
                  <c:v>1134908.7499999958</c:v>
                </c:pt>
                <c:pt idx="2">
                  <c:v>499368.18000000011</c:v>
                </c:pt>
                <c:pt idx="3">
                  <c:v>1664244.7399999993</c:v>
                </c:pt>
                <c:pt idx="4">
                  <c:v>796853.7499999993</c:v>
                </c:pt>
                <c:pt idx="5">
                  <c:v>792286.32999999705</c:v>
                </c:pt>
                <c:pt idx="6">
                  <c:v>1253133.6700000009</c:v>
                </c:pt>
                <c:pt idx="7">
                  <c:v>1530909.0199999942</c:v>
                </c:pt>
                <c:pt idx="8">
                  <c:v>2860430.8399999929</c:v>
                </c:pt>
                <c:pt idx="9">
                  <c:v>540694.72000000149</c:v>
                </c:pt>
                <c:pt idx="10">
                  <c:v>1619774.3399999999</c:v>
                </c:pt>
                <c:pt idx="11">
                  <c:v>2015514.9299999904</c:v>
                </c:pt>
                <c:pt idx="12">
                  <c:v>2116950.3000000007</c:v>
                </c:pt>
                <c:pt idx="13">
                  <c:v>2473953.7400000012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419C-8841-BA1C76ABE6A2}"/>
            </c:ext>
          </c:extLst>
        </c:ser>
        <c:ser>
          <c:idx val="1"/>
          <c:order val="1"/>
          <c:tx>
            <c:strRef>
              <c:f>'Top Brands'!$C$1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Brands'!$A$2:$A$16</c:f>
              <c:strCache>
                <c:ptCount val="14"/>
                <c:pt idx="0">
                  <c:v>JuBrand3</c:v>
                </c:pt>
                <c:pt idx="1">
                  <c:v>MiBrand1</c:v>
                </c:pt>
                <c:pt idx="2">
                  <c:v>MiBrand2</c:v>
                </c:pt>
                <c:pt idx="3">
                  <c:v>MiBrand3</c:v>
                </c:pt>
                <c:pt idx="4">
                  <c:v>MiBrand4</c:v>
                </c:pt>
                <c:pt idx="5">
                  <c:v>ReBrand1</c:v>
                </c:pt>
                <c:pt idx="6">
                  <c:v>ReBrand2</c:v>
                </c:pt>
                <c:pt idx="7">
                  <c:v>ReBrand4</c:v>
                </c:pt>
                <c:pt idx="8">
                  <c:v>SnBrand2</c:v>
                </c:pt>
                <c:pt idx="9">
                  <c:v>SnBrand3</c:v>
                </c:pt>
                <c:pt idx="10">
                  <c:v>YoBrand1</c:v>
                </c:pt>
                <c:pt idx="11">
                  <c:v>YoBrand2</c:v>
                </c:pt>
                <c:pt idx="12">
                  <c:v>YoBrand3</c:v>
                </c:pt>
                <c:pt idx="13">
                  <c:v>YoBrand4</c:v>
                </c:pt>
              </c:strCache>
            </c:strRef>
          </c:cat>
          <c:val>
            <c:numRef>
              <c:f>'Top Brands'!$C$2:$C$16</c:f>
              <c:numCache>
                <c:formatCode>0</c:formatCode>
                <c:ptCount val="14"/>
                <c:pt idx="0">
                  <c:v>124349</c:v>
                </c:pt>
                <c:pt idx="1">
                  <c:v>217249</c:v>
                </c:pt>
                <c:pt idx="2">
                  <c:v>95534</c:v>
                </c:pt>
                <c:pt idx="3">
                  <c:v>317627</c:v>
                </c:pt>
                <c:pt idx="4">
                  <c:v>152324</c:v>
                </c:pt>
                <c:pt idx="5">
                  <c:v>149559</c:v>
                </c:pt>
                <c:pt idx="6">
                  <c:v>238036</c:v>
                </c:pt>
                <c:pt idx="7">
                  <c:v>291239</c:v>
                </c:pt>
                <c:pt idx="8">
                  <c:v>543915</c:v>
                </c:pt>
                <c:pt idx="9">
                  <c:v>103410</c:v>
                </c:pt>
                <c:pt idx="10">
                  <c:v>307748</c:v>
                </c:pt>
                <c:pt idx="11">
                  <c:v>385477</c:v>
                </c:pt>
                <c:pt idx="12">
                  <c:v>401478</c:v>
                </c:pt>
                <c:pt idx="13">
                  <c:v>471879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419C-8841-BA1C76AB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08399"/>
        <c:axId val="1775325199"/>
      </c:barChart>
      <c:catAx>
        <c:axId val="177530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25199"/>
        <c:crosses val="autoZero"/>
        <c:auto val="1"/>
        <c:lblAlgn val="ctr"/>
        <c:lblOffset val="100"/>
        <c:noMultiLvlLbl val="0"/>
      </c:catAx>
      <c:valAx>
        <c:axId val="1775325199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Dashboard.xlsx]Promotion Impact!PivotTable5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Promotion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'Promotion Impact'!$B$1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>
              <a:glow rad="63500">
                <a:schemeClr val="accent6">
                  <a:satMod val="175000"/>
                  <a:alpha val="50000"/>
                </a:schemeClr>
              </a:glow>
            </a:effectLst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6CE-4097-9489-D2926C7273E7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6CE-4097-9489-D2926C7273E7}"/>
              </c:ext>
            </c:extLst>
          </c:dPt>
          <c:dLbls>
            <c:dLbl>
              <c:idx val="0"/>
              <c:layout>
                <c:manualLayout>
                  <c:x val="-0.10798106772186478"/>
                  <c:y val="-0.152093858267716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CE-4097-9489-D2926C7273E7}"/>
                </c:ext>
              </c:extLst>
            </c:dLbl>
            <c:dLbl>
              <c:idx val="1"/>
              <c:layout>
                <c:manualLayout>
                  <c:x val="0.10903053679203806"/>
                  <c:y val="0.118627611548556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CE-4097-9489-D2926C727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Impact'!$B$2:$B$4</c:f>
              <c:numCache>
                <c:formatCode>#,##0\ "zł";\-#,##0\ "zł";#,##0\ "zł"</c:formatCode>
                <c:ptCount val="2"/>
                <c:pt idx="0">
                  <c:v>14849830.280000001</c:v>
                </c:pt>
                <c:pt idx="1">
                  <c:v>5101470.3000000007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E-4097-9489-D2926C7273E7}"/>
            </c:ext>
          </c:extLst>
        </c:ser>
        <c:ser>
          <c:idx val="1"/>
          <c:order val="1"/>
          <c:tx>
            <c:strRef>
              <c:f>'Promotion Impact'!$C$1</c:f>
              <c:strCache>
                <c:ptCount val="1"/>
                <c:pt idx="0">
                  <c:v>Total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6CE-4097-9489-D2926C7273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6CE-4097-9489-D2926C7273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Impact'!$C$2:$C$4</c:f>
              <c:numCache>
                <c:formatCode>0</c:formatCode>
                <c:ptCount val="2"/>
                <c:pt idx="0">
                  <c:v>2830426</c:v>
                </c:pt>
                <c:pt idx="1">
                  <c:v>969398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CE-4097-9489-D2926C7273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Dashboard.xlsx]Stock vs Delivered vs Sold!PivotTable6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Stock vs Delivered vs Sold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'Stock vs Delivered vs Sold'!$C$1</c:f>
              <c:strCache>
                <c:ptCount val="1"/>
                <c:pt idx="0">
                  <c:v>Total Delivered Qty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vs Delivered vs Sold'!$A$2:$A$5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'Stock vs Delivered vs Sold'!$C$2:$C$5</c:f>
              <c:numCache>
                <c:formatCode>#,##0</c:formatCode>
                <c:ptCount val="3"/>
                <c:pt idx="0">
                  <c:v>5237646</c:v>
                </c:pt>
                <c:pt idx="1">
                  <c:v>13926330</c:v>
                </c:pt>
                <c:pt idx="2">
                  <c:v>15045174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4-4E65-B50B-BFF24A080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37039"/>
        <c:axId val="313137519"/>
      </c:barChart>
      <c:barChart>
        <c:barDir val="col"/>
        <c:grouping val="clustered"/>
        <c:varyColors val="0"/>
        <c:ser>
          <c:idx val="0"/>
          <c:order val="0"/>
          <c:tx>
            <c:strRef>
              <c:f>'Stock vs Delivered vs Sold'!$B$1</c:f>
              <c:strCache>
                <c:ptCount val="1"/>
                <c:pt idx="0">
                  <c:v>Avg Stock Available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vs Delivered vs Sold'!$A$2:$A$5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'Stock vs Delivered vs Sold'!$B$2:$B$5</c:f>
              <c:numCache>
                <c:formatCode>#,##0</c:formatCode>
                <c:ptCount val="3"/>
                <c:pt idx="0">
                  <c:v>157.7277420678337</c:v>
                </c:pt>
                <c:pt idx="1">
                  <c:v>157.97320403873681</c:v>
                </c:pt>
                <c:pt idx="2">
                  <c:v>157.43265840876609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E65-B50B-BFF24A080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6502991"/>
        <c:axId val="1776498671"/>
      </c:barChart>
      <c:lineChart>
        <c:grouping val="standard"/>
        <c:varyColors val="0"/>
        <c:ser>
          <c:idx val="2"/>
          <c:order val="2"/>
          <c:tx>
            <c:strRef>
              <c:f>'Stock vs Delivered vs Sold'!$D$1</c:f>
              <c:strCache>
                <c:ptCount val="1"/>
                <c:pt idx="0">
                  <c:v>Total Units Sold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vs Delivered vs Sold'!$A$2:$A$5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'Stock vs Delivered vs Sold'!$D$2:$D$5</c:f>
              <c:numCache>
                <c:formatCode>0</c:formatCode>
                <c:ptCount val="3"/>
                <c:pt idx="0">
                  <c:v>604945</c:v>
                </c:pt>
                <c:pt idx="1">
                  <c:v>1605008</c:v>
                </c:pt>
                <c:pt idx="2">
                  <c:v>1589871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94-4E65-B50B-BFF24A080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137039"/>
        <c:axId val="313137519"/>
      </c:lineChart>
      <c:catAx>
        <c:axId val="3131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519"/>
        <c:crosses val="autoZero"/>
        <c:auto val="1"/>
        <c:lblAlgn val="ctr"/>
        <c:lblOffset val="100"/>
        <c:noMultiLvlLbl val="0"/>
      </c:catAx>
      <c:valAx>
        <c:axId val="313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039"/>
        <c:crosses val="autoZero"/>
        <c:crossBetween val="between"/>
      </c:valAx>
      <c:valAx>
        <c:axId val="1776498671"/>
        <c:scaling>
          <c:orientation val="minMax"/>
          <c:max val="200"/>
          <c:min val="15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02991"/>
        <c:crosses val="max"/>
        <c:crossBetween val="between"/>
      </c:valAx>
      <c:catAx>
        <c:axId val="177650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649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Trend!PivotTable1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Sales Trend (Time Series)</a:t>
            </a:r>
            <a:endParaRPr lang="en-US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Revenue (zł PLZ)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Trend'!$B$2:$B$41</c:f>
              <c:numCache>
                <c:formatCode>#,##0\ "zł";\-#,##0\ "zł";#,##0\ "zł"</c:formatCode>
                <c:ptCount val="36"/>
                <c:pt idx="0">
                  <c:v>10719.359999999999</c:v>
                </c:pt>
                <c:pt idx="1">
                  <c:v>29181.550000000014</c:v>
                </c:pt>
                <c:pt idx="2">
                  <c:v>86890.920000000056</c:v>
                </c:pt>
                <c:pt idx="3">
                  <c:v>178015.87999999998</c:v>
                </c:pt>
                <c:pt idx="4">
                  <c:v>273859.61000000039</c:v>
                </c:pt>
                <c:pt idx="5">
                  <c:v>332079.34999999939</c:v>
                </c:pt>
                <c:pt idx="6">
                  <c:v>379645.34000000032</c:v>
                </c:pt>
                <c:pt idx="7">
                  <c:v>367004.49999999942</c:v>
                </c:pt>
                <c:pt idx="8">
                  <c:v>341473.14999999932</c:v>
                </c:pt>
                <c:pt idx="9">
                  <c:v>356889.53</c:v>
                </c:pt>
                <c:pt idx="10">
                  <c:v>376476.66999999993</c:v>
                </c:pt>
                <c:pt idx="11">
                  <c:v>434725.64999999997</c:v>
                </c:pt>
                <c:pt idx="12">
                  <c:v>506891.58000000165</c:v>
                </c:pt>
                <c:pt idx="13">
                  <c:v>556720.22999999882</c:v>
                </c:pt>
                <c:pt idx="14">
                  <c:v>672868.76</c:v>
                </c:pt>
                <c:pt idx="15">
                  <c:v>740821.1199999979</c:v>
                </c:pt>
                <c:pt idx="16">
                  <c:v>813925.26999999816</c:v>
                </c:pt>
                <c:pt idx="17">
                  <c:v>853630.02999999875</c:v>
                </c:pt>
                <c:pt idx="18">
                  <c:v>891713.450000001</c:v>
                </c:pt>
                <c:pt idx="19">
                  <c:v>801250.06000000273</c:v>
                </c:pt>
                <c:pt idx="20">
                  <c:v>693681.01999999839</c:v>
                </c:pt>
                <c:pt idx="21">
                  <c:v>670892.14000000234</c:v>
                </c:pt>
                <c:pt idx="22">
                  <c:v>615084.54000000143</c:v>
                </c:pt>
                <c:pt idx="23">
                  <c:v>618775.35999999882</c:v>
                </c:pt>
                <c:pt idx="24">
                  <c:v>646163.88999999862</c:v>
                </c:pt>
                <c:pt idx="25">
                  <c:v>654910.68999999983</c:v>
                </c:pt>
                <c:pt idx="26">
                  <c:v>764841.08000000066</c:v>
                </c:pt>
                <c:pt idx="27">
                  <c:v>756735.03000000014</c:v>
                </c:pt>
                <c:pt idx="28">
                  <c:v>801771.82999999542</c:v>
                </c:pt>
                <c:pt idx="29">
                  <c:v>767453.63000000047</c:v>
                </c:pt>
                <c:pt idx="30">
                  <c:v>800958.6399999971</c:v>
                </c:pt>
                <c:pt idx="31">
                  <c:v>717622.37000000139</c:v>
                </c:pt>
                <c:pt idx="32">
                  <c:v>632673.37000000058</c:v>
                </c:pt>
                <c:pt idx="33">
                  <c:v>621965.82999999879</c:v>
                </c:pt>
                <c:pt idx="34">
                  <c:v>580525.32999999949</c:v>
                </c:pt>
                <c:pt idx="35">
                  <c:v>602463.82000000146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A9-44D9-99F4-787201BF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6559"/>
        <c:axId val="1775307439"/>
      </c:lineChart>
      <c:lineChart>
        <c:grouping val="standard"/>
        <c:varyColors val="0"/>
        <c:ser>
          <c:idx val="1"/>
          <c:order val="1"/>
          <c:tx>
            <c:strRef>
              <c:f>'Sales Trend'!$C$1</c:f>
              <c:strCache>
                <c:ptCount val="1"/>
                <c:pt idx="0">
                  <c:v>Units Sold</c:v>
                </c:pt>
              </c:strCache>
            </c:strRef>
          </c:tx>
          <c:spPr>
            <a:ln w="349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Trend'!$C$2:$C$41</c:f>
              <c:numCache>
                <c:formatCode>0</c:formatCode>
                <c:ptCount val="36"/>
                <c:pt idx="0">
                  <c:v>2095</c:v>
                </c:pt>
                <c:pt idx="1">
                  <c:v>5647</c:v>
                </c:pt>
                <c:pt idx="2">
                  <c:v>16353</c:v>
                </c:pt>
                <c:pt idx="3">
                  <c:v>33688</c:v>
                </c:pt>
                <c:pt idx="4">
                  <c:v>53165</c:v>
                </c:pt>
                <c:pt idx="5">
                  <c:v>63404</c:v>
                </c:pt>
                <c:pt idx="6">
                  <c:v>72471</c:v>
                </c:pt>
                <c:pt idx="7">
                  <c:v>69717</c:v>
                </c:pt>
                <c:pt idx="8">
                  <c:v>64527</c:v>
                </c:pt>
                <c:pt idx="9">
                  <c:v>68549</c:v>
                </c:pt>
                <c:pt idx="10">
                  <c:v>72095</c:v>
                </c:pt>
                <c:pt idx="11">
                  <c:v>83234</c:v>
                </c:pt>
                <c:pt idx="12">
                  <c:v>96992</c:v>
                </c:pt>
                <c:pt idx="13">
                  <c:v>105141</c:v>
                </c:pt>
                <c:pt idx="14">
                  <c:v>128790</c:v>
                </c:pt>
                <c:pt idx="15">
                  <c:v>140087</c:v>
                </c:pt>
                <c:pt idx="16">
                  <c:v>155381</c:v>
                </c:pt>
                <c:pt idx="17">
                  <c:v>161871</c:v>
                </c:pt>
                <c:pt idx="18">
                  <c:v>170658</c:v>
                </c:pt>
                <c:pt idx="19">
                  <c:v>154262</c:v>
                </c:pt>
                <c:pt idx="20">
                  <c:v>131544</c:v>
                </c:pt>
                <c:pt idx="21">
                  <c:v>126843</c:v>
                </c:pt>
                <c:pt idx="22">
                  <c:v>116383</c:v>
                </c:pt>
                <c:pt idx="23">
                  <c:v>117056</c:v>
                </c:pt>
                <c:pt idx="24">
                  <c:v>122689</c:v>
                </c:pt>
                <c:pt idx="25">
                  <c:v>125124</c:v>
                </c:pt>
                <c:pt idx="26">
                  <c:v>145518</c:v>
                </c:pt>
                <c:pt idx="27">
                  <c:v>144487</c:v>
                </c:pt>
                <c:pt idx="28">
                  <c:v>151938</c:v>
                </c:pt>
                <c:pt idx="29">
                  <c:v>146716</c:v>
                </c:pt>
                <c:pt idx="30">
                  <c:v>152320</c:v>
                </c:pt>
                <c:pt idx="31">
                  <c:v>137328</c:v>
                </c:pt>
                <c:pt idx="32">
                  <c:v>120951</c:v>
                </c:pt>
                <c:pt idx="33">
                  <c:v>118405</c:v>
                </c:pt>
                <c:pt idx="34">
                  <c:v>110406</c:v>
                </c:pt>
                <c:pt idx="35">
                  <c:v>113989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A9-44D9-99F4-787201BF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4639"/>
        <c:axId val="1775318479"/>
      </c:lineChart>
      <c:catAx>
        <c:axId val="17753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7439"/>
        <c:crosses val="autoZero"/>
        <c:auto val="1"/>
        <c:lblAlgn val="ctr"/>
        <c:lblOffset val="100"/>
        <c:noMultiLvlLbl val="0"/>
      </c:catAx>
      <c:valAx>
        <c:axId val="1775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559"/>
        <c:crosses val="autoZero"/>
        <c:crossBetween val="between"/>
      </c:valAx>
      <c:valAx>
        <c:axId val="17753184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4639"/>
        <c:crosses val="max"/>
        <c:crossBetween val="between"/>
      </c:valAx>
      <c:catAx>
        <c:axId val="177531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318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by Region &amp; Channel!PivotTable2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&amp;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Region &amp; Channel'!$B$1:$B$2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Channel'!$B$3:$B$6</c:f>
              <c:numCache>
                <c:formatCode>#,##0\ "zł";\-#,##0\ "zł";#,##0\ "zł"</c:formatCode>
                <c:ptCount val="3"/>
                <c:pt idx="0">
                  <c:v>2223324.6800000034</c:v>
                </c:pt>
                <c:pt idx="1">
                  <c:v>2224943.2600000016</c:v>
                </c:pt>
                <c:pt idx="2">
                  <c:v>2194005.169999999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E-482C-AE81-8A50764882BE}"/>
            </c:ext>
          </c:extLst>
        </c:ser>
        <c:ser>
          <c:idx val="1"/>
          <c:order val="1"/>
          <c:tx>
            <c:strRef>
              <c:f>'Sales by Region &amp; Channel'!$C$1:$C$2</c:f>
              <c:strCache>
                <c:ptCount val="1"/>
                <c:pt idx="0">
                  <c:v>E-commerce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Channel'!$C$3:$C$6</c:f>
              <c:numCache>
                <c:formatCode>#,##0\ "zł";\-#,##0\ "zł";#,##0\ "zł"</c:formatCode>
                <c:ptCount val="3"/>
                <c:pt idx="0">
                  <c:v>2231348.6300000018</c:v>
                </c:pt>
                <c:pt idx="1">
                  <c:v>2212349.0399999926</c:v>
                </c:pt>
                <c:pt idx="2">
                  <c:v>2209737.7400000039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E-482C-AE81-8A50764882BE}"/>
            </c:ext>
          </c:extLst>
        </c:ser>
        <c:ser>
          <c:idx val="2"/>
          <c:order val="2"/>
          <c:tx>
            <c:strRef>
              <c:f>'Sales by Region &amp; Channel'!$D$1:$D$2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Channel'!$D$3:$D$6</c:f>
              <c:numCache>
                <c:formatCode>#,##0\ "zł";\-#,##0\ "zł";#,##0\ "zł"</c:formatCode>
                <c:ptCount val="3"/>
                <c:pt idx="0">
                  <c:v>2211556.5000000023</c:v>
                </c:pt>
                <c:pt idx="1">
                  <c:v>2226928.2199999988</c:v>
                </c:pt>
                <c:pt idx="2">
                  <c:v>2217107.3400000064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E-482C-AE81-8A507648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604271"/>
        <c:axId val="1776604751"/>
      </c:barChart>
      <c:catAx>
        <c:axId val="17766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751"/>
        <c:crosses val="autoZero"/>
        <c:auto val="1"/>
        <c:lblAlgn val="ctr"/>
        <c:lblOffset val="100"/>
        <c:noMultiLvlLbl val="0"/>
      </c:catAx>
      <c:valAx>
        <c:axId val="1776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Dashboard.xlsx]Top SKUs!PivotTable3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SKUs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SKUs'!$B$1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SKUs'!$A$2:$A$32</c:f>
              <c:strCache>
                <c:ptCount val="3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  <c:pt idx="10">
                  <c:v>YO-003</c:v>
                </c:pt>
                <c:pt idx="11">
                  <c:v>YO-016</c:v>
                </c:pt>
                <c:pt idx="12">
                  <c:v>MI-023</c:v>
                </c:pt>
                <c:pt idx="13">
                  <c:v>MI-006</c:v>
                </c:pt>
                <c:pt idx="14">
                  <c:v>JU-021</c:v>
                </c:pt>
                <c:pt idx="15">
                  <c:v>SN-010</c:v>
                </c:pt>
                <c:pt idx="16">
                  <c:v>RE-025</c:v>
                </c:pt>
                <c:pt idx="17">
                  <c:v>YO-020</c:v>
                </c:pt>
                <c:pt idx="18">
                  <c:v>RE-017</c:v>
                </c:pt>
                <c:pt idx="19">
                  <c:v>SN-027</c:v>
                </c:pt>
                <c:pt idx="20">
                  <c:v>YO-024</c:v>
                </c:pt>
                <c:pt idx="21">
                  <c:v>SN-019</c:v>
                </c:pt>
                <c:pt idx="22">
                  <c:v>SN-013</c:v>
                </c:pt>
                <c:pt idx="23">
                  <c:v>SN-028</c:v>
                </c:pt>
                <c:pt idx="24">
                  <c:v>MI-022</c:v>
                </c:pt>
                <c:pt idx="25">
                  <c:v>YO-018</c:v>
                </c:pt>
                <c:pt idx="26">
                  <c:v>SN-030</c:v>
                </c:pt>
                <c:pt idx="27">
                  <c:v>MI-002</c:v>
                </c:pt>
                <c:pt idx="28">
                  <c:v>MI-011</c:v>
                </c:pt>
                <c:pt idx="29">
                  <c:v>MI-008</c:v>
                </c:pt>
              </c:strCache>
            </c:strRef>
          </c:cat>
          <c:val>
            <c:numRef>
              <c:f>'Top SKUs'!$B$2:$B$32</c:f>
              <c:numCache>
                <c:formatCode>#,##0\ "zł";\-#,##0\ "zł";#,##0\ "zł"</c:formatCode>
                <c:ptCount val="30"/>
                <c:pt idx="0">
                  <c:v>931878.43999999715</c:v>
                </c:pt>
                <c:pt idx="1">
                  <c:v>913420.94999999763</c:v>
                </c:pt>
                <c:pt idx="2">
                  <c:v>899410.47999999975</c:v>
                </c:pt>
                <c:pt idx="3">
                  <c:v>796853.7499999993</c:v>
                </c:pt>
                <c:pt idx="4">
                  <c:v>792286.32999999705</c:v>
                </c:pt>
                <c:pt idx="5">
                  <c:v>786740.68000000215</c:v>
                </c:pt>
                <c:pt idx="6">
                  <c:v>777399.30000000075</c:v>
                </c:pt>
                <c:pt idx="7">
                  <c:v>771396.58999999927</c:v>
                </c:pt>
                <c:pt idx="8">
                  <c:v>759512.42999999702</c:v>
                </c:pt>
                <c:pt idx="9">
                  <c:v>755334.62000000128</c:v>
                </c:pt>
                <c:pt idx="10">
                  <c:v>720363.8600000001</c:v>
                </c:pt>
                <c:pt idx="11">
                  <c:v>702978.67999999947</c:v>
                </c:pt>
                <c:pt idx="12">
                  <c:v>698104.89000000467</c:v>
                </c:pt>
                <c:pt idx="13">
                  <c:v>692133.58999999927</c:v>
                </c:pt>
                <c:pt idx="14">
                  <c:v>652277.27000000072</c:v>
                </c:pt>
                <c:pt idx="15">
                  <c:v>641136.57999999821</c:v>
                </c:pt>
                <c:pt idx="16">
                  <c:v>637774.81000000041</c:v>
                </c:pt>
                <c:pt idx="17">
                  <c:v>636572.3200000003</c:v>
                </c:pt>
                <c:pt idx="18">
                  <c:v>615358.86000000045</c:v>
                </c:pt>
                <c:pt idx="19">
                  <c:v>604740.60999999964</c:v>
                </c:pt>
                <c:pt idx="20">
                  <c:v>582692.36999999906</c:v>
                </c:pt>
                <c:pt idx="21">
                  <c:v>581615.43999999901</c:v>
                </c:pt>
                <c:pt idx="22">
                  <c:v>540694.72000000149</c:v>
                </c:pt>
                <c:pt idx="23">
                  <c:v>531426.15000000049</c:v>
                </c:pt>
                <c:pt idx="24">
                  <c:v>530943.93999999866</c:v>
                </c:pt>
                <c:pt idx="25">
                  <c:v>519401.60999999935</c:v>
                </c:pt>
                <c:pt idx="26">
                  <c:v>501512.05999999942</c:v>
                </c:pt>
                <c:pt idx="27">
                  <c:v>499368.18000000011</c:v>
                </c:pt>
                <c:pt idx="28">
                  <c:v>442775.15999999654</c:v>
                </c:pt>
                <c:pt idx="29">
                  <c:v>435195.91000000114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B-491C-BA0B-7A4A301F95F8}"/>
            </c:ext>
          </c:extLst>
        </c:ser>
        <c:ser>
          <c:idx val="1"/>
          <c:order val="1"/>
          <c:tx>
            <c:strRef>
              <c:f>'Top SKUs'!$C$1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SKUs'!$A$2:$A$32</c:f>
              <c:strCache>
                <c:ptCount val="3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  <c:pt idx="10">
                  <c:v>YO-003</c:v>
                </c:pt>
                <c:pt idx="11">
                  <c:v>YO-016</c:v>
                </c:pt>
                <c:pt idx="12">
                  <c:v>MI-023</c:v>
                </c:pt>
                <c:pt idx="13">
                  <c:v>MI-006</c:v>
                </c:pt>
                <c:pt idx="14">
                  <c:v>JU-021</c:v>
                </c:pt>
                <c:pt idx="15">
                  <c:v>SN-010</c:v>
                </c:pt>
                <c:pt idx="16">
                  <c:v>RE-025</c:v>
                </c:pt>
                <c:pt idx="17">
                  <c:v>YO-020</c:v>
                </c:pt>
                <c:pt idx="18">
                  <c:v>RE-017</c:v>
                </c:pt>
                <c:pt idx="19">
                  <c:v>SN-027</c:v>
                </c:pt>
                <c:pt idx="20">
                  <c:v>YO-024</c:v>
                </c:pt>
                <c:pt idx="21">
                  <c:v>SN-019</c:v>
                </c:pt>
                <c:pt idx="22">
                  <c:v>SN-013</c:v>
                </c:pt>
                <c:pt idx="23">
                  <c:v>SN-028</c:v>
                </c:pt>
                <c:pt idx="24">
                  <c:v>MI-022</c:v>
                </c:pt>
                <c:pt idx="25">
                  <c:v>YO-018</c:v>
                </c:pt>
                <c:pt idx="26">
                  <c:v>SN-030</c:v>
                </c:pt>
                <c:pt idx="27">
                  <c:v>MI-002</c:v>
                </c:pt>
                <c:pt idx="28">
                  <c:v>MI-011</c:v>
                </c:pt>
                <c:pt idx="29">
                  <c:v>MI-008</c:v>
                </c:pt>
              </c:strCache>
            </c:strRef>
          </c:cat>
          <c:val>
            <c:numRef>
              <c:f>'Top SKUs'!$C$2:$C$32</c:f>
              <c:numCache>
                <c:formatCode>0</c:formatCode>
                <c:ptCount val="30"/>
                <c:pt idx="0">
                  <c:v>177798</c:v>
                </c:pt>
                <c:pt idx="1">
                  <c:v>176095</c:v>
                </c:pt>
                <c:pt idx="2">
                  <c:v>170575</c:v>
                </c:pt>
                <c:pt idx="3">
                  <c:v>152324</c:v>
                </c:pt>
                <c:pt idx="4">
                  <c:v>149559</c:v>
                </c:pt>
                <c:pt idx="5">
                  <c:v>148845</c:v>
                </c:pt>
                <c:pt idx="6">
                  <c:v>146646</c:v>
                </c:pt>
                <c:pt idx="7">
                  <c:v>146705</c:v>
                </c:pt>
                <c:pt idx="8">
                  <c:v>144534</c:v>
                </c:pt>
                <c:pt idx="9">
                  <c:v>145236</c:v>
                </c:pt>
                <c:pt idx="10">
                  <c:v>137173</c:v>
                </c:pt>
                <c:pt idx="11">
                  <c:v>132999</c:v>
                </c:pt>
                <c:pt idx="12">
                  <c:v>133624</c:v>
                </c:pt>
                <c:pt idx="13">
                  <c:v>132623</c:v>
                </c:pt>
                <c:pt idx="14">
                  <c:v>124349</c:v>
                </c:pt>
                <c:pt idx="15">
                  <c:v>121499</c:v>
                </c:pt>
                <c:pt idx="16">
                  <c:v>121684</c:v>
                </c:pt>
                <c:pt idx="17">
                  <c:v>121833</c:v>
                </c:pt>
                <c:pt idx="18">
                  <c:v>116352</c:v>
                </c:pt>
                <c:pt idx="19">
                  <c:v>115386</c:v>
                </c:pt>
                <c:pt idx="20">
                  <c:v>109519</c:v>
                </c:pt>
                <c:pt idx="21">
                  <c:v>109593</c:v>
                </c:pt>
                <c:pt idx="22">
                  <c:v>103410</c:v>
                </c:pt>
                <c:pt idx="23">
                  <c:v>101706</c:v>
                </c:pt>
                <c:pt idx="24">
                  <c:v>101115</c:v>
                </c:pt>
                <c:pt idx="25">
                  <c:v>99863</c:v>
                </c:pt>
                <c:pt idx="26">
                  <c:v>95731</c:v>
                </c:pt>
                <c:pt idx="27">
                  <c:v>95534</c:v>
                </c:pt>
                <c:pt idx="28">
                  <c:v>84626</c:v>
                </c:pt>
                <c:pt idx="29">
                  <c:v>82888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B-491C-BA0B-7A4A301F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55919"/>
        <c:axId val="1775356399"/>
      </c:barChart>
      <c:catAx>
        <c:axId val="177535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6399"/>
        <c:crosses val="autoZero"/>
        <c:auto val="1"/>
        <c:lblAlgn val="ctr"/>
        <c:lblOffset val="100"/>
        <c:noMultiLvlLbl val="0"/>
      </c:catAx>
      <c:valAx>
        <c:axId val="17753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137583</xdr:colOff>
      <xdr:row>1</xdr:row>
      <xdr:rowOff>0</xdr:rowOff>
    </xdr:from>
    <xdr:to>
      <xdr:col>30</xdr:col>
      <xdr:colOff>603250</xdr:colOff>
      <xdr:row>5</xdr:row>
      <xdr:rowOff>179917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C0268F4-EA64-6498-1839-DD0762E088C4}"/>
            </a:ext>
          </a:extLst>
        </xdr:cNvPr>
        <xdr:cNvSpPr/>
      </xdr:nvSpPr>
      <xdr:spPr>
        <a:xfrm>
          <a:off x="17250833" y="190500"/>
          <a:ext cx="2307167" cy="941917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AVG DELIVERY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DAYS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0</xdr:col>
      <xdr:colOff>148164</xdr:colOff>
      <xdr:row>6</xdr:row>
      <xdr:rowOff>189438</xdr:rowOff>
    </xdr:from>
    <xdr:to>
      <xdr:col>9</xdr:col>
      <xdr:colOff>484714</xdr:colOff>
      <xdr:row>26</xdr:row>
      <xdr:rowOff>37038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7A198-6AF2-4093-94F1-682423D1E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57156</xdr:colOff>
      <xdr:row>7</xdr:row>
      <xdr:rowOff>3170</xdr:rowOff>
    </xdr:from>
    <xdr:to>
      <xdr:col>20</xdr:col>
      <xdr:colOff>319622</xdr:colOff>
      <xdr:row>26</xdr:row>
      <xdr:rowOff>41270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0E37A-D56C-4AAF-865F-249C3574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485773</xdr:colOff>
      <xdr:row>7</xdr:row>
      <xdr:rowOff>4227</xdr:rowOff>
    </xdr:from>
    <xdr:to>
      <xdr:col>31</xdr:col>
      <xdr:colOff>134407</xdr:colOff>
      <xdr:row>26</xdr:row>
      <xdr:rowOff>42327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3B5D5-21AE-43E0-916B-AA3BFC8A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148166</xdr:colOff>
      <xdr:row>27</xdr:row>
      <xdr:rowOff>95249</xdr:rowOff>
    </xdr:from>
    <xdr:to>
      <xdr:col>9</xdr:col>
      <xdr:colOff>484716</xdr:colOff>
      <xdr:row>46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50A62-9C0A-4DBE-9062-8608F913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63507</xdr:colOff>
      <xdr:row>27</xdr:row>
      <xdr:rowOff>105827</xdr:rowOff>
    </xdr:from>
    <xdr:to>
      <xdr:col>20</xdr:col>
      <xdr:colOff>325973</xdr:colOff>
      <xdr:row>46</xdr:row>
      <xdr:rowOff>143927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B8539-CE1A-4627-9520-7F905ACEE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497420</xdr:colOff>
      <xdr:row>27</xdr:row>
      <xdr:rowOff>95247</xdr:rowOff>
    </xdr:from>
    <xdr:to>
      <xdr:col>31</xdr:col>
      <xdr:colOff>146054</xdr:colOff>
      <xdr:row>46</xdr:row>
      <xdr:rowOff>133347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6A0274-F229-40B9-8438-F8D605C03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254001</xdr:colOff>
      <xdr:row>0</xdr:row>
      <xdr:rowOff>190499</xdr:rowOff>
    </xdr:from>
    <xdr:to>
      <xdr:col>3</xdr:col>
      <xdr:colOff>296335</xdr:colOff>
      <xdr:row>6</xdr:row>
      <xdr:rowOff>10582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5BFEB44-EA36-44E4-EA7E-F7084BAAE40C}"/>
            </a:ext>
          </a:extLst>
        </xdr:cNvPr>
        <xdr:cNvSpPr/>
      </xdr:nvSpPr>
      <xdr:spPr>
        <a:xfrm>
          <a:off x="254001" y="190499"/>
          <a:ext cx="2201334" cy="963083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REVENUE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0</xdr:col>
      <xdr:colOff>296333</xdr:colOff>
      <xdr:row>3</xdr:row>
      <xdr:rowOff>84667</xdr:rowOff>
    </xdr:from>
    <xdr:to>
      <xdr:col>3</xdr:col>
      <xdr:colOff>253999</xdr:colOff>
      <xdr:row>4</xdr:row>
      <xdr:rowOff>169334</xdr:rowOff>
    </xdr:to>
    <xdr:sp macro="" textlink="'KPI Cards'!B8">
      <xdr:nvSpPr>
        <xdr:cNvPr id="12" name="TextBox 11">
          <a:extLst>
            <a:ext uri="{FF2B5EF4-FFF2-40B4-BE49-F238E27FC236}">
              <a16:creationId xmlns:a16="http://schemas.microsoft.com/office/drawing/2014/main" id="{30FFCB7F-ACBF-C12F-1BB1-55A74C60F837}"/>
            </a:ext>
          </a:extLst>
        </xdr:cNvPr>
        <xdr:cNvSpPr txBox="1"/>
      </xdr:nvSpPr>
      <xdr:spPr>
        <a:xfrm>
          <a:off x="296333" y="656167"/>
          <a:ext cx="2116666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AE117F8-C31D-40D4-8798-07F08E239B8C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algn="ctr"/>
            <a:t>PLN 19,951,301</a:t>
          </a:fld>
          <a:endParaRPr lang="en-US" sz="1400" b="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6</xdr:col>
      <xdr:colOff>412750</xdr:colOff>
      <xdr:row>0</xdr:row>
      <xdr:rowOff>179916</xdr:rowOff>
    </xdr:from>
    <xdr:to>
      <xdr:col>9</xdr:col>
      <xdr:colOff>571500</xdr:colOff>
      <xdr:row>5</xdr:row>
      <xdr:rowOff>179916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C3524B3-A5B4-9C78-AAA2-7BBB44FB40F9}"/>
            </a:ext>
          </a:extLst>
        </xdr:cNvPr>
        <xdr:cNvSpPr/>
      </xdr:nvSpPr>
      <xdr:spPr>
        <a:xfrm>
          <a:off x="4413250" y="179916"/>
          <a:ext cx="2222500" cy="9525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 UNITS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SOLD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6</xdr:col>
      <xdr:colOff>455085</xdr:colOff>
      <xdr:row>3</xdr:row>
      <xdr:rowOff>52918</xdr:rowOff>
    </xdr:from>
    <xdr:to>
      <xdr:col>9</xdr:col>
      <xdr:colOff>518585</xdr:colOff>
      <xdr:row>5</xdr:row>
      <xdr:rowOff>10584</xdr:rowOff>
    </xdr:to>
    <xdr:sp macro="" textlink="'KPI Cards'!B9">
      <xdr:nvSpPr>
        <xdr:cNvPr id="14" name="TextBox 13">
          <a:extLst>
            <a:ext uri="{FF2B5EF4-FFF2-40B4-BE49-F238E27FC236}">
              <a16:creationId xmlns:a16="http://schemas.microsoft.com/office/drawing/2014/main" id="{847A81A3-E2B5-F6C5-C9B8-1FD7D9240C1E}"/>
            </a:ext>
          </a:extLst>
        </xdr:cNvPr>
        <xdr:cNvSpPr txBox="1"/>
      </xdr:nvSpPr>
      <xdr:spPr>
        <a:xfrm>
          <a:off x="4455585" y="624418"/>
          <a:ext cx="2127250" cy="338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B907E5-90EE-4954-B625-8F1A3C410A94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algn="ctr"/>
            <a:t> 3,799,824.00 </a:t>
          </a:fld>
          <a:endParaRPr lang="en-US" sz="1400" b="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13</xdr:col>
      <xdr:colOff>359833</xdr:colOff>
      <xdr:row>1</xdr:row>
      <xdr:rowOff>10583</xdr:rowOff>
    </xdr:from>
    <xdr:to>
      <xdr:col>16</xdr:col>
      <xdr:colOff>370417</xdr:colOff>
      <xdr:row>5</xdr:row>
      <xdr:rowOff>148167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A04BF62-8624-ED86-6E01-FAA41819F6E5}"/>
            </a:ext>
          </a:extLst>
        </xdr:cNvPr>
        <xdr:cNvSpPr/>
      </xdr:nvSpPr>
      <xdr:spPr>
        <a:xfrm>
          <a:off x="8879416" y="201083"/>
          <a:ext cx="1852084" cy="89958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AVERAGE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PRICE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13</xdr:col>
      <xdr:colOff>391584</xdr:colOff>
      <xdr:row>3</xdr:row>
      <xdr:rowOff>105834</xdr:rowOff>
    </xdr:from>
    <xdr:to>
      <xdr:col>16</xdr:col>
      <xdr:colOff>317500</xdr:colOff>
      <xdr:row>5</xdr:row>
      <xdr:rowOff>0</xdr:rowOff>
    </xdr:to>
    <xdr:sp macro="" textlink="'KPI Cards'!B10">
      <xdr:nvSpPr>
        <xdr:cNvPr id="16" name="TextBox 15">
          <a:extLst>
            <a:ext uri="{FF2B5EF4-FFF2-40B4-BE49-F238E27FC236}">
              <a16:creationId xmlns:a16="http://schemas.microsoft.com/office/drawing/2014/main" id="{58C3801B-4249-78CF-5E85-03D88C7877F8}"/>
            </a:ext>
          </a:extLst>
        </xdr:cNvPr>
        <xdr:cNvSpPr txBox="1"/>
      </xdr:nvSpPr>
      <xdr:spPr>
        <a:xfrm>
          <a:off x="8911167" y="677334"/>
          <a:ext cx="1767416" cy="275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FDB659C-BFFE-492E-80C4-CA3832B91872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algn="ctr"/>
            <a:t>PLN 5.25</a:t>
          </a:fld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20</xdr:col>
      <xdr:colOff>465667</xdr:colOff>
      <xdr:row>1</xdr:row>
      <xdr:rowOff>1</xdr:rowOff>
    </xdr:from>
    <xdr:to>
      <xdr:col>24</xdr:col>
      <xdr:colOff>402167</xdr:colOff>
      <xdr:row>6</xdr:row>
      <xdr:rowOff>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DA70D08-3B97-A3A6-4057-42645930707D}"/>
            </a:ext>
          </a:extLst>
        </xdr:cNvPr>
        <xdr:cNvSpPr/>
      </xdr:nvSpPr>
      <xdr:spPr>
        <a:xfrm>
          <a:off x="13282084" y="190501"/>
          <a:ext cx="2391833" cy="9525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PROMOTION SALES %</a:t>
          </a:r>
        </a:p>
      </xdr:txBody>
    </xdr:sp>
    <xdr:clientData/>
  </xdr:twoCellAnchor>
  <xdr:twoCellAnchor>
    <xdr:from>
      <xdr:col>20</xdr:col>
      <xdr:colOff>497418</xdr:colOff>
      <xdr:row>3</xdr:row>
      <xdr:rowOff>52918</xdr:rowOff>
    </xdr:from>
    <xdr:to>
      <xdr:col>24</xdr:col>
      <xdr:colOff>338667</xdr:colOff>
      <xdr:row>5</xdr:row>
      <xdr:rowOff>2786</xdr:rowOff>
    </xdr:to>
    <xdr:sp macro="" textlink="'KPI Cards'!B11">
      <xdr:nvSpPr>
        <xdr:cNvPr id="18" name="TextBox 17">
          <a:extLst>
            <a:ext uri="{FF2B5EF4-FFF2-40B4-BE49-F238E27FC236}">
              <a16:creationId xmlns:a16="http://schemas.microsoft.com/office/drawing/2014/main" id="{91045140-0872-0721-9CF6-25556FFA8514}"/>
            </a:ext>
          </a:extLst>
        </xdr:cNvPr>
        <xdr:cNvSpPr txBox="1"/>
      </xdr:nvSpPr>
      <xdr:spPr>
        <a:xfrm>
          <a:off x="13313835" y="624418"/>
          <a:ext cx="2296582" cy="3308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B9CDB18-1CA9-4638-9609-48198C3EA94F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algn="ctr"/>
            <a:t>26%</a:t>
          </a:fld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27</xdr:col>
      <xdr:colOff>158749</xdr:colOff>
      <xdr:row>3</xdr:row>
      <xdr:rowOff>74083</xdr:rowOff>
    </xdr:from>
    <xdr:to>
      <xdr:col>30</xdr:col>
      <xdr:colOff>560916</xdr:colOff>
      <xdr:row>4</xdr:row>
      <xdr:rowOff>158750</xdr:rowOff>
    </xdr:to>
    <xdr:sp macro="" textlink="'KPI Cards'!B12">
      <xdr:nvSpPr>
        <xdr:cNvPr id="20" name="TextBox 19">
          <a:extLst>
            <a:ext uri="{FF2B5EF4-FFF2-40B4-BE49-F238E27FC236}">
              <a16:creationId xmlns:a16="http://schemas.microsoft.com/office/drawing/2014/main" id="{78C60556-B113-3F3A-F49F-C8870C6C5FFB}"/>
            </a:ext>
          </a:extLst>
        </xdr:cNvPr>
        <xdr:cNvSpPr txBox="1"/>
      </xdr:nvSpPr>
      <xdr:spPr>
        <a:xfrm>
          <a:off x="17271999" y="645583"/>
          <a:ext cx="2243667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AF4397-245B-4FB7-B19B-093FA21F932D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algn="ctr"/>
            <a:t>2%</a:t>
          </a:fld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5</xdr:row>
      <xdr:rowOff>95249</xdr:rowOff>
    </xdr:from>
    <xdr:to>
      <xdr:col>21</xdr:col>
      <xdr:colOff>571499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AE830-D8E0-7E37-7D51-7F002B60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8</xdr:row>
      <xdr:rowOff>114300</xdr:rowOff>
    </xdr:from>
    <xdr:to>
      <xdr:col>14</xdr:col>
      <xdr:colOff>581024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ED05A-E987-DC7A-363A-406484C4A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20</xdr:col>
      <xdr:colOff>552450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51276-0726-2A43-5C6E-AA82A147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66675</xdr:rowOff>
    </xdr:from>
    <xdr:to>
      <xdr:col>20</xdr:col>
      <xdr:colOff>524637</xdr:colOff>
      <xdr:row>36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94770-3DA3-9132-B24C-5D40C3371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</xdr:row>
      <xdr:rowOff>76200</xdr:rowOff>
    </xdr:from>
    <xdr:to>
      <xdr:col>15</xdr:col>
      <xdr:colOff>485775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B203F-61AB-F814-A027-ECD52FEA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142873</xdr:colOff>
      <xdr:row>7</xdr:row>
      <xdr:rowOff>76201</xdr:rowOff>
    </xdr:from>
    <xdr:to>
      <xdr:col>17</xdr:col>
      <xdr:colOff>466725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19CC7E-0FE0-C61C-E5EF-E3051F6EA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21368865739" backgroundQuery="1" createdVersion="8" refreshedVersion="8" minRefreshableVersion="3" recordCount="0" supportSubquery="1" supportAdvancedDrill="1" xr:uid="{A74C22D1-D717-431A-88FE-B94B6B37C02C}">
  <cacheSource type="external" connectionId="2"/>
  <cacheFields count="7">
    <cacheField name="[Measures].[Total Delivered Qty]" caption="Total Delivered Qty" numFmtId="0" hierarchy="27" level="32767"/>
    <cacheField name="[Measures].[Total Units Sold]" caption="Total Units Sold" numFmtId="0" hierarchy="22" level="32767"/>
    <cacheField name="[FactSales].[date].[date]" caption="date" numFmtId="0" level="1">
      <sharedItems containsSemiMixedTypes="0" containsNonDate="0" containsDate="1" containsString="0" minDate="2022-01-21T00:00:00" maxDate="2025-01-01T00:00:00" count="1076"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[FactSales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FactSales].[date (Quarter)].[date (Quarter)]" caption="date (Quarter)" numFmtId="0" hierarchy="15" level="1">
      <sharedItems count="4">
        <s v="Qtr1"/>
        <s v="Qtr2"/>
        <s v="Qtr3"/>
        <s v="Qtr4"/>
      </sharedItems>
    </cacheField>
    <cacheField name="[FactSales].[date (Year)].[date (Year)]" caption="date (Year)" numFmtId="0" hierarchy="14" level="1">
      <sharedItems count="3">
        <s v="2022"/>
        <s v="2023"/>
        <s v="2024"/>
      </sharedItems>
    </cacheField>
    <cacheField name="[Measures].[Avg Stock Available]" caption="Avg Stock Available" numFmtId="0" hierarchy="26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2" memberValueDatatype="7" unbalanced="0">
      <fieldsUsage count="2">
        <fieldUsage x="-1"/>
        <fieldUsage x="2"/>
      </fieldsUsage>
    </cacheHierarchy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2" memberValueDatatype="130" unbalanced="0">
      <fieldsUsage count="2">
        <fieldUsage x="-1"/>
        <fieldUsage x="5"/>
      </fieldsUsage>
    </cacheHierarchy>
    <cacheHierarchy uniqueName="[FactSales].[date (Quarter)]" caption="date (Quarter)" attribute="1" defaultMemberUniqueName="[FactSales].[date (Quarter)].[All]" allUniqueName="[FactSales].[date (Quarter)].[All]" dimensionUniqueName="[FactSales]" displayFolder="" count="2" memberValueDatatype="130" unbalanced="0">
      <fieldsUsage count="2">
        <fieldUsage x="-1"/>
        <fieldUsage x="4"/>
      </fieldsUsage>
    </cacheHierarchy>
    <cacheHierarchy uniqueName="[FactSales].[date (Month)]" caption="date (Month)" attribute="1" defaultMemberUniqueName="[FactSales].[date (Month)].[All]" allUniqueName="[FactSales].[date (Month)].[All]" dimensionUniqueName="[FactSales]" displayFolder="" count="2" memberValueDatatype="130" unbalanced="0">
      <fieldsUsage count="2">
        <fieldUsage x="-1"/>
        <fieldUsage x="3"/>
      </fieldsUsage>
    </cacheHierarchy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1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 oneField="1">
      <fieldsUsage count="1">
        <fieldUsage x="6"/>
      </fieldsUsage>
    </cacheHierarchy>
    <cacheHierarchy uniqueName="[Measures].[Total Delivered Qty]" caption="Total Delivered Qty" measure="1" displayFolder="" measureGroup="FactSales" count="0" oneField="1">
      <fieldsUsage count="1">
        <fieldUsage x="0"/>
      </fieldsUsage>
    </cacheHierarchy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33560185184" backgroundQuery="1" createdVersion="8" refreshedVersion="8" minRefreshableVersion="3" recordCount="0" supportSubquery="1" supportAdvancedDrill="1" xr:uid="{E2586BE2-42AE-49ED-B539-5EEEE61CB1BB}">
  <cacheSource type="external" connectionId="2"/>
  <cacheFields count="1">
    <cacheField name="[Measures].[Stock-out %]" caption="Stock-out %" numFmtId="0" hierarchy="25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 oneField="1">
      <fieldsUsage count="1">
        <fieldUsage x="0"/>
      </fieldsUsage>
    </cacheHierarchy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56983333336" backgroundQuery="1" createdVersion="8" refreshedVersion="8" minRefreshableVersion="3" recordCount="0" supportSubquery="1" supportAdvancedDrill="1" xr:uid="{4384AA53-E5DE-4B36-AF59-D146AE34B2B5}">
  <cacheSource type="external" connectionId="2"/>
  <cacheFields count="5">
    <cacheField name="[Measures].[Total Sales]" caption="Total Sales" numFmtId="0" hierarchy="28" level="32767"/>
    <cacheField name="[Measures].[Total Units Sold]" caption="Total Units Sold" numFmtId="0" hierarchy="22" level="32767"/>
    <cacheField name="[FactSales].[date].[date]" caption="date" numFmtId="0" level="1">
      <sharedItems containsSemiMixedTypes="0" containsNonDate="0" containsDate="1" containsString="0" minDate="2022-01-21T00:00:00" maxDate="2024-02-01T00:00:00" count="73"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</sharedItems>
    </cacheField>
    <cacheField name="[FactSales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FactSales].[date (Year)].[date (Year)]" caption="date (Year)" numFmtId="0" hierarchy="14" level="1">
      <sharedItems count="3">
        <s v="2022"/>
        <s v="2023"/>
        <s v="2024"/>
      </sharedItems>
    </cacheField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2" memberValueDatatype="7" unbalanced="0">
      <fieldsUsage count="2">
        <fieldUsage x="-1"/>
        <fieldUsage x="2"/>
      </fieldsUsage>
    </cacheHierarchy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2" memberValueDatatype="130" unbalanced="0">
      <fieldsUsage count="2">
        <fieldUsage x="-1"/>
        <fieldUsage x="4"/>
      </fieldsUsage>
    </cacheHierarchy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2" memberValueDatatype="130" unbalanced="0">
      <fieldsUsage count="2">
        <fieldUsage x="-1"/>
        <fieldUsage x="3"/>
      </fieldsUsage>
    </cacheHierarchy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1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0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21369675924" backgroundQuery="1" createdVersion="8" refreshedVersion="8" minRefreshableVersion="3" recordCount="0" supportSubquery="1" supportAdvancedDrill="1" xr:uid="{E0598449-4687-48D2-BDE1-BCBA330E2BBE}">
  <cacheSource type="external" connectionId="2"/>
  <cacheFields count="3">
    <cacheField name="[FactSales].[promotion_flag].[promotion_flag]" caption="promotion_flag" numFmtId="0" hierarchy="9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FactSales].[promotion_flag].&amp;[0]"/>
            <x15:cachedUniqueName index="1" name="[FactSales].[promotion_flag].&amp;[1]"/>
          </x15:cachedUniqueNames>
        </ext>
      </extLst>
    </cacheField>
    <cacheField name="[Measures].[Total Sales]" caption="Total Sales" numFmtId="0" hierarchy="28" level="32767"/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2" memberValueDatatype="20" unbalanced="0">
      <fieldsUsage count="2">
        <fieldUsage x="-1"/>
        <fieldUsage x="0"/>
      </fieldsUsage>
    </cacheHierarchy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2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1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21370833332" backgroundQuery="1" createdVersion="8" refreshedVersion="8" minRefreshableVersion="3" recordCount="0" supportSubquery="1" supportAdvancedDrill="1" xr:uid="{82FA2AAF-226B-4E43-8F1A-E50825F47328}">
  <cacheSource type="external" connectionId="2"/>
  <cacheFields count="3">
    <cacheField name="[FactSales].[brand].[brand]" caption="brand" numFmtId="0" hierarchy="2" level="1">
      <sharedItems count="14">
        <s v="JuBrand3"/>
        <s v="MiBrand1"/>
        <s v="MiBrand2"/>
        <s v="MiBrand3"/>
        <s v="MiBrand4"/>
        <s v="ReBrand1"/>
        <s v="ReBrand2"/>
        <s v="ReBrand4"/>
        <s v="SnBrand2"/>
        <s v="SnBrand3"/>
        <s v="YoBrand1"/>
        <s v="YoBrand2"/>
        <s v="YoBrand3"/>
        <s v="YoBrand4"/>
      </sharedItems>
    </cacheField>
    <cacheField name="[Measures].[Total Sales]" caption="Total Sales" numFmtId="0" hierarchy="28" level="32767"/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2" memberValueDatatype="130" unbalanced="0">
      <fieldsUsage count="2">
        <fieldUsage x="-1"/>
        <fieldUsage x="0"/>
      </fieldsUsage>
    </cacheHierarchy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2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1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21371759256" backgroundQuery="1" createdVersion="8" refreshedVersion="8" minRefreshableVersion="3" recordCount="0" supportSubquery="1" supportAdvancedDrill="1" xr:uid="{64C01C86-CABC-4926-9560-0CA0D779F2DB}">
  <cacheSource type="external" connectionId="2"/>
  <cacheFields count="3">
    <cacheField name="[FactSales].[sku].[sku]" caption="sku" numFmtId="0" hierarchy="1" level="1">
      <sharedItems count="30">
        <s v="JU-021"/>
        <s v="MI-002"/>
        <s v="MI-006"/>
        <s v="MI-008"/>
        <s v="MI-011"/>
        <s v="MI-022"/>
        <s v="MI-023"/>
        <s v="MI-026"/>
        <s v="RE-004"/>
        <s v="RE-007"/>
        <s v="RE-015"/>
        <s v="RE-017"/>
        <s v="RE-025"/>
        <s v="SN-010"/>
        <s v="SN-013"/>
        <s v="SN-019"/>
        <s v="SN-027"/>
        <s v="SN-028"/>
        <s v="SN-030"/>
        <s v="YO-001"/>
        <s v="YO-003"/>
        <s v="YO-005"/>
        <s v="YO-009"/>
        <s v="YO-012"/>
        <s v="YO-014"/>
        <s v="YO-016"/>
        <s v="YO-018"/>
        <s v="YO-020"/>
        <s v="YO-024"/>
        <s v="YO-029"/>
      </sharedItems>
    </cacheField>
    <cacheField name="[Measures].[Total Sales]" caption="Total Sales" numFmtId="0" hierarchy="28" level="32767"/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2" memberValueDatatype="130" unbalanced="0">
      <fieldsUsage count="2">
        <fieldUsage x="-1"/>
        <fieldUsage x="0"/>
      </fieldsUsage>
    </cacheHierarchy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2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1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21372569441" backgroundQuery="1" createdVersion="8" refreshedVersion="8" minRefreshableVersion="3" recordCount="0" supportSubquery="1" supportAdvancedDrill="1" xr:uid="{8576150B-64DA-4FF6-AA8B-B6BC4DF0E297}">
  <cacheSource type="external" connectionId="2"/>
  <cacheFields count="3">
    <cacheField name="[FactSales].[region].[region]" caption="region" numFmtId="0" hierarchy="6" level="1">
      <sharedItems count="3">
        <s v="PL-Central"/>
        <s v="PL-North"/>
        <s v="PL-South"/>
      </sharedItems>
    </cacheField>
    <cacheField name="[FactSales].[channel].[channel]" caption="channel" numFmtId="0" hierarchy="5" level="1">
      <sharedItems count="3">
        <s v="Discount"/>
        <s v="E-commerce"/>
        <s v="Retail"/>
      </sharedItems>
    </cacheField>
    <cacheField name="[Measures].[Total Sales]" caption="Total Sales" numFmtId="0" hierarchy="28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2" memberValueDatatype="130" unbalanced="0">
      <fieldsUsage count="2">
        <fieldUsage x="-1"/>
        <fieldUsage x="1"/>
      </fieldsUsage>
    </cacheHierarchy>
    <cacheHierarchy uniqueName="[FactSales].[region]" caption="region" attribute="1" defaultMemberUniqueName="[FactSales].[region].[All]" allUniqueName="[FactSales].[region].[All]" dimensionUniqueName="[FactSales]" displayFolder="" count="2" memberValueDatatype="130" unbalanced="0">
      <fieldsUsage count="2">
        <fieldUsage x="-1"/>
        <fieldUsage x="0"/>
      </fieldsUsage>
    </cacheHierarchy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2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32680208336" backgroundQuery="1" createdVersion="8" refreshedVersion="8" minRefreshableVersion="3" recordCount="0" supportSubquery="1" supportAdvancedDrill="1" xr:uid="{95F25FD4-3DA7-426F-91CB-F36C3AA386F0}">
  <cacheSource type="external" connectionId="2"/>
  <cacheFields count="1">
    <cacheField name="[Measures].[Total Sales]" caption="Total Sales" numFmtId="0" hierarchy="28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0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32785532407" backgroundQuery="1" createdVersion="8" refreshedVersion="8" minRefreshableVersion="3" recordCount="0" supportSubquery="1" supportAdvancedDrill="1" xr:uid="{027CA101-1D82-47BA-87F7-3EA8C54C6DC5}">
  <cacheSource type="external" connectionId="2"/>
  <cacheFields count="1"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0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33053356485" backgroundQuery="1" createdVersion="8" refreshedVersion="8" minRefreshableVersion="3" recordCount="0" supportSubquery="1" supportAdvancedDrill="1" xr:uid="{73EE9BA1-4C43-4AE1-B93B-451332D30599}">
  <cacheSource type="external" connectionId="2"/>
  <cacheFields count="1">
    <cacheField name="[Measures].[Average Price]" caption="Average Price" numFmtId="0" hierarchy="23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 oneField="1">
      <fieldsUsage count="1">
        <fieldUsage x="0"/>
      </fieldsUsage>
    </cacheHierarchy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533255208335" backgroundQuery="1" createdVersion="8" refreshedVersion="8" minRefreshableVersion="3" recordCount="0" supportSubquery="1" supportAdvancedDrill="1" xr:uid="{E1B6B213-63D0-42EF-8C8F-A12361DFAE0B}">
  <cacheSource type="external" connectionId="2"/>
  <cacheFields count="1">
    <cacheField name="[Measures].[Promotion Sales %]" caption="Promotion Sales %" numFmtId="0" hierarchy="24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 oneField="1">
      <fieldsUsage count="1">
        <fieldUsage x="0"/>
      </fieldsUsage>
    </cacheHierarchy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9D574-540E-445E-8E2A-3B7F5B4D753F}" name="PivotTable1" cacheId="1080" applyNumberFormats="0" applyBorderFormats="0" applyFontFormats="0" applyPatternFormats="0" applyAlignmentFormats="0" applyWidthHeightFormats="1" dataCaption="Values" tag="1cbb3feb-5ebb-45b2-b8e4-e7b9ac807559" updatedVersion="8" minRefreshableVersion="3" useAutoFormatting="1" subtotalHiddenItems="1" itemPrintTitles="1" createdVersion="8" indent="0" outline="1" outlineData="1" multipleFieldFilters="0" chartFormat="18" rowHeaderCaption="Year by Month">
  <location ref="A1:C4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3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(zł PLZ)" fld="0" subtotal="count" baseField="0" baseItem="0"/>
    <dataField name="Units Sold" fld="1" subtotal="count" baseField="0" baseItem="0"/>
  </dataFields>
  <formats count="9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4" type="button" dataOnly="0" labelOnly="1" outline="0" axis="axisRow" fieldPosition="0"/>
    </format>
    <format dxfId="54">
      <pivotArea dataOnly="0" labelOnly="1" fieldPosition="0">
        <references count="1">
          <reference field="4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3" count="0"/>
          <reference field="4" count="1" selected="0">
            <x v="0"/>
          </reference>
        </references>
      </pivotArea>
    </format>
    <format dxfId="51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50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Units Sol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venue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1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0881C-156E-4E95-A3D2-C2636FA5B54A}" name="Total Units Sold" cacheId="1008" applyNumberFormats="0" applyBorderFormats="0" applyFontFormats="0" applyPatternFormats="0" applyAlignmentFormats="0" applyWidthHeightFormats="1" dataCaption="Values" tag="e1cd0135-16a3-48cb-88bc-ae6a9a52277a" updatedVersion="8" minRefreshableVersion="3" useAutoFormatting="1" itemPrintTitles="1" createdVersion="8" indent="0" outline="1" outlineData="1" multipleFieldFilters="0">
  <location ref="C1:C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D6A6A-2204-49A8-AADE-1C0E917677A9}" name="Total Revenue" cacheId="1003" applyNumberFormats="0" applyBorderFormats="0" applyFontFormats="0" applyPatternFormats="0" applyAlignmentFormats="0" applyWidthHeightFormats="1" dataCaption="Values" tag="f94f306a-e7bf-4cc7-a5f4-939e5324f439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" fld="0" subtotal="count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9464D-C607-465C-AF78-0D6A1AFD9934}" name="PivotTable2" cacheId="964" applyNumberFormats="0" applyBorderFormats="0" applyFontFormats="0" applyPatternFormats="0" applyAlignmentFormats="0" applyWidthHeightFormats="1" dataCaption="Values" tag="51524474-2d84-4449-8445-12ce295ee69c" updatedVersion="8" minRefreshableVersion="3" useAutoFormatting="1" itemPrintTitles="1" createdVersion="8" indent="0" outline="1" outlineData="1" multipleFieldFilters="0" chartFormat="10" rowHeaderCaption="Region">
  <location ref="A1:E6" firstHeaderRow="1" firstDataRow="2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formats count="10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Sales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F2987-FD9A-4997-9F71-8908BB5CE6F4}" name="PivotTable3" cacheId="961" applyNumberFormats="0" applyBorderFormats="0" applyFontFormats="0" applyPatternFormats="0" applyAlignmentFormats="0" applyWidthHeightFormats="1" dataCaption="Values" tag="6efa2344-3639-4f8a-b0df-484a14d5ea23" updatedVersion="8" minRefreshableVersion="3" useAutoFormatting="1" itemPrintTitles="1" createdVersion="8" indent="0" outline="1" outlineData="1" multipleFieldFilters="0" chartFormat="9" rowHeaderCaption="SKUs">
  <location ref="A1:C32" firstHeaderRow="0" firstDataRow="1" firstDataCol="1"/>
  <pivotFields count="3">
    <pivotField axis="axisRow" allDrilled="1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31">
    <i>
      <x v="29"/>
    </i>
    <i>
      <x v="21"/>
    </i>
    <i>
      <x v="23"/>
    </i>
    <i>
      <x v="7"/>
    </i>
    <i>
      <x v="8"/>
    </i>
    <i>
      <x v="24"/>
    </i>
    <i>
      <x v="19"/>
    </i>
    <i>
      <x v="9"/>
    </i>
    <i>
      <x v="10"/>
    </i>
    <i>
      <x v="22"/>
    </i>
    <i>
      <x v="20"/>
    </i>
    <i>
      <x v="25"/>
    </i>
    <i>
      <x v="6"/>
    </i>
    <i>
      <x v="2"/>
    </i>
    <i>
      <x/>
    </i>
    <i>
      <x v="13"/>
    </i>
    <i>
      <x v="12"/>
    </i>
    <i>
      <x v="27"/>
    </i>
    <i>
      <x v="11"/>
    </i>
    <i>
      <x v="16"/>
    </i>
    <i>
      <x v="28"/>
    </i>
    <i>
      <x v="15"/>
    </i>
    <i>
      <x v="14"/>
    </i>
    <i>
      <x v="17"/>
    </i>
    <i>
      <x v="5"/>
    </i>
    <i>
      <x v="26"/>
    </i>
    <i>
      <x v="18"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 (zł PLZ)" fld="1" subtotal="count" baseField="0" baseItem="25"/>
    <dataField fld="2" subtotal="count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Sales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7FE63-14CD-48C2-8513-BEE5063E4A27}" name="PivotTable4" cacheId="958" applyNumberFormats="0" applyBorderFormats="0" applyFontFormats="0" applyPatternFormats="0" applyAlignmentFormats="0" applyWidthHeightFormats="1" dataCaption="Values" tag="279a46c3-3412-493d-b0fe-4cee046517b1" updatedVersion="8" minRefreshableVersion="3" useAutoFormatting="1" itemPrintTitles="1" createdVersion="8" indent="0" outline="1" outlineData="1" multipleFieldFilters="0" chartFormat="6" rowHeaderCaption="Brands">
  <location ref="A1:C16" firstHeaderRow="0" firstDataRow="1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 (zł PLZ)" fld="1" subtotal="count" baseField="0" baseItem="0"/>
    <dataField fld="2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Sales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BFCA8-3B47-48A5-A647-2A79E84E06FF}" name="PivotTable5" cacheId="955" applyNumberFormats="0" applyBorderFormats="0" applyFontFormats="0" applyPatternFormats="0" applyAlignmentFormats="0" applyWidthHeightFormats="1" dataCaption="Values" tag="eaceb45c-a7c1-41ba-8a7f-da8b65273b41" updatedVersion="8" minRefreshableVersion="3" useAutoFormatting="1" subtotalHiddenItems="1" itemPrintTitles="1" createdVersion="8" indent="0" outline="1" outlineData="1" multipleFieldFilters="0" chartFormat="15" rowHeaderCaption="Promotion Flag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7">
    <format dxfId="58">
      <pivotArea field="0" type="button" dataOnly="0" labelOnly="1" outline="0" axis="axisRow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E223C-A674-4BC8-82F5-350028D3A717}" name="PivotTable6" cacheId="952" applyNumberFormats="0" applyBorderFormats="0" applyFontFormats="0" applyPatternFormats="0" applyAlignmentFormats="0" applyWidthHeightFormats="1" dataCaption="Values" tag="c2ebf43c-d65f-4677-91ee-47d8e2e6db4c" updatedVersion="8" minRefreshableVersion="3" useAutoFormatting="1" itemPrintTitles="1" createdVersion="8" indent="0" outline="1" outlineData="1" multipleFieldFilters="0" chartFormat="11">
  <location ref="A1:D5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4">
    <field x="5"/>
    <field x="4"/>
    <field x="3"/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6" subtotal="count" baseField="0" baseItem="0"/>
    <dataField fld="0" subtotal="count" baseField="0" baseItem="0"/>
    <dataField fld="1" subtotal="count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A3A6F-4409-43C2-BEF6-F890740FEAC3}" name="Stock-out %" cacheId="1035" applyNumberFormats="0" applyBorderFormats="0" applyFontFormats="0" applyPatternFormats="0" applyAlignmentFormats="0" applyWidthHeightFormats="1" dataCaption="Values" tag="58ccf0c4-0ee7-4331-bfd0-a119276b53d4" updatedVersion="8" minRefreshableVersion="3" useAutoFormatting="1" itemPrintTitles="1" createdVersion="8" indent="0" outline="1" outlineData="1" multipleFieldFilters="0">
  <location ref="C5:C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9A2CA-4687-454B-8ECF-D6E870967C9B}" name="Promotion Sales %" cacheId="1018" applyNumberFormats="0" applyBorderFormats="0" applyFontFormats="0" applyPatternFormats="0" applyAlignmentFormats="0" applyWidthHeightFormats="1" dataCaption="Values" tag="7f7a9236-b23d-48e6-a96e-59bdcd798960" updatedVersion="8" minRefreshableVersion="3" useAutoFormatting="1" itemPrintTitles="1" createdVersion="8" indent="0" outline="1" outlineData="1" multipleFieldFilters="0">
  <location ref="A5:A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D62E9-FD94-418B-9F75-8A64C3BD9E4D}" name="Average Price" cacheId="1013" applyNumberFormats="0" applyBorderFormats="0" applyFontFormats="0" applyPatternFormats="0" applyAlignmentFormats="0" applyWidthHeightFormats="1" dataCaption="Values" tag="440130a5-4327-44d8-ac16-49d48acf0bf6" updatedVersion="8" minRefreshableVersion="3" useAutoFormatting="1" itemPrintTitles="1" createdVersion="8" indent="0" outline="1" outlineData="1" multipleFieldFilters="0">
  <location ref="E1:E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BA91-C472-49DF-A71C-BCECFBEA09CA}">
  <dimension ref="A1"/>
  <sheetViews>
    <sheetView showGridLines="0" showRowColHeaders="0" tabSelected="1" zoomScale="90" zoomScaleNormal="90" workbookViewId="0">
      <selection activeCell="F2" sqref="F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3" max="3" width="14" bestFit="1" customWidth="1"/>
    <col min="7" max="7" width="12.5703125" bestFit="1" customWidth="1"/>
  </cols>
  <sheetData/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87A5-A7C1-44C4-88EC-00707B0E36F7}">
  <dimension ref="A1:C41"/>
  <sheetViews>
    <sheetView showGridLines="0" showRowColHeaders="0" workbookViewId="0">
      <selection activeCell="A19" sqref="A19"/>
    </sheetView>
  </sheetViews>
  <sheetFormatPr defaultRowHeight="15" x14ac:dyDescent="0.25"/>
  <cols>
    <col min="1" max="1" width="16.140625" bestFit="1" customWidth="1"/>
    <col min="2" max="2" width="16" bestFit="1" customWidth="1"/>
    <col min="3" max="3" width="10.140625" bestFit="1" customWidth="1"/>
  </cols>
  <sheetData>
    <row r="1" spans="1:3" x14ac:dyDescent="0.25">
      <c r="A1" s="6" t="s">
        <v>73</v>
      </c>
      <c r="B1" s="7" t="s">
        <v>67</v>
      </c>
      <c r="C1" s="7" t="s">
        <v>68</v>
      </c>
    </row>
    <row r="2" spans="1:3" x14ac:dyDescent="0.25">
      <c r="A2" s="1" t="s">
        <v>2</v>
      </c>
      <c r="B2" s="2"/>
      <c r="C2" s="2"/>
    </row>
    <row r="3" spans="1:3" x14ac:dyDescent="0.25">
      <c r="A3" s="3" t="s">
        <v>3</v>
      </c>
      <c r="B3" s="4">
        <v>10719.359999999999</v>
      </c>
      <c r="C3" s="5">
        <v>2095</v>
      </c>
    </row>
    <row r="4" spans="1:3" x14ac:dyDescent="0.25">
      <c r="A4" s="3" t="s">
        <v>4</v>
      </c>
      <c r="B4" s="4">
        <v>29181.550000000014</v>
      </c>
      <c r="C4" s="5">
        <v>5647</v>
      </c>
    </row>
    <row r="5" spans="1:3" x14ac:dyDescent="0.25">
      <c r="A5" s="3" t="s">
        <v>5</v>
      </c>
      <c r="B5" s="4">
        <v>86890.920000000056</v>
      </c>
      <c r="C5" s="5">
        <v>16353</v>
      </c>
    </row>
    <row r="6" spans="1:3" x14ac:dyDescent="0.25">
      <c r="A6" s="3" t="s">
        <v>6</v>
      </c>
      <c r="B6" s="4">
        <v>178015.87999999998</v>
      </c>
      <c r="C6" s="5">
        <v>33688</v>
      </c>
    </row>
    <row r="7" spans="1:3" x14ac:dyDescent="0.25">
      <c r="A7" s="3" t="s">
        <v>7</v>
      </c>
      <c r="B7" s="4">
        <v>273859.61000000039</v>
      </c>
      <c r="C7" s="5">
        <v>53165</v>
      </c>
    </row>
    <row r="8" spans="1:3" x14ac:dyDescent="0.25">
      <c r="A8" s="3" t="s">
        <v>8</v>
      </c>
      <c r="B8" s="4">
        <v>332079.34999999939</v>
      </c>
      <c r="C8" s="5">
        <v>63404</v>
      </c>
    </row>
    <row r="9" spans="1:3" x14ac:dyDescent="0.25">
      <c r="A9" s="3" t="s">
        <v>9</v>
      </c>
      <c r="B9" s="4">
        <v>379645.34000000032</v>
      </c>
      <c r="C9" s="5">
        <v>72471</v>
      </c>
    </row>
    <row r="10" spans="1:3" x14ac:dyDescent="0.25">
      <c r="A10" s="3" t="s">
        <v>10</v>
      </c>
      <c r="B10" s="4">
        <v>367004.49999999942</v>
      </c>
      <c r="C10" s="5">
        <v>69717</v>
      </c>
    </row>
    <row r="11" spans="1:3" x14ac:dyDescent="0.25">
      <c r="A11" s="3" t="s">
        <v>11</v>
      </c>
      <c r="B11" s="4">
        <v>341473.14999999932</v>
      </c>
      <c r="C11" s="5">
        <v>64527</v>
      </c>
    </row>
    <row r="12" spans="1:3" x14ac:dyDescent="0.25">
      <c r="A12" s="3" t="s">
        <v>12</v>
      </c>
      <c r="B12" s="4">
        <v>356889.53</v>
      </c>
      <c r="C12" s="5">
        <v>68549</v>
      </c>
    </row>
    <row r="13" spans="1:3" x14ac:dyDescent="0.25">
      <c r="A13" s="3" t="s">
        <v>13</v>
      </c>
      <c r="B13" s="4">
        <v>376476.66999999993</v>
      </c>
      <c r="C13" s="5">
        <v>72095</v>
      </c>
    </row>
    <row r="14" spans="1:3" x14ac:dyDescent="0.25">
      <c r="A14" s="3" t="s">
        <v>14</v>
      </c>
      <c r="B14" s="4">
        <v>434725.64999999997</v>
      </c>
      <c r="C14" s="5">
        <v>83234</v>
      </c>
    </row>
    <row r="15" spans="1:3" x14ac:dyDescent="0.25">
      <c r="A15" s="1" t="s">
        <v>15</v>
      </c>
      <c r="B15" s="2"/>
      <c r="C15" s="2"/>
    </row>
    <row r="16" spans="1:3" x14ac:dyDescent="0.25">
      <c r="A16" s="3" t="s">
        <v>3</v>
      </c>
      <c r="B16" s="4">
        <v>506891.58000000165</v>
      </c>
      <c r="C16" s="5">
        <v>96992</v>
      </c>
    </row>
    <row r="17" spans="1:3" x14ac:dyDescent="0.25">
      <c r="A17" s="3" t="s">
        <v>4</v>
      </c>
      <c r="B17" s="4">
        <v>556720.22999999882</v>
      </c>
      <c r="C17" s="5">
        <v>105141</v>
      </c>
    </row>
    <row r="18" spans="1:3" x14ac:dyDescent="0.25">
      <c r="A18" s="3" t="s">
        <v>5</v>
      </c>
      <c r="B18" s="4">
        <v>672868.76</v>
      </c>
      <c r="C18" s="5">
        <v>128790</v>
      </c>
    </row>
    <row r="19" spans="1:3" x14ac:dyDescent="0.25">
      <c r="A19" s="3" t="s">
        <v>6</v>
      </c>
      <c r="B19" s="4">
        <v>740821.1199999979</v>
      </c>
      <c r="C19" s="5">
        <v>140087</v>
      </c>
    </row>
    <row r="20" spans="1:3" x14ac:dyDescent="0.25">
      <c r="A20" s="3" t="s">
        <v>7</v>
      </c>
      <c r="B20" s="4">
        <v>813925.26999999816</v>
      </c>
      <c r="C20" s="5">
        <v>155381</v>
      </c>
    </row>
    <row r="21" spans="1:3" x14ac:dyDescent="0.25">
      <c r="A21" s="3" t="s">
        <v>8</v>
      </c>
      <c r="B21" s="4">
        <v>853630.02999999875</v>
      </c>
      <c r="C21" s="5">
        <v>161871</v>
      </c>
    </row>
    <row r="22" spans="1:3" x14ac:dyDescent="0.25">
      <c r="A22" s="3" t="s">
        <v>9</v>
      </c>
      <c r="B22" s="4">
        <v>891713.450000001</v>
      </c>
      <c r="C22" s="5">
        <v>170658</v>
      </c>
    </row>
    <row r="23" spans="1:3" x14ac:dyDescent="0.25">
      <c r="A23" s="3" t="s">
        <v>10</v>
      </c>
      <c r="B23" s="4">
        <v>801250.06000000273</v>
      </c>
      <c r="C23" s="5">
        <v>154262</v>
      </c>
    </row>
    <row r="24" spans="1:3" x14ac:dyDescent="0.25">
      <c r="A24" s="3" t="s">
        <v>11</v>
      </c>
      <c r="B24" s="4">
        <v>693681.01999999839</v>
      </c>
      <c r="C24" s="5">
        <v>131544</v>
      </c>
    </row>
    <row r="25" spans="1:3" x14ac:dyDescent="0.25">
      <c r="A25" s="3" t="s">
        <v>12</v>
      </c>
      <c r="B25" s="4">
        <v>670892.14000000234</v>
      </c>
      <c r="C25" s="5">
        <v>126843</v>
      </c>
    </row>
    <row r="26" spans="1:3" x14ac:dyDescent="0.25">
      <c r="A26" s="3" t="s">
        <v>13</v>
      </c>
      <c r="B26" s="4">
        <v>615084.54000000143</v>
      </c>
      <c r="C26" s="5">
        <v>116383</v>
      </c>
    </row>
    <row r="27" spans="1:3" x14ac:dyDescent="0.25">
      <c r="A27" s="3" t="s">
        <v>14</v>
      </c>
      <c r="B27" s="4">
        <v>618775.35999999882</v>
      </c>
      <c r="C27" s="5">
        <v>117056</v>
      </c>
    </row>
    <row r="28" spans="1:3" x14ac:dyDescent="0.25">
      <c r="A28" s="1" t="s">
        <v>16</v>
      </c>
      <c r="B28" s="2"/>
      <c r="C28" s="2"/>
    </row>
    <row r="29" spans="1:3" x14ac:dyDescent="0.25">
      <c r="A29" s="3" t="s">
        <v>3</v>
      </c>
      <c r="B29" s="4">
        <v>646163.88999999862</v>
      </c>
      <c r="C29" s="5">
        <v>122689</v>
      </c>
    </row>
    <row r="30" spans="1:3" x14ac:dyDescent="0.25">
      <c r="A30" s="3" t="s">
        <v>4</v>
      </c>
      <c r="B30" s="4">
        <v>654910.68999999983</v>
      </c>
      <c r="C30" s="5">
        <v>125124</v>
      </c>
    </row>
    <row r="31" spans="1:3" x14ac:dyDescent="0.25">
      <c r="A31" s="3" t="s">
        <v>5</v>
      </c>
      <c r="B31" s="4">
        <v>764841.08000000066</v>
      </c>
      <c r="C31" s="5">
        <v>145518</v>
      </c>
    </row>
    <row r="32" spans="1:3" x14ac:dyDescent="0.25">
      <c r="A32" s="3" t="s">
        <v>6</v>
      </c>
      <c r="B32" s="4">
        <v>756735.03000000014</v>
      </c>
      <c r="C32" s="5">
        <v>144487</v>
      </c>
    </row>
    <row r="33" spans="1:3" x14ac:dyDescent="0.25">
      <c r="A33" s="3" t="s">
        <v>7</v>
      </c>
      <c r="B33" s="4">
        <v>801771.82999999542</v>
      </c>
      <c r="C33" s="5">
        <v>151938</v>
      </c>
    </row>
    <row r="34" spans="1:3" x14ac:dyDescent="0.25">
      <c r="A34" s="3" t="s">
        <v>8</v>
      </c>
      <c r="B34" s="4">
        <v>767453.63000000047</v>
      </c>
      <c r="C34" s="5">
        <v>146716</v>
      </c>
    </row>
    <row r="35" spans="1:3" x14ac:dyDescent="0.25">
      <c r="A35" s="3" t="s">
        <v>9</v>
      </c>
      <c r="B35" s="4">
        <v>800958.6399999971</v>
      </c>
      <c r="C35" s="5">
        <v>152320</v>
      </c>
    </row>
    <row r="36" spans="1:3" x14ac:dyDescent="0.25">
      <c r="A36" s="3" t="s">
        <v>10</v>
      </c>
      <c r="B36" s="4">
        <v>717622.37000000139</v>
      </c>
      <c r="C36" s="5">
        <v>137328</v>
      </c>
    </row>
    <row r="37" spans="1:3" x14ac:dyDescent="0.25">
      <c r="A37" s="3" t="s">
        <v>11</v>
      </c>
      <c r="B37" s="4">
        <v>632673.37000000058</v>
      </c>
      <c r="C37" s="5">
        <v>120951</v>
      </c>
    </row>
    <row r="38" spans="1:3" x14ac:dyDescent="0.25">
      <c r="A38" s="3" t="s">
        <v>12</v>
      </c>
      <c r="B38" s="4">
        <v>621965.82999999879</v>
      </c>
      <c r="C38" s="5">
        <v>118405</v>
      </c>
    </row>
    <row r="39" spans="1:3" x14ac:dyDescent="0.25">
      <c r="A39" s="3" t="s">
        <v>13</v>
      </c>
      <c r="B39" s="4">
        <v>580525.32999999949</v>
      </c>
      <c r="C39" s="5">
        <v>110406</v>
      </c>
    </row>
    <row r="40" spans="1:3" x14ac:dyDescent="0.25">
      <c r="A40" s="3" t="s">
        <v>14</v>
      </c>
      <c r="B40" s="4">
        <v>602463.82000000146</v>
      </c>
      <c r="C40" s="5">
        <v>113989</v>
      </c>
    </row>
    <row r="41" spans="1:3" x14ac:dyDescent="0.25">
      <c r="A41" s="1" t="s">
        <v>1</v>
      </c>
      <c r="B41" s="4">
        <v>19951300.580000002</v>
      </c>
      <c r="C41" s="5">
        <v>3799824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FE1F-FC5B-4987-874E-109ABD94B2C6}">
  <dimension ref="A1:E6"/>
  <sheetViews>
    <sheetView showGridLines="0" showRowColHeaders="0" workbookViewId="0">
      <selection activeCell="B3" sqref="B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2.42578125" bestFit="1" customWidth="1"/>
    <col min="4" max="4" width="11" bestFit="1" customWidth="1"/>
    <col min="5" max="5" width="12" bestFit="1" customWidth="1"/>
    <col min="6" max="6" width="12.42578125" bestFit="1" customWidth="1"/>
    <col min="7" max="7" width="8" bestFit="1" customWidth="1"/>
    <col min="8" max="8" width="22.85546875" bestFit="1" customWidth="1"/>
    <col min="9" max="9" width="20.140625" bestFit="1" customWidth="1"/>
  </cols>
  <sheetData>
    <row r="1" spans="1:5" x14ac:dyDescent="0.25">
      <c r="A1" s="6" t="s">
        <v>19</v>
      </c>
      <c r="B1" s="6" t="s">
        <v>69</v>
      </c>
      <c r="C1" s="7"/>
      <c r="D1" s="7"/>
      <c r="E1" s="7"/>
    </row>
    <row r="2" spans="1:5" x14ac:dyDescent="0.25">
      <c r="A2" s="6" t="s">
        <v>74</v>
      </c>
      <c r="B2" s="7" t="s">
        <v>70</v>
      </c>
      <c r="C2" s="7" t="s">
        <v>71</v>
      </c>
      <c r="D2" s="7" t="s">
        <v>72</v>
      </c>
      <c r="E2" s="7" t="s">
        <v>1</v>
      </c>
    </row>
    <row r="3" spans="1:5" x14ac:dyDescent="0.25">
      <c r="A3" s="1" t="s">
        <v>22</v>
      </c>
      <c r="B3" s="4">
        <v>2223324.6800000034</v>
      </c>
      <c r="C3" s="4">
        <v>2231348.6300000018</v>
      </c>
      <c r="D3" s="4">
        <v>2211556.5000000023</v>
      </c>
      <c r="E3" s="4">
        <v>6666229.8100000173</v>
      </c>
    </row>
    <row r="4" spans="1:5" x14ac:dyDescent="0.25">
      <c r="A4" s="1" t="s">
        <v>21</v>
      </c>
      <c r="B4" s="4">
        <v>2224943.2600000016</v>
      </c>
      <c r="C4" s="4">
        <v>2212349.0399999926</v>
      </c>
      <c r="D4" s="4">
        <v>2226928.2199999988</v>
      </c>
      <c r="E4" s="4">
        <v>6664220.5199999819</v>
      </c>
    </row>
    <row r="5" spans="1:5" x14ac:dyDescent="0.25">
      <c r="A5" s="1" t="s">
        <v>20</v>
      </c>
      <c r="B5" s="4">
        <v>2194005.169999999</v>
      </c>
      <c r="C5" s="4">
        <v>2209737.7400000039</v>
      </c>
      <c r="D5" s="4">
        <v>2217107.3400000064</v>
      </c>
      <c r="E5" s="4">
        <v>6620850.2500000009</v>
      </c>
    </row>
    <row r="6" spans="1:5" x14ac:dyDescent="0.25">
      <c r="A6" s="1" t="s">
        <v>1</v>
      </c>
      <c r="B6" s="4">
        <v>6642273.1100000199</v>
      </c>
      <c r="C6" s="4">
        <v>6653435.4099999946</v>
      </c>
      <c r="D6" s="4">
        <v>6655592.0600000126</v>
      </c>
      <c r="E6" s="4">
        <v>19951300.580000002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348A-E9D3-49EB-9032-979337939D91}">
  <dimension ref="A1:C32"/>
  <sheetViews>
    <sheetView showGridLines="0" showRowColHeaders="0" workbookViewId="0"/>
  </sheetViews>
  <sheetFormatPr defaultRowHeight="15" x14ac:dyDescent="0.25"/>
  <cols>
    <col min="1" max="1" width="11.28515625" bestFit="1" customWidth="1"/>
    <col min="2" max="2" width="17.85546875" bestFit="1" customWidth="1"/>
    <col min="3" max="3" width="15.140625" bestFit="1" customWidth="1"/>
  </cols>
  <sheetData>
    <row r="1" spans="1:3" x14ac:dyDescent="0.25">
      <c r="A1" s="6" t="s">
        <v>75</v>
      </c>
      <c r="B1" s="7" t="s">
        <v>19</v>
      </c>
      <c r="C1" s="7" t="s">
        <v>18</v>
      </c>
    </row>
    <row r="2" spans="1:3" x14ac:dyDescent="0.25">
      <c r="A2" s="1" t="s">
        <v>52</v>
      </c>
      <c r="B2" s="4">
        <v>931878.43999999715</v>
      </c>
      <c r="C2" s="5">
        <v>177798</v>
      </c>
    </row>
    <row r="3" spans="1:3" x14ac:dyDescent="0.25">
      <c r="A3" s="1" t="s">
        <v>44</v>
      </c>
      <c r="B3" s="4">
        <v>913420.94999999763</v>
      </c>
      <c r="C3" s="5">
        <v>176095</v>
      </c>
    </row>
    <row r="4" spans="1:3" x14ac:dyDescent="0.25">
      <c r="A4" s="1" t="s">
        <v>46</v>
      </c>
      <c r="B4" s="4">
        <v>899410.47999999975</v>
      </c>
      <c r="C4" s="5">
        <v>170575</v>
      </c>
    </row>
    <row r="5" spans="1:3" x14ac:dyDescent="0.25">
      <c r="A5" s="1" t="s">
        <v>30</v>
      </c>
      <c r="B5" s="4">
        <v>796853.7499999993</v>
      </c>
      <c r="C5" s="5">
        <v>152324</v>
      </c>
    </row>
    <row r="6" spans="1:3" x14ac:dyDescent="0.25">
      <c r="A6" s="1" t="s">
        <v>31</v>
      </c>
      <c r="B6" s="4">
        <v>792286.32999999705</v>
      </c>
      <c r="C6" s="5">
        <v>149559</v>
      </c>
    </row>
    <row r="7" spans="1:3" x14ac:dyDescent="0.25">
      <c r="A7" s="1" t="s">
        <v>47</v>
      </c>
      <c r="B7" s="4">
        <v>786740.68000000215</v>
      </c>
      <c r="C7" s="5">
        <v>148845</v>
      </c>
    </row>
    <row r="8" spans="1:3" x14ac:dyDescent="0.25">
      <c r="A8" s="1" t="s">
        <v>42</v>
      </c>
      <c r="B8" s="4">
        <v>777399.30000000075</v>
      </c>
      <c r="C8" s="5">
        <v>146646</v>
      </c>
    </row>
    <row r="9" spans="1:3" x14ac:dyDescent="0.25">
      <c r="A9" s="1" t="s">
        <v>32</v>
      </c>
      <c r="B9" s="4">
        <v>771396.58999999927</v>
      </c>
      <c r="C9" s="5">
        <v>146705</v>
      </c>
    </row>
    <row r="10" spans="1:3" x14ac:dyDescent="0.25">
      <c r="A10" s="1" t="s">
        <v>33</v>
      </c>
      <c r="B10" s="4">
        <v>759512.42999999702</v>
      </c>
      <c r="C10" s="5">
        <v>144534</v>
      </c>
    </row>
    <row r="11" spans="1:3" x14ac:dyDescent="0.25">
      <c r="A11" s="1" t="s">
        <v>45</v>
      </c>
      <c r="B11" s="4">
        <v>755334.62000000128</v>
      </c>
      <c r="C11" s="5">
        <v>145236</v>
      </c>
    </row>
    <row r="12" spans="1:3" x14ac:dyDescent="0.25">
      <c r="A12" s="1" t="s">
        <v>43</v>
      </c>
      <c r="B12" s="4">
        <v>720363.8600000001</v>
      </c>
      <c r="C12" s="5">
        <v>137173</v>
      </c>
    </row>
    <row r="13" spans="1:3" x14ac:dyDescent="0.25">
      <c r="A13" s="1" t="s">
        <v>48</v>
      </c>
      <c r="B13" s="4">
        <v>702978.67999999947</v>
      </c>
      <c r="C13" s="5">
        <v>132999</v>
      </c>
    </row>
    <row r="14" spans="1:3" x14ac:dyDescent="0.25">
      <c r="A14" s="1" t="s">
        <v>29</v>
      </c>
      <c r="B14" s="4">
        <v>698104.89000000467</v>
      </c>
      <c r="C14" s="5">
        <v>133624</v>
      </c>
    </row>
    <row r="15" spans="1:3" x14ac:dyDescent="0.25">
      <c r="A15" s="1" t="s">
        <v>25</v>
      </c>
      <c r="B15" s="4">
        <v>692133.58999999927</v>
      </c>
      <c r="C15" s="5">
        <v>132623</v>
      </c>
    </row>
    <row r="16" spans="1:3" x14ac:dyDescent="0.25">
      <c r="A16" s="1" t="s">
        <v>23</v>
      </c>
      <c r="B16" s="4">
        <v>652277.27000000072</v>
      </c>
      <c r="C16" s="5">
        <v>124349</v>
      </c>
    </row>
    <row r="17" spans="1:3" x14ac:dyDescent="0.25">
      <c r="A17" s="1" t="s">
        <v>36</v>
      </c>
      <c r="B17" s="4">
        <v>641136.57999999821</v>
      </c>
      <c r="C17" s="5">
        <v>121499</v>
      </c>
    </row>
    <row r="18" spans="1:3" x14ac:dyDescent="0.25">
      <c r="A18" s="1" t="s">
        <v>35</v>
      </c>
      <c r="B18" s="4">
        <v>637774.81000000041</v>
      </c>
      <c r="C18" s="5">
        <v>121684</v>
      </c>
    </row>
    <row r="19" spans="1:3" x14ac:dyDescent="0.25">
      <c r="A19" s="1" t="s">
        <v>50</v>
      </c>
      <c r="B19" s="4">
        <v>636572.3200000003</v>
      </c>
      <c r="C19" s="5">
        <v>121833</v>
      </c>
    </row>
    <row r="20" spans="1:3" x14ac:dyDescent="0.25">
      <c r="A20" s="1" t="s">
        <v>34</v>
      </c>
      <c r="B20" s="4">
        <v>615358.86000000045</v>
      </c>
      <c r="C20" s="5">
        <v>116352</v>
      </c>
    </row>
    <row r="21" spans="1:3" x14ac:dyDescent="0.25">
      <c r="A21" s="1" t="s">
        <v>39</v>
      </c>
      <c r="B21" s="4">
        <v>604740.60999999964</v>
      </c>
      <c r="C21" s="5">
        <v>115386</v>
      </c>
    </row>
    <row r="22" spans="1:3" x14ac:dyDescent="0.25">
      <c r="A22" s="1" t="s">
        <v>51</v>
      </c>
      <c r="B22" s="4">
        <v>582692.36999999906</v>
      </c>
      <c r="C22" s="5">
        <v>109519</v>
      </c>
    </row>
    <row r="23" spans="1:3" x14ac:dyDescent="0.25">
      <c r="A23" s="1" t="s">
        <v>38</v>
      </c>
      <c r="B23" s="4">
        <v>581615.43999999901</v>
      </c>
      <c r="C23" s="5">
        <v>109593</v>
      </c>
    </row>
    <row r="24" spans="1:3" x14ac:dyDescent="0.25">
      <c r="A24" s="1" t="s">
        <v>37</v>
      </c>
      <c r="B24" s="4">
        <v>540694.72000000149</v>
      </c>
      <c r="C24" s="5">
        <v>103410</v>
      </c>
    </row>
    <row r="25" spans="1:3" x14ac:dyDescent="0.25">
      <c r="A25" s="1" t="s">
        <v>40</v>
      </c>
      <c r="B25" s="4">
        <v>531426.15000000049</v>
      </c>
      <c r="C25" s="5">
        <v>101706</v>
      </c>
    </row>
    <row r="26" spans="1:3" x14ac:dyDescent="0.25">
      <c r="A26" s="1" t="s">
        <v>28</v>
      </c>
      <c r="B26" s="4">
        <v>530943.93999999866</v>
      </c>
      <c r="C26" s="5">
        <v>101115</v>
      </c>
    </row>
    <row r="27" spans="1:3" x14ac:dyDescent="0.25">
      <c r="A27" s="1" t="s">
        <v>49</v>
      </c>
      <c r="B27" s="4">
        <v>519401.60999999935</v>
      </c>
      <c r="C27" s="5">
        <v>99863</v>
      </c>
    </row>
    <row r="28" spans="1:3" x14ac:dyDescent="0.25">
      <c r="A28" s="1" t="s">
        <v>41</v>
      </c>
      <c r="B28" s="4">
        <v>501512.05999999942</v>
      </c>
      <c r="C28" s="5">
        <v>95731</v>
      </c>
    </row>
    <row r="29" spans="1:3" x14ac:dyDescent="0.25">
      <c r="A29" s="1" t="s">
        <v>24</v>
      </c>
      <c r="B29" s="4">
        <v>499368.18000000011</v>
      </c>
      <c r="C29" s="5">
        <v>95534</v>
      </c>
    </row>
    <row r="30" spans="1:3" x14ac:dyDescent="0.25">
      <c r="A30" s="1" t="s">
        <v>27</v>
      </c>
      <c r="B30" s="4">
        <v>442775.15999999654</v>
      </c>
      <c r="C30" s="5">
        <v>84626</v>
      </c>
    </row>
    <row r="31" spans="1:3" x14ac:dyDescent="0.25">
      <c r="A31" s="1" t="s">
        <v>26</v>
      </c>
      <c r="B31" s="4">
        <v>435195.91000000114</v>
      </c>
      <c r="C31" s="5">
        <v>82888</v>
      </c>
    </row>
    <row r="32" spans="1:3" x14ac:dyDescent="0.25">
      <c r="A32" s="1" t="s">
        <v>1</v>
      </c>
      <c r="B32" s="4">
        <v>19951300.580000002</v>
      </c>
      <c r="C32" s="5">
        <v>3799824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BB9-873B-4258-B634-BECBD9B47243}">
  <dimension ref="A1:C16"/>
  <sheetViews>
    <sheetView showGridLines="0" showRowColHeaders="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5.140625" bestFit="1" customWidth="1"/>
  </cols>
  <sheetData>
    <row r="1" spans="1:3" x14ac:dyDescent="0.25">
      <c r="A1" s="6" t="s">
        <v>76</v>
      </c>
      <c r="B1" s="7" t="s">
        <v>19</v>
      </c>
      <c r="C1" s="7" t="s">
        <v>18</v>
      </c>
    </row>
    <row r="2" spans="1:3" x14ac:dyDescent="0.25">
      <c r="A2" s="1" t="s">
        <v>53</v>
      </c>
      <c r="B2" s="4">
        <v>652277.27000000072</v>
      </c>
      <c r="C2" s="5">
        <v>124349</v>
      </c>
    </row>
    <row r="3" spans="1:3" x14ac:dyDescent="0.25">
      <c r="A3" s="1" t="s">
        <v>54</v>
      </c>
      <c r="B3" s="4">
        <v>1134908.7499999958</v>
      </c>
      <c r="C3" s="5">
        <v>217249</v>
      </c>
    </row>
    <row r="4" spans="1:3" x14ac:dyDescent="0.25">
      <c r="A4" s="1" t="s">
        <v>55</v>
      </c>
      <c r="B4" s="4">
        <v>499368.18000000011</v>
      </c>
      <c r="C4" s="5">
        <v>95534</v>
      </c>
    </row>
    <row r="5" spans="1:3" x14ac:dyDescent="0.25">
      <c r="A5" s="1" t="s">
        <v>56</v>
      </c>
      <c r="B5" s="4">
        <v>1664244.7399999993</v>
      </c>
      <c r="C5" s="5">
        <v>317627</v>
      </c>
    </row>
    <row r="6" spans="1:3" x14ac:dyDescent="0.25">
      <c r="A6" s="1" t="s">
        <v>57</v>
      </c>
      <c r="B6" s="4">
        <v>796853.7499999993</v>
      </c>
      <c r="C6" s="5">
        <v>152324</v>
      </c>
    </row>
    <row r="7" spans="1:3" x14ac:dyDescent="0.25">
      <c r="A7" s="1" t="s">
        <v>58</v>
      </c>
      <c r="B7" s="4">
        <v>792286.32999999705</v>
      </c>
      <c r="C7" s="5">
        <v>149559</v>
      </c>
    </row>
    <row r="8" spans="1:3" x14ac:dyDescent="0.25">
      <c r="A8" s="1" t="s">
        <v>59</v>
      </c>
      <c r="B8" s="4">
        <v>1253133.6700000009</v>
      </c>
      <c r="C8" s="5">
        <v>238036</v>
      </c>
    </row>
    <row r="9" spans="1:3" x14ac:dyDescent="0.25">
      <c r="A9" s="1" t="s">
        <v>60</v>
      </c>
      <c r="B9" s="4">
        <v>1530909.0199999942</v>
      </c>
      <c r="C9" s="5">
        <v>291239</v>
      </c>
    </row>
    <row r="10" spans="1:3" x14ac:dyDescent="0.25">
      <c r="A10" s="1" t="s">
        <v>61</v>
      </c>
      <c r="B10" s="4">
        <v>2860430.8399999929</v>
      </c>
      <c r="C10" s="5">
        <v>543915</v>
      </c>
    </row>
    <row r="11" spans="1:3" x14ac:dyDescent="0.25">
      <c r="A11" s="1" t="s">
        <v>62</v>
      </c>
      <c r="B11" s="4">
        <v>540694.72000000149</v>
      </c>
      <c r="C11" s="5">
        <v>103410</v>
      </c>
    </row>
    <row r="12" spans="1:3" x14ac:dyDescent="0.25">
      <c r="A12" s="1" t="s">
        <v>63</v>
      </c>
      <c r="B12" s="4">
        <v>1619774.3399999999</v>
      </c>
      <c r="C12" s="5">
        <v>307748</v>
      </c>
    </row>
    <row r="13" spans="1:3" x14ac:dyDescent="0.25">
      <c r="A13" s="1" t="s">
        <v>64</v>
      </c>
      <c r="B13" s="4">
        <v>2015514.9299999904</v>
      </c>
      <c r="C13" s="5">
        <v>385477</v>
      </c>
    </row>
    <row r="14" spans="1:3" x14ac:dyDescent="0.25">
      <c r="A14" s="1" t="s">
        <v>65</v>
      </c>
      <c r="B14" s="4">
        <v>2116950.3000000007</v>
      </c>
      <c r="C14" s="5">
        <v>401478</v>
      </c>
    </row>
    <row r="15" spans="1:3" x14ac:dyDescent="0.25">
      <c r="A15" s="1" t="s">
        <v>66</v>
      </c>
      <c r="B15" s="4">
        <v>2473953.7400000012</v>
      </c>
      <c r="C15" s="5">
        <v>471879</v>
      </c>
    </row>
    <row r="16" spans="1:3" x14ac:dyDescent="0.25">
      <c r="A16" s="1" t="s">
        <v>1</v>
      </c>
      <c r="B16" s="4">
        <v>19951300.580000002</v>
      </c>
      <c r="C16" s="5">
        <v>3799824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F553-0173-4508-8F0F-590CE0B45A67}">
  <dimension ref="A1:C4"/>
  <sheetViews>
    <sheetView showGridLines="0" showRowColHeaders="0" zoomScaleNormal="10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5.140625" bestFit="1" customWidth="1"/>
  </cols>
  <sheetData>
    <row r="1" spans="1:3" x14ac:dyDescent="0.25">
      <c r="A1" s="11" t="s">
        <v>77</v>
      </c>
      <c r="B1" s="7" t="s">
        <v>17</v>
      </c>
      <c r="C1" s="7" t="s">
        <v>18</v>
      </c>
    </row>
    <row r="2" spans="1:3" x14ac:dyDescent="0.25">
      <c r="A2" s="1">
        <v>0</v>
      </c>
      <c r="B2" s="4">
        <v>14849830.280000001</v>
      </c>
      <c r="C2" s="5">
        <v>2830426</v>
      </c>
    </row>
    <row r="3" spans="1:3" x14ac:dyDescent="0.25">
      <c r="A3" s="1">
        <v>1</v>
      </c>
      <c r="B3" s="4">
        <v>5101470.3000000007</v>
      </c>
      <c r="C3" s="5">
        <v>969398</v>
      </c>
    </row>
    <row r="4" spans="1:3" x14ac:dyDescent="0.25">
      <c r="A4" s="1" t="s">
        <v>1</v>
      </c>
      <c r="B4" s="4">
        <v>19951300.580000002</v>
      </c>
      <c r="C4" s="5">
        <v>3799824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7A07-6BF8-49CF-B9C1-CA2C58DC36AE}">
  <dimension ref="A1:D5"/>
  <sheetViews>
    <sheetView showGridLines="0" showRowColHeaders="0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18.5703125" bestFit="1" customWidth="1"/>
    <col min="4" max="4" width="15.140625" bestFit="1" customWidth="1"/>
  </cols>
  <sheetData>
    <row r="1" spans="1:4" x14ac:dyDescent="0.25">
      <c r="A1" s="6" t="s">
        <v>0</v>
      </c>
      <c r="B1" s="7" t="s">
        <v>79</v>
      </c>
      <c r="C1" s="7" t="s">
        <v>80</v>
      </c>
      <c r="D1" s="7" t="s">
        <v>18</v>
      </c>
    </row>
    <row r="2" spans="1:4" x14ac:dyDescent="0.25">
      <c r="A2" s="1" t="s">
        <v>2</v>
      </c>
      <c r="B2" s="12">
        <v>157.7277420678337</v>
      </c>
      <c r="C2" s="12">
        <v>5237646</v>
      </c>
      <c r="D2" s="5">
        <v>604945</v>
      </c>
    </row>
    <row r="3" spans="1:4" x14ac:dyDescent="0.25">
      <c r="A3" s="1" t="s">
        <v>15</v>
      </c>
      <c r="B3" s="12">
        <v>157.97320403873681</v>
      </c>
      <c r="C3" s="12">
        <v>13926330</v>
      </c>
      <c r="D3" s="5">
        <v>1605008</v>
      </c>
    </row>
    <row r="4" spans="1:4" x14ac:dyDescent="0.25">
      <c r="A4" s="1" t="s">
        <v>16</v>
      </c>
      <c r="B4" s="12">
        <v>157.43265840876609</v>
      </c>
      <c r="C4" s="12">
        <v>15045174</v>
      </c>
      <c r="D4" s="5">
        <v>1589871</v>
      </c>
    </row>
    <row r="5" spans="1:4" x14ac:dyDescent="0.25">
      <c r="A5" s="1" t="s">
        <v>1</v>
      </c>
      <c r="B5" s="12">
        <v>157.69765198655881</v>
      </c>
      <c r="C5" s="12">
        <v>34209150</v>
      </c>
      <c r="D5" s="5">
        <v>3799824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3A64-9766-4BEB-A05B-F0C8ED1100F2}">
  <dimension ref="A1:E12"/>
  <sheetViews>
    <sheetView workbookViewId="0">
      <selection activeCell="E1" sqref="E1"/>
    </sheetView>
  </sheetViews>
  <sheetFormatPr defaultRowHeight="15" x14ac:dyDescent="0.25"/>
  <cols>
    <col min="1" max="1" width="18" style="8" bestFit="1" customWidth="1"/>
    <col min="2" max="2" width="14.140625" style="8" bestFit="1" customWidth="1"/>
    <col min="3" max="3" width="11.7109375" style="8" bestFit="1" customWidth="1"/>
    <col min="4" max="4" width="18.42578125" style="8" bestFit="1" customWidth="1"/>
    <col min="5" max="5" width="13.28515625" style="8" bestFit="1" customWidth="1"/>
    <col min="6" max="16384" width="9.140625" style="8"/>
  </cols>
  <sheetData>
    <row r="1" spans="1:5" s="8" customFormat="1" x14ac:dyDescent="0.25">
      <c r="A1" s="8" t="s">
        <v>81</v>
      </c>
      <c r="C1" s="8" t="s">
        <v>18</v>
      </c>
      <c r="E1" s="8" t="s">
        <v>78</v>
      </c>
    </row>
    <row r="2" spans="1:5" s="8" customFormat="1" x14ac:dyDescent="0.25">
      <c r="A2" s="9">
        <v>19951300.580000002</v>
      </c>
      <c r="C2" s="10">
        <v>3799824</v>
      </c>
      <c r="E2" s="13">
        <v>5.2519788002537364</v>
      </c>
    </row>
    <row r="5" spans="1:5" s="8" customFormat="1" x14ac:dyDescent="0.25">
      <c r="A5" s="8" t="s">
        <v>82</v>
      </c>
      <c r="C5" s="8" t="s">
        <v>83</v>
      </c>
    </row>
    <row r="6" spans="1:5" s="8" customFormat="1" x14ac:dyDescent="0.25">
      <c r="A6" s="14">
        <v>0.25511655276665446</v>
      </c>
      <c r="C6" s="14">
        <v>2.0235168303129113E-2</v>
      </c>
    </row>
    <row r="8" spans="1:5" s="8" customFormat="1" x14ac:dyDescent="0.25">
      <c r="A8" s="8" t="s">
        <v>81</v>
      </c>
      <c r="B8" s="15">
        <f>GETPIVOTDATA("[Measures].[Total Sales]",$A$1)</f>
        <v>19951300.580000002</v>
      </c>
    </row>
    <row r="9" spans="1:5" s="8" customFormat="1" x14ac:dyDescent="0.25">
      <c r="A9" s="8" t="s">
        <v>18</v>
      </c>
      <c r="B9" s="16">
        <f>GETPIVOTDATA("[Measures].[Total Units Sold]",$C$1)</f>
        <v>3799824</v>
      </c>
    </row>
    <row r="10" spans="1:5" s="8" customFormat="1" x14ac:dyDescent="0.25">
      <c r="A10" s="8" t="s">
        <v>78</v>
      </c>
      <c r="B10" s="17">
        <f>GETPIVOTDATA("[Measures].[Average Price]",$E$1)</f>
        <v>5.2519788002537364</v>
      </c>
    </row>
    <row r="11" spans="1:5" s="8" customFormat="1" x14ac:dyDescent="0.25">
      <c r="A11" s="8" t="s">
        <v>82</v>
      </c>
      <c r="B11" s="18">
        <f>GETPIVOTDATA("[Measures].[Promotion Sales %]",$A$5)</f>
        <v>0.25511655276665446</v>
      </c>
    </row>
    <row r="12" spans="1:5" s="8" customFormat="1" x14ac:dyDescent="0.25">
      <c r="A12" s="8" t="s">
        <v>83</v>
      </c>
      <c r="B12" s="18">
        <f>GETPIVOTDATA("[Measures].[Stock-out %]",$C$5)</f>
        <v>2.0235168303129113E-2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Z V I l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G V S J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U i V b / z Q l O 4 o B A A A J A w A A E w A c A E Z v c m 1 1 b G F z L 1 N l Y 3 R p b 2 4 x L m 0 g o h g A K K A U A A A A A A A A A A A A A A A A A A A A A A A A A A A A d V H B T t w w E L 2 v t P 9 g p Z d d y Y q 0 i H I A 5 Y C y I H q p q L K c S B X N 2 k P W w r G p x 9 k 2 W v H v j M k W W g V 8 s f P e 5 M 1 7 M 4 Q q G u 9 E N d 6 r i / l s P q M d B N T i G l S s w C K J Q l i M 8 5 n g U / k + K G S k p H 2 + 9 q r v 0 M X F t b G Y l 9 5 F / q B F V p 7 X d 4 S B a g I X d / X a / 3 b W g 6 Z 6 l L v F 8 O B D B 4 6 F 1 k C 7 r Y e g 6 7 d 2 u a J 9 t p T 3 a 7 S m M x F D k c l M i t L b v n N U r E 6 l u H L K a + P a Y n X y 9 U S K H 7 2 P W M X B Y v H + z L 9 7 h z + X c v T 9 J b s N v m N O i x s E z e Y y D r G B L R c e m S O + G C N K c X / E L 6 2 t F F g I V M T Q / y t Z 7 s C 1 r L g Z n v B d b h P A U Q o 4 O k 4 k L T 7 o L w + H T E N E z h a 5 R q T 3 s x S H j B 7 7 v 1 j E P / E V 2 7 K o n q C E b Z r / B F c s 1 f o w T A l 2 7 N B O 8 I A t r 3 8 C P 4 F 6 b B I 0 Z Y J R 2 P T O v D V 3 f b f F c C R T V B Z s H i y 0 X P D N x b P T P E 3 i l d e 8 2 T 2 G o d E w 0 J S m 6 L k t 7 M H Y N N B P / 0 f d / I r D l E 6 u q C F v 9 f / c 8 3 I + M + 7 D 5 V 2 8 A F B L A Q I t A B Q A A g A I A G V S J V v r q z h L p Q A A A P c A A A A S A A A A A A A A A A A A A A A A A A A A A A B D b 2 5 m a W c v U G F j a 2 F n Z S 5 4 b W x Q S w E C L Q A U A A I A C A B l U i V b D 8 r p q 6 Q A A A D p A A A A E w A A A A A A A A A A A A A A A A D x A A A A W 0 N v b n R l b n R f V H l w Z X N d L n h t b F B L A Q I t A B Q A A g A I A G V S J V v / N C U 7 i g E A A A k D A A A T A A A A A A A A A A A A A A A A A O I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P A A A A A A A A Y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k M z A w M z Q 1 M C 0 2 O D Y 3 L T R k N D Y t Y W E 2 N i 0 0 Z W V h Y T F h Z D E x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w N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A 0 O j Q 5 O j A 5 L j I 1 M j E 4 N j l a I i A v P j x F b n R y e S B U e X B l P S J G a W x s Q 2 9 s d W 1 u V H l w Z X M i I F Z h b H V l P S J z Q 1 F Z R 0 J n W U d C Z 1 l G Q X d N R E F 3 T T 0 i I C 8 + P E V u d H J 5 I F R 5 c G U 9 I k Z p b G x D b 2 x 1 b W 5 O Y W 1 l c y I g V m F s d W U 9 I n N b J n F 1 b 3 Q 7 Z G F 0 Z S Z x d W 9 0 O y w m c X V v d D t z a 3 U m c X V v d D s s J n F 1 b 3 Q 7 Y n J h b m Q m c X V v d D s s J n F 1 b 3 Q 7 c 2 V n b W V u d C Z x d W 9 0 O y w m c X V v d D t j Y X R l Z 2 9 y e S Z x d W 9 0 O y w m c X V v d D t j a G F u b m V s J n F 1 b 3 Q 7 L C Z x d W 9 0 O 3 J l Z 2 l v b i Z x d W 9 0 O y w m c X V v d D t w Y W N r X 3 R 5 c G U m c X V v d D s s J n F 1 b 3 Q 7 c H J p Y 2 V f d W 5 p d C Z x d W 9 0 O y w m c X V v d D t w c m 9 t b 3 R p b 2 5 f Z m x h Z y Z x d W 9 0 O y w m c X V v d D t k Z W x p d m V y e V 9 k Y X l z J n F 1 b 3 Q 7 L C Z x d W 9 0 O 3 N 0 b 2 N r X 2 F 2 Y W l s Y W J s Z S Z x d W 9 0 O y w m c X V v d D t k Z W x p d m V y Z W R f c X R 5 J n F 1 b 3 Q 7 L C Z x d W 9 0 O 3 V u a X R z X 3 N v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N h b G V z L 0 N o Y W 5 n Z W Q g V H l w Z S 5 7 Z G F 0 Z S w w f S Z x d W 9 0 O y w m c X V v d D t T Z W N 0 a W 9 u M S 9 G Y W N 0 U 2 F s Z X M v Q 2 h h b m d l Z C B U e X B l L n t z a 3 U s M X 0 m c X V v d D s s J n F 1 b 3 Q 7 U 2 V j d G l v b j E v R m F j d F N h b G V z L 0 N o Y W 5 n Z W Q g V H l w Z S 5 7 Y n J h b m Q s M n 0 m c X V v d D s s J n F 1 b 3 Q 7 U 2 V j d G l v b j E v R m F j d F N h b G V z L 0 N o Y W 5 n Z W Q g V H l w Z S 5 7 c 2 V n b W V u d C w z f S Z x d W 9 0 O y w m c X V v d D t T Z W N 0 a W 9 u M S 9 G Y W N 0 U 2 F s Z X M v Q 2 h h b m d l Z C B U e X B l L n t j Y X R l Z 2 9 y e S w 0 f S Z x d W 9 0 O y w m c X V v d D t T Z W N 0 a W 9 u M S 9 G Y W N 0 U 2 F s Z X M v Q 2 h h b m d l Z C B U e X B l L n t j a G F u b m V s L D V 9 J n F 1 b 3 Q 7 L C Z x d W 9 0 O 1 N l Y 3 R p b 2 4 x L 0 Z h Y 3 R T Y W x l c y 9 D a G F u Z 2 V k I F R 5 c G U u e 3 J l Z 2 l v b i w 2 f S Z x d W 9 0 O y w m c X V v d D t T Z W N 0 a W 9 u M S 9 G Y W N 0 U 2 F s Z X M v Q 2 h h b m d l Z C B U e X B l L n t w Y W N r X 3 R 5 c G U s N 3 0 m c X V v d D s s J n F 1 b 3 Q 7 U 2 V j d G l v b j E v R m F j d F N h b G V z L 0 N o Y W 5 n Z W Q g V H l w Z S 5 7 c H J p Y 2 V f d W 5 p d C w 4 f S Z x d W 9 0 O y w m c X V v d D t T Z W N 0 a W 9 u M S 9 G Y W N 0 U 2 F s Z X M v Q 2 h h b m d l Z C B U e X B l L n t w c m 9 t b 3 R p b 2 5 f Z m x h Z y w 5 f S Z x d W 9 0 O y w m c X V v d D t T Z W N 0 a W 9 u M S 9 G Y W N 0 U 2 F s Z X M v Q 2 h h b m d l Z C B U e X B l L n t k Z W x p d m V y e V 9 k Y X l z L D E w f S Z x d W 9 0 O y w m c X V v d D t T Z W N 0 a W 9 u M S 9 G Y W N 0 U 2 F s Z X M v Q 2 h h b m d l Z C B U e X B l L n t z d G 9 j a 1 9 h d m F p b G F i b G U s M T F 9 J n F 1 b 3 Q 7 L C Z x d W 9 0 O 1 N l Y 3 R p b 2 4 x L 0 Z h Y 3 R T Y W x l c y 9 D a G F u Z 2 V k I F R 5 c G U u e 2 R l b G l 2 Z X J l Z F 9 x d H k s M T J 9 J n F 1 b 3 Q 7 L C Z x d W 9 0 O 1 N l Y 3 R p b 2 4 x L 0 Z h Y 3 R T Y W x l c y 9 D a G F u Z 2 V k I F R 5 c G U u e 3 V u a X R z X 3 N v b G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G Y W N 0 U 2 F s Z X M v Q 2 h h b m d l Z C B U e X B l L n t k Y X R l L D B 9 J n F 1 b 3 Q 7 L C Z x d W 9 0 O 1 N l Y 3 R p b 2 4 x L 0 Z h Y 3 R T Y W x l c y 9 D a G F u Z 2 V k I F R 5 c G U u e 3 N r d S w x f S Z x d W 9 0 O y w m c X V v d D t T Z W N 0 a W 9 u M S 9 G Y W N 0 U 2 F s Z X M v Q 2 h h b m d l Z C B U e X B l L n t i c m F u Z C w y f S Z x d W 9 0 O y w m c X V v d D t T Z W N 0 a W 9 u M S 9 G Y W N 0 U 2 F s Z X M v Q 2 h h b m d l Z C B U e X B l L n t z Z W d t Z W 5 0 L D N 9 J n F 1 b 3 Q 7 L C Z x d W 9 0 O 1 N l Y 3 R p b 2 4 x L 0 Z h Y 3 R T Y W x l c y 9 D a G F u Z 2 V k I F R 5 c G U u e 2 N h d G V n b 3 J 5 L D R 9 J n F 1 b 3 Q 7 L C Z x d W 9 0 O 1 N l Y 3 R p b 2 4 x L 0 Z h Y 3 R T Y W x l c y 9 D a G F u Z 2 V k I F R 5 c G U u e 2 N o Y W 5 u Z W w s N X 0 m c X V v d D s s J n F 1 b 3 Q 7 U 2 V j d G l v b j E v R m F j d F N h b G V z L 0 N o Y W 5 n Z W Q g V H l w Z S 5 7 c m V n a W 9 u L D Z 9 J n F 1 b 3 Q 7 L C Z x d W 9 0 O 1 N l Y 3 R p b 2 4 x L 0 Z h Y 3 R T Y W x l c y 9 D a G F u Z 2 V k I F R 5 c G U u e 3 B h Y 2 t f d H l w Z S w 3 f S Z x d W 9 0 O y w m c X V v d D t T Z W N 0 a W 9 u M S 9 G Y W N 0 U 2 F s Z X M v Q 2 h h b m d l Z C B U e X B l L n t w c m l j Z V 9 1 b m l 0 L D h 9 J n F 1 b 3 Q 7 L C Z x d W 9 0 O 1 N l Y 3 R p b 2 4 x L 0 Z h Y 3 R T Y W x l c y 9 D a G F u Z 2 V k I F R 5 c G U u e 3 B y b 2 1 v d G l v b l 9 m b G F n L D l 9 J n F 1 b 3 Q 7 L C Z x d W 9 0 O 1 N l Y 3 R p b 2 4 x L 0 Z h Y 3 R T Y W x l c y 9 D a G F u Z 2 V k I F R 5 c G U u e 2 R l b G l 2 Z X J 5 X 2 R h e X M s M T B 9 J n F 1 b 3 Q 7 L C Z x d W 9 0 O 1 N l Y 3 R p b 2 4 x L 0 Z h Y 3 R T Y W x l c y 9 D a G F u Z 2 V k I F R 5 c G U u e 3 N 0 b 2 N r X 2 F 2 Y W l s Y W J s Z S w x M X 0 m c X V v d D s s J n F 1 b 3 Q 7 U 2 V j d G l v b j E v R m F j d F N h b G V z L 0 N o Y W 5 n Z W Q g V H l w Z S 5 7 Z G V s a X Z l c m V k X 3 F 0 e S w x M n 0 m c X V v d D s s J n F 1 b 3 Q 7 U 2 V j d G l v b j E v R m F j d F N h b G V z L 0 N o Y W 5 n Z W Q g V H l w Z S 5 7 d W 5 p d H N f c 2 9 s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1 N F y d P o F C j G d I q U c G R 4 Q A A A A A A g A A A A A A E G Y A A A A B A A A g A A A A S t x I v f N Q g u 2 C t N U A a s r B q 1 S c p p O D / J q t U 5 t s L 7 o T y j E A A A A A D o A A A A A C A A A g A A A A m y a X d w + o O 8 c M V y x 9 C R f 8 Z W e g K J + A V 6 4 n p z m r n A Q a M H p Q A A A A M J i 6 W q G k Q R c Z 9 i o e 9 N Y E U I G e B r E i X t q E Z P x U i B s F q o G F L Y E h a 7 O 4 g B 2 e W u H M 2 j g o 3 F 1 E v i a C 8 W X h j L s J W 5 j 2 X 1 W o A 4 h v l 1 u W 3 t K o Z C o O h n B A A A A A J O d 0 j 8 Y n B H G v C 0 A U w E j + D V J V b Z I q v J s 5 j 3 d Y X q n O y i A v C H t R 2 u 4 P e 2 D D r 0 y V m y V S c x o r 1 W o 8 g D b Y / 0 C I p 0 c K r Q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S a l e s _ 6 7 4 d e 2 f 6 - 9 e e e - 4 9 5 7 - b 4 e 0 - 7 d 5 1 6 8 5 9 2 2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 s k u < / s t r i n g > < / k e y > < v a l u e > < i n t > 5 9 < / i n t > < / v a l u e > < / i t e m > < i t e m > < k e y > < s t r i n g > b r a n d < / s t r i n g > < / k e y > < v a l u e > < i n t > 7 2 < / i n t > < / v a l u e > < / i t e m > < i t e m > < k e y > < s t r i n g > s e g m e n t < / s t r i n g > < / k e y > < v a l u e > < i n t > 9 2 < / i n t > < / v a l u e > < / i t e m > < i t e m > < k e y > < s t r i n g > c a t e g o r y < / s t r i n g > < / k e y > < v a l u e > < i n t > 9 2 < / i n t > < / v a l u e > < / i t e m > < i t e m > < k e y > < s t r i n g > c h a n n e l < / s t r i n g > < / k e y > < v a l u e > < i n t > 8 6 < / i n t > < / v a l u e > < / i t e m > < i t e m > < k e y > < s t r i n g > r e g i o n < / s t r i n g > < / k e y > < v a l u e > < i n t > 7 6 < / i n t > < / v a l u e > < / i t e m > < i t e m > < k e y > < s t r i n g > p a c k _ t y p e < / s t r i n g > < / k e y > < v a l u e > < i n t > 1 0 2 < / i n t > < / v a l u e > < / i t e m > < i t e m > < k e y > < s t r i n g > p r i c e _ u n i t < / s t r i n g > < / k e y > < v a l u e > < i n t > 9 8 < / i n t > < / v a l u e > < / i t e m > < i t e m > < k e y > < s t r i n g > p r o m o t i o n _ f l a g < / s t r i n g > < / k e y > < v a l u e > < i n t > 1 3 4 < / i n t > < / v a l u e > < / i t e m > < i t e m > < k e y > < s t r i n g > d e l i v e r y _ d a y s < / s t r i n g > < / k e y > < v a l u e > < i n t > 1 2 3 < / i n t > < / v a l u e > < / i t e m > < i t e m > < k e y > < s t r i n g > s t o c k _ a v a i l a b l e < / s t r i n g > < / k e y > < v a l u e > < i n t > 1 3 6 < / i n t > < / v a l u e > < / i t e m > < i t e m > < k e y > < s t r i n g > d e l i v e r e d _ q t y < / s t r i n g > < / k e y > < v a l u e > < i n t > 1 2 0 < / i n t > < / v a l u e > < / i t e m > < i t e m > < k e y > < s t r i n g > u n i t s _ s o l d < / s t r i n g > < / k e y > < v a l u e > < i n t > 2 7 3 < / i n t > < / v a l u e > < / i t e m > < i t e m > < k e y > < s t r i n g > d a t e   ( Y e a r ) < / s t r i n g > < / k e y > < v a l u e > < i n t > 1 0 7 < / i n t > < / v a l u e > < / i t e m > < i t e m > < k e y > < s t r i n g > d a t e   ( Q u a r t e r ) < / s t r i n g > < / k e y > < v a l u e > < i n t > 1 2 7 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 s k u 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 c h a n n e l 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 p a c k _ t y p e < / s t r i n g > < / k e y > < v a l u e > < i n t > 7 < / i n t > < / v a l u e > < / i t e m > < i t e m > < k e y > < s t r i n g > p r i c e _ u n i t < / s t r i n g > < / k e y > < v a l u e > < i n t > 8 < / i n t > < / v a l u e > < / i t e m > < i t e m > < k e y > < s t r i n g > p r o m o t i o n _ f l a g < / s t r i n g > < / k e y > < v a l u e > < i n t > 9 < / i n t > < / v a l u e > < / i t e m > < i t e m > < k e y > < s t r i n g > d e l i v e r y _ d a y s < / s t r i n g > < / k e y > < v a l u e > < i n t > 1 0 < / i n t > < / v a l u e > < / i t e m > < i t e m > < k e y > < s t r i n g > s t o c k _ a v a i l a b l e < / s t r i n g > < / k e y > < v a l u e > < i n t > 1 1 < / i n t > < / v a l u e > < / i t e m > < i t e m > < k e y > < s t r i n g > d e l i v e r e d _ q t y < / s t r i n g > < / k e y > < v a l u e > < i n t > 1 2 < / i n t > < / v a l u e > < / i t e m > < i t e m > < k e y > < s t r i n g > u n i t s _ s o l d < / s t r i n g > < / k e y > < v a l u e > < i n t > 1 3 < / i n t > < / v a l u e > < / i t e m > < i t e m > < k e y > < s t r i n g > d a t e   ( Y e a r ) < / s t r i n g > < / k e y > < v a l u e > < i n t > 1 4 < / i n t > < / v a l u e > < / i t e m > < i t e m > < k e y > < s t r i n g > d a t e   ( Q u a r t e r ) < / s t r i n g > < / k e y > < v a l u e > < i n t > 1 5 < / i n t > < / v a l u e > < / i t e m > < i t e m > < k e y > < s t r i n g > d a t e   ( M o n t h   I n d e x ) < / s t r i n g > < / k e y > < v a l u e > < i n t > 1 6 < / i n t > < / v a l u e > < / i t e m > < i t e m > < k e y > < s t r i n g > d a t e   ( M o n t h ) 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 d e l i v e r y _ d a y s < / K e y > < / D i a g r a m O b j e c t K e y > < D i a g r a m O b j e c t K e y > < K e y > M e a s u r e s \ S u m   o f   d e l i v e r y _ d a y s \ T a g I n f o \ F o r m u l a < / K e y > < / D i a g r a m O b j e c t K e y > < D i a g r a m O b j e c t K e y > < K e y > M e a s u r e s \ S u m   o f   d e l i v e r y _ d a y s \ T a g I n f o \ V a l u e < / K e y > < / D i a g r a m O b j e c t K e y > < D i a g r a m O b j e c t K e y > < K e y > M e a s u r e s \ A v e r a g e   o f   d e l i v e r y _ d a y s < / K e y > < / D i a g r a m O b j e c t K e y > < D i a g r a m O b j e c t K e y > < K e y > M e a s u r e s \ A v e r a g e   o f   d e l i v e r y _ d a y s \ T a g I n f o \ F o r m u l a < / K e y > < / D i a g r a m O b j e c t K e y > < D i a g r a m O b j e c t K e y > < K e y > M e a s u r e s \ A v e r a g e   o f   d e l i v e r y _ d a y s \ T a g I n f o \ V a l u e < / K e y > < / D i a g r a m O b j e c t K e y > < D i a g r a m O b j e c t K e y > < K e y > M e a s u r e s \ S u m   o f   d e l i v e r e d _ q t y < / K e y > < / D i a g r a m O b j e c t K e y > < D i a g r a m O b j e c t K e y > < K e y > M e a s u r e s \ S u m   o f   d e l i v e r e d _ q t y \ T a g I n f o \ F o r m u l a < / K e y > < / D i a g r a m O b j e c t K e y > < D i a g r a m O b j e c t K e y > < K e y > M e a s u r e s \ S u m   o f   d e l i v e r e d _ q t y \ T a g I n f o \ V a l u e < / K e y > < / D i a g r a m O b j e c t K e y > < D i a g r a m O b j e c t K e y > < K e y > M e a s u r e s \ S u m   o f   u n i t s _ s o l d < / K e y > < / D i a g r a m O b j e c t K e y > < D i a g r a m O b j e c t K e y > < K e y > M e a s u r e s \ S u m   o f   u n i t s _ s o l d \ T a g I n f o \ F o r m u l a < / K e y > < / D i a g r a m O b j e c t K e y > < D i a g r a m O b j e c t K e y > < K e y > M e a s u r e s \ S u m   o f   u n i t s _ s o l d \ T a g I n f o \ V a l u e < / K e y > < / D i a g r a m O b j e c t K e y > < D i a g r a m O b j e c t K e y > < K e y > M e a s u r e s \ T o t a l   U n i t s   S o l d < / K e y > < / D i a g r a m O b j e c t K e y > < D i a g r a m O b j e c t K e y > < K e y > M e a s u r e s \ T o t a l   U n i t s   S o l d \ T a g I n f o \ F o r m u l a < / K e y > < / D i a g r a m O b j e c t K e y > < D i a g r a m O b j e c t K e y > < K e y > M e a s u r e s \ T o t a l   U n i t s   S o l d \ T a g I n f o \ V a l u e < / K e y > < / D i a g r a m O b j e c t K e y > < D i a g r a m O b j e c t K e y > < K e y > M e a s u r e s \ A v e r a g e   P r i c e < / K e y > < / D i a g r a m O b j e c t K e y > < D i a g r a m O b j e c t K e y > < K e y > M e a s u r e s \ A v e r a g e   P r i c e \ T a g I n f o \ F o r m u l a < / K e y > < / D i a g r a m O b j e c t K e y > < D i a g r a m O b j e c t K e y > < K e y > M e a s u r e s \ A v e r a g e   P r i c e \ T a g I n f o \ V a l u e < / K e y > < / D i a g r a m O b j e c t K e y > < D i a g r a m O b j e c t K e y > < K e y > M e a s u r e s \ P r o m o t i o n   S a l e s   % < / K e y > < / D i a g r a m O b j e c t K e y > < D i a g r a m O b j e c t K e y > < K e y > M e a s u r e s \ P r o m o t i o n   S a l e s   % \ T a g I n f o \ F o r m u l a < / K e y > < / D i a g r a m O b j e c t K e y > < D i a g r a m O b j e c t K e y > < K e y > M e a s u r e s \ P r o m o t i o n   S a l e s   % \ T a g I n f o \ V a l u e < / K e y > < / D i a g r a m O b j e c t K e y > < D i a g r a m O b j e c t K e y > < K e y > M e a s u r e s \ S t o c k - o u t   % < / K e y > < / D i a g r a m O b j e c t K e y > < D i a g r a m O b j e c t K e y > < K e y > M e a s u r e s \ S t o c k - o u t   % \ T a g I n f o \ F o r m u l a < / K e y > < / D i a g r a m O b j e c t K e y > < D i a g r a m O b j e c t K e y > < K e y > M e a s u r e s \ S t o c k - o u t   % \ T a g I n f o \ V a l u e < / K e y > < / D i a g r a m O b j e c t K e y > < D i a g r a m O b j e c t K e y > < K e y > M e a s u r e s \ A v g   S t o c k   A v a i l a b l e < / K e y > < / D i a g r a m O b j e c t K e y > < D i a g r a m O b j e c t K e y > < K e y > M e a s u r e s \ A v g   S t o c k   A v a i l a b l e \ T a g I n f o \ F o r m u l a < / K e y > < / D i a g r a m O b j e c t K e y > < D i a g r a m O b j e c t K e y > < K e y > M e a s u r e s \ A v g   S t o c k   A v a i l a b l e \ T a g I n f o \ V a l u e < / K e y > < / D i a g r a m O b j e c t K e y > < D i a g r a m O b j e c t K e y > < K e y > M e a s u r e s \ T o t a l   D e l i v e r e d   Q t y < / K e y > < / D i a g r a m O b j e c t K e y > < D i a g r a m O b j e c t K e y > < K e y > M e a s u r e s \ T o t a l   D e l i v e r e d   Q t y \ T a g I n f o \ F o r m u l a < / K e y > < / D i a g r a m O b j e c t K e y > < D i a g r a m O b j e c t K e y > < K e y > M e a s u r e s \ T o t a l   D e l i v e r e d   Q t y \ T a g I n f o \ V a l u e 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 C o l u m n s \ d a t e < / K e y > < / D i a g r a m O b j e c t K e y > < D i a g r a m O b j e c t K e y > < K e y > C o l u m n s \ s k u < / K e y > < / D i a g r a m O b j e c t K e y > < D i a g r a m O b j e c t K e y > < K e y > C o l u m n s \ b r a n d 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 C o l u m n s \ c h a n n e l < / K e y > < / D i a g r a m O b j e c t K e y > < D i a g r a m O b j e c t K e y > < K e y > C o l u m n s \ r e g i o n < / K e y > < / D i a g r a m O b j e c t K e y > < D i a g r a m O b j e c t K e y > < K e y > C o l u m n s \ p a c k _ t y p e < / K e y > < / D i a g r a m O b j e c t K e y > < D i a g r a m O b j e c t K e y > < K e y > C o l u m n s \ p r i c e _ u n i t < / K e y > < / D i a g r a m O b j e c t K e y > < D i a g r a m O b j e c t K e y > < K e y > C o l u m n s \ p r o m o t i o n _ f l a g < / K e y > < / D i a g r a m O b j e c t K e y > < D i a g r a m O b j e c t K e y > < K e y > C o l u m n s \ d e l i v e r y _ d a y s < / K e y > < / D i a g r a m O b j e c t K e y > < D i a g r a m O b j e c t K e y > < K e y > C o l u m n s \ s t o c k _ a v a i l a b l e < / K e y > < / D i a g r a m O b j e c t K e y > < D i a g r a m O b j e c t K e y > < K e y > C o l u m n s \ d e l i v e r e d _ q t y < / K e y > < / D i a g r a m O b j e c t K e y > < D i a g r a m O b j e c t K e y > < K e y > C o l u m n s \ u n i t s _ s o l d 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 d e l i v e r y _ d a y s & g t ; - & l t ; M e a s u r e s \ d e l i v e r y _ d a y s & g t ; < / K e y > < / D i a g r a m O b j e c t K e y > < D i a g r a m O b j e c t K e y > < K e y > L i n k s \ & l t ; C o l u m n s \ S u m   o f   d e l i v e r y _ d a y s & g t ; - & l t ; M e a s u r e s \ d e l i v e r y _ d a y s & g t ; \ C O L U M N < / K e y > < / D i a g r a m O b j e c t K e y > < D i a g r a m O b j e c t K e y > < K e y > L i n k s \ & l t ; C o l u m n s \ S u m   o f   d e l i v e r y _ d a y s & g t ; - & l t ; M e a s u r e s \ d e l i v e r y _ d a y s & g t ; \ M E A S U R E < / K e y > < / D i a g r a m O b j e c t K e y > < D i a g r a m O b j e c t K e y > < K e y > L i n k s \ & l t ; C o l u m n s \ A v e r a g e   o f   d e l i v e r y _ d a y s & g t ; - & l t ; M e a s u r e s \ d e l i v e r y _ d a y s & g t ; < / K e y > < / D i a g r a m O b j e c t K e y > < D i a g r a m O b j e c t K e y > < K e y > L i n k s \ & l t ; C o l u m n s \ A v e r a g e   o f   d e l i v e r y _ d a y s & g t ; - & l t ; M e a s u r e s \ d e l i v e r y _ d a y s & g t ; \ C O L U M N < / K e y > < / D i a g r a m O b j e c t K e y > < D i a g r a m O b j e c t K e y > < K e y > L i n k s \ & l t ; C o l u m n s \ A v e r a g e   o f   d e l i v e r y _ d a y s & g t ; - & l t ; M e a s u r e s \ d e l i v e r y _ d a y s & g t ; \ M E A S U R E < / K e y > < / D i a g r a m O b j e c t K e y > < D i a g r a m O b j e c t K e y > < K e y > L i n k s \ & l t ; C o l u m n s \ S u m   o f   d e l i v e r e d _ q t y & g t ; - & l t ; M e a s u r e s \ d e l i v e r e d _ q t y & g t ; < / K e y > < / D i a g r a m O b j e c t K e y > < D i a g r a m O b j e c t K e y > < K e y > L i n k s \ & l t ; C o l u m n s \ S u m   o f   d e l i v e r e d _ q t y & g t ; - & l t ; M e a s u r e s \ d e l i v e r e d _ q t y & g t ; \ C O L U M N < / K e y > < / D i a g r a m O b j e c t K e y > < D i a g r a m O b j e c t K e y > < K e y > L i n k s \ & l t ; C o l u m n s \ S u m   o f   d e l i v e r e d _ q t y & g t ; - & l t ; M e a s u r e s \ d e l i v e r e d _ q t y & g t ; \ M E A S U R E < / K e y > < / D i a g r a m O b j e c t K e y > < D i a g r a m O b j e c t K e y > < K e y > L i n k s \ & l t ; C o l u m n s \ S u m   o f   u n i t s _ s o l d & g t ; - & l t ; M e a s u r e s \ u n i t s _ s o l d & g t ; < / K e y > < / D i a g r a m O b j e c t K e y > < D i a g r a m O b j e c t K e y > < K e y > L i n k s \ & l t ; C o l u m n s \ S u m   o f   u n i t s _ s o l d & g t ; - & l t ; M e a s u r e s \ u n i t s _ s o l d & g t ; \ C O L U M N < / K e y > < / D i a g r a m O b j e c t K e y > < D i a g r a m O b j e c t K e y > < K e y > L i n k s \ & l t ; C o l u m n s \ S u m   o f   u n i t s _ s o l d & g t ; - & l t ; M e a s u r e s \ u n i t s _ s o l d & g t ; \ M E A S U R E 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 1 3 < / F o c u s C o l u m n > < S e l e c t i o n E n d C o l u m n > 1 3 < / S e l e c t i o n E n d C o l u m n > < S e l e c t i o n S t a r t C o l u m n > 1 3 < / S e l e c t i o n S t a r t C o l u m n > < T e x t s > < M e a s u r e G r i d T e x t > < C o l u m n > 1 3 < / C o l u m n > < L a y e d O u t > t r u e < / L a y e d O u t > < R o w > 6 < / R o w > < / M e a s u r e G r i d T e x t > < M e a s u r e G r i d T e x t > < C o l u m n > 1 3 < / C o l u m n > < L a y e d O u t > t r u e < / L a y e d O u t > < R o w > 9 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 d e l i v e r y _ d a y s 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 d e l i v e r y _ d a y s \ T a g I n f o \ F o r m u l a 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 d e l i v e r y _ d a y s \ T a g I n f o \ V a l u e 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 d e l i v e r y _ d a y s 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 d e l i v e r y _ d a y s \ T a g I n f o \ F o r m u l a 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 d e l i v e r y _ d a y s \ T a g I n f o \ V a l u e 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 d e l i v e r e d _ q t y 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 d e l i v e r e d _ q t y \ T a g I n f o \ F o r m u l a 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 d e l i v e r e d _ q t y \ T a g I n f o \ V a l u e 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 u n i t s _ s o l d < / K e y > < / a : K e y > < a : V a l u e   i : t y p e = " M e a s u r e G r i d N o d e V i e w S t a t e " > < C o l u m n > 1 3 < / C o l u m n > < L a y e d O u t > t r u e < / L a y e d O u t > < R o w > 1 0 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  S o l d 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< / K e y > < / a : K e y > < a : V a l u e   i : t y p e = " M e a s u r e G r i d N o d e V i e w S t a t e " > < C o l u m n > 1 3 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 M e a s u r e s \ P r o m o t i o n   S a l e s   % < / K e y > < / a : K e y > < a : V a l u e   i : t y p e = " M e a s u r e G r i d N o d e V i e w S t a t e " > < C o l u m n > 1 3 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 M e a s u r e s \ P r o m o t i o n   S a l e s 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 M e a s u r e s \ P r o m o t i o n   S a l e s 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 M e a s u r e s \ S t o c k - o u t   % < / K e y > < / a : K e y > < a : V a l u e   i : t y p e = " M e a s u r e G r i d N o d e V i e w S t a t e " > < C o l u m n > 1 3 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 M e a s u r e s \ S t o c k - o u t 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 M e a s u r e s \ S t o c k - o u t 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 S t o c k   A v a i l a b l e < / K e y > < / a : K e y > < a : V a l u e   i : t y p e = " M e a s u r e G r i d N o d e V i e w S t a t e " > < C o l u m n > 1 3 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 M e a s u r e s \ A v g   S t o c k   A v a i l a b l e \ T a g I n f o \ F o r m u l a 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 S t o c k   A v a i l a b l e \ T a g I n f o \ V a l u e 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 D e l i v e r e d   Q t y < / K e y > < / a : K e y > < a : V a l u e   i : t y p e = " M e a s u r e G r i d N o d e V i e w S t a t e " > < C o l u m n > 1 3 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 D e l i v e r e d 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 D e l i v e r e d 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 C o l u m n s \ p r i c e _ u n i t 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 C o l u m n s \ p r o m o t i o n _ f l a g 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 C o l u m n s \ d e l i v e r y _ d a y s 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 C o l u m n s \ s t o c k _ a v a i l a b l e 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 C o l u m n s \ d e l i v e r e d _ q t y 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 C o l u m n s \ u n i t s _ s o l d 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 d e l i v e r y _ d a y s & g t ; - & l t ; M e a s u r e s \ d e l i v e r y _ d a y s & g t ; 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 d e l i v e r y _ d a y s & g t ; - & l t ; M e a s u r e s \ d e l i v e r y _ d a y s & g t ; \ C O L U M N 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 d e l i v e r y _ d a y s & g t ; - & l t ; M e a s u r e s \ d e l i v e r y _ d a y s & g t ; \ M E A S U R E 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 d e l i v e r y _ d a y s & g t ; - & l t ; M e a s u r e s \ d e l i v e r y _ d a y s & g t ; 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 d e l i v e r y _ d a y s & g t ; - & l t ; M e a s u r e s \ d e l i v e r y _ d a y s & g t ; \ C O L U M N 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 d e l i v e r y _ d a y s & g t ; - & l t ; M e a s u r e s \ d e l i v e r y _ d a y s & g t ; \ M E A S U R E 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 d e l i v e r e d _ q t y & g t ; - & l t ; M e a s u r e s \ d e l i v e r e d _ q t y & g t ; 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 d e l i v e r e d _ q t y & g t ; - & l t ; M e a s u r e s \ d e l i v e r e d _ q t y & g t ; \ C O L U M N 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 d e l i v e r e d _ q t y & g t ; - & l t ; M e a s u r e s \ d e l i v e r e d _ q t y & g t ; \ M E A S U R E 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 u n i t s _ s o l d & g t ; - & l t ; M e a s u r e s \ u n i t s _ s o l d & g t ; 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 u n i t s _ s o l d & g t ; - & l t ; M e a s u r e s \ u n i t s _ s o l d & g t ; \ C O L U M N 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 u n i t s _ s o l d & g t ; - & l t ; M e a s u r e s \ u n i t s _ s o l d & g t ; \ M E A S U R E 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c b b 3 f e b - 5 e b b - 4 5 b 2 - b 8 e 4 - e 7 b 9 a c 8 0 7 5 5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1 5 2 4 4 7 4 - 2 d 8 4 - 4 4 4 9 - 8 4 4 5 - 1 2 c e 2 9 5 e e 6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e f a 2 3 4 4 - 3 6 3 9 - 4 f 8 a - b 0 d f - 4 8 4 a 1 4 d 5 e a 2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9 a 4 6 c 3 - 3 4 1 2 - 4 9 3 d - b 0 f e - 4 c e e 0 4 6 5 1 7 b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a c e b 4 5 c - a 7 c 1 - 4 1 b a - 8 a 7 f - d a 8 b 6 5 2 7 3 b 4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2 e b f 4 3 c - d 6 5 f - 4 6 7 7 - 9 1 e e - 4 7 d 8 e 2 e 6 d b 4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2 d b 7 2 5 5 - e 6 0 7 - 4 e 7 a - b 0 d f - f c 0 7 5 a e 1 b 6 d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_ 6 7 4 d e 2 f 6 - 9 e e e - 4 9 5 7 - b 4 e 0 - 7 d 5 1 6 8 5 9 2 2 6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2 7 b 7 7 e 2 - 9 1 7 c - 4 2 f 9 - 9 e 3 3 - 9 c 3 6 e f f 6 3 d 2 c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5 9 a f a 9 4 - d 3 0 e - 4 5 8 3 - 8 3 6 3 - 2 2 1 b 3 1 9 7 b e 2 e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6 8 1 e e e 2 - a 5 5 e - 4 8 3 9 - 8 a 3 b - d 2 9 1 b b 7 a c 0 9 e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9 4 f 3 0 6 a - e 7 b f - 4 c c 7 - a 5 f 4 - 9 3 9 e 5 3 2 4 f 4 3 9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1 c d 0 1 3 5 - 1 6 a 3 - 4 8 c b - 8 8 b c - a e 6 a 9 a 5 2 2 7 7 a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4 0 1 3 0 a 5 - 4 3 2 7 - 4 4 d 8 - a c 1 6 - 4 9 d 4 8 a c f 0 b f 6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f 7 a 9 2 3 6 - b 2 3 d - 4 8 e 6 - a 9 6 e - 5 9 b d c d 7 9 8 9 6 0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5 8 c c f 0 c 4 - 0 e e 7 - 4 3 3 1 - b f d 0 - a 1 1 9 2 7 6 b 5 3 d 4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 2 0 2 5 - 0 9 - 0 5 T 1 3 : 3 6 : 3 6 . 4 1 8 0 4 2 4 + 0 5 : 3 0 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a c t S a l e s _ 6 7 4 d e 2 f 6 - 9 e e e - 4 9 5 7 - b 4 e 0 - 7 d 5 1 6 8 5 9 2 2 6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 F a c t S a l e s _ 6 7 4 d e 2 f 6 - 9 e e e - 4 9 5 7 - b 4 e 0 - 7 d 5 1 6 8 5 9 2 2 6 e 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 C o l u m n s \ p r o m o t i o n _ f l a g 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 C o l u m n s \ s t o c k _ a v a i l a b l e 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 C o l u m n s \ d e l i v e r e d _ q t y 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085EAE1-5D1F-498E-9E0D-8A9F2C87BF6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1AA8A85-AA8C-4EFF-A0E4-4FCA3826D4F4}">
  <ds:schemaRefs/>
</ds:datastoreItem>
</file>

<file path=customXml/itemProps11.xml><?xml version="1.0" encoding="utf-8"?>
<ds:datastoreItem xmlns:ds="http://schemas.openxmlformats.org/officeDocument/2006/customXml" ds:itemID="{93701F04-7394-4758-B696-4D39C1555016}">
  <ds:schemaRefs/>
</ds:datastoreItem>
</file>

<file path=customXml/itemProps12.xml><?xml version="1.0" encoding="utf-8"?>
<ds:datastoreItem xmlns:ds="http://schemas.openxmlformats.org/officeDocument/2006/customXml" ds:itemID="{A81ADB19-C97A-42D4-9684-C8332830229C}">
  <ds:schemaRefs/>
</ds:datastoreItem>
</file>

<file path=customXml/itemProps13.xml><?xml version="1.0" encoding="utf-8"?>
<ds:datastoreItem xmlns:ds="http://schemas.openxmlformats.org/officeDocument/2006/customXml" ds:itemID="{A02598CE-D99B-4DD5-8411-63B307858825}">
  <ds:schemaRefs/>
</ds:datastoreItem>
</file>

<file path=customXml/itemProps14.xml><?xml version="1.0" encoding="utf-8"?>
<ds:datastoreItem xmlns:ds="http://schemas.openxmlformats.org/officeDocument/2006/customXml" ds:itemID="{94AC66A3-1F1A-4813-9E20-27D8D0387E42}">
  <ds:schemaRefs/>
</ds:datastoreItem>
</file>

<file path=customXml/itemProps15.xml><?xml version="1.0" encoding="utf-8"?>
<ds:datastoreItem xmlns:ds="http://schemas.openxmlformats.org/officeDocument/2006/customXml" ds:itemID="{B8AA6293-F073-4C5D-9201-658C2FA75D03}">
  <ds:schemaRefs/>
</ds:datastoreItem>
</file>

<file path=customXml/itemProps16.xml><?xml version="1.0" encoding="utf-8"?>
<ds:datastoreItem xmlns:ds="http://schemas.openxmlformats.org/officeDocument/2006/customXml" ds:itemID="{2189501D-47E7-4510-8259-55171E102EC7}">
  <ds:schemaRefs/>
</ds:datastoreItem>
</file>

<file path=customXml/itemProps17.xml><?xml version="1.0" encoding="utf-8"?>
<ds:datastoreItem xmlns:ds="http://schemas.openxmlformats.org/officeDocument/2006/customXml" ds:itemID="{69DAC0C1-6CCD-421A-B38E-676D93664C35}">
  <ds:schemaRefs/>
</ds:datastoreItem>
</file>

<file path=customXml/itemProps18.xml><?xml version="1.0" encoding="utf-8"?>
<ds:datastoreItem xmlns:ds="http://schemas.openxmlformats.org/officeDocument/2006/customXml" ds:itemID="{CA651C07-2FB1-41F2-A16B-31704E911995}">
  <ds:schemaRefs/>
</ds:datastoreItem>
</file>

<file path=customXml/itemProps19.xml><?xml version="1.0" encoding="utf-8"?>
<ds:datastoreItem xmlns:ds="http://schemas.openxmlformats.org/officeDocument/2006/customXml" ds:itemID="{C3AA0243-F65A-48E5-9A4E-348D72646484}">
  <ds:schemaRefs/>
</ds:datastoreItem>
</file>

<file path=customXml/itemProps2.xml><?xml version="1.0" encoding="utf-8"?>
<ds:datastoreItem xmlns:ds="http://schemas.openxmlformats.org/officeDocument/2006/customXml" ds:itemID="{03C43B66-F0B7-4C0B-ADE4-28BE58448AE9}">
  <ds:schemaRefs/>
</ds:datastoreItem>
</file>

<file path=customXml/itemProps20.xml><?xml version="1.0" encoding="utf-8"?>
<ds:datastoreItem xmlns:ds="http://schemas.openxmlformats.org/officeDocument/2006/customXml" ds:itemID="{79E1DF88-5E0E-463B-B3FA-A2B82B477D5E}">
  <ds:schemaRefs/>
</ds:datastoreItem>
</file>

<file path=customXml/itemProps21.xml><?xml version="1.0" encoding="utf-8"?>
<ds:datastoreItem xmlns:ds="http://schemas.openxmlformats.org/officeDocument/2006/customXml" ds:itemID="{F5E20806-DC0D-4BA6-87B1-A704CC4501FC}">
  <ds:schemaRefs/>
</ds:datastoreItem>
</file>

<file path=customXml/itemProps22.xml><?xml version="1.0" encoding="utf-8"?>
<ds:datastoreItem xmlns:ds="http://schemas.openxmlformats.org/officeDocument/2006/customXml" ds:itemID="{9AE5AADC-34EC-4FFA-AC26-B1CDAF348799}">
  <ds:schemaRefs/>
</ds:datastoreItem>
</file>

<file path=customXml/itemProps23.xml><?xml version="1.0" encoding="utf-8"?>
<ds:datastoreItem xmlns:ds="http://schemas.openxmlformats.org/officeDocument/2006/customXml" ds:itemID="{73B0D9F4-3C1C-4CA4-A8ED-B80AFF3FAA21}">
  <ds:schemaRefs/>
</ds:datastoreItem>
</file>

<file path=customXml/itemProps24.xml><?xml version="1.0" encoding="utf-8"?>
<ds:datastoreItem xmlns:ds="http://schemas.openxmlformats.org/officeDocument/2006/customXml" ds:itemID="{047E20D7-F4EA-4D50-8191-DE542269BE3D}">
  <ds:schemaRefs/>
</ds:datastoreItem>
</file>

<file path=customXml/itemProps25.xml><?xml version="1.0" encoding="utf-8"?>
<ds:datastoreItem xmlns:ds="http://schemas.openxmlformats.org/officeDocument/2006/customXml" ds:itemID="{B33D81C3-0B75-4B3F-819D-48104DA50025}">
  <ds:schemaRefs/>
</ds:datastoreItem>
</file>

<file path=customXml/itemProps26.xml><?xml version="1.0" encoding="utf-8"?>
<ds:datastoreItem xmlns:ds="http://schemas.openxmlformats.org/officeDocument/2006/customXml" ds:itemID="{BCDA7531-9CAC-4B76-A3E9-16580217A603}">
  <ds:schemaRefs/>
</ds:datastoreItem>
</file>

<file path=customXml/itemProps27.xml><?xml version="1.0" encoding="utf-8"?>
<ds:datastoreItem xmlns:ds="http://schemas.openxmlformats.org/officeDocument/2006/customXml" ds:itemID="{627CC6F4-60C5-4FC6-B5FA-647F1F6517BE}">
  <ds:schemaRefs/>
</ds:datastoreItem>
</file>

<file path=customXml/itemProps28.xml><?xml version="1.0" encoding="utf-8"?>
<ds:datastoreItem xmlns:ds="http://schemas.openxmlformats.org/officeDocument/2006/customXml" ds:itemID="{AEACA0E9-4A86-41F0-98A5-A31EFF17FEEF}">
  <ds:schemaRefs/>
</ds:datastoreItem>
</file>

<file path=customXml/itemProps29.xml><?xml version="1.0" encoding="utf-8"?>
<ds:datastoreItem xmlns:ds="http://schemas.openxmlformats.org/officeDocument/2006/customXml" ds:itemID="{97E0D6DA-B2E6-472A-9A13-C87D0B845C4C}">
  <ds:schemaRefs/>
</ds:datastoreItem>
</file>

<file path=customXml/itemProps3.xml><?xml version="1.0" encoding="utf-8"?>
<ds:datastoreItem xmlns:ds="http://schemas.openxmlformats.org/officeDocument/2006/customXml" ds:itemID="{91783BA6-00E1-420A-A342-A844C8F00D25}">
  <ds:schemaRefs/>
</ds:datastoreItem>
</file>

<file path=customXml/itemProps30.xml><?xml version="1.0" encoding="utf-8"?>
<ds:datastoreItem xmlns:ds="http://schemas.openxmlformats.org/officeDocument/2006/customXml" ds:itemID="{F5BC1AEF-83C3-4717-B749-9D1603304C1C}">
  <ds:schemaRefs/>
</ds:datastoreItem>
</file>

<file path=customXml/itemProps31.xml><?xml version="1.0" encoding="utf-8"?>
<ds:datastoreItem xmlns:ds="http://schemas.openxmlformats.org/officeDocument/2006/customXml" ds:itemID="{E0A890CF-486A-420D-99C0-4250C2F475CB}">
  <ds:schemaRefs/>
</ds:datastoreItem>
</file>

<file path=customXml/itemProps32.xml><?xml version="1.0" encoding="utf-8"?>
<ds:datastoreItem xmlns:ds="http://schemas.openxmlformats.org/officeDocument/2006/customXml" ds:itemID="{3EE4CB45-6A4B-4C74-B4F3-69BDEE02E5FE}">
  <ds:schemaRefs/>
</ds:datastoreItem>
</file>

<file path=customXml/itemProps4.xml><?xml version="1.0" encoding="utf-8"?>
<ds:datastoreItem xmlns:ds="http://schemas.openxmlformats.org/officeDocument/2006/customXml" ds:itemID="{1E6C41C3-EEA3-4902-BDEB-D7C87D99C0DD}">
  <ds:schemaRefs/>
</ds:datastoreItem>
</file>

<file path=customXml/itemProps5.xml><?xml version="1.0" encoding="utf-8"?>
<ds:datastoreItem xmlns:ds="http://schemas.openxmlformats.org/officeDocument/2006/customXml" ds:itemID="{27793A97-D28A-43F6-8B48-4E730907D5C2}">
  <ds:schemaRefs/>
</ds:datastoreItem>
</file>

<file path=customXml/itemProps6.xml><?xml version="1.0" encoding="utf-8"?>
<ds:datastoreItem xmlns:ds="http://schemas.openxmlformats.org/officeDocument/2006/customXml" ds:itemID="{DE4F81ED-BC94-4557-8593-63439DFB8934}">
  <ds:schemaRefs/>
</ds:datastoreItem>
</file>

<file path=customXml/itemProps7.xml><?xml version="1.0" encoding="utf-8"?>
<ds:datastoreItem xmlns:ds="http://schemas.openxmlformats.org/officeDocument/2006/customXml" ds:itemID="{09F7F5F4-13E5-444B-BD7E-6FDDED62C618}">
  <ds:schemaRefs/>
</ds:datastoreItem>
</file>

<file path=customXml/itemProps8.xml><?xml version="1.0" encoding="utf-8"?>
<ds:datastoreItem xmlns:ds="http://schemas.openxmlformats.org/officeDocument/2006/customXml" ds:itemID="{9B21EBAD-F8A1-4A57-91BE-BC5DAA5D88D9}">
  <ds:schemaRefs/>
</ds:datastoreItem>
</file>

<file path=customXml/itemProps9.xml><?xml version="1.0" encoding="utf-8"?>
<ds:datastoreItem xmlns:ds="http://schemas.openxmlformats.org/officeDocument/2006/customXml" ds:itemID="{B1F9DB81-6633-4DD1-8257-134BDB8E98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Sales Trend</vt:lpstr>
      <vt:lpstr>Sales by Region &amp; Channel</vt:lpstr>
      <vt:lpstr>Top SKUs</vt:lpstr>
      <vt:lpstr>Top Brands</vt:lpstr>
      <vt:lpstr>Promotion Impact</vt:lpstr>
      <vt:lpstr>Stock vs Delivered vs Sold</vt:lpstr>
      <vt:lpstr>KPI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</dc:creator>
  <cp:lastModifiedBy>Santhosh S</cp:lastModifiedBy>
  <dcterms:created xsi:type="dcterms:W3CDTF">2025-09-05T04:48:38Z</dcterms:created>
  <dcterms:modified xsi:type="dcterms:W3CDTF">2025-09-05T08:06:36Z</dcterms:modified>
</cp:coreProperties>
</file>