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uib\Desktop\"/>
    </mc:Choice>
  </mc:AlternateContent>
  <xr:revisionPtr revIDLastSave="0" documentId="13_ncr:1_{1A91F667-7D1A-4D11-8371-5B3118C3FAF4}" xr6:coauthVersionLast="45" xr6:coauthVersionMax="45" xr10:uidLastSave="{00000000-0000-0000-0000-000000000000}"/>
  <bookViews>
    <workbookView xWindow="-13330" yWindow="2290" windowWidth="19200" windowHeight="10200" xr2:uid="{CFA67F1E-3B02-45DC-B7E7-BEEA5ACEE9D7}"/>
  </bookViews>
  <sheets>
    <sheet name="General" sheetId="3" r:id="rId1"/>
    <sheet name="Heat Exchangers" sheetId="1" r:id="rId2"/>
    <sheet name="Tow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2" l="1"/>
  <c r="E3" i="2"/>
  <c r="F7" i="1"/>
  <c r="J7" i="1" s="1"/>
  <c r="I6" i="1"/>
  <c r="I7" i="1"/>
  <c r="F6" i="1"/>
  <c r="J6" i="1" s="1"/>
  <c r="I3" i="1"/>
  <c r="I4" i="1"/>
  <c r="I5" i="1"/>
  <c r="F2" i="1"/>
  <c r="F3" i="1"/>
  <c r="J3" i="1" s="1"/>
  <c r="F4" i="1"/>
  <c r="F5" i="1"/>
  <c r="I2" i="1"/>
  <c r="J5" i="1" l="1"/>
  <c r="J4" i="1"/>
  <c r="J2" i="1"/>
</calcChain>
</file>

<file path=xl/sharedStrings.xml><?xml version="1.0" encoding="utf-8"?>
<sst xmlns="http://schemas.openxmlformats.org/spreadsheetml/2006/main" count="31" uniqueCount="27">
  <si>
    <t>util</t>
  </si>
  <si>
    <t>A</t>
  </si>
  <si>
    <t>Tin (C)</t>
  </si>
  <si>
    <t>Tout (C)</t>
  </si>
  <si>
    <t>Tutil (C)</t>
  </si>
  <si>
    <t>Unit</t>
  </si>
  <si>
    <t>E-701</t>
  </si>
  <si>
    <t>E-702</t>
  </si>
  <si>
    <t>E-703</t>
  </si>
  <si>
    <t>E-704</t>
  </si>
  <si>
    <t>E-705</t>
  </si>
  <si>
    <t>Duty (kW)</t>
  </si>
  <si>
    <t>mps</t>
  </si>
  <si>
    <t>Tlm (C)</t>
  </si>
  <si>
    <t>U (W/m2K)</t>
  </si>
  <si>
    <t>bfw</t>
  </si>
  <si>
    <t>cw</t>
  </si>
  <si>
    <t>C ($/GJ)</t>
  </si>
  <si>
    <t>E-706</t>
  </si>
  <si>
    <t>Spacing (m)</t>
  </si>
  <si>
    <t>D (m)</t>
  </si>
  <si>
    <t>h (m)</t>
  </si>
  <si>
    <t>T-701</t>
  </si>
  <si>
    <t>T-702</t>
  </si>
  <si>
    <t># Trays</t>
  </si>
  <si>
    <t>Notes</t>
  </si>
  <si>
    <t>negative 86513 kW of cooling at 400 C for the reactor, will use bfw at 115C (2.45 $/tonne)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</si>
</sst>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8BFDD-CE5C-469D-A3F1-E46D52F0D175}">
  <dimension ref="A1:A2"/>
  <sheetViews>
    <sheetView tabSelected="1" zoomScale="92" workbookViewId="0">
      <selection activeCell="G7" sqref="G7"/>
    </sheetView>
  </sheetViews>
  <sheetFormatPr defaultRowHeight="14.5" x14ac:dyDescent="0.35"/>
  <sheetData>
    <row r="1" spans="1:1" x14ac:dyDescent="0.35">
      <c r="A1" s="1" t="s">
        <v>25</v>
      </c>
    </row>
    <row r="2" spans="1:1" x14ac:dyDescent="0.35">
      <c r="A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DDF4-B8B2-495E-92C3-A07FC1C62266}">
  <dimension ref="A1:J7"/>
  <sheetViews>
    <sheetView zoomScale="71" workbookViewId="0">
      <selection activeCell="H5" sqref="H5"/>
    </sheetView>
  </sheetViews>
  <sheetFormatPr defaultRowHeight="14.5" x14ac:dyDescent="0.35"/>
  <cols>
    <col min="4" max="4" width="10.54296875" customWidth="1"/>
    <col min="8" max="8" width="10.90625" customWidth="1"/>
  </cols>
  <sheetData>
    <row r="1" spans="1:10" x14ac:dyDescent="0.35">
      <c r="A1" s="1" t="s">
        <v>5</v>
      </c>
      <c r="B1" s="1" t="s">
        <v>11</v>
      </c>
      <c r="C1" s="1" t="s">
        <v>2</v>
      </c>
      <c r="D1" s="1" t="s">
        <v>3</v>
      </c>
      <c r="E1" s="1" t="s">
        <v>4</v>
      </c>
      <c r="F1" s="1" t="s">
        <v>13</v>
      </c>
      <c r="G1" s="1" t="s">
        <v>0</v>
      </c>
      <c r="H1" s="1" t="s">
        <v>17</v>
      </c>
      <c r="I1" s="1" t="s">
        <v>14</v>
      </c>
      <c r="J1" s="1" t="s">
        <v>1</v>
      </c>
    </row>
    <row r="2" spans="1:10" x14ac:dyDescent="0.35">
      <c r="A2" t="s">
        <v>6</v>
      </c>
      <c r="B2">
        <v>4447.8999999999996</v>
      </c>
      <c r="C2">
        <v>134.19999999999999</v>
      </c>
      <c r="D2">
        <v>154.69999999999999</v>
      </c>
      <c r="E2">
        <v>184</v>
      </c>
      <c r="F2">
        <f>((E2-C2)-(E2-D2))/LN((E2-C2)/(E2-D2))</f>
        <v>38.64807393365767</v>
      </c>
      <c r="G2" t="s">
        <v>12</v>
      </c>
      <c r="H2">
        <v>14.19</v>
      </c>
      <c r="I2">
        <f>400</f>
        <v>400</v>
      </c>
      <c r="J2">
        <f>B2*1000/(F2*I2)</f>
        <v>287.71808962816334</v>
      </c>
    </row>
    <row r="3" spans="1:10" x14ac:dyDescent="0.35">
      <c r="A3" t="s">
        <v>7</v>
      </c>
      <c r="B3">
        <v>-18194.2</v>
      </c>
      <c r="C3">
        <v>400</v>
      </c>
      <c r="D3">
        <v>110</v>
      </c>
      <c r="E3">
        <v>35</v>
      </c>
      <c r="F3">
        <f>((E3-C3)-(E3-D3))/LN((E3-C3)/(E3-D3))</f>
        <v>-183.26485504567495</v>
      </c>
      <c r="G3" t="s">
        <v>16</v>
      </c>
      <c r="H3">
        <v>0.35399999999999998</v>
      </c>
      <c r="I3">
        <f>400</f>
        <v>400</v>
      </c>
      <c r="J3">
        <f>B3*1000/(F3*I3)</f>
        <v>248.1954327176571</v>
      </c>
    </row>
    <row r="4" spans="1:10" x14ac:dyDescent="0.35">
      <c r="A4" t="s">
        <v>8</v>
      </c>
      <c r="B4">
        <v>2800.47</v>
      </c>
      <c r="C4">
        <v>110</v>
      </c>
      <c r="D4">
        <v>180</v>
      </c>
      <c r="E4">
        <v>184</v>
      </c>
      <c r="F4">
        <f>((E4-C4)-(E4-D4))/LN((E4-C4)/(E4-D4))</f>
        <v>23.990918556509143</v>
      </c>
      <c r="G4" t="s">
        <v>12</v>
      </c>
      <c r="I4">
        <f>400</f>
        <v>400</v>
      </c>
      <c r="J4">
        <f>B4*1000/(F4*I4)</f>
        <v>291.82605007428793</v>
      </c>
    </row>
    <row r="5" spans="1:10" x14ac:dyDescent="0.35">
      <c r="A5" t="s">
        <v>9</v>
      </c>
      <c r="B5">
        <v>-439.5</v>
      </c>
      <c r="C5">
        <v>264</v>
      </c>
      <c r="D5">
        <v>210</v>
      </c>
      <c r="E5">
        <v>115</v>
      </c>
      <c r="F5">
        <f>((E5-C5)-(E5-D5))/LN((E5-C5)/(E5-D5))</f>
        <v>-119.98149236290068</v>
      </c>
      <c r="G5" t="s">
        <v>15</v>
      </c>
      <c r="I5">
        <f>400</f>
        <v>400</v>
      </c>
      <c r="J5">
        <f>B5*1000/(F5*I5)</f>
        <v>9.1576623891014624</v>
      </c>
    </row>
    <row r="6" spans="1:10" x14ac:dyDescent="0.35">
      <c r="A6" t="s">
        <v>10</v>
      </c>
      <c r="B6">
        <v>-3355.5</v>
      </c>
      <c r="D6">
        <v>159</v>
      </c>
      <c r="E6">
        <v>115</v>
      </c>
      <c r="F6">
        <f>E6-D6</f>
        <v>-44</v>
      </c>
      <c r="G6" t="s">
        <v>15</v>
      </c>
      <c r="I6">
        <f>400</f>
        <v>400</v>
      </c>
      <c r="J6">
        <f>B6*1000/(F6*I6)</f>
        <v>190.65340909090909</v>
      </c>
    </row>
    <row r="7" spans="1:10" x14ac:dyDescent="0.35">
      <c r="A7" t="s">
        <v>18</v>
      </c>
      <c r="B7">
        <v>-554.10599999999999</v>
      </c>
      <c r="D7">
        <v>215.3</v>
      </c>
      <c r="E7">
        <v>115</v>
      </c>
      <c r="F7">
        <f>E7-D7</f>
        <v>-100.30000000000001</v>
      </c>
      <c r="G7" t="s">
        <v>15</v>
      </c>
      <c r="I7">
        <f>400</f>
        <v>400</v>
      </c>
      <c r="J7">
        <f>B7*1000/(F7*I7)</f>
        <v>13.811216350947156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4D260-02CD-46B9-8DCF-1EB60AFE01CB}">
  <dimension ref="A2:E4"/>
  <sheetViews>
    <sheetView workbookViewId="0">
      <selection activeCell="F4" sqref="F4"/>
    </sheetView>
  </sheetViews>
  <sheetFormatPr defaultRowHeight="14.5" x14ac:dyDescent="0.35"/>
  <cols>
    <col min="3" max="3" width="10.54296875" customWidth="1"/>
  </cols>
  <sheetData>
    <row r="2" spans="1:5" x14ac:dyDescent="0.35">
      <c r="A2" s="1" t="s">
        <v>5</v>
      </c>
      <c r="B2" s="1" t="s">
        <v>24</v>
      </c>
      <c r="C2" s="1" t="s">
        <v>19</v>
      </c>
      <c r="D2" s="1" t="s">
        <v>20</v>
      </c>
      <c r="E2" s="1" t="s">
        <v>21</v>
      </c>
    </row>
    <row r="3" spans="1:5" x14ac:dyDescent="0.35">
      <c r="A3" t="s">
        <v>22</v>
      </c>
      <c r="B3">
        <v>33</v>
      </c>
      <c r="C3">
        <v>0.55000000000000004</v>
      </c>
      <c r="D3">
        <v>0.9</v>
      </c>
      <c r="E3">
        <f>B3*C3+3</f>
        <v>21.150000000000002</v>
      </c>
    </row>
    <row r="4" spans="1:5" x14ac:dyDescent="0.35">
      <c r="A4" t="s">
        <v>23</v>
      </c>
      <c r="B4">
        <v>24</v>
      </c>
      <c r="C4">
        <v>0.55000000000000004</v>
      </c>
      <c r="D4">
        <v>0.9</v>
      </c>
      <c r="E4">
        <f>B4*C4+3</f>
        <v>16.200000000000003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Heat Exchangers</vt:lpstr>
      <vt:lpstr>Towers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Joy</dc:creator>
  <cp:lastModifiedBy>Natasha Joy</cp:lastModifiedBy>
  <dcterms:created xsi:type="dcterms:W3CDTF">2020-03-05T02:32:51Z</dcterms:created>
  <dcterms:modified xsi:type="dcterms:W3CDTF">2020-03-05T04:19:35Z</dcterms:modified>
</cp:coreProperties>
</file>