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F15EDB33-9054-A940-A17C-3E55B9554205}" xr6:coauthVersionLast="47" xr6:coauthVersionMax="47" xr10:uidLastSave="{00000000-0000-0000-0000-000000000000}"/>
  <bookViews>
    <workbookView xWindow="-20" yWindow="760" windowWidth="30240" windowHeight="17460" activeTab="1" xr2:uid="{00000000-000D-0000-FFFF-FFFF00000000}"/>
  </bookViews>
  <sheets>
    <sheet name="merged_mmlu_sta" sheetId="1" r:id="rId1"/>
    <sheet name="mmlu_pro_sta" sheetId="2" r:id="rId2"/>
    <sheet name="ann_sta" sheetId="6" state="hidden" r:id="rId3"/>
    <sheet name="ann_sta_display_0415" sheetId="7" state="hidden" r:id="rId4"/>
    <sheet name="evaluation_results_bk" sheetId="3" state="hidden" r:id="rId5"/>
    <sheet name="eval_results_bk" sheetId="4" state="hidden" r:id="rId6"/>
    <sheet name="eval_resul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L19" i="7"/>
  <c r="E19" i="7"/>
  <c r="D19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B1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C19" i="6"/>
  <c r="D19" i="6"/>
  <c r="D3" i="6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2" i="6"/>
  <c r="E19" i="6"/>
  <c r="B19" i="6"/>
  <c r="G21" i="2"/>
  <c r="G19" i="2"/>
  <c r="F19" i="2"/>
  <c r="B19" i="2"/>
  <c r="C19" i="2"/>
  <c r="D19" i="2"/>
  <c r="E19" i="2"/>
  <c r="D59" i="1"/>
  <c r="B59" i="1"/>
  <c r="F19" i="7" l="1"/>
</calcChain>
</file>

<file path=xl/sharedStrings.xml><?xml version="1.0" encoding="utf-8"?>
<sst xmlns="http://schemas.openxmlformats.org/spreadsheetml/2006/main" count="566" uniqueCount="116">
  <si>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</si>
  <si>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</si>
  <si>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</si>
  <si>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</si>
  <si>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</si>
  <si>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</si>
  <si>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</si>
  <si>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</si>
  <si>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</si>
  <si>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</si>
  <si>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</si>
  <si>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</si>
  <si>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</si>
  <si>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</si>
  <si>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</si>
  <si>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</si>
  <si>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</si>
  <si>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</si>
  <si>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</si>
  <si>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</si>
  <si>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</si>
  <si>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</si>
  <si>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</si>
  <si>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</si>
  <si>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</si>
  <si>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</si>
  <si>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</si>
  <si>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</si>
  <si>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</si>
  <si>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</si>
  <si>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</si>
  <si>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</si>
  <si>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</si>
  <si>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</si>
  <si>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</si>
  <si>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</si>
  <si>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</si>
  <si>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</si>
  <si>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</si>
  <si>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</si>
  <si>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</si>
  <si>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</si>
  <si>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</si>
  <si>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</si>
  <si>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</si>
  <si>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</si>
  <si>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</si>
  <si>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</si>
  <si>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</si>
  <si>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</si>
  <si>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</si>
  <si>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</si>
  <si>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</si>
  <si>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</si>
  <si>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</si>
  <si>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</si>
  <si>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</si>
  <si>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</si>
  <si>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</si>
  <si>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</si>
  <si>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</si>
  <si>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</si>
  <si>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</si>
  <si>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</si>
  <si>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</si>
  <si>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</si>
  <si>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</si>
  <si>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</si>
  <si>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</si>
  <si>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</si>
  <si>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</si>
  <si>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</si>
  <si>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</si>
  <si>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</si>
  <si>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</si>
  <si>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</si>
  <si>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</si>
  <si>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</si>
  <si>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</si>
  <si>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</si>
  <si>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</si>
  <si>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</si>
  <si>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</si>
  <si>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</si>
  <si>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</si>
  <si>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</si>
  <si>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</si>
  <si>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</si>
  <si>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</si>
  <si>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</si>
  <si>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</si>
  <si>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</si>
  <si>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</si>
  <si>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</si>
  <si>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</si>
  <si>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</si>
  <si>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</si>
  <si>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</si>
  <si>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</si>
  <si>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</si>
  <si>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</si>
  <si>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</si>
  <si>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</si>
  <si>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</si>
  <si>
    <t>remove_image_question_num</t>
    <phoneticPr fontId="1" type="noConversion"/>
  </si>
  <si>
    <t>no_issues_num_in_annotation</t>
    <phoneticPr fontId="1" type="noConversion"/>
  </si>
  <si>
    <t>before_adding_stemez</t>
    <phoneticPr fontId="1" type="noConversion"/>
  </si>
  <si>
    <t>add_no_issues_data_by_annotation</t>
    <phoneticPr fontId="1" type="noConversion"/>
  </si>
  <si>
    <t>issues_data_num</t>
    <phoneticPr fontId="1" type="noConversion"/>
  </si>
  <si>
    <t>ori_add_stemez_question_num</t>
    <phoneticPr fontId="1" type="noConversion"/>
  </si>
  <si>
    <t>ori_stem_num</t>
    <phoneticPr fontId="1" type="noConversion"/>
  </si>
  <si>
    <t>ori_stemez_num</t>
    <phoneticPr fontId="1" type="noConversion"/>
  </si>
  <si>
    <t>add_no_issues_data</t>
    <phoneticPr fontId="1" type="noConversion"/>
  </si>
  <si>
    <t>issues_data_num_in_stemez</t>
    <phoneticPr fontId="1" type="noConversion"/>
  </si>
  <si>
    <t>no_issues_data_num_in_stemez</t>
    <phoneticPr fontId="1" type="noConversion"/>
  </si>
  <si>
    <t>remove_issues_by_annotation_num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</si>
</sst>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3" fillId="8" borderId="0" xfId="0" applyFont="1" applyFill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3" fillId="9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45"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tabSelected="1" workbookViewId="0">
      <selection activeCell="G23" sqref="G23"/>
    </sheetView>
  </sheetViews>
  <sheetFormatPr baseColWidth="10" defaultRowHeight="16"/>
  <cols>
    <col min="1" max="1" width="27.1640625" customWidth="1"/>
    <col min="2" max="2" width="21.5" customWidth="1"/>
    <col min="3" max="3" width="9.6640625" customWidth="1"/>
    <col min="4" max="4" width="18.5" customWidth="1"/>
    <col min="5" max="5" width="20.1640625" customWidth="1"/>
    <col min="6" max="6" width="15.5" customWidth="1"/>
    <col min="7" max="7" width="42.33203125" customWidth="1"/>
    <col min="8" max="8" width="51.33203125" customWidth="1"/>
  </cols>
  <sheetData>
    <row r="1" spans="1:112" s="58" customFormat="1" ht="43" customHeight="1">
      <c r="A1" s="57" t="s">
        <v>75</v>
      </c>
      <c r="B1" s="57" t="s">
        <v>81</v>
      </c>
      <c r="C1" s="57" t="s">
        <v>77</v>
      </c>
      <c r="D1" s="57" t="s">
        <v>78</v>
      </c>
      <c r="E1" s="57" t="s">
        <v>79</v>
      </c>
      <c r="F1" s="57" t="s">
        <v>80</v>
      </c>
      <c r="G1" s="57" t="s">
        <v>104</v>
      </c>
      <c r="H1" s="57" t="s">
        <v>115</v>
      </c>
    </row>
    <row r="2" spans="1:112" s="16" customFormat="1" ht="24" customHeight="1">
      <c r="A2" s="20" t="s">
        <v>1</v>
      </c>
      <c r="B2" s="20">
        <v>454</v>
      </c>
      <c r="C2" s="20">
        <v>229</v>
      </c>
      <c r="D2" s="20">
        <v>229</v>
      </c>
      <c r="E2" s="20">
        <v>229</v>
      </c>
      <c r="F2" s="24">
        <v>1185</v>
      </c>
      <c r="G2" s="17">
        <v>832</v>
      </c>
      <c r="H2" s="19">
        <v>748</v>
      </c>
    </row>
    <row r="3" spans="1:112" ht="24" customHeight="1">
      <c r="A3" s="11" t="s">
        <v>4</v>
      </c>
      <c r="B3" s="11">
        <v>437</v>
      </c>
      <c r="C3" s="11">
        <v>174</v>
      </c>
      <c r="D3" s="15">
        <v>248</v>
      </c>
      <c r="E3" s="11">
        <v>248</v>
      </c>
      <c r="F3" s="13">
        <v>1010</v>
      </c>
      <c r="G3" s="17">
        <v>966</v>
      </c>
      <c r="H3" s="19">
        <v>824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</row>
    <row r="4" spans="1:112" s="16" customFormat="1" ht="24" customHeight="1">
      <c r="A4" s="17" t="s">
        <v>8</v>
      </c>
      <c r="B4" s="17">
        <v>303</v>
      </c>
      <c r="C4" s="17">
        <v>222</v>
      </c>
      <c r="D4" s="17">
        <v>222</v>
      </c>
      <c r="E4" s="23">
        <v>449</v>
      </c>
      <c r="F4" s="24">
        <v>1849</v>
      </c>
      <c r="G4" s="17">
        <v>1445</v>
      </c>
      <c r="H4" s="19">
        <v>1218</v>
      </c>
    </row>
    <row r="5" spans="1:112" s="16" customFormat="1" ht="24" customHeight="1">
      <c r="A5" s="17" t="s">
        <v>11</v>
      </c>
      <c r="B5" s="17">
        <v>412</v>
      </c>
      <c r="C5" s="17">
        <v>285</v>
      </c>
      <c r="D5" s="15">
        <v>361</v>
      </c>
      <c r="E5" s="17">
        <v>361</v>
      </c>
      <c r="F5" s="24">
        <v>759</v>
      </c>
      <c r="G5" s="17">
        <v>659</v>
      </c>
      <c r="H5" s="19">
        <v>420</v>
      </c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9">
        <v>121</v>
      </c>
      <c r="G6" s="63">
        <v>121</v>
      </c>
      <c r="H6" s="19">
        <v>121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4">
        <v>1096</v>
      </c>
      <c r="G7" s="19">
        <v>1012</v>
      </c>
      <c r="H7" s="19">
        <v>890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</row>
    <row r="8" spans="1:112" s="16" customFormat="1" ht="24" customHeight="1">
      <c r="A8" s="21" t="s">
        <v>23</v>
      </c>
      <c r="B8" s="22">
        <v>145</v>
      </c>
      <c r="C8" s="22">
        <v>90</v>
      </c>
      <c r="D8" s="22">
        <v>90</v>
      </c>
      <c r="E8" s="22">
        <v>90</v>
      </c>
      <c r="F8" s="24">
        <v>2024</v>
      </c>
      <c r="G8" s="19">
        <v>1331</v>
      </c>
      <c r="H8" s="19">
        <v>1010</v>
      </c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9">
        <v>79</v>
      </c>
      <c r="G9" s="64">
        <v>79</v>
      </c>
      <c r="H9" s="19">
        <v>79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9">
        <v>881</v>
      </c>
      <c r="G10" s="19">
        <v>881</v>
      </c>
      <c r="H10" s="19">
        <v>881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9">
        <v>404</v>
      </c>
      <c r="G11" s="64">
        <v>404</v>
      </c>
      <c r="H11" s="19">
        <v>404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9">
        <v>1140</v>
      </c>
      <c r="G12" s="19">
        <v>1140</v>
      </c>
      <c r="H12" s="19">
        <v>1140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ht="24" customHeight="1">
      <c r="A13" s="11" t="s">
        <v>45</v>
      </c>
      <c r="B13" s="11">
        <v>1063</v>
      </c>
      <c r="C13" s="11">
        <v>891</v>
      </c>
      <c r="D13" s="15">
        <v>1238</v>
      </c>
      <c r="E13" s="23">
        <v>1402</v>
      </c>
      <c r="F13" s="24">
        <v>1397</v>
      </c>
      <c r="G13" s="19">
        <v>1397</v>
      </c>
      <c r="H13" s="19">
        <v>1397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9">
        <v>569</v>
      </c>
      <c r="G14" s="64">
        <v>569</v>
      </c>
      <c r="H14" s="19">
        <v>569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9">
        <v>1248</v>
      </c>
      <c r="G15" s="19">
        <v>1248</v>
      </c>
      <c r="H15" s="19">
        <v>1248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s="16" customFormat="1" ht="24" customHeight="1">
      <c r="A16" s="17" t="s">
        <v>61</v>
      </c>
      <c r="B16" s="17">
        <v>629</v>
      </c>
      <c r="C16" s="17">
        <v>460</v>
      </c>
      <c r="D16" s="17">
        <v>567</v>
      </c>
      <c r="E16" s="23">
        <v>753</v>
      </c>
      <c r="F16" s="24">
        <v>2098</v>
      </c>
      <c r="G16" s="19">
        <v>1476</v>
      </c>
      <c r="H16" s="19">
        <v>1386</v>
      </c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9">
        <v>270</v>
      </c>
      <c r="G17" s="64">
        <v>270</v>
      </c>
      <c r="H17" s="19">
        <v>270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4">
        <v>1012</v>
      </c>
      <c r="G18" s="19">
        <v>895</v>
      </c>
      <c r="H18" s="19">
        <v>841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</row>
    <row r="19" spans="1:112" s="55" customFormat="1" ht="24" customHeight="1">
      <c r="A19" s="25" t="s">
        <v>82</v>
      </c>
      <c r="B19" s="55">
        <f t="shared" ref="B19:D19" si="0">SUM(B2:B18)</f>
        <v>13937</v>
      </c>
      <c r="C19" s="55">
        <f t="shared" si="0"/>
        <v>8051</v>
      </c>
      <c r="D19" s="55">
        <f t="shared" si="0"/>
        <v>8655</v>
      </c>
      <c r="E19" s="55">
        <f>SUM(E2:E18)</f>
        <v>9232</v>
      </c>
      <c r="F19" s="55">
        <f>SUM(F2:F18)</f>
        <v>17142</v>
      </c>
      <c r="G19" s="56">
        <f>SUM(G2:G18)</f>
        <v>14725</v>
      </c>
      <c r="H19" s="56">
        <f>SUM(H2:H18)</f>
        <v>13446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</row>
    <row r="20" spans="1:112" ht="24" customHeight="1">
      <c r="A20" s="11"/>
      <c r="B20" s="11"/>
      <c r="F20" s="59" t="s">
        <v>102</v>
      </c>
      <c r="G20" s="19">
        <v>9232</v>
      </c>
    </row>
    <row r="21" spans="1:112" ht="24" customHeight="1">
      <c r="A21" s="11"/>
      <c r="B21" s="11"/>
      <c r="F21" s="18"/>
      <c r="G21">
        <f>G19-G20</f>
        <v>5493</v>
      </c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1DB6-ABC5-074E-B720-D976A70962DC}">
  <dimension ref="A1:G19"/>
  <sheetViews>
    <sheetView workbookViewId="0">
      <selection activeCell="E1" sqref="E1:E19"/>
    </sheetView>
  </sheetViews>
  <sheetFormatPr baseColWidth="10" defaultRowHeight="23"/>
  <cols>
    <col min="1" max="1" width="33.5" customWidth="1"/>
    <col min="2" max="2" width="35.83203125" customWidth="1"/>
    <col min="3" max="3" width="43.83203125" customWidth="1"/>
    <col min="4" max="4" width="49" customWidth="1"/>
    <col min="5" max="5" width="43.83203125" style="16" customWidth="1"/>
    <col min="6" max="6" width="24.83203125" style="2" customWidth="1"/>
    <col min="7" max="7" width="23.5" customWidth="1"/>
  </cols>
  <sheetData>
    <row r="1" spans="1:7" ht="24">
      <c r="A1" s="57" t="s">
        <v>75</v>
      </c>
      <c r="B1" s="57" t="s">
        <v>106</v>
      </c>
      <c r="C1" s="57" t="s">
        <v>105</v>
      </c>
      <c r="D1" s="57" t="s">
        <v>107</v>
      </c>
      <c r="E1" s="65" t="s">
        <v>109</v>
      </c>
      <c r="F1" s="57" t="s">
        <v>108</v>
      </c>
      <c r="G1" s="57" t="s">
        <v>110</v>
      </c>
    </row>
    <row r="2" spans="1:7">
      <c r="A2" s="20" t="s">
        <v>1</v>
      </c>
      <c r="B2" s="20">
        <v>229</v>
      </c>
      <c r="C2" s="17">
        <v>519</v>
      </c>
      <c r="D2" s="14">
        <f>C2+B2</f>
        <v>748</v>
      </c>
      <c r="E2" s="17">
        <v>832</v>
      </c>
      <c r="F2" s="2">
        <f>E2-D2</f>
        <v>84</v>
      </c>
      <c r="G2" s="1">
        <f>E2-B2</f>
        <v>603</v>
      </c>
    </row>
    <row r="3" spans="1:7">
      <c r="A3" s="11" t="s">
        <v>4</v>
      </c>
      <c r="B3" s="11">
        <v>248</v>
      </c>
      <c r="C3" s="17">
        <v>576</v>
      </c>
      <c r="D3" s="14">
        <f t="shared" ref="D3:D18" si="0">C3+B3</f>
        <v>824</v>
      </c>
      <c r="E3" s="17">
        <v>966</v>
      </c>
      <c r="F3" s="2">
        <f t="shared" ref="F3:F18" si="1">E3-D3</f>
        <v>142</v>
      </c>
      <c r="G3" s="1">
        <f t="shared" ref="G3:G18" si="2">E3-B3</f>
        <v>718</v>
      </c>
    </row>
    <row r="4" spans="1:7">
      <c r="A4" s="17" t="s">
        <v>8</v>
      </c>
      <c r="B4" s="23">
        <v>449</v>
      </c>
      <c r="C4" s="17">
        <v>773</v>
      </c>
      <c r="D4" s="14">
        <f t="shared" si="0"/>
        <v>1222</v>
      </c>
      <c r="E4" s="17">
        <v>1445</v>
      </c>
      <c r="F4" s="2">
        <f t="shared" si="1"/>
        <v>223</v>
      </c>
      <c r="G4" s="1">
        <f t="shared" si="2"/>
        <v>996</v>
      </c>
    </row>
    <row r="5" spans="1:7">
      <c r="A5" s="17" t="s">
        <v>11</v>
      </c>
      <c r="B5" s="17">
        <v>361</v>
      </c>
      <c r="C5" s="17">
        <v>60</v>
      </c>
      <c r="D5" s="14">
        <f t="shared" si="0"/>
        <v>421</v>
      </c>
      <c r="E5" s="17">
        <v>659</v>
      </c>
      <c r="F5" s="2">
        <f t="shared" si="1"/>
        <v>238</v>
      </c>
      <c r="G5" s="1">
        <f t="shared" si="2"/>
        <v>298</v>
      </c>
    </row>
    <row r="6" spans="1:7">
      <c r="A6" s="11" t="s">
        <v>16</v>
      </c>
      <c r="B6" s="11">
        <v>121</v>
      </c>
      <c r="C6" s="17"/>
      <c r="D6" s="1">
        <f t="shared" si="0"/>
        <v>121</v>
      </c>
      <c r="E6" s="17">
        <v>121</v>
      </c>
      <c r="F6" s="2">
        <f t="shared" si="1"/>
        <v>0</v>
      </c>
      <c r="G6" s="1">
        <f t="shared" si="2"/>
        <v>0</v>
      </c>
    </row>
    <row r="7" spans="1:7">
      <c r="A7" s="11" t="s">
        <v>19</v>
      </c>
      <c r="B7" s="11">
        <v>467</v>
      </c>
      <c r="C7" s="19">
        <v>423</v>
      </c>
      <c r="D7" s="14">
        <f t="shared" si="0"/>
        <v>890</v>
      </c>
      <c r="E7" s="19">
        <v>1012</v>
      </c>
      <c r="F7" s="2">
        <f t="shared" si="1"/>
        <v>122</v>
      </c>
      <c r="G7" s="1">
        <f t="shared" si="2"/>
        <v>545</v>
      </c>
    </row>
    <row r="8" spans="1:7">
      <c r="A8" s="21" t="s">
        <v>23</v>
      </c>
      <c r="B8" s="22">
        <v>90</v>
      </c>
      <c r="C8" s="19">
        <v>920</v>
      </c>
      <c r="D8" s="14">
        <f t="shared" si="0"/>
        <v>1010</v>
      </c>
      <c r="E8" s="19">
        <v>1331</v>
      </c>
      <c r="F8" s="2">
        <f t="shared" si="1"/>
        <v>321</v>
      </c>
      <c r="G8" s="1">
        <f t="shared" si="2"/>
        <v>1241</v>
      </c>
    </row>
    <row r="9" spans="1:7">
      <c r="A9" s="1" t="s">
        <v>25</v>
      </c>
      <c r="B9" s="3">
        <v>79</v>
      </c>
      <c r="C9" s="19"/>
      <c r="D9" s="1">
        <f t="shared" si="0"/>
        <v>79</v>
      </c>
      <c r="E9" s="19">
        <v>79</v>
      </c>
      <c r="F9" s="2">
        <f t="shared" si="1"/>
        <v>0</v>
      </c>
      <c r="G9" s="1">
        <f t="shared" si="2"/>
        <v>0</v>
      </c>
    </row>
    <row r="10" spans="1:7">
      <c r="A10" s="11" t="s">
        <v>27</v>
      </c>
      <c r="B10" s="11">
        <v>881</v>
      </c>
      <c r="C10" s="19"/>
      <c r="D10" s="1">
        <f t="shared" si="0"/>
        <v>881</v>
      </c>
      <c r="E10" s="19">
        <v>881</v>
      </c>
      <c r="F10" s="2">
        <f t="shared" si="1"/>
        <v>0</v>
      </c>
      <c r="G10" s="1">
        <f t="shared" si="2"/>
        <v>0</v>
      </c>
    </row>
    <row r="11" spans="1:7">
      <c r="A11" s="11" t="s">
        <v>36</v>
      </c>
      <c r="B11" s="11">
        <v>404</v>
      </c>
      <c r="C11" s="19"/>
      <c r="D11" s="1">
        <f t="shared" si="0"/>
        <v>404</v>
      </c>
      <c r="E11" s="19">
        <v>404</v>
      </c>
      <c r="F11" s="2">
        <f t="shared" si="1"/>
        <v>0</v>
      </c>
      <c r="G11" s="1">
        <f t="shared" si="2"/>
        <v>0</v>
      </c>
    </row>
    <row r="12" spans="1:7">
      <c r="A12" s="11" t="s">
        <v>41</v>
      </c>
      <c r="B12" s="11">
        <v>1140</v>
      </c>
      <c r="C12" s="19"/>
      <c r="D12" s="1">
        <f t="shared" si="0"/>
        <v>1140</v>
      </c>
      <c r="E12" s="19">
        <v>1140</v>
      </c>
      <c r="F12" s="2">
        <f t="shared" si="1"/>
        <v>0</v>
      </c>
      <c r="G12" s="1">
        <f t="shared" si="2"/>
        <v>0</v>
      </c>
    </row>
    <row r="13" spans="1:7">
      <c r="A13" s="11" t="s">
        <v>45</v>
      </c>
      <c r="B13" s="23">
        <v>1397</v>
      </c>
      <c r="C13" s="19"/>
      <c r="D13" s="1">
        <v>1397</v>
      </c>
      <c r="E13" s="19">
        <v>1397</v>
      </c>
      <c r="F13" s="2">
        <f t="shared" si="1"/>
        <v>0</v>
      </c>
      <c r="G13" s="1">
        <f t="shared" si="2"/>
        <v>0</v>
      </c>
    </row>
    <row r="14" spans="1:7">
      <c r="A14" s="11" t="s">
        <v>51</v>
      </c>
      <c r="B14" s="11">
        <v>569</v>
      </c>
      <c r="C14" s="19"/>
      <c r="D14" s="1">
        <f t="shared" si="0"/>
        <v>569</v>
      </c>
      <c r="E14" s="19">
        <v>569</v>
      </c>
      <c r="F14" s="2">
        <f t="shared" si="1"/>
        <v>0</v>
      </c>
      <c r="G14" s="1">
        <f t="shared" si="2"/>
        <v>0</v>
      </c>
    </row>
    <row r="15" spans="1:7">
      <c r="A15" s="11" t="s">
        <v>55</v>
      </c>
      <c r="B15" s="11">
        <v>1248</v>
      </c>
      <c r="C15" s="19"/>
      <c r="D15" s="1">
        <f t="shared" si="0"/>
        <v>1248</v>
      </c>
      <c r="E15" s="19">
        <v>1248</v>
      </c>
      <c r="F15" s="2">
        <f t="shared" si="1"/>
        <v>0</v>
      </c>
      <c r="G15" s="1">
        <f t="shared" si="2"/>
        <v>0</v>
      </c>
    </row>
    <row r="16" spans="1:7">
      <c r="A16" s="17" t="s">
        <v>61</v>
      </c>
      <c r="B16" s="23">
        <v>753</v>
      </c>
      <c r="C16" s="19">
        <v>643</v>
      </c>
      <c r="D16" s="14">
        <f t="shared" si="0"/>
        <v>1396</v>
      </c>
      <c r="E16" s="19">
        <v>1476</v>
      </c>
      <c r="F16" s="2">
        <f t="shared" si="1"/>
        <v>80</v>
      </c>
      <c r="G16" s="1">
        <f t="shared" si="2"/>
        <v>723</v>
      </c>
    </row>
    <row r="17" spans="1:7">
      <c r="A17" s="11" t="s">
        <v>66</v>
      </c>
      <c r="B17" s="11">
        <v>270</v>
      </c>
      <c r="C17" s="19"/>
      <c r="D17" s="1">
        <f t="shared" si="0"/>
        <v>270</v>
      </c>
      <c r="E17" s="19">
        <v>270</v>
      </c>
      <c r="F17" s="2">
        <f t="shared" si="1"/>
        <v>0</v>
      </c>
      <c r="G17" s="1">
        <f t="shared" si="2"/>
        <v>0</v>
      </c>
    </row>
    <row r="18" spans="1:7">
      <c r="A18" s="11" t="s">
        <v>71</v>
      </c>
      <c r="B18" s="11">
        <v>521</v>
      </c>
      <c r="C18" s="19">
        <v>320</v>
      </c>
      <c r="D18" s="14">
        <f t="shared" si="0"/>
        <v>841</v>
      </c>
      <c r="E18" s="19">
        <v>895</v>
      </c>
      <c r="F18" s="2">
        <f t="shared" si="1"/>
        <v>54</v>
      </c>
      <c r="G18" s="1">
        <f t="shared" si="2"/>
        <v>374</v>
      </c>
    </row>
    <row r="19" spans="1:7" ht="26">
      <c r="A19" s="25" t="s">
        <v>82</v>
      </c>
      <c r="B19" s="55">
        <f>SUM(B2:B18)</f>
        <v>9227</v>
      </c>
      <c r="C19" s="56">
        <f>SUM(C2:C18)</f>
        <v>4234</v>
      </c>
      <c r="D19" s="9">
        <f>SUM(D2:D18)</f>
        <v>13461</v>
      </c>
      <c r="E19" s="56">
        <f>SUM(E2:E18)</f>
        <v>14725</v>
      </c>
      <c r="F19" s="2">
        <f>E19-D19</f>
        <v>1264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E35-89E1-B84B-832E-BCFAB8E3122A}">
  <dimension ref="A1:L19"/>
  <sheetViews>
    <sheetView workbookViewId="0">
      <selection activeCell="E7" sqref="E7"/>
    </sheetView>
  </sheetViews>
  <sheetFormatPr baseColWidth="10" defaultRowHeight="23"/>
  <cols>
    <col min="1" max="1" width="27.1640625" style="2" customWidth="1"/>
    <col min="2" max="2" width="36" style="2" customWidth="1"/>
    <col min="3" max="3" width="26.5" style="2" customWidth="1"/>
    <col min="4" max="4" width="43.33203125" style="2" customWidth="1"/>
    <col min="5" max="5" width="44.6640625" style="2" customWidth="1"/>
    <col min="6" max="6" width="29.5" style="2" customWidth="1"/>
    <col min="7" max="7" width="34.1640625" style="2" customWidth="1"/>
    <col min="8" max="11" width="10.83203125" style="2"/>
    <col min="12" max="12" width="47.33203125" style="2" customWidth="1"/>
    <col min="13" max="16384" width="10.83203125" style="2"/>
  </cols>
  <sheetData>
    <row r="1" spans="1:12" ht="48">
      <c r="A1" s="57" t="s">
        <v>75</v>
      </c>
      <c r="B1" s="57" t="s">
        <v>106</v>
      </c>
      <c r="C1" s="9" t="s">
        <v>111</v>
      </c>
      <c r="D1" s="57" t="s">
        <v>113</v>
      </c>
      <c r="E1" s="57" t="s">
        <v>114</v>
      </c>
      <c r="F1" s="57" t="s">
        <v>112</v>
      </c>
      <c r="L1" s="65" t="s">
        <v>109</v>
      </c>
    </row>
    <row r="2" spans="1:12">
      <c r="A2" s="17" t="s">
        <v>1</v>
      </c>
      <c r="B2" s="17">
        <v>229</v>
      </c>
      <c r="C2" s="68">
        <f>L2-B2</f>
        <v>603</v>
      </c>
      <c r="D2" s="2">
        <f>C2-E2</f>
        <v>84</v>
      </c>
      <c r="E2" s="17">
        <v>519</v>
      </c>
      <c r="F2" s="2">
        <f>B2+E2</f>
        <v>748</v>
      </c>
      <c r="L2" s="17">
        <v>832</v>
      </c>
    </row>
    <row r="3" spans="1:12">
      <c r="A3" s="11" t="s">
        <v>4</v>
      </c>
      <c r="B3" s="11">
        <v>248</v>
      </c>
      <c r="C3" s="68">
        <f t="shared" ref="C3:C19" si="0">L3-B3</f>
        <v>718</v>
      </c>
      <c r="D3" s="2">
        <f t="shared" ref="D3:D19" si="1">C3-E3</f>
        <v>142</v>
      </c>
      <c r="E3" s="17">
        <v>576</v>
      </c>
      <c r="F3" s="2">
        <f t="shared" ref="F3:F19" si="2">B3+E3</f>
        <v>824</v>
      </c>
      <c r="L3" s="17">
        <v>966</v>
      </c>
    </row>
    <row r="4" spans="1:12">
      <c r="A4" s="17" t="s">
        <v>8</v>
      </c>
      <c r="B4" s="17">
        <v>449</v>
      </c>
      <c r="C4" s="68">
        <f t="shared" si="0"/>
        <v>996</v>
      </c>
      <c r="D4" s="2">
        <f t="shared" si="1"/>
        <v>223</v>
      </c>
      <c r="E4" s="17">
        <v>773</v>
      </c>
      <c r="F4" s="2">
        <f t="shared" si="2"/>
        <v>1222</v>
      </c>
      <c r="L4" s="17">
        <v>1445</v>
      </c>
    </row>
    <row r="5" spans="1:12">
      <c r="A5" s="17" t="s">
        <v>11</v>
      </c>
      <c r="B5" s="17">
        <v>361</v>
      </c>
      <c r="C5" s="68">
        <f t="shared" si="0"/>
        <v>298</v>
      </c>
      <c r="D5" s="2">
        <f t="shared" si="1"/>
        <v>238</v>
      </c>
      <c r="E5" s="17">
        <v>60</v>
      </c>
      <c r="F5" s="72">
        <f t="shared" si="2"/>
        <v>421</v>
      </c>
      <c r="L5" s="17">
        <v>659</v>
      </c>
    </row>
    <row r="6" spans="1:12" s="70" customFormat="1">
      <c r="A6" s="69" t="s">
        <v>16</v>
      </c>
      <c r="B6" s="69">
        <v>121</v>
      </c>
      <c r="C6" s="70">
        <f t="shared" si="0"/>
        <v>0</v>
      </c>
      <c r="D6" s="70">
        <f t="shared" si="1"/>
        <v>0</v>
      </c>
      <c r="E6" s="69">
        <v>0</v>
      </c>
      <c r="F6" s="70">
        <f t="shared" si="2"/>
        <v>121</v>
      </c>
      <c r="L6" s="69">
        <v>121</v>
      </c>
    </row>
    <row r="7" spans="1:12">
      <c r="A7" s="11" t="s">
        <v>19</v>
      </c>
      <c r="B7" s="17">
        <v>467</v>
      </c>
      <c r="C7" s="68">
        <f t="shared" si="0"/>
        <v>545</v>
      </c>
      <c r="D7" s="2">
        <f t="shared" si="1"/>
        <v>122</v>
      </c>
      <c r="E7" s="19">
        <v>423</v>
      </c>
      <c r="F7" s="2">
        <f t="shared" si="2"/>
        <v>890</v>
      </c>
      <c r="L7" s="19">
        <v>1012</v>
      </c>
    </row>
    <row r="8" spans="1:12">
      <c r="A8" s="19" t="s">
        <v>23</v>
      </c>
      <c r="B8" s="66">
        <v>90</v>
      </c>
      <c r="C8" s="68">
        <f t="shared" si="0"/>
        <v>1241</v>
      </c>
      <c r="D8" s="2">
        <f t="shared" si="1"/>
        <v>321</v>
      </c>
      <c r="E8" s="19">
        <v>920</v>
      </c>
      <c r="F8" s="2">
        <f t="shared" si="2"/>
        <v>1010</v>
      </c>
      <c r="L8" s="19">
        <v>1331</v>
      </c>
    </row>
    <row r="9" spans="1:12" s="70" customFormat="1">
      <c r="A9" s="70" t="s">
        <v>25</v>
      </c>
      <c r="B9" s="71">
        <v>79</v>
      </c>
      <c r="C9" s="70">
        <f t="shared" si="0"/>
        <v>0</v>
      </c>
      <c r="D9" s="70">
        <f t="shared" si="1"/>
        <v>0</v>
      </c>
      <c r="E9" s="70">
        <v>0</v>
      </c>
      <c r="F9" s="70">
        <f t="shared" si="2"/>
        <v>79</v>
      </c>
      <c r="L9" s="70">
        <v>79</v>
      </c>
    </row>
    <row r="10" spans="1:12">
      <c r="A10" s="11" t="s">
        <v>27</v>
      </c>
      <c r="B10" s="17">
        <v>881</v>
      </c>
      <c r="C10" s="2">
        <f t="shared" si="0"/>
        <v>0</v>
      </c>
      <c r="D10" s="2">
        <f t="shared" si="1"/>
        <v>0</v>
      </c>
      <c r="E10" s="19">
        <v>0</v>
      </c>
      <c r="F10" s="2">
        <f t="shared" si="2"/>
        <v>881</v>
      </c>
      <c r="L10" s="19">
        <v>881</v>
      </c>
    </row>
    <row r="11" spans="1:12" s="19" customFormat="1">
      <c r="A11" s="17" t="s">
        <v>36</v>
      </c>
      <c r="B11" s="17">
        <v>404</v>
      </c>
      <c r="C11" s="19">
        <f t="shared" si="0"/>
        <v>0</v>
      </c>
      <c r="D11" s="19">
        <f t="shared" si="1"/>
        <v>0</v>
      </c>
      <c r="E11" s="19">
        <v>0</v>
      </c>
      <c r="F11" s="19">
        <f t="shared" si="2"/>
        <v>404</v>
      </c>
      <c r="L11" s="19">
        <v>404</v>
      </c>
    </row>
    <row r="12" spans="1:12">
      <c r="A12" s="11" t="s">
        <v>41</v>
      </c>
      <c r="B12" s="17">
        <v>1140</v>
      </c>
      <c r="C12" s="2">
        <f t="shared" si="0"/>
        <v>0</v>
      </c>
      <c r="D12" s="2">
        <f t="shared" si="1"/>
        <v>0</v>
      </c>
      <c r="E12" s="19">
        <v>0</v>
      </c>
      <c r="F12" s="2">
        <f t="shared" si="2"/>
        <v>1140</v>
      </c>
      <c r="L12" s="19">
        <v>1140</v>
      </c>
    </row>
    <row r="13" spans="1:12">
      <c r="A13" s="11" t="s">
        <v>45</v>
      </c>
      <c r="B13" s="17">
        <v>1397</v>
      </c>
      <c r="C13" s="2">
        <f t="shared" si="0"/>
        <v>0</v>
      </c>
      <c r="D13" s="2">
        <f t="shared" si="1"/>
        <v>0</v>
      </c>
      <c r="E13" s="19">
        <v>0</v>
      </c>
      <c r="F13" s="2">
        <f t="shared" si="2"/>
        <v>1397</v>
      </c>
      <c r="L13" s="19">
        <v>1397</v>
      </c>
    </row>
    <row r="14" spans="1:12" s="70" customFormat="1">
      <c r="A14" s="69" t="s">
        <v>51</v>
      </c>
      <c r="B14" s="69">
        <v>569</v>
      </c>
      <c r="C14" s="70">
        <f t="shared" si="0"/>
        <v>0</v>
      </c>
      <c r="D14" s="70">
        <f t="shared" si="1"/>
        <v>0</v>
      </c>
      <c r="E14" s="70">
        <v>0</v>
      </c>
      <c r="F14" s="70">
        <f t="shared" si="2"/>
        <v>569</v>
      </c>
      <c r="L14" s="70">
        <v>569</v>
      </c>
    </row>
    <row r="15" spans="1:12">
      <c r="A15" s="11" t="s">
        <v>55</v>
      </c>
      <c r="B15" s="17">
        <v>1248</v>
      </c>
      <c r="C15" s="2">
        <f t="shared" si="0"/>
        <v>0</v>
      </c>
      <c r="D15" s="2">
        <f t="shared" si="1"/>
        <v>0</v>
      </c>
      <c r="E15" s="19">
        <v>0</v>
      </c>
      <c r="F15" s="2">
        <f t="shared" si="2"/>
        <v>1248</v>
      </c>
      <c r="L15" s="19">
        <v>1248</v>
      </c>
    </row>
    <row r="16" spans="1:12">
      <c r="A16" s="17" t="s">
        <v>61</v>
      </c>
      <c r="B16" s="17">
        <v>753</v>
      </c>
      <c r="C16" s="68">
        <f t="shared" si="0"/>
        <v>723</v>
      </c>
      <c r="D16" s="2">
        <f t="shared" si="1"/>
        <v>80</v>
      </c>
      <c r="E16" s="19">
        <v>643</v>
      </c>
      <c r="F16" s="2">
        <f t="shared" si="2"/>
        <v>1396</v>
      </c>
      <c r="L16" s="19">
        <v>1476</v>
      </c>
    </row>
    <row r="17" spans="1:12" s="70" customFormat="1">
      <c r="A17" s="69" t="s">
        <v>66</v>
      </c>
      <c r="B17" s="69">
        <v>270</v>
      </c>
      <c r="C17" s="70">
        <f t="shared" si="0"/>
        <v>0</v>
      </c>
      <c r="D17" s="70">
        <f t="shared" si="1"/>
        <v>0</v>
      </c>
      <c r="E17" s="70">
        <v>0</v>
      </c>
      <c r="F17" s="70">
        <f t="shared" si="2"/>
        <v>270</v>
      </c>
      <c r="L17" s="70">
        <v>270</v>
      </c>
    </row>
    <row r="18" spans="1:12">
      <c r="A18" s="11" t="s">
        <v>71</v>
      </c>
      <c r="B18" s="11">
        <v>521</v>
      </c>
      <c r="C18" s="68">
        <f t="shared" si="0"/>
        <v>374</v>
      </c>
      <c r="D18" s="2">
        <f t="shared" si="1"/>
        <v>54</v>
      </c>
      <c r="E18" s="19">
        <v>320</v>
      </c>
      <c r="F18" s="2">
        <f t="shared" si="2"/>
        <v>841</v>
      </c>
      <c r="L18" s="19">
        <v>895</v>
      </c>
    </row>
    <row r="19" spans="1:12" s="9" customFormat="1" ht="26">
      <c r="A19" s="67" t="s">
        <v>82</v>
      </c>
      <c r="B19" s="9">
        <f>SUM(B2:B18)</f>
        <v>9227</v>
      </c>
      <c r="C19" s="9">
        <f t="shared" si="0"/>
        <v>5498</v>
      </c>
      <c r="D19" s="9">
        <f t="shared" si="1"/>
        <v>1264</v>
      </c>
      <c r="E19" s="9">
        <f>SUM(E2:E18)</f>
        <v>4234</v>
      </c>
      <c r="F19" s="9">
        <f t="shared" si="2"/>
        <v>13461</v>
      </c>
      <c r="L19" s="56">
        <f>SUM(L2:L18)</f>
        <v>14725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7" t="s">
        <v>86</v>
      </c>
      <c r="B1" s="27" t="s">
        <v>84</v>
      </c>
      <c r="C1" s="27" t="s">
        <v>83</v>
      </c>
      <c r="D1" s="27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26" t="s">
        <v>99</v>
      </c>
      <c r="F1" s="60"/>
      <c r="G1" s="26" t="s">
        <v>103</v>
      </c>
      <c r="H1" s="60"/>
    </row>
    <row r="2" spans="1:8" ht="28" customHeight="1">
      <c r="A2" s="27" t="s">
        <v>86</v>
      </c>
      <c r="B2" s="27" t="s">
        <v>84</v>
      </c>
      <c r="C2" s="27" t="s">
        <v>83</v>
      </c>
      <c r="D2" s="27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8" customHeight="1">
      <c r="A3" s="28" t="s">
        <v>99</v>
      </c>
      <c r="B3" s="29" t="s">
        <v>90</v>
      </c>
      <c r="C3" s="30" t="s">
        <v>87</v>
      </c>
      <c r="D3" s="31" t="s">
        <v>92</v>
      </c>
      <c r="E3" s="32">
        <v>0.65339999999999998</v>
      </c>
      <c r="F3" s="33">
        <v>0.53390000000000004</v>
      </c>
      <c r="G3" s="9">
        <v>0.4914</v>
      </c>
      <c r="H3" s="9">
        <v>0.52249999999999996</v>
      </c>
    </row>
    <row r="4" spans="1:8" ht="28" customHeight="1">
      <c r="A4" s="34" t="s">
        <v>99</v>
      </c>
      <c r="B4" s="35" t="s">
        <v>90</v>
      </c>
      <c r="C4" s="36" t="s">
        <v>87</v>
      </c>
      <c r="D4" s="37" t="s">
        <v>93</v>
      </c>
      <c r="E4" s="38">
        <v>0.3755</v>
      </c>
      <c r="F4" s="39">
        <v>0.27210000000000001</v>
      </c>
      <c r="G4" s="9">
        <v>0.47289999999999999</v>
      </c>
      <c r="H4" s="9">
        <v>0.48370000000000002</v>
      </c>
    </row>
    <row r="5" spans="1:8" ht="28" customHeight="1">
      <c r="A5" s="34" t="s">
        <v>99</v>
      </c>
      <c r="B5" s="35" t="s">
        <v>90</v>
      </c>
      <c r="C5" s="36" t="s">
        <v>87</v>
      </c>
      <c r="D5" s="37" t="s">
        <v>94</v>
      </c>
      <c r="E5" s="38">
        <v>0.2697</v>
      </c>
      <c r="F5" s="39">
        <v>0.22520000000000001</v>
      </c>
      <c r="G5" s="9">
        <v>0.47320000000000001</v>
      </c>
      <c r="H5" s="9">
        <v>0.48759999999999998</v>
      </c>
    </row>
    <row r="6" spans="1:8" ht="28" customHeight="1">
      <c r="A6" s="34" t="s">
        <v>99</v>
      </c>
      <c r="B6" s="35" t="s">
        <v>90</v>
      </c>
      <c r="C6" s="36" t="s">
        <v>87</v>
      </c>
      <c r="D6" s="37" t="s">
        <v>95</v>
      </c>
      <c r="E6" s="38">
        <v>0.45550000000000002</v>
      </c>
      <c r="F6" s="39">
        <v>0.53400000000000003</v>
      </c>
      <c r="G6" s="9">
        <v>0.47889999999999999</v>
      </c>
      <c r="H6" s="9">
        <v>0.48559999999999998</v>
      </c>
    </row>
    <row r="7" spans="1:8" ht="28" customHeight="1">
      <c r="A7" s="34" t="s">
        <v>99</v>
      </c>
      <c r="B7" s="35" t="s">
        <v>90</v>
      </c>
      <c r="C7" s="36" t="s">
        <v>87</v>
      </c>
      <c r="D7" s="37" t="s">
        <v>96</v>
      </c>
      <c r="E7" s="38">
        <v>0.44259999999999999</v>
      </c>
      <c r="F7" s="39">
        <v>0.38119999999999998</v>
      </c>
      <c r="G7" s="9">
        <v>0.48199999999999998</v>
      </c>
      <c r="H7" s="9">
        <v>0.49099999999999999</v>
      </c>
    </row>
    <row r="8" spans="1:8" ht="28" customHeight="1">
      <c r="A8" s="40" t="s">
        <v>99</v>
      </c>
      <c r="B8" s="41" t="s">
        <v>90</v>
      </c>
      <c r="C8" s="42" t="s">
        <v>87</v>
      </c>
      <c r="D8" s="43" t="s">
        <v>97</v>
      </c>
      <c r="E8" s="44">
        <v>0.46389999999999998</v>
      </c>
      <c r="F8" s="45">
        <v>0.41849999999999998</v>
      </c>
      <c r="G8" s="9"/>
      <c r="H8" s="9"/>
    </row>
    <row r="9" spans="1:8" ht="28" customHeight="1">
      <c r="A9" s="28" t="s">
        <v>99</v>
      </c>
      <c r="B9" s="46" t="s">
        <v>88</v>
      </c>
      <c r="C9" s="30" t="s">
        <v>87</v>
      </c>
      <c r="D9" s="31" t="s">
        <v>92</v>
      </c>
      <c r="E9" s="32">
        <v>0.65149999999999997</v>
      </c>
      <c r="F9" s="33">
        <v>0.66900000000000004</v>
      </c>
      <c r="G9" s="9">
        <v>0.41760000000000003</v>
      </c>
      <c r="H9" s="9">
        <v>0.4854</v>
      </c>
    </row>
    <row r="10" spans="1:8" ht="28" customHeight="1">
      <c r="A10" s="34" t="s">
        <v>99</v>
      </c>
      <c r="B10" s="47" t="s">
        <v>88</v>
      </c>
      <c r="C10" s="36" t="s">
        <v>87</v>
      </c>
      <c r="D10" s="37" t="s">
        <v>93</v>
      </c>
      <c r="E10" s="38">
        <v>0.25740000000000002</v>
      </c>
      <c r="F10" s="39">
        <v>0.22570000000000001</v>
      </c>
      <c r="G10" s="9">
        <v>0.38390000000000002</v>
      </c>
      <c r="H10" s="9">
        <v>0.43740000000000001</v>
      </c>
    </row>
    <row r="11" spans="1:8" ht="28" customHeight="1">
      <c r="A11" s="34" t="s">
        <v>99</v>
      </c>
      <c r="B11" s="47" t="s">
        <v>88</v>
      </c>
      <c r="C11" s="36" t="s">
        <v>87</v>
      </c>
      <c r="D11" s="37" t="s">
        <v>94</v>
      </c>
      <c r="E11" s="38">
        <v>0.30130000000000001</v>
      </c>
      <c r="F11" s="39">
        <v>0.2626</v>
      </c>
      <c r="G11" s="9">
        <v>0.3891</v>
      </c>
      <c r="H11" s="9">
        <v>0.4592</v>
      </c>
    </row>
    <row r="12" spans="1:8" ht="28" customHeight="1">
      <c r="A12" s="34" t="s">
        <v>99</v>
      </c>
      <c r="B12" s="47" t="s">
        <v>88</v>
      </c>
      <c r="C12" s="36" t="s">
        <v>87</v>
      </c>
      <c r="D12" s="37" t="s">
        <v>95</v>
      </c>
      <c r="E12" s="38">
        <v>0.1522</v>
      </c>
      <c r="F12" s="39">
        <v>0.11700000000000001</v>
      </c>
      <c r="G12" s="9">
        <v>0.34410000000000002</v>
      </c>
      <c r="H12" s="9">
        <v>0.38469999999999999</v>
      </c>
    </row>
    <row r="13" spans="1:8" ht="28" customHeight="1">
      <c r="A13" s="34" t="s">
        <v>99</v>
      </c>
      <c r="B13" s="47" t="s">
        <v>88</v>
      </c>
      <c r="C13" s="36" t="s">
        <v>87</v>
      </c>
      <c r="D13" s="37" t="s">
        <v>96</v>
      </c>
      <c r="E13" s="38">
        <v>0.32900000000000001</v>
      </c>
      <c r="F13" s="39">
        <v>0.30990000000000001</v>
      </c>
      <c r="G13" s="9">
        <v>0.3861</v>
      </c>
      <c r="H13" s="9">
        <v>0.43809999999999999</v>
      </c>
    </row>
    <row r="14" spans="1:8" ht="28" customHeight="1">
      <c r="A14" s="40" t="s">
        <v>99</v>
      </c>
      <c r="B14" s="48" t="s">
        <v>88</v>
      </c>
      <c r="C14" s="42" t="s">
        <v>87</v>
      </c>
      <c r="D14" s="43" t="s">
        <v>97</v>
      </c>
      <c r="E14" s="44">
        <v>0.32540000000000002</v>
      </c>
      <c r="F14" s="45">
        <v>0.31230000000000002</v>
      </c>
      <c r="G14" s="9"/>
      <c r="H14" s="9"/>
    </row>
    <row r="15" spans="1:8" ht="28" customHeight="1">
      <c r="A15" s="28" t="s">
        <v>99</v>
      </c>
      <c r="B15" s="49" t="s">
        <v>89</v>
      </c>
      <c r="C15" s="30" t="s">
        <v>87</v>
      </c>
      <c r="D15" s="31" t="s">
        <v>92</v>
      </c>
      <c r="E15" s="32">
        <v>0.51439999999999997</v>
      </c>
      <c r="F15" s="33">
        <v>0.46489999999999998</v>
      </c>
      <c r="G15" s="9"/>
      <c r="H15" s="9"/>
    </row>
    <row r="16" spans="1:8" ht="28" customHeight="1">
      <c r="A16" s="34" t="s">
        <v>99</v>
      </c>
      <c r="B16" s="50" t="s">
        <v>89</v>
      </c>
      <c r="C16" s="36" t="s">
        <v>87</v>
      </c>
      <c r="D16" s="37" t="s">
        <v>93</v>
      </c>
      <c r="E16" s="38">
        <v>0.47570000000000001</v>
      </c>
      <c r="F16" s="39">
        <v>0.43840000000000001</v>
      </c>
      <c r="G16" s="9"/>
      <c r="H16" s="9"/>
    </row>
    <row r="17" spans="1:8" ht="28" customHeight="1">
      <c r="A17" s="34" t="s">
        <v>99</v>
      </c>
      <c r="B17" s="50" t="s">
        <v>89</v>
      </c>
      <c r="C17" s="36" t="s">
        <v>87</v>
      </c>
      <c r="D17" s="37" t="s">
        <v>94</v>
      </c>
      <c r="E17" s="38">
        <v>0.45710000000000001</v>
      </c>
      <c r="F17" s="39">
        <v>0.4017</v>
      </c>
      <c r="G17" s="9"/>
      <c r="H17" s="9"/>
    </row>
    <row r="18" spans="1:8" ht="28" customHeight="1">
      <c r="A18" s="34" t="s">
        <v>99</v>
      </c>
      <c r="B18" s="50" t="s">
        <v>89</v>
      </c>
      <c r="C18" s="36" t="s">
        <v>87</v>
      </c>
      <c r="D18" s="37" t="s">
        <v>95</v>
      </c>
      <c r="E18" s="38">
        <v>0.35139999999999999</v>
      </c>
      <c r="F18" s="39">
        <v>0.22040000000000001</v>
      </c>
      <c r="G18" s="9"/>
      <c r="H18" s="9"/>
    </row>
    <row r="19" spans="1:8" ht="28" customHeight="1">
      <c r="A19" s="34" t="s">
        <v>99</v>
      </c>
      <c r="B19" s="50" t="s">
        <v>89</v>
      </c>
      <c r="C19" s="36" t="s">
        <v>87</v>
      </c>
      <c r="D19" s="37" t="s">
        <v>96</v>
      </c>
      <c r="E19" s="38">
        <v>0.45600000000000002</v>
      </c>
      <c r="F19" s="39">
        <v>0.372</v>
      </c>
      <c r="G19" s="9"/>
      <c r="H19" s="9"/>
    </row>
    <row r="20" spans="1:8" ht="28" customHeight="1">
      <c r="A20" s="40" t="s">
        <v>99</v>
      </c>
      <c r="B20" s="51" t="s">
        <v>89</v>
      </c>
      <c r="C20" s="42" t="s">
        <v>87</v>
      </c>
      <c r="D20" s="43" t="s">
        <v>97</v>
      </c>
      <c r="E20" s="44">
        <v>0.40629999999999999</v>
      </c>
      <c r="F20" s="45">
        <v>0.32829999999999998</v>
      </c>
      <c r="G20" s="9"/>
      <c r="H20" s="9"/>
    </row>
    <row r="21" spans="1:8" ht="28" customHeight="1">
      <c r="A21" s="28" t="s">
        <v>99</v>
      </c>
      <c r="B21" s="52" t="s">
        <v>91</v>
      </c>
      <c r="C21" s="30" t="s">
        <v>87</v>
      </c>
      <c r="D21" s="31" t="s">
        <v>92</v>
      </c>
      <c r="E21" s="32">
        <v>0.50800000000000001</v>
      </c>
      <c r="F21" s="33">
        <v>0.40600000000000003</v>
      </c>
      <c r="G21" s="9">
        <v>0.45519999999999999</v>
      </c>
      <c r="H21" s="9">
        <v>0.51329999999999998</v>
      </c>
    </row>
    <row r="22" spans="1:8" ht="28" customHeight="1">
      <c r="A22" s="34" t="s">
        <v>99</v>
      </c>
      <c r="B22" s="53" t="s">
        <v>91</v>
      </c>
      <c r="C22" s="36" t="s">
        <v>87</v>
      </c>
      <c r="D22" s="37" t="s">
        <v>93</v>
      </c>
      <c r="E22" s="38">
        <v>0.5796</v>
      </c>
      <c r="F22" s="39">
        <v>0.42399999999999999</v>
      </c>
      <c r="G22" s="9">
        <v>0.4456</v>
      </c>
      <c r="H22" s="9">
        <v>0.47649999999999998</v>
      </c>
    </row>
    <row r="23" spans="1:8" ht="28" customHeight="1">
      <c r="A23" s="34" t="s">
        <v>99</v>
      </c>
      <c r="B23" s="53" t="s">
        <v>91</v>
      </c>
      <c r="C23" s="36" t="s">
        <v>87</v>
      </c>
      <c r="D23" s="37" t="s">
        <v>94</v>
      </c>
      <c r="E23" s="38">
        <v>0.57179999999999997</v>
      </c>
      <c r="F23" s="39">
        <v>0.56499999999999995</v>
      </c>
      <c r="G23" s="9">
        <v>0.43809999999999999</v>
      </c>
      <c r="H23" s="9">
        <v>0.49530000000000002</v>
      </c>
    </row>
    <row r="24" spans="1:8" ht="28" customHeight="1">
      <c r="A24" s="34" t="s">
        <v>99</v>
      </c>
      <c r="B24" s="53" t="s">
        <v>91</v>
      </c>
      <c r="C24" s="36" t="s">
        <v>87</v>
      </c>
      <c r="D24" s="37" t="s">
        <v>95</v>
      </c>
      <c r="E24" s="38">
        <v>0.49909999999999999</v>
      </c>
      <c r="F24" s="39">
        <v>0.44679999999999997</v>
      </c>
      <c r="G24" s="9">
        <v>0.4355</v>
      </c>
      <c r="H24" s="9">
        <v>0.4627</v>
      </c>
    </row>
    <row r="25" spans="1:8" ht="28" customHeight="1">
      <c r="A25" s="34" t="s">
        <v>99</v>
      </c>
      <c r="B25" s="53" t="s">
        <v>91</v>
      </c>
      <c r="C25" s="36" t="s">
        <v>87</v>
      </c>
      <c r="D25" s="37" t="s">
        <v>96</v>
      </c>
      <c r="E25" s="38">
        <v>0.53779999999999994</v>
      </c>
      <c r="F25" s="39">
        <v>0.45069999999999999</v>
      </c>
      <c r="G25" s="9">
        <v>0.437</v>
      </c>
      <c r="H25" s="9"/>
    </row>
    <row r="26" spans="1:8" ht="28" customHeight="1">
      <c r="A26" s="40" t="s">
        <v>99</v>
      </c>
      <c r="B26" s="54" t="s">
        <v>91</v>
      </c>
      <c r="C26" s="42" t="s">
        <v>87</v>
      </c>
      <c r="D26" s="43" t="s">
        <v>97</v>
      </c>
      <c r="E26" s="44">
        <v>0.27589999999999998</v>
      </c>
      <c r="F26" s="45">
        <v>0.25659999999999999</v>
      </c>
      <c r="G26" s="9"/>
      <c r="H26" s="9"/>
    </row>
    <row r="27" spans="1:8" ht="28" customHeight="1">
      <c r="G27" s="61"/>
      <c r="H27" s="61"/>
    </row>
    <row r="28" spans="1:8" ht="28" customHeight="1">
      <c r="G28" s="61"/>
      <c r="H28" s="61"/>
    </row>
    <row r="29" spans="1:8" ht="28" customHeight="1">
      <c r="G29" s="61"/>
      <c r="H29" s="61"/>
    </row>
    <row r="30" spans="1:8" ht="28" customHeight="1">
      <c r="G30" s="61"/>
      <c r="H30" s="61"/>
    </row>
    <row r="31" spans="1:8" ht="28" customHeight="1">
      <c r="G31" s="61"/>
      <c r="H31" s="61"/>
    </row>
    <row r="32" spans="1:8" ht="28" customHeight="1">
      <c r="G32" s="61"/>
      <c r="H32" s="61"/>
    </row>
    <row r="33" spans="7:8" ht="28" customHeight="1">
      <c r="G33" s="61"/>
      <c r="H33" s="61"/>
    </row>
    <row r="34" spans="7:8" ht="28" customHeight="1">
      <c r="G34" s="61"/>
      <c r="H34" s="61"/>
    </row>
    <row r="35" spans="7:8" ht="28" customHeight="1">
      <c r="G35" s="61"/>
      <c r="H35" s="61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H140"/>
  <sheetViews>
    <sheetView workbookViewId="0">
      <selection activeCell="F25" sqref="F25"/>
    </sheetView>
  </sheetViews>
  <sheetFormatPr baseColWidth="10" defaultRowHeight="16"/>
  <cols>
    <col min="1" max="1" width="25.6640625" customWidth="1"/>
    <col min="2" max="5" width="20.83203125" customWidth="1"/>
    <col min="6" max="6" width="24.1640625" customWidth="1"/>
    <col min="7" max="7" width="20.83203125" customWidth="1"/>
    <col min="8" max="8" width="22.6640625" customWidth="1"/>
    <col min="9" max="22" width="20.83203125" customWidth="1"/>
  </cols>
  <sheetData>
    <row r="1" spans="1:8" ht="24" customHeight="1">
      <c r="E1" s="26" t="s">
        <v>99</v>
      </c>
      <c r="F1" s="60"/>
      <c r="G1" s="26" t="s">
        <v>103</v>
      </c>
      <c r="H1" s="60"/>
    </row>
    <row r="2" spans="1:8" ht="24" customHeight="1">
      <c r="A2" s="27" t="s">
        <v>86</v>
      </c>
      <c r="B2" s="27" t="s">
        <v>84</v>
      </c>
      <c r="C2" s="27" t="s">
        <v>83</v>
      </c>
      <c r="D2" s="27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4" customHeight="1">
      <c r="A3" s="28" t="s">
        <v>99</v>
      </c>
      <c r="B3" s="29" t="s">
        <v>90</v>
      </c>
      <c r="C3" s="30" t="s">
        <v>87</v>
      </c>
      <c r="D3" s="31" t="s">
        <v>92</v>
      </c>
      <c r="E3" s="32">
        <v>0.68049999999999999</v>
      </c>
      <c r="F3" s="32">
        <v>0.62380000000000002</v>
      </c>
      <c r="G3" s="32">
        <v>0.4914</v>
      </c>
      <c r="H3" s="33">
        <v>0.52249999999999996</v>
      </c>
    </row>
    <row r="4" spans="1:8" ht="24" customHeight="1">
      <c r="A4" s="34" t="s">
        <v>99</v>
      </c>
      <c r="B4" s="35" t="s">
        <v>90</v>
      </c>
      <c r="C4" s="36" t="s">
        <v>87</v>
      </c>
      <c r="D4" s="37" t="s">
        <v>93</v>
      </c>
      <c r="E4" s="38">
        <v>0.66439999999999999</v>
      </c>
      <c r="F4" s="38">
        <v>0.57679999999999998</v>
      </c>
      <c r="G4" s="38">
        <v>0.47289999999999999</v>
      </c>
      <c r="H4" s="39">
        <v>0.48370000000000002</v>
      </c>
    </row>
    <row r="5" spans="1:8" ht="24" customHeight="1">
      <c r="A5" s="34" t="s">
        <v>99</v>
      </c>
      <c r="B5" s="35" t="s">
        <v>90</v>
      </c>
      <c r="C5" s="36" t="s">
        <v>87</v>
      </c>
      <c r="D5" s="37" t="s">
        <v>94</v>
      </c>
      <c r="E5" s="38">
        <v>0.58750000000000002</v>
      </c>
      <c r="F5" s="38">
        <v>0.47249999999999998</v>
      </c>
      <c r="G5" s="38">
        <v>0.47320000000000001</v>
      </c>
      <c r="H5" s="39">
        <v>0.48759999999999998</v>
      </c>
    </row>
    <row r="6" spans="1:8" ht="24" customHeight="1">
      <c r="A6" s="34" t="s">
        <v>99</v>
      </c>
      <c r="B6" s="35" t="s">
        <v>90</v>
      </c>
      <c r="C6" s="36" t="s">
        <v>87</v>
      </c>
      <c r="D6" s="37" t="s">
        <v>95</v>
      </c>
      <c r="E6" s="38">
        <v>0.55130000000000001</v>
      </c>
      <c r="F6" s="38">
        <v>0.38140000000000002</v>
      </c>
      <c r="G6" s="38">
        <v>0.47889999999999999</v>
      </c>
      <c r="H6" s="39">
        <v>0.48559999999999998</v>
      </c>
    </row>
    <row r="7" spans="1:8" ht="24" customHeight="1">
      <c r="A7" s="34" t="s">
        <v>99</v>
      </c>
      <c r="B7" s="35" t="s">
        <v>90</v>
      </c>
      <c r="C7" s="36" t="s">
        <v>87</v>
      </c>
      <c r="D7" s="37" t="s">
        <v>96</v>
      </c>
      <c r="E7" s="38">
        <v>0.62919999999999998</v>
      </c>
      <c r="F7" s="38">
        <v>0.49959999999999999</v>
      </c>
      <c r="G7" s="38">
        <v>0.48199999999999998</v>
      </c>
      <c r="H7" s="39">
        <v>0.49099999999999999</v>
      </c>
    </row>
    <row r="8" spans="1:8" ht="24" customHeight="1">
      <c r="A8" s="40" t="s">
        <v>99</v>
      </c>
      <c r="B8" s="41" t="s">
        <v>90</v>
      </c>
      <c r="C8" s="42" t="s">
        <v>87</v>
      </c>
      <c r="D8" s="43" t="s">
        <v>97</v>
      </c>
      <c r="E8" s="44">
        <v>0.58830000000000005</v>
      </c>
      <c r="F8" s="44">
        <v>0.45639999999999997</v>
      </c>
      <c r="G8" s="44"/>
      <c r="H8" s="45"/>
    </row>
    <row r="9" spans="1:8" ht="24" customHeight="1">
      <c r="A9" s="28" t="s">
        <v>99</v>
      </c>
      <c r="B9" s="46" t="s">
        <v>88</v>
      </c>
      <c r="C9" s="30" t="s">
        <v>87</v>
      </c>
      <c r="D9" s="31" t="s">
        <v>92</v>
      </c>
      <c r="E9" s="32">
        <v>0.61439999999999995</v>
      </c>
      <c r="F9" s="32">
        <v>0.60750000000000004</v>
      </c>
      <c r="G9" s="32">
        <v>0.41760000000000003</v>
      </c>
      <c r="H9" s="33">
        <v>0.4854</v>
      </c>
    </row>
    <row r="10" spans="1:8" ht="24" customHeight="1">
      <c r="A10" s="34" t="s">
        <v>99</v>
      </c>
      <c r="B10" s="47" t="s">
        <v>88</v>
      </c>
      <c r="C10" s="36" t="s">
        <v>87</v>
      </c>
      <c r="D10" s="37" t="s">
        <v>93</v>
      </c>
      <c r="E10" s="38">
        <v>0.46</v>
      </c>
      <c r="F10" s="38">
        <v>0.3291</v>
      </c>
      <c r="G10" s="38">
        <v>0.38390000000000002</v>
      </c>
      <c r="H10" s="39">
        <v>0.43740000000000001</v>
      </c>
    </row>
    <row r="11" spans="1:8" ht="24" customHeight="1">
      <c r="A11" s="34" t="s">
        <v>99</v>
      </c>
      <c r="B11" s="47" t="s">
        <v>88</v>
      </c>
      <c r="C11" s="36" t="s">
        <v>87</v>
      </c>
      <c r="D11" s="37" t="s">
        <v>94</v>
      </c>
      <c r="E11" s="38">
        <v>0.38159999999999999</v>
      </c>
      <c r="F11" s="38">
        <v>0.2747</v>
      </c>
      <c r="G11" s="38">
        <v>0.3891</v>
      </c>
      <c r="H11" s="39">
        <v>0.4592</v>
      </c>
    </row>
    <row r="12" spans="1:8" ht="24" customHeight="1">
      <c r="A12" s="34" t="s">
        <v>99</v>
      </c>
      <c r="B12" s="47" t="s">
        <v>88</v>
      </c>
      <c r="C12" s="36" t="s">
        <v>87</v>
      </c>
      <c r="D12" s="37" t="s">
        <v>95</v>
      </c>
      <c r="E12" s="38">
        <v>0.32400000000000001</v>
      </c>
      <c r="F12" s="38">
        <v>0.25569999999999998</v>
      </c>
      <c r="G12" s="38">
        <v>0.34410000000000002</v>
      </c>
      <c r="H12" s="39">
        <v>0.38469999999999999</v>
      </c>
    </row>
    <row r="13" spans="1:8" ht="24" customHeight="1">
      <c r="A13" s="34" t="s">
        <v>99</v>
      </c>
      <c r="B13" s="47" t="s">
        <v>88</v>
      </c>
      <c r="C13" s="36" t="s">
        <v>87</v>
      </c>
      <c r="D13" s="37" t="s">
        <v>96</v>
      </c>
      <c r="E13" s="38">
        <v>0.45779999999999998</v>
      </c>
      <c r="F13" s="38">
        <v>0.3427</v>
      </c>
      <c r="G13" s="38">
        <v>0.3861</v>
      </c>
      <c r="H13" s="39">
        <v>0.43809999999999999</v>
      </c>
    </row>
    <row r="14" spans="1:8" ht="24" customHeight="1">
      <c r="A14" s="40" t="s">
        <v>99</v>
      </c>
      <c r="B14" s="48" t="s">
        <v>88</v>
      </c>
      <c r="C14" s="42" t="s">
        <v>87</v>
      </c>
      <c r="D14" s="43" t="s">
        <v>97</v>
      </c>
      <c r="E14" s="44">
        <v>0.42049999999999998</v>
      </c>
      <c r="F14" s="44">
        <v>0.31790000000000002</v>
      </c>
      <c r="G14" s="44"/>
      <c r="H14" s="45"/>
    </row>
    <row r="15" spans="1:8" ht="24" customHeight="1">
      <c r="A15" s="28" t="s">
        <v>99</v>
      </c>
      <c r="B15" s="49" t="s">
        <v>89</v>
      </c>
      <c r="C15" s="30" t="s">
        <v>87</v>
      </c>
      <c r="D15" s="31" t="s">
        <v>92</v>
      </c>
      <c r="E15" s="32">
        <v>0.4471</v>
      </c>
      <c r="F15" s="32">
        <v>0.30559999999999998</v>
      </c>
      <c r="G15" s="32"/>
      <c r="H15" s="33"/>
    </row>
    <row r="16" spans="1:8" ht="24" customHeight="1">
      <c r="A16" s="34" t="s">
        <v>99</v>
      </c>
      <c r="B16" s="50" t="s">
        <v>89</v>
      </c>
      <c r="C16" s="36" t="s">
        <v>87</v>
      </c>
      <c r="D16" s="37" t="s">
        <v>93</v>
      </c>
      <c r="E16" s="38">
        <v>0.5736</v>
      </c>
      <c r="F16" s="38">
        <v>0.46650000000000003</v>
      </c>
      <c r="G16" s="38"/>
      <c r="H16" s="39"/>
    </row>
    <row r="17" spans="1:8" ht="24" customHeight="1">
      <c r="A17" s="34" t="s">
        <v>99</v>
      </c>
      <c r="B17" s="50" t="s">
        <v>89</v>
      </c>
      <c r="C17" s="36" t="s">
        <v>87</v>
      </c>
      <c r="D17" s="37" t="s">
        <v>94</v>
      </c>
      <c r="E17" s="38">
        <v>0.56299999999999994</v>
      </c>
      <c r="F17" s="38">
        <v>0.4929</v>
      </c>
      <c r="G17" s="38"/>
      <c r="H17" s="39"/>
    </row>
    <row r="18" spans="1:8" ht="24" customHeight="1">
      <c r="A18" s="34" t="s">
        <v>99</v>
      </c>
      <c r="B18" s="50" t="s">
        <v>89</v>
      </c>
      <c r="C18" s="36" t="s">
        <v>87</v>
      </c>
      <c r="D18" s="37" t="s">
        <v>95</v>
      </c>
      <c r="E18" s="38">
        <v>0.55130000000000001</v>
      </c>
      <c r="F18" s="38">
        <v>0.39939999999999998</v>
      </c>
      <c r="G18" s="38"/>
      <c r="H18" s="39"/>
    </row>
    <row r="19" spans="1:8" ht="24" customHeight="1">
      <c r="A19" s="34" t="s">
        <v>99</v>
      </c>
      <c r="B19" s="50" t="s">
        <v>89</v>
      </c>
      <c r="C19" s="36" t="s">
        <v>87</v>
      </c>
      <c r="D19" s="37" t="s">
        <v>96</v>
      </c>
      <c r="E19" s="38">
        <v>0.5534</v>
      </c>
      <c r="F19" s="38">
        <v>0.3906</v>
      </c>
      <c r="G19" s="38"/>
      <c r="H19" s="39"/>
    </row>
    <row r="20" spans="1:8" ht="24" customHeight="1">
      <c r="A20" s="40" t="s">
        <v>99</v>
      </c>
      <c r="B20" s="51" t="s">
        <v>89</v>
      </c>
      <c r="C20" s="42" t="s">
        <v>87</v>
      </c>
      <c r="D20" s="43" t="s">
        <v>97</v>
      </c>
      <c r="E20" s="44">
        <v>0.5323</v>
      </c>
      <c r="F20" s="44">
        <v>0.36859999999999998</v>
      </c>
      <c r="G20" s="44"/>
      <c r="H20" s="45"/>
    </row>
    <row r="21" spans="1:8" ht="24" customHeight="1">
      <c r="A21" s="28" t="s">
        <v>99</v>
      </c>
      <c r="B21" s="52" t="s">
        <v>91</v>
      </c>
      <c r="C21" s="30" t="s">
        <v>87</v>
      </c>
      <c r="D21" s="31" t="s">
        <v>92</v>
      </c>
      <c r="E21" s="32">
        <v>0.66490000000000005</v>
      </c>
      <c r="F21" s="32">
        <v>0.69430000000000003</v>
      </c>
      <c r="G21" s="32">
        <v>0.45519999999999999</v>
      </c>
      <c r="H21" s="33">
        <v>0.51329999999999998</v>
      </c>
    </row>
    <row r="22" spans="1:8" ht="24" customHeight="1">
      <c r="A22" s="34" t="s">
        <v>99</v>
      </c>
      <c r="B22" s="53" t="s">
        <v>91</v>
      </c>
      <c r="C22" s="36" t="s">
        <v>87</v>
      </c>
      <c r="D22" s="37" t="s">
        <v>93</v>
      </c>
      <c r="E22" s="38">
        <v>0.57469999999999999</v>
      </c>
      <c r="F22" s="38">
        <v>0.4178</v>
      </c>
      <c r="G22" s="38">
        <v>0.4456</v>
      </c>
      <c r="H22" s="39">
        <v>0.47649999999999998</v>
      </c>
    </row>
    <row r="23" spans="1:8" ht="24" customHeight="1">
      <c r="A23" s="34" t="s">
        <v>99</v>
      </c>
      <c r="B23" s="53" t="s">
        <v>91</v>
      </c>
      <c r="C23" s="36" t="s">
        <v>87</v>
      </c>
      <c r="D23" s="37" t="s">
        <v>94</v>
      </c>
      <c r="E23" s="38">
        <v>0.62360000000000004</v>
      </c>
      <c r="F23" s="38">
        <v>0.47349999999999998</v>
      </c>
      <c r="G23" s="38">
        <v>0.43809999999999999</v>
      </c>
      <c r="H23" s="39">
        <v>0.49530000000000002</v>
      </c>
    </row>
    <row r="24" spans="1:8" ht="24" customHeight="1">
      <c r="A24" s="34" t="s">
        <v>99</v>
      </c>
      <c r="B24" s="53" t="s">
        <v>91</v>
      </c>
      <c r="C24" s="36" t="s">
        <v>87</v>
      </c>
      <c r="D24" s="37" t="s">
        <v>95</v>
      </c>
      <c r="E24" s="38">
        <v>0.65820000000000001</v>
      </c>
      <c r="F24" s="38">
        <v>0.5111</v>
      </c>
      <c r="G24" s="38">
        <v>0.4355</v>
      </c>
      <c r="H24" s="39">
        <v>0.4627</v>
      </c>
    </row>
    <row r="25" spans="1:8" ht="24" customHeight="1">
      <c r="A25" s="34" t="s">
        <v>99</v>
      </c>
      <c r="B25" s="53" t="s">
        <v>91</v>
      </c>
      <c r="C25" s="36" t="s">
        <v>87</v>
      </c>
      <c r="D25" s="37" t="s">
        <v>96</v>
      </c>
      <c r="E25" s="38">
        <v>0.63329999999999997</v>
      </c>
      <c r="F25" s="38">
        <v>0.52349999999999997</v>
      </c>
      <c r="G25" s="38">
        <v>0.437</v>
      </c>
      <c r="H25" s="39"/>
    </row>
    <row r="26" spans="1:8" ht="24" customHeight="1">
      <c r="A26" s="40" t="s">
        <v>99</v>
      </c>
      <c r="B26" s="54" t="s">
        <v>91</v>
      </c>
      <c r="C26" s="42" t="s">
        <v>87</v>
      </c>
      <c r="D26" s="43" t="s">
        <v>97</v>
      </c>
      <c r="E26" s="62">
        <v>0.26889999999999997</v>
      </c>
      <c r="F26" s="62">
        <v>0.254</v>
      </c>
      <c r="G26" s="44"/>
      <c r="H26" s="45"/>
    </row>
    <row r="27" spans="1:8" ht="24" customHeight="1"/>
    <row r="28" spans="1:8" ht="24" customHeight="1"/>
    <row r="29" spans="1:8" ht="24" customHeight="1"/>
    <row r="30" spans="1:8" ht="24" customHeight="1"/>
    <row r="31" spans="1:8" ht="24" customHeight="1"/>
    <row r="32" spans="1:8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merged_mmlu_sta</vt:lpstr>
      <vt:lpstr>mmlu_pro_sta</vt:lpstr>
      <vt:lpstr>ann_sta</vt:lpstr>
      <vt:lpstr>ann_sta_display_0415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2024-04-15T04:25:29Z</dcterms:modified>
</cp:coreProperties>
</file>