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BD006C3C-2C26-49D8-9265-3B8AB2116ED7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s=0.10, S0=2" sheetId="1" r:id="rId1"/>
    <sheet name="s=0.05, S0=2" sheetId="8" r:id="rId2"/>
    <sheet name="s=0.10, S0=0.5" sheetId="6" r:id="rId3"/>
    <sheet name="s=0.05, S0=0.5" sheetId="5" r:id="rId4"/>
    <sheet name="ConsumeOC=60%" sheetId="7" r:id="rId5"/>
    <sheet name="closed system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7" l="1"/>
  <c r="H22" i="7"/>
  <c r="C33" i="11" l="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C41" i="11"/>
  <c r="D41" i="11"/>
  <c r="E41" i="11"/>
  <c r="F41" i="11"/>
  <c r="G41" i="11"/>
  <c r="C42" i="11"/>
  <c r="D42" i="11"/>
  <c r="E42" i="11"/>
  <c r="F42" i="11"/>
  <c r="G42" i="11"/>
  <c r="C43" i="11"/>
  <c r="D43" i="11"/>
  <c r="E43" i="11"/>
  <c r="F43" i="11"/>
  <c r="G43" i="11"/>
  <c r="C44" i="11"/>
  <c r="D44" i="11"/>
  <c r="E44" i="11"/>
  <c r="F44" i="11"/>
  <c r="G44" i="11"/>
  <c r="C45" i="11"/>
  <c r="D45" i="11"/>
  <c r="E45" i="11"/>
  <c r="F45" i="11"/>
  <c r="G45" i="11"/>
  <c r="C46" i="11"/>
  <c r="D46" i="11"/>
  <c r="E46" i="11"/>
  <c r="F46" i="11"/>
  <c r="G46" i="11"/>
  <c r="C47" i="11"/>
  <c r="D47" i="11"/>
  <c r="E47" i="11"/>
  <c r="F47" i="11"/>
  <c r="G47" i="11"/>
  <c r="C48" i="11"/>
  <c r="D48" i="11"/>
  <c r="E48" i="11"/>
  <c r="F48" i="11"/>
  <c r="G48" i="11"/>
  <c r="C49" i="11"/>
  <c r="D49" i="11"/>
  <c r="E49" i="11"/>
  <c r="F49" i="11"/>
  <c r="G49" i="11"/>
  <c r="C50" i="11"/>
  <c r="D50" i="11"/>
  <c r="E50" i="11"/>
  <c r="F50" i="11"/>
  <c r="G50" i="11"/>
  <c r="C51" i="11"/>
  <c r="D51" i="11"/>
  <c r="E51" i="11"/>
  <c r="F51" i="11"/>
  <c r="G51" i="11"/>
  <c r="C52" i="11"/>
  <c r="D52" i="11"/>
  <c r="E52" i="11"/>
  <c r="F52" i="11"/>
  <c r="G52" i="11"/>
  <c r="D32" i="11"/>
  <c r="E32" i="11"/>
  <c r="F32" i="11"/>
  <c r="G32" i="11"/>
  <c r="C9" i="11"/>
  <c r="D9" i="11"/>
  <c r="E9" i="11"/>
  <c r="F9" i="11"/>
  <c r="G9" i="11"/>
  <c r="C10" i="11"/>
  <c r="D10" i="11"/>
  <c r="E10" i="11"/>
  <c r="F10" i="11"/>
  <c r="G10" i="11"/>
  <c r="C11" i="11"/>
  <c r="D11" i="11"/>
  <c r="E11" i="11"/>
  <c r="F11" i="11"/>
  <c r="G11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C21" i="11"/>
  <c r="D21" i="11"/>
  <c r="E21" i="11"/>
  <c r="F21" i="11"/>
  <c r="G21" i="11"/>
  <c r="C22" i="11"/>
  <c r="D22" i="11"/>
  <c r="E22" i="11"/>
  <c r="F22" i="11"/>
  <c r="G22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C28" i="11"/>
  <c r="D28" i="11"/>
  <c r="E28" i="11"/>
  <c r="F28" i="11"/>
  <c r="G28" i="11"/>
  <c r="D8" i="11"/>
  <c r="E8" i="11"/>
  <c r="F8" i="11"/>
  <c r="G8" i="11"/>
  <c r="B44" i="11"/>
  <c r="B45" i="11"/>
  <c r="B46" i="11"/>
  <c r="B47" i="11"/>
  <c r="B48" i="11"/>
  <c r="B49" i="11"/>
  <c r="B50" i="11"/>
  <c r="B51" i="11"/>
  <c r="B52" i="11"/>
  <c r="B33" i="11"/>
  <c r="B34" i="11"/>
  <c r="B35" i="11"/>
  <c r="B36" i="11"/>
  <c r="B37" i="11"/>
  <c r="B38" i="11"/>
  <c r="B39" i="11"/>
  <c r="B40" i="11"/>
  <c r="B41" i="11"/>
  <c r="B42" i="11"/>
  <c r="B43" i="11"/>
  <c r="B32" i="11"/>
  <c r="D31" i="11"/>
  <c r="E31" i="11"/>
  <c r="F31" i="11"/>
  <c r="G31" i="11"/>
  <c r="C31" i="11"/>
  <c r="C8" i="11"/>
  <c r="C32" i="11" l="1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C18" i="8"/>
  <c r="I17" i="8"/>
  <c r="H17" i="8"/>
  <c r="G17" i="8"/>
  <c r="F17" i="8"/>
  <c r="E17" i="8"/>
  <c r="D17" i="8"/>
  <c r="C17" i="8"/>
  <c r="I16" i="8"/>
  <c r="H16" i="8"/>
  <c r="G16" i="8"/>
  <c r="F16" i="8"/>
  <c r="E16" i="8"/>
  <c r="D16" i="8"/>
  <c r="C16" i="8"/>
  <c r="I12" i="8"/>
  <c r="H12" i="8"/>
  <c r="G12" i="8"/>
  <c r="F12" i="8"/>
  <c r="E12" i="8"/>
  <c r="D12" i="8"/>
  <c r="C12" i="8"/>
  <c r="I11" i="8"/>
  <c r="H11" i="8"/>
  <c r="G11" i="8"/>
  <c r="F11" i="8"/>
  <c r="E11" i="8"/>
  <c r="D11" i="8"/>
  <c r="C11" i="8"/>
  <c r="I10" i="8"/>
  <c r="H10" i="8"/>
  <c r="G10" i="8"/>
  <c r="F10" i="8"/>
  <c r="E10" i="8"/>
  <c r="D10" i="8"/>
  <c r="C10" i="8"/>
  <c r="I9" i="8"/>
  <c r="H9" i="8"/>
  <c r="G9" i="8"/>
  <c r="F9" i="8"/>
  <c r="E9" i="8"/>
  <c r="D9" i="8"/>
  <c r="C9" i="8"/>
  <c r="I8" i="8"/>
  <c r="H8" i="8"/>
  <c r="G8" i="8"/>
  <c r="F8" i="8"/>
  <c r="E8" i="8"/>
  <c r="D8" i="8"/>
  <c r="C8" i="8"/>
  <c r="G22" i="7" l="1"/>
  <c r="F22" i="7"/>
  <c r="E22" i="7"/>
  <c r="C22" i="7"/>
  <c r="D22" i="7"/>
  <c r="G7" i="7" l="1"/>
  <c r="G15" i="7" s="1"/>
  <c r="F7" i="7"/>
  <c r="F15" i="7" s="1"/>
  <c r="E7" i="7" l="1"/>
  <c r="E15" i="7" s="1"/>
  <c r="D7" i="7"/>
  <c r="D15" i="7" s="1"/>
  <c r="C7" i="7"/>
  <c r="C15" i="7" s="1"/>
  <c r="I20" i="7" l="1"/>
  <c r="H20" i="7"/>
  <c r="G20" i="7"/>
  <c r="F20" i="7"/>
  <c r="E20" i="7"/>
  <c r="D20" i="7"/>
  <c r="C20" i="7"/>
  <c r="I19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I17" i="7"/>
  <c r="H17" i="7"/>
  <c r="G17" i="7"/>
  <c r="F17" i="7"/>
  <c r="E17" i="7"/>
  <c r="D17" i="7"/>
  <c r="C17" i="7"/>
  <c r="I16" i="7"/>
  <c r="H16" i="7"/>
  <c r="G16" i="7"/>
  <c r="F16" i="7"/>
  <c r="E16" i="7"/>
  <c r="D16" i="7"/>
  <c r="C16" i="7"/>
  <c r="I12" i="7"/>
  <c r="H12" i="7"/>
  <c r="G12" i="7"/>
  <c r="F12" i="7"/>
  <c r="E12" i="7"/>
  <c r="D12" i="7"/>
  <c r="C12" i="7"/>
  <c r="I11" i="7"/>
  <c r="H11" i="7"/>
  <c r="G11" i="7"/>
  <c r="F11" i="7"/>
  <c r="E11" i="7"/>
  <c r="D11" i="7"/>
  <c r="C11" i="7"/>
  <c r="I10" i="7"/>
  <c r="H10" i="7"/>
  <c r="G10" i="7"/>
  <c r="F10" i="7"/>
  <c r="E10" i="7"/>
  <c r="D10" i="7"/>
  <c r="C10" i="7"/>
  <c r="I9" i="7"/>
  <c r="H9" i="7"/>
  <c r="G9" i="7"/>
  <c r="F9" i="7"/>
  <c r="E9" i="7"/>
  <c r="D9" i="7"/>
  <c r="C9" i="7"/>
  <c r="I8" i="7"/>
  <c r="H8" i="7"/>
  <c r="G8" i="7"/>
  <c r="F8" i="7"/>
  <c r="E8" i="7"/>
  <c r="D8" i="7"/>
  <c r="C8" i="7"/>
  <c r="I20" i="6" l="1"/>
  <c r="H20" i="6"/>
  <c r="G20" i="6"/>
  <c r="F20" i="6"/>
  <c r="E20" i="6"/>
  <c r="D20" i="6"/>
  <c r="C20" i="6"/>
  <c r="I19" i="6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D17" i="1" l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I16" i="1"/>
  <c r="H16" i="1"/>
  <c r="G16" i="1"/>
  <c r="F16" i="1"/>
  <c r="E16" i="1"/>
  <c r="D16" i="1"/>
  <c r="C17" i="1"/>
  <c r="C18" i="1"/>
  <c r="C19" i="1"/>
  <c r="C20" i="1"/>
  <c r="C16" i="1"/>
  <c r="C8" i="1"/>
  <c r="G8" i="1"/>
  <c r="G9" i="1"/>
  <c r="H9" i="1"/>
  <c r="I9" i="1"/>
  <c r="G10" i="1"/>
  <c r="H10" i="1"/>
  <c r="I10" i="1"/>
  <c r="G11" i="1"/>
  <c r="H11" i="1"/>
  <c r="I11" i="1"/>
  <c r="G12" i="1"/>
  <c r="H12" i="1"/>
  <c r="I12" i="1"/>
  <c r="I8" i="1"/>
  <c r="H8" i="1"/>
  <c r="F9" i="1"/>
  <c r="F10" i="1"/>
  <c r="F11" i="1"/>
  <c r="F12" i="1"/>
  <c r="F8" i="1"/>
  <c r="E9" i="1"/>
  <c r="E10" i="1"/>
  <c r="E11" i="1"/>
  <c r="E12" i="1"/>
  <c r="E8" i="1"/>
  <c r="D9" i="1"/>
  <c r="D10" i="1"/>
  <c r="D11" i="1"/>
  <c r="D12" i="1"/>
  <c r="D8" i="1"/>
  <c r="C9" i="1"/>
  <c r="C10" i="1"/>
  <c r="C11" i="1"/>
  <c r="C12" i="1"/>
</calcChain>
</file>

<file path=xl/sharedStrings.xml><?xml version="1.0" encoding="utf-8"?>
<sst xmlns="http://schemas.openxmlformats.org/spreadsheetml/2006/main" count="105" uniqueCount="29">
  <si>
    <t>sedimentation rate: 0.10 m/kyear</t>
    <phoneticPr fontId="1" type="noConversion"/>
  </si>
  <si>
    <t>seawater sulfate concentration: 2 mM</t>
    <phoneticPr fontId="1" type="noConversion"/>
  </si>
  <si>
    <t>PP</t>
  </si>
  <si>
    <t>d34Spy</t>
  </si>
  <si>
    <t>beta</t>
  </si>
  <si>
    <t>[pyrite]</t>
  </si>
  <si>
    <t>SO4</t>
    <phoneticPr fontId="2" type="noConversion"/>
  </si>
  <si>
    <t>PP</t>
    <phoneticPr fontId="2" type="noConversion"/>
  </si>
  <si>
    <t>Fe0</t>
    <phoneticPr fontId="2" type="noConversion"/>
  </si>
  <si>
    <t>s</t>
    <phoneticPr fontId="2" type="noConversion"/>
  </si>
  <si>
    <t>Rpy</t>
    <phoneticPr fontId="2" type="noConversion"/>
  </si>
  <si>
    <t>d34Spy</t>
    <phoneticPr fontId="2" type="noConversion"/>
  </si>
  <si>
    <t>[pyrite]</t>
    <phoneticPr fontId="2" type="noConversion"/>
  </si>
  <si>
    <t>beta</t>
    <phoneticPr fontId="2" type="noConversion"/>
  </si>
  <si>
    <t>original d34Ssulfate: 35</t>
    <phoneticPr fontId="1" type="noConversion"/>
  </si>
  <si>
    <t>Correction</t>
    <phoneticPr fontId="1" type="noConversion"/>
  </si>
  <si>
    <t>SO4</t>
  </si>
  <si>
    <t>Fe0</t>
  </si>
  <si>
    <t>s</t>
  </si>
  <si>
    <t>Rpy</t>
  </si>
  <si>
    <t>sedimentation rate: 0.05 m/kyear</t>
    <phoneticPr fontId="1" type="noConversion"/>
  </si>
  <si>
    <t>seawater sulfate concentration: 0.5 mM</t>
    <phoneticPr fontId="1" type="noConversion"/>
  </si>
  <si>
    <t>sedimentation rate: auto-adjusted</t>
    <phoneticPr fontId="1" type="noConversion"/>
  </si>
  <si>
    <t>consumed</t>
    <phoneticPr fontId="2" type="noConversion"/>
  </si>
  <si>
    <t>SO4</t>
    <phoneticPr fontId="1" type="noConversion"/>
  </si>
  <si>
    <t>sedimentation rate:whatever</t>
    <phoneticPr fontId="1" type="noConversion"/>
  </si>
  <si>
    <t>seawater sulfate concentration: a series</t>
    <phoneticPr fontId="1" type="noConversion"/>
  </si>
  <si>
    <t>DSR rate</t>
    <phoneticPr fontId="1" type="noConversion"/>
  </si>
  <si>
    <t>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</si>
</sst>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1" fontId="0" fillId="0" borderId="0" xfId="0" applyNumberForma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156666666666669E-2"/>
                  <c:y val="-3.55787046631328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0C6-4B23-BC1D-21C6937F3192}"/>
                </c:ext>
              </c:extLst>
            </c:dLbl>
            <c:dLbl>
              <c:idx val="1"/>
              <c:layout>
                <c:manualLayout>
                  <c:x val="-9.1757500000000061E-2"/>
                  <c:y val="-4.334655042990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0C6-4B23-BC1D-21C6937F3192}"/>
                </c:ext>
              </c:extLst>
            </c:dLbl>
            <c:dLbl>
              <c:idx val="2"/>
              <c:layout>
                <c:manualLayout>
                  <c:x val="-0.10586861111111111"/>
                  <c:y val="-3.929545660386626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0C6-4B23-BC1D-21C6937F3192}"/>
                </c:ext>
              </c:extLst>
            </c:dLbl>
            <c:dLbl>
              <c:idx val="3"/>
              <c:layout>
                <c:manualLayout>
                  <c:x val="-0.10234083333333339"/>
                  <c:y val="-3.539633636205941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0C6-4B23-BC1D-21C6937F3192}"/>
                </c:ext>
              </c:extLst>
            </c:dLbl>
            <c:dLbl>
              <c:idx val="4"/>
              <c:layout>
                <c:manualLayout>
                  <c:x val="-0.11292416666666667"/>
                  <c:y val="-3.92953812147037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0C6-4B23-BC1D-21C6937F3192}"/>
                </c:ext>
              </c:extLst>
            </c:dLbl>
            <c:dLbl>
              <c:idx val="5"/>
              <c:layout>
                <c:manualLayout>
                  <c:x val="-0.11645194444444444"/>
                  <c:y val="-2.3577228728822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0C6-4B23-BC1D-21C6937F3192}"/>
                </c:ext>
              </c:extLst>
            </c:dLbl>
            <c:dLbl>
              <c:idx val="6"/>
              <c:layout>
                <c:manualLayout>
                  <c:x val="-0.23382111111111112"/>
                  <c:y val="1.56790123456790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0C6-4B23-BC1D-21C6937F3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's=0.10, S0=2'!$C$8:$I$8</c:f>
              <c:numCache>
                <c:formatCode>0.00_ </c:formatCode>
                <c:ptCount val="7"/>
                <c:pt idx="0">
                  <c:v>-8.4950390000000002</c:v>
                </c:pt>
                <c:pt idx="1">
                  <c:v>-3.6158320000000002</c:v>
                </c:pt>
                <c:pt idx="2">
                  <c:v>2.603475</c:v>
                </c:pt>
                <c:pt idx="3">
                  <c:v>7.2453250000000002</c:v>
                </c:pt>
                <c:pt idx="4">
                  <c:v>9.3109640000000002</c:v>
                </c:pt>
                <c:pt idx="5">
                  <c:v>10.808820000000001</c:v>
                </c:pt>
                <c:pt idx="6">
                  <c:v>12.08944</c:v>
                </c:pt>
              </c:numCache>
            </c:numRef>
          </c:xVal>
          <c:yVal>
            <c:numRef>
              <c:f>'s=0.10, S0=2'!$C$16:$I$16</c:f>
              <c:numCache>
                <c:formatCode>0.00_ </c:formatCode>
                <c:ptCount val="7"/>
                <c:pt idx="0">
                  <c:v>0.1321563</c:v>
                </c:pt>
                <c:pt idx="1">
                  <c:v>0.26430569999999998</c:v>
                </c:pt>
                <c:pt idx="2">
                  <c:v>0.39645039999999998</c:v>
                </c:pt>
                <c:pt idx="3">
                  <c:v>0.50496439999999998</c:v>
                </c:pt>
                <c:pt idx="4">
                  <c:v>0.66125840000000002</c:v>
                </c:pt>
                <c:pt idx="5">
                  <c:v>0.89966230000000003</c:v>
                </c:pt>
                <c:pt idx="6">
                  <c:v>1.325124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6-4B23-BC1D-21C6937F3192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S0=2'!$C$9:$I$9</c:f>
              <c:numCache>
                <c:formatCode>0.00_ </c:formatCode>
                <c:ptCount val="7"/>
                <c:pt idx="0">
                  <c:v>-8.0587110000000006</c:v>
                </c:pt>
                <c:pt idx="1">
                  <c:v>-2.5714030000000001</c:v>
                </c:pt>
                <c:pt idx="2">
                  <c:v>4.6242010000000002</c:v>
                </c:pt>
                <c:pt idx="3">
                  <c:v>10.10322</c:v>
                </c:pt>
                <c:pt idx="4">
                  <c:v>12.45791</c:v>
                </c:pt>
                <c:pt idx="5">
                  <c:v>14.123290000000001</c:v>
                </c:pt>
                <c:pt idx="6">
                  <c:v>15.50953</c:v>
                </c:pt>
              </c:numCache>
            </c:numRef>
          </c:xVal>
          <c:yVal>
            <c:numRef>
              <c:f>'s=0.10, S0=2'!$C$17:$I$17</c:f>
              <c:numCache>
                <c:formatCode>0.00_ </c:formatCode>
                <c:ptCount val="7"/>
                <c:pt idx="0">
                  <c:v>0.10956970000000001</c:v>
                </c:pt>
                <c:pt idx="1">
                  <c:v>0.21913920000000001</c:v>
                </c:pt>
                <c:pt idx="2">
                  <c:v>0.32870729999999998</c:v>
                </c:pt>
                <c:pt idx="3">
                  <c:v>0.4185741</c:v>
                </c:pt>
                <c:pt idx="4">
                  <c:v>0.54766190000000003</c:v>
                </c:pt>
                <c:pt idx="5">
                  <c:v>0.74393860000000001</c:v>
                </c:pt>
                <c:pt idx="6">
                  <c:v>1.0923369999999999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6-4B23-BC1D-21C6937F3192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S0=2'!$C$10:$I$10</c:f>
              <c:numCache>
                <c:formatCode>0.00_ </c:formatCode>
                <c:ptCount val="7"/>
                <c:pt idx="0">
                  <c:v>-7.4915370000000001</c:v>
                </c:pt>
                <c:pt idx="1">
                  <c:v>-1.080587</c:v>
                </c:pt>
                <c:pt idx="2">
                  <c:v>8.0723000000000003</c:v>
                </c:pt>
                <c:pt idx="3">
                  <c:v>15.67027</c:v>
                </c:pt>
                <c:pt idx="4">
                  <c:v>18.445460000000001</c:v>
                </c:pt>
                <c:pt idx="5">
                  <c:v>20.21274</c:v>
                </c:pt>
                <c:pt idx="6">
                  <c:v>21.5687</c:v>
                </c:pt>
              </c:numCache>
            </c:numRef>
          </c:xVal>
          <c:yVal>
            <c:numRef>
              <c:f>'s=0.10, S0=2'!$C$18:$I$18</c:f>
              <c:numCache>
                <c:formatCode>0.00_ </c:formatCode>
                <c:ptCount val="7"/>
                <c:pt idx="0">
                  <c:v>7.2044460000000005E-2</c:v>
                </c:pt>
                <c:pt idx="1">
                  <c:v>0.14409240000000001</c:v>
                </c:pt>
                <c:pt idx="2">
                  <c:v>0.2161467</c:v>
                </c:pt>
                <c:pt idx="3">
                  <c:v>0.27505740000000001</c:v>
                </c:pt>
                <c:pt idx="4">
                  <c:v>0.35910750000000002</c:v>
                </c:pt>
                <c:pt idx="5">
                  <c:v>0.48594349999999997</c:v>
                </c:pt>
                <c:pt idx="6">
                  <c:v>0.70808769999999999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6-4B23-BC1D-21C6937F3192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S0=2'!$C$11:$I$11</c:f>
              <c:numCache>
                <c:formatCode>0.00_ </c:formatCode>
                <c:ptCount val="7"/>
                <c:pt idx="0">
                  <c:v>-7.0649119999999996</c:v>
                </c:pt>
                <c:pt idx="1">
                  <c:v>0.14399519999999999</c:v>
                </c:pt>
                <c:pt idx="2">
                  <c:v>11.704610000000001</c:v>
                </c:pt>
                <c:pt idx="3">
                  <c:v>23.42699</c:v>
                </c:pt>
                <c:pt idx="4">
                  <c:v>26.01371</c:v>
                </c:pt>
                <c:pt idx="5">
                  <c:v>27.3553</c:v>
                </c:pt>
                <c:pt idx="6">
                  <c:v>28.325880000000002</c:v>
                </c:pt>
              </c:numCache>
            </c:numRef>
          </c:xVal>
          <c:yVal>
            <c:numRef>
              <c:f>'s=0.10, S0=2'!$C$19:$I$19</c:f>
              <c:numCache>
                <c:formatCode>0.00_ </c:formatCode>
                <c:ptCount val="7"/>
                <c:pt idx="0">
                  <c:v>3.454306E-2</c:v>
                </c:pt>
                <c:pt idx="1">
                  <c:v>6.9094260000000005E-2</c:v>
                </c:pt>
                <c:pt idx="2">
                  <c:v>0.1036456</c:v>
                </c:pt>
                <c:pt idx="3">
                  <c:v>0.1316339</c:v>
                </c:pt>
                <c:pt idx="4">
                  <c:v>0.17071359999999999</c:v>
                </c:pt>
                <c:pt idx="5">
                  <c:v>0.22823309999999999</c:v>
                </c:pt>
                <c:pt idx="6">
                  <c:v>0.32463009999999998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6-4B23-BC1D-21C6937F3192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S0=2'!$C$12:$I$12</c:f>
              <c:numCache>
                <c:formatCode>0.00_ </c:formatCode>
                <c:ptCount val="7"/>
                <c:pt idx="0">
                  <c:v>-6.858142</c:v>
                </c:pt>
                <c:pt idx="1">
                  <c:v>0.76469220000000004</c:v>
                </c:pt>
                <c:pt idx="2">
                  <c:v>13.934990000000001</c:v>
                </c:pt>
                <c:pt idx="3">
                  <c:v>30.380279999999999</c:v>
                </c:pt>
                <c:pt idx="4">
                  <c:v>31.65945</c:v>
                </c:pt>
                <c:pt idx="5">
                  <c:v>32.23847</c:v>
                </c:pt>
                <c:pt idx="6">
                  <c:v>32.7256</c:v>
                </c:pt>
              </c:numCache>
            </c:numRef>
          </c:xVal>
          <c:yVal>
            <c:numRef>
              <c:f>'s=0.10, S0=2'!$C$20:$I$20</c:f>
              <c:numCache>
                <c:formatCode>0.00_ </c:formatCode>
                <c:ptCount val="7"/>
                <c:pt idx="0">
                  <c:v>1.203941E-2</c:v>
                </c:pt>
                <c:pt idx="1">
                  <c:v>2.407198E-2</c:v>
                </c:pt>
                <c:pt idx="2">
                  <c:v>3.6014839999999999E-2</c:v>
                </c:pt>
                <c:pt idx="3">
                  <c:v>4.5294389999999997E-2</c:v>
                </c:pt>
                <c:pt idx="4">
                  <c:v>5.7580970000000002E-2</c:v>
                </c:pt>
                <c:pt idx="5">
                  <c:v>7.3623599999999997E-2</c:v>
                </c:pt>
                <c:pt idx="6">
                  <c:v>9.4630199999999998E-2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C6-4B23-BC1D-21C6937F3192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S0=2'!$C$8:$C$12</c:f>
              <c:numCache>
                <c:formatCode>0.00_ </c:formatCode>
                <c:ptCount val="5"/>
                <c:pt idx="0">
                  <c:v>-8.4950390000000002</c:v>
                </c:pt>
                <c:pt idx="1">
                  <c:v>-8.0587110000000006</c:v>
                </c:pt>
                <c:pt idx="2">
                  <c:v>-7.4915370000000001</c:v>
                </c:pt>
                <c:pt idx="3">
                  <c:v>-7.0649119999999996</c:v>
                </c:pt>
                <c:pt idx="4">
                  <c:v>-6.858142</c:v>
                </c:pt>
              </c:numCache>
            </c:numRef>
          </c:xVal>
          <c:yVal>
            <c:numRef>
              <c:f>'s=0.10, S0=2'!$C$16:$C$20</c:f>
              <c:numCache>
                <c:formatCode>0.00_ </c:formatCode>
                <c:ptCount val="5"/>
                <c:pt idx="0">
                  <c:v>0.1321563</c:v>
                </c:pt>
                <c:pt idx="1">
                  <c:v>0.10956970000000001</c:v>
                </c:pt>
                <c:pt idx="2">
                  <c:v>7.2044460000000005E-2</c:v>
                </c:pt>
                <c:pt idx="3">
                  <c:v>3.454306E-2</c:v>
                </c:pt>
                <c:pt idx="4">
                  <c:v>1.203941E-2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6-4B23-BC1D-21C6937F3192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S0=2'!$D$8:$D$12</c:f>
              <c:numCache>
                <c:formatCode>0.00_ </c:formatCode>
                <c:ptCount val="5"/>
                <c:pt idx="0">
                  <c:v>-3.6158320000000002</c:v>
                </c:pt>
                <c:pt idx="1">
                  <c:v>-2.5714030000000001</c:v>
                </c:pt>
                <c:pt idx="2">
                  <c:v>-1.080587</c:v>
                </c:pt>
                <c:pt idx="3">
                  <c:v>0.14399519999999999</c:v>
                </c:pt>
                <c:pt idx="4">
                  <c:v>0.76469220000000004</c:v>
                </c:pt>
              </c:numCache>
            </c:numRef>
          </c:xVal>
          <c:yVal>
            <c:numRef>
              <c:f>'s=0.10, S0=2'!$D$16:$D$20</c:f>
              <c:numCache>
                <c:formatCode>0.00_ </c:formatCode>
                <c:ptCount val="5"/>
                <c:pt idx="0">
                  <c:v>0.26430569999999998</c:v>
                </c:pt>
                <c:pt idx="1">
                  <c:v>0.21913920000000001</c:v>
                </c:pt>
                <c:pt idx="2">
                  <c:v>0.14409240000000001</c:v>
                </c:pt>
                <c:pt idx="3">
                  <c:v>6.9094260000000005E-2</c:v>
                </c:pt>
                <c:pt idx="4">
                  <c:v>2.407198E-2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C6-4B23-BC1D-21C6937F3192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S0=2'!$E$8:$E$12</c:f>
              <c:numCache>
                <c:formatCode>0.00_ </c:formatCode>
                <c:ptCount val="5"/>
                <c:pt idx="0">
                  <c:v>2.603475</c:v>
                </c:pt>
                <c:pt idx="1">
                  <c:v>4.6242010000000002</c:v>
                </c:pt>
                <c:pt idx="2">
                  <c:v>8.0723000000000003</c:v>
                </c:pt>
                <c:pt idx="3">
                  <c:v>11.704610000000001</c:v>
                </c:pt>
                <c:pt idx="4">
                  <c:v>13.934990000000001</c:v>
                </c:pt>
              </c:numCache>
            </c:numRef>
          </c:xVal>
          <c:yVal>
            <c:numRef>
              <c:f>'s=0.10, S0=2'!$E$16:$E$20</c:f>
              <c:numCache>
                <c:formatCode>0.00_ </c:formatCode>
                <c:ptCount val="5"/>
                <c:pt idx="0">
                  <c:v>0.39645039999999998</c:v>
                </c:pt>
                <c:pt idx="1">
                  <c:v>0.32870729999999998</c:v>
                </c:pt>
                <c:pt idx="2">
                  <c:v>0.2161467</c:v>
                </c:pt>
                <c:pt idx="3">
                  <c:v>0.1036456</c:v>
                </c:pt>
                <c:pt idx="4">
                  <c:v>3.6014839999999999E-2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6-4B23-BC1D-21C6937F3192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S0=2'!$F$8:$F$12</c:f>
              <c:numCache>
                <c:formatCode>0.00_ </c:formatCode>
                <c:ptCount val="5"/>
                <c:pt idx="0">
                  <c:v>7.2453250000000002</c:v>
                </c:pt>
                <c:pt idx="1">
                  <c:v>10.10322</c:v>
                </c:pt>
                <c:pt idx="2">
                  <c:v>15.67027</c:v>
                </c:pt>
                <c:pt idx="3">
                  <c:v>23.42699</c:v>
                </c:pt>
                <c:pt idx="4">
                  <c:v>30.380279999999999</c:v>
                </c:pt>
              </c:numCache>
            </c:numRef>
          </c:xVal>
          <c:yVal>
            <c:numRef>
              <c:f>'s=0.10, S0=2'!$F$16:$F$20</c:f>
              <c:numCache>
                <c:formatCode>0.00_ </c:formatCode>
                <c:ptCount val="5"/>
                <c:pt idx="0">
                  <c:v>0.50496439999999998</c:v>
                </c:pt>
                <c:pt idx="1">
                  <c:v>0.4185741</c:v>
                </c:pt>
                <c:pt idx="2">
                  <c:v>0.27505740000000001</c:v>
                </c:pt>
                <c:pt idx="3">
                  <c:v>0.1316339</c:v>
                </c:pt>
                <c:pt idx="4">
                  <c:v>4.5294389999999997E-2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C6-4B23-BC1D-21C6937F3192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S0=2'!$G$8:$G$12</c:f>
              <c:numCache>
                <c:formatCode>0.00_ </c:formatCode>
                <c:ptCount val="5"/>
                <c:pt idx="0">
                  <c:v>9.3109640000000002</c:v>
                </c:pt>
                <c:pt idx="1">
                  <c:v>12.45791</c:v>
                </c:pt>
                <c:pt idx="2">
                  <c:v>18.445460000000001</c:v>
                </c:pt>
                <c:pt idx="3">
                  <c:v>26.01371</c:v>
                </c:pt>
                <c:pt idx="4">
                  <c:v>31.65945</c:v>
                </c:pt>
              </c:numCache>
            </c:numRef>
          </c:xVal>
          <c:yVal>
            <c:numRef>
              <c:f>'s=0.10, S0=2'!$G$16:$G$20</c:f>
              <c:numCache>
                <c:formatCode>0.00_ </c:formatCode>
                <c:ptCount val="5"/>
                <c:pt idx="0">
                  <c:v>0.66125840000000002</c:v>
                </c:pt>
                <c:pt idx="1">
                  <c:v>0.54766190000000003</c:v>
                </c:pt>
                <c:pt idx="2">
                  <c:v>0.35910750000000002</c:v>
                </c:pt>
                <c:pt idx="3">
                  <c:v>0.17071359999999999</c:v>
                </c:pt>
                <c:pt idx="4">
                  <c:v>5.7580970000000002E-2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C6-4B23-BC1D-21C6937F3192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S0=2'!$H$8:$H$12</c:f>
              <c:numCache>
                <c:formatCode>0.00_ </c:formatCode>
                <c:ptCount val="5"/>
                <c:pt idx="0">
                  <c:v>10.808820000000001</c:v>
                </c:pt>
                <c:pt idx="1">
                  <c:v>14.123290000000001</c:v>
                </c:pt>
                <c:pt idx="2">
                  <c:v>20.21274</c:v>
                </c:pt>
                <c:pt idx="3">
                  <c:v>27.3553</c:v>
                </c:pt>
                <c:pt idx="4">
                  <c:v>32.23847</c:v>
                </c:pt>
              </c:numCache>
            </c:numRef>
          </c:xVal>
          <c:yVal>
            <c:numRef>
              <c:f>'s=0.10, S0=2'!$H$16:$H$20</c:f>
              <c:numCache>
                <c:formatCode>0.00_ </c:formatCode>
                <c:ptCount val="5"/>
                <c:pt idx="0">
                  <c:v>0.89966230000000003</c:v>
                </c:pt>
                <c:pt idx="1">
                  <c:v>0.74393860000000001</c:v>
                </c:pt>
                <c:pt idx="2">
                  <c:v>0.48594349999999997</c:v>
                </c:pt>
                <c:pt idx="3">
                  <c:v>0.22823309999999999</c:v>
                </c:pt>
                <c:pt idx="4">
                  <c:v>7.3623599999999997E-2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C6-4B23-BC1D-21C6937F3192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56790123456790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C6-4B23-BC1D-21C6937F31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C6-4B23-BC1D-21C6937F3192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0C6-4B23-BC1D-21C6937F3192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C6-4B23-BC1D-21C6937F3192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0C6-4B23-BC1D-21C6937F3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's=0.10, S0=2'!$I$8:$I$12</c:f>
              <c:numCache>
                <c:formatCode>0.00_ </c:formatCode>
                <c:ptCount val="5"/>
                <c:pt idx="0">
                  <c:v>12.08944</c:v>
                </c:pt>
                <c:pt idx="1">
                  <c:v>15.50953</c:v>
                </c:pt>
                <c:pt idx="2">
                  <c:v>21.5687</c:v>
                </c:pt>
                <c:pt idx="3">
                  <c:v>28.325880000000002</c:v>
                </c:pt>
                <c:pt idx="4">
                  <c:v>32.7256</c:v>
                </c:pt>
              </c:numCache>
            </c:numRef>
          </c:xVal>
          <c:yVal>
            <c:numRef>
              <c:f>'s=0.10, S0=2'!$I$16:$I$20</c:f>
              <c:numCache>
                <c:formatCode>0.00_ </c:formatCode>
                <c:ptCount val="5"/>
                <c:pt idx="0">
                  <c:v>1.325124</c:v>
                </c:pt>
                <c:pt idx="1">
                  <c:v>1.0923369999999999</c:v>
                </c:pt>
                <c:pt idx="2">
                  <c:v>0.70808769999999999</c:v>
                </c:pt>
                <c:pt idx="3">
                  <c:v>0.32463009999999998</c:v>
                </c:pt>
                <c:pt idx="4">
                  <c:v>9.4630199999999998E-2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C6-4B23-BC1D-21C6937F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156666666666669E-2"/>
                  <c:y val="-3.55787046631328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D0-4B20-9880-3FE2C8B26EC3}"/>
                </c:ext>
              </c:extLst>
            </c:dLbl>
            <c:dLbl>
              <c:idx val="1"/>
              <c:layout>
                <c:manualLayout>
                  <c:x val="-9.1757500000000061E-2"/>
                  <c:y val="-4.334655042990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D0-4B20-9880-3FE2C8B26EC3}"/>
                </c:ext>
              </c:extLst>
            </c:dLbl>
            <c:dLbl>
              <c:idx val="2"/>
              <c:layout>
                <c:manualLayout>
                  <c:x val="-0.10586861111111111"/>
                  <c:y val="-3.929545660386626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D0-4B20-9880-3FE2C8B26EC3}"/>
                </c:ext>
              </c:extLst>
            </c:dLbl>
            <c:dLbl>
              <c:idx val="3"/>
              <c:layout>
                <c:manualLayout>
                  <c:x val="-0.10234083333333339"/>
                  <c:y val="-3.539633636205941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D0-4B20-9880-3FE2C8B26EC3}"/>
                </c:ext>
              </c:extLst>
            </c:dLbl>
            <c:dLbl>
              <c:idx val="4"/>
              <c:layout>
                <c:manualLayout>
                  <c:x val="-0.11292416666666667"/>
                  <c:y val="-3.92953812147037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D0-4B20-9880-3FE2C8B26EC3}"/>
                </c:ext>
              </c:extLst>
            </c:dLbl>
            <c:dLbl>
              <c:idx val="5"/>
              <c:layout>
                <c:manualLayout>
                  <c:x val="-0.21522972222222223"/>
                  <c:y val="7.7808641975308642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PP = 50% modern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D0-4B20-9880-3FE2C8B26EC3}"/>
                </c:ext>
              </c:extLst>
            </c:dLbl>
            <c:dLbl>
              <c:idx val="6"/>
              <c:layout>
                <c:manualLayout>
                  <c:x val="-0.23382111111111112"/>
                  <c:y val="1.56790123456790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D0-4B20-9880-3FE2C8B26E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's=0.05, S0=2'!$C$8:$I$8</c:f>
              <c:numCache>
                <c:formatCode>0.00_ </c:formatCode>
                <c:ptCount val="7"/>
                <c:pt idx="0">
                  <c:v>-10.61754</c:v>
                </c:pt>
                <c:pt idx="1">
                  <c:v>-8.4048110000000005</c:v>
                </c:pt>
                <c:pt idx="2">
                  <c:v>-6.016451</c:v>
                </c:pt>
                <c:pt idx="3">
                  <c:v>-3.3962289999999999</c:v>
                </c:pt>
                <c:pt idx="4">
                  <c:v>3.0880200000000002</c:v>
                </c:pt>
                <c:pt idx="5">
                  <c:v>8.7741659999999992</c:v>
                </c:pt>
                <c:pt idx="6">
                  <c:v>#N/A</c:v>
                </c:pt>
              </c:numCache>
            </c:numRef>
          </c:xVal>
          <c:yVal>
            <c:numRef>
              <c:f>'s=0.05, S0=2'!$C$16:$I$16</c:f>
              <c:numCache>
                <c:formatCode>0.00_ </c:formatCode>
                <c:ptCount val="7"/>
                <c:pt idx="0">
                  <c:v>0.25903599999999999</c:v>
                </c:pt>
                <c:pt idx="1">
                  <c:v>0.51806929999999995</c:v>
                </c:pt>
                <c:pt idx="2">
                  <c:v>0.77710999999999997</c:v>
                </c:pt>
                <c:pt idx="3">
                  <c:v>1.0361320000000001</c:v>
                </c:pt>
                <c:pt idx="4">
                  <c:v>1.554168</c:v>
                </c:pt>
                <c:pt idx="5">
                  <c:v>2.2902239999999998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D0-4B20-9880-3FE2C8B26EC3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S0=2'!$C$9:$I$9</c:f>
              <c:numCache>
                <c:formatCode>0.00_ </c:formatCode>
                <c:ptCount val="7"/>
                <c:pt idx="0">
                  <c:v>-10.417960000000001</c:v>
                </c:pt>
                <c:pt idx="1">
                  <c:v>-7.9732219999999998</c:v>
                </c:pt>
                <c:pt idx="2">
                  <c:v>-5.309399</c:v>
                </c:pt>
                <c:pt idx="3">
                  <c:v>-2.3529640000000001</c:v>
                </c:pt>
                <c:pt idx="4">
                  <c:v>5.1605679999999996</c:v>
                </c:pt>
                <c:pt idx="5">
                  <c:v>11.82254</c:v>
                </c:pt>
                <c:pt idx="6">
                  <c:v>#N/A</c:v>
                </c:pt>
              </c:numCache>
            </c:numRef>
          </c:xVal>
          <c:yVal>
            <c:numRef>
              <c:f>'s=0.05, S0=2'!$C$17:$I$17</c:f>
              <c:numCache>
                <c:formatCode>0.00_ </c:formatCode>
                <c:ptCount val="7"/>
                <c:pt idx="0">
                  <c:v>0.2134684</c:v>
                </c:pt>
                <c:pt idx="1">
                  <c:v>0.42694389999999999</c:v>
                </c:pt>
                <c:pt idx="2">
                  <c:v>0.64040589999999997</c:v>
                </c:pt>
                <c:pt idx="3">
                  <c:v>0.85389570000000004</c:v>
                </c:pt>
                <c:pt idx="4">
                  <c:v>1.2808109999999999</c:v>
                </c:pt>
                <c:pt idx="5">
                  <c:v>1.8843350000000001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D0-4B20-9880-3FE2C8B26EC3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S0=2'!$C$10:$I$10</c:f>
              <c:numCache>
                <c:formatCode>0.00_ </c:formatCode>
                <c:ptCount val="7"/>
                <c:pt idx="0">
                  <c:v>-10.167899999999999</c:v>
                </c:pt>
                <c:pt idx="1">
                  <c:v>-7.4141560000000002</c:v>
                </c:pt>
                <c:pt idx="2">
                  <c:v>-4.3553059999999997</c:v>
                </c:pt>
                <c:pt idx="3">
                  <c:v>-0.86804970000000004</c:v>
                </c:pt>
                <c:pt idx="4">
                  <c:v>8.7325140000000001</c:v>
                </c:pt>
                <c:pt idx="5">
                  <c:v>17.688040000000001</c:v>
                </c:pt>
                <c:pt idx="6">
                  <c:v>#N/A</c:v>
                </c:pt>
              </c:numCache>
            </c:numRef>
          </c:xVal>
          <c:yVal>
            <c:numRef>
              <c:f>'s=0.05, S0=2'!$C$18:$I$18</c:f>
              <c:numCache>
                <c:formatCode>0.00_ </c:formatCode>
                <c:ptCount val="7"/>
                <c:pt idx="0">
                  <c:v>0.13826160000000001</c:v>
                </c:pt>
                <c:pt idx="1">
                  <c:v>0.27653640000000002</c:v>
                </c:pt>
                <c:pt idx="2">
                  <c:v>0.41483039999999999</c:v>
                </c:pt>
                <c:pt idx="3">
                  <c:v>0.55312870000000003</c:v>
                </c:pt>
                <c:pt idx="4">
                  <c:v>0.82974119999999996</c:v>
                </c:pt>
                <c:pt idx="5">
                  <c:v>1.215978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D0-4B20-9880-3FE2C8B26EC3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S0=2'!$C$11:$I$11</c:f>
              <c:numCache>
                <c:formatCode>0.00_ </c:formatCode>
                <c:ptCount val="7"/>
                <c:pt idx="0">
                  <c:v>-9.9838380000000004</c:v>
                </c:pt>
                <c:pt idx="1">
                  <c:v>-6.9900250000000002</c:v>
                </c:pt>
                <c:pt idx="2">
                  <c:v>-3.602436</c:v>
                </c:pt>
                <c:pt idx="3">
                  <c:v>0.36966549999999998</c:v>
                </c:pt>
                <c:pt idx="4">
                  <c:v>12.64066</c:v>
                </c:pt>
                <c:pt idx="5">
                  <c:v>25.543060000000001</c:v>
                </c:pt>
                <c:pt idx="6">
                  <c:v>#N/A</c:v>
                </c:pt>
              </c:numCache>
            </c:numRef>
          </c:xVal>
          <c:yVal>
            <c:numRef>
              <c:f>'s=0.05, S0=2'!$C$19:$I$19</c:f>
              <c:numCache>
                <c:formatCode>0.00_ </c:formatCode>
                <c:ptCount val="7"/>
                <c:pt idx="0">
                  <c:v>6.3219209999999998E-2</c:v>
                </c:pt>
                <c:pt idx="1">
                  <c:v>0.12645919999999999</c:v>
                </c:pt>
                <c:pt idx="2">
                  <c:v>0.18971550000000001</c:v>
                </c:pt>
                <c:pt idx="3">
                  <c:v>0.25299549999999998</c:v>
                </c:pt>
                <c:pt idx="4">
                  <c:v>0.37962240000000003</c:v>
                </c:pt>
                <c:pt idx="5">
                  <c:v>0.54933410000000005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D0-4B20-9880-3FE2C8B26EC3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S0=2'!$C$12:$I$12</c:f>
              <c:numCache>
                <c:formatCode>0.00_ </c:formatCode>
                <c:ptCount val="7"/>
                <c:pt idx="0">
                  <c:v>-9.8954240000000002</c:v>
                </c:pt>
                <c:pt idx="1">
                  <c:v>-6.7837249999999996</c:v>
                </c:pt>
                <c:pt idx="2">
                  <c:v>-3.2294870000000002</c:v>
                </c:pt>
                <c:pt idx="3">
                  <c:v>1.0009920000000001</c:v>
                </c:pt>
                <c:pt idx="4">
                  <c:v>15.131180000000001</c:v>
                </c:pt>
                <c:pt idx="5">
                  <c:v>31.847940000000001</c:v>
                </c:pt>
                <c:pt idx="6">
                  <c:v>#N/A</c:v>
                </c:pt>
              </c:numCache>
            </c:numRef>
          </c:xVal>
          <c:yVal>
            <c:numRef>
              <c:f>'s=0.05, S0=2'!$C$20:$I$20</c:f>
              <c:numCache>
                <c:formatCode>0.00_ </c:formatCode>
                <c:ptCount val="7"/>
                <c:pt idx="0">
                  <c:v>1.8213360000000001E-2</c:v>
                </c:pt>
                <c:pt idx="1">
                  <c:v>3.645578E-2</c:v>
                </c:pt>
                <c:pt idx="2">
                  <c:v>5.470875E-2</c:v>
                </c:pt>
                <c:pt idx="3">
                  <c:v>7.2995309999999994E-2</c:v>
                </c:pt>
                <c:pt idx="4">
                  <c:v>0.109598</c:v>
                </c:pt>
                <c:pt idx="5">
                  <c:v>0.14954249999999999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D0-4B20-9880-3FE2C8B26EC3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S0=2'!$C$8:$C$12</c:f>
              <c:numCache>
                <c:formatCode>0.00_ </c:formatCode>
                <c:ptCount val="5"/>
                <c:pt idx="0">
                  <c:v>-10.61754</c:v>
                </c:pt>
                <c:pt idx="1">
                  <c:v>-10.417960000000001</c:v>
                </c:pt>
                <c:pt idx="2">
                  <c:v>-10.167899999999999</c:v>
                </c:pt>
                <c:pt idx="3">
                  <c:v>-9.9838380000000004</c:v>
                </c:pt>
                <c:pt idx="4">
                  <c:v>-9.8954240000000002</c:v>
                </c:pt>
              </c:numCache>
            </c:numRef>
          </c:xVal>
          <c:yVal>
            <c:numRef>
              <c:f>'s=0.05, S0=2'!$C$16:$C$20</c:f>
              <c:numCache>
                <c:formatCode>0.00_ </c:formatCode>
                <c:ptCount val="5"/>
                <c:pt idx="0">
                  <c:v>0.25903599999999999</c:v>
                </c:pt>
                <c:pt idx="1">
                  <c:v>0.2134684</c:v>
                </c:pt>
                <c:pt idx="2">
                  <c:v>0.13826160000000001</c:v>
                </c:pt>
                <c:pt idx="3">
                  <c:v>6.3219209999999998E-2</c:v>
                </c:pt>
                <c:pt idx="4">
                  <c:v>1.8213360000000001E-2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D0-4B20-9880-3FE2C8B26EC3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S0=2'!$D$8:$D$12</c:f>
              <c:numCache>
                <c:formatCode>0.00_ </c:formatCode>
                <c:ptCount val="5"/>
                <c:pt idx="0">
                  <c:v>-8.4048110000000005</c:v>
                </c:pt>
                <c:pt idx="1">
                  <c:v>-7.9732219999999998</c:v>
                </c:pt>
                <c:pt idx="2">
                  <c:v>-7.4141560000000002</c:v>
                </c:pt>
                <c:pt idx="3">
                  <c:v>-6.9900250000000002</c:v>
                </c:pt>
                <c:pt idx="4">
                  <c:v>-6.7837249999999996</c:v>
                </c:pt>
              </c:numCache>
            </c:numRef>
          </c:xVal>
          <c:yVal>
            <c:numRef>
              <c:f>'s=0.05, S0=2'!$D$16:$D$20</c:f>
              <c:numCache>
                <c:formatCode>0.00_ </c:formatCode>
                <c:ptCount val="5"/>
                <c:pt idx="0">
                  <c:v>0.51806929999999995</c:v>
                </c:pt>
                <c:pt idx="1">
                  <c:v>0.42694389999999999</c:v>
                </c:pt>
                <c:pt idx="2">
                  <c:v>0.27653640000000002</c:v>
                </c:pt>
                <c:pt idx="3">
                  <c:v>0.12645919999999999</c:v>
                </c:pt>
                <c:pt idx="4">
                  <c:v>3.645578E-2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D0-4B20-9880-3FE2C8B26EC3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S0=2'!$E$8:$E$12</c:f>
              <c:numCache>
                <c:formatCode>0.00_ </c:formatCode>
                <c:ptCount val="5"/>
                <c:pt idx="0">
                  <c:v>-6.016451</c:v>
                </c:pt>
                <c:pt idx="1">
                  <c:v>-5.309399</c:v>
                </c:pt>
                <c:pt idx="2">
                  <c:v>-4.3553059999999997</c:v>
                </c:pt>
                <c:pt idx="3">
                  <c:v>-3.602436</c:v>
                </c:pt>
                <c:pt idx="4">
                  <c:v>-3.2294870000000002</c:v>
                </c:pt>
              </c:numCache>
            </c:numRef>
          </c:xVal>
          <c:yVal>
            <c:numRef>
              <c:f>'s=0.05, S0=2'!$E$16:$E$20</c:f>
              <c:numCache>
                <c:formatCode>0.00_ </c:formatCode>
                <c:ptCount val="5"/>
                <c:pt idx="0">
                  <c:v>0.77710999999999997</c:v>
                </c:pt>
                <c:pt idx="1">
                  <c:v>0.64040589999999997</c:v>
                </c:pt>
                <c:pt idx="2">
                  <c:v>0.41483039999999999</c:v>
                </c:pt>
                <c:pt idx="3">
                  <c:v>0.18971550000000001</c:v>
                </c:pt>
                <c:pt idx="4">
                  <c:v>5.470875E-2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D0-4B20-9880-3FE2C8B26EC3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S0=2'!$F$8:$F$12</c:f>
              <c:numCache>
                <c:formatCode>0.00_ </c:formatCode>
                <c:ptCount val="5"/>
                <c:pt idx="0">
                  <c:v>-3.3962289999999999</c:v>
                </c:pt>
                <c:pt idx="1">
                  <c:v>-2.3529640000000001</c:v>
                </c:pt>
                <c:pt idx="2">
                  <c:v>-0.86804970000000004</c:v>
                </c:pt>
                <c:pt idx="3">
                  <c:v>0.36966549999999998</c:v>
                </c:pt>
                <c:pt idx="4">
                  <c:v>1.0009920000000001</c:v>
                </c:pt>
              </c:numCache>
            </c:numRef>
          </c:xVal>
          <c:yVal>
            <c:numRef>
              <c:f>'s=0.05, S0=2'!$F$16:$F$20</c:f>
              <c:numCache>
                <c:formatCode>0.00_ </c:formatCode>
                <c:ptCount val="5"/>
                <c:pt idx="0">
                  <c:v>1.0361320000000001</c:v>
                </c:pt>
                <c:pt idx="1">
                  <c:v>0.85389570000000004</c:v>
                </c:pt>
                <c:pt idx="2">
                  <c:v>0.55312870000000003</c:v>
                </c:pt>
                <c:pt idx="3">
                  <c:v>0.25299549999999998</c:v>
                </c:pt>
                <c:pt idx="4">
                  <c:v>7.2995309999999994E-2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3D0-4B20-9880-3FE2C8B26EC3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S0=2'!$G$8:$G$12</c:f>
              <c:numCache>
                <c:formatCode>0.00_ </c:formatCode>
                <c:ptCount val="5"/>
                <c:pt idx="0">
                  <c:v>3.0880200000000002</c:v>
                </c:pt>
                <c:pt idx="1">
                  <c:v>5.1605679999999996</c:v>
                </c:pt>
                <c:pt idx="2">
                  <c:v>8.7325140000000001</c:v>
                </c:pt>
                <c:pt idx="3">
                  <c:v>12.64066</c:v>
                </c:pt>
                <c:pt idx="4">
                  <c:v>15.131180000000001</c:v>
                </c:pt>
              </c:numCache>
            </c:numRef>
          </c:xVal>
          <c:yVal>
            <c:numRef>
              <c:f>'s=0.05, S0=2'!$G$16:$G$20</c:f>
              <c:numCache>
                <c:formatCode>0.00_ </c:formatCode>
                <c:ptCount val="5"/>
                <c:pt idx="0">
                  <c:v>1.554168</c:v>
                </c:pt>
                <c:pt idx="1">
                  <c:v>1.2808109999999999</c:v>
                </c:pt>
                <c:pt idx="2">
                  <c:v>0.82974119999999996</c:v>
                </c:pt>
                <c:pt idx="3">
                  <c:v>0.37962240000000003</c:v>
                </c:pt>
                <c:pt idx="4">
                  <c:v>0.109598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3D0-4B20-9880-3FE2C8B26EC3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 Unicode MS" panose="020B0604020202020204" pitchFamily="34" charset="-122"/>
                        <a:ea typeface="Arial Unicode MS" panose="020B0604020202020204" pitchFamily="34" charset="-122"/>
                        <a:cs typeface="Arial Unicode MS" panose="020B0604020202020204" pitchFamily="34" charset="-122"/>
                      </a:defRPr>
                    </a:pPr>
                    <a:r>
                      <a:rPr lang="en-US" altLang="zh-CN"/>
                      <a:t>Oxidation rate = 10%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Unicode MS" panose="020B0604020202020204" pitchFamily="34" charset="-122"/>
                      <a:ea typeface="Arial Unicode MS" panose="020B0604020202020204" pitchFamily="34" charset="-122"/>
                      <a:cs typeface="Arial Unicode MS" panose="020B0604020202020204" pitchFamily="34" charset="-122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B-41CE-8148-AD33472E4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B-41CE-8148-AD33472E4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B-41CE-8148-AD33472E40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B-41CE-8148-AD33472E40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5B-41CE-8148-AD33472E4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's=0.05, S0=2'!$H$8:$H$12</c:f>
              <c:numCache>
                <c:formatCode>0.00_ </c:formatCode>
                <c:ptCount val="5"/>
                <c:pt idx="0">
                  <c:v>8.7741659999999992</c:v>
                </c:pt>
                <c:pt idx="1">
                  <c:v>11.82254</c:v>
                </c:pt>
                <c:pt idx="2">
                  <c:v>17.688040000000001</c:v>
                </c:pt>
                <c:pt idx="3">
                  <c:v>25.543060000000001</c:v>
                </c:pt>
                <c:pt idx="4">
                  <c:v>31.847940000000001</c:v>
                </c:pt>
              </c:numCache>
            </c:numRef>
          </c:xVal>
          <c:yVal>
            <c:numRef>
              <c:f>'s=0.05, S0=2'!$H$16:$H$20</c:f>
              <c:numCache>
                <c:formatCode>0.00_ </c:formatCode>
                <c:ptCount val="5"/>
                <c:pt idx="0">
                  <c:v>2.2902239999999998</c:v>
                </c:pt>
                <c:pt idx="1">
                  <c:v>1.8843350000000001</c:v>
                </c:pt>
                <c:pt idx="2">
                  <c:v>1.215978</c:v>
                </c:pt>
                <c:pt idx="3">
                  <c:v>0.54933410000000005</c:v>
                </c:pt>
                <c:pt idx="4">
                  <c:v>0.14954249999999999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3D0-4B20-9880-3FE2C8B26EC3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56790123456790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D0-4B20-9880-3FE2C8B26E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D0-4B20-9880-3FE2C8B26EC3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D0-4B20-9880-3FE2C8B26EC3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D0-4B20-9880-3FE2C8B26EC3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D0-4B20-9880-3FE2C8B26E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's=0.05, S0=2'!$I$8:$I$12</c:f>
              <c:numCache>
                <c:formatCode>0.00_ 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's=0.05, S0=2'!$I$16:$I$20</c:f>
              <c:numCache>
                <c:formatCode>0.00_ 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3D0-4B20-9880-3FE2C8B2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156666666666669E-2"/>
                  <c:y val="-3.55787046631328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B7-40E6-B97F-A558A98139AC}"/>
                </c:ext>
              </c:extLst>
            </c:dLbl>
            <c:dLbl>
              <c:idx val="1"/>
              <c:layout>
                <c:manualLayout>
                  <c:x val="-9.1757500000000061E-2"/>
                  <c:y val="-4.334655042990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B7-40E6-B97F-A558A98139AC}"/>
                </c:ext>
              </c:extLst>
            </c:dLbl>
            <c:dLbl>
              <c:idx val="2"/>
              <c:layout>
                <c:manualLayout>
                  <c:x val="-0.10586861111111111"/>
                  <c:y val="-3.929545660386626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B7-40E6-B97F-A558A98139AC}"/>
                </c:ext>
              </c:extLst>
            </c:dLbl>
            <c:dLbl>
              <c:idx val="3"/>
              <c:layout>
                <c:manualLayout>
                  <c:x val="-0.10234083333333339"/>
                  <c:y val="-3.539633636205941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B7-40E6-B97F-A558A98139AC}"/>
                </c:ext>
              </c:extLst>
            </c:dLbl>
            <c:dLbl>
              <c:idx val="4"/>
              <c:layout>
                <c:manualLayout>
                  <c:x val="-0.11292416666666667"/>
                  <c:y val="-3.92953812147037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B7-40E6-B97F-A558A98139AC}"/>
                </c:ext>
              </c:extLst>
            </c:dLbl>
            <c:dLbl>
              <c:idx val="5"/>
              <c:layout>
                <c:manualLayout>
                  <c:x val="-0.11645194444444444"/>
                  <c:y val="-2.3577228728822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B7-40E6-B97F-A558A98139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B7-40E6-B97F-A558A981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's=0.10, S0=0.5'!$C$8:$I$8</c:f>
              <c:numCache>
                <c:formatCode>0.00_ </c:formatCode>
                <c:ptCount val="7"/>
                <c:pt idx="0">
                  <c:v>11.482419999999999</c:v>
                </c:pt>
                <c:pt idx="1">
                  <c:v>12.21171</c:v>
                </c:pt>
                <c:pt idx="2">
                  <c:v>12.525840000000001</c:v>
                </c:pt>
                <c:pt idx="3">
                  <c:v>12.71782</c:v>
                </c:pt>
                <c:pt idx="4">
                  <c:v>12.960240000000001</c:v>
                </c:pt>
                <c:pt idx="5">
                  <c:v>13.23864</c:v>
                </c:pt>
                <c:pt idx="6">
                  <c:v>13.604100000000001</c:v>
                </c:pt>
              </c:numCache>
            </c:numRef>
          </c:xVal>
          <c:yVal>
            <c:numRef>
              <c:f>'s=0.10, S0=0.5'!$C$16:$I$16</c:f>
              <c:numCache>
                <c:formatCode>0.00_ </c:formatCode>
                <c:ptCount val="7"/>
                <c:pt idx="0">
                  <c:v>7.606839E-2</c:v>
                </c:pt>
                <c:pt idx="1">
                  <c:v>0.1109443</c:v>
                </c:pt>
                <c:pt idx="2">
                  <c:v>0.1374657</c:v>
                </c:pt>
                <c:pt idx="3">
                  <c:v>0.1596987</c:v>
                </c:pt>
                <c:pt idx="4">
                  <c:v>0.1967547</c:v>
                </c:pt>
                <c:pt idx="5">
                  <c:v>0.25494220000000001</c:v>
                </c:pt>
                <c:pt idx="6">
                  <c:v>0.36016969999999998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B7-40E6-B97F-A558A98139AC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S0=0.5'!$C$9:$I$9</c:f>
              <c:numCache>
                <c:formatCode>0.00_ </c:formatCode>
                <c:ptCount val="7"/>
                <c:pt idx="0">
                  <c:v>14.88519</c:v>
                </c:pt>
                <c:pt idx="1">
                  <c:v>15.667859999999999</c:v>
                </c:pt>
                <c:pt idx="2">
                  <c:v>16.000489999999999</c:v>
                </c:pt>
                <c:pt idx="3">
                  <c:v>16.202909999999999</c:v>
                </c:pt>
                <c:pt idx="4">
                  <c:v>16.457879999999999</c:v>
                </c:pt>
                <c:pt idx="5">
                  <c:v>16.749759999999998</c:v>
                </c:pt>
                <c:pt idx="6">
                  <c:v>17.135269999999998</c:v>
                </c:pt>
              </c:numCache>
            </c:numRef>
          </c:xVal>
          <c:yVal>
            <c:numRef>
              <c:f>'s=0.10, S0=0.5'!$C$17:$I$17</c:f>
              <c:numCache>
                <c:formatCode>0.00_ </c:formatCode>
                <c:ptCount val="7"/>
                <c:pt idx="0">
                  <c:v>6.3260559999999993E-2</c:v>
                </c:pt>
                <c:pt idx="1">
                  <c:v>9.2185539999999996E-2</c:v>
                </c:pt>
                <c:pt idx="2">
                  <c:v>0.11414729999999999</c:v>
                </c:pt>
                <c:pt idx="3">
                  <c:v>0.1325325</c:v>
                </c:pt>
                <c:pt idx="4">
                  <c:v>0.16312099999999999</c:v>
                </c:pt>
                <c:pt idx="5">
                  <c:v>0.21102190000000001</c:v>
                </c:pt>
                <c:pt idx="6">
                  <c:v>0.29718080000000002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B7-40E6-B97F-A558A98139AC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S0=0.5'!$C$10:$I$10</c:f>
              <c:numCache>
                <c:formatCode>0.00_ </c:formatCode>
                <c:ptCount val="7"/>
                <c:pt idx="0">
                  <c:v>21.028310000000001</c:v>
                </c:pt>
                <c:pt idx="1">
                  <c:v>21.74972</c:v>
                </c:pt>
                <c:pt idx="2">
                  <c:v>22.04853</c:v>
                </c:pt>
                <c:pt idx="3">
                  <c:v>22.229849999999999</c:v>
                </c:pt>
                <c:pt idx="4">
                  <c:v>22.458390000000001</c:v>
                </c:pt>
                <c:pt idx="5">
                  <c:v>22.72401</c:v>
                </c:pt>
                <c:pt idx="6">
                  <c:v>23.083349999999999</c:v>
                </c:pt>
              </c:numCache>
            </c:numRef>
          </c:xVal>
          <c:yVal>
            <c:numRef>
              <c:f>'s=0.10, S0=0.5'!$C$18:$I$18</c:f>
              <c:numCache>
                <c:formatCode>0.00_ </c:formatCode>
                <c:ptCount val="7"/>
                <c:pt idx="0">
                  <c:v>4.192568E-2</c:v>
                </c:pt>
                <c:pt idx="1">
                  <c:v>6.0959520000000003E-2</c:v>
                </c:pt>
                <c:pt idx="2">
                  <c:v>7.5351210000000002E-2</c:v>
                </c:pt>
                <c:pt idx="3">
                  <c:v>8.7356050000000005E-2</c:v>
                </c:pt>
                <c:pt idx="4">
                  <c:v>0.1072475</c:v>
                </c:pt>
                <c:pt idx="5">
                  <c:v>0.13816780000000001</c:v>
                </c:pt>
                <c:pt idx="6">
                  <c:v>0.1930722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B7-40E6-B97F-A558A98139AC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S0=0.5'!$C$11:$I$11</c:f>
              <c:numCache>
                <c:formatCode>0.00_ </c:formatCode>
                <c:ptCount val="7"/>
                <c:pt idx="0">
                  <c:v>27.891839999999998</c:v>
                </c:pt>
                <c:pt idx="1">
                  <c:v>28.285630000000001</c:v>
                </c:pt>
                <c:pt idx="2">
                  <c:v>28.45486</c:v>
                </c:pt>
                <c:pt idx="3">
                  <c:v>28.563559999999999</c:v>
                </c:pt>
                <c:pt idx="4">
                  <c:v>28.710439999999998</c:v>
                </c:pt>
                <c:pt idx="5">
                  <c:v>28.898849999999999</c:v>
                </c:pt>
                <c:pt idx="6">
                  <c:v>29.188649999999999</c:v>
                </c:pt>
              </c:numCache>
            </c:numRef>
          </c:xVal>
          <c:yVal>
            <c:numRef>
              <c:f>'s=0.10, S0=0.5'!$C$19:$I$19</c:f>
              <c:numCache>
                <c:formatCode>0.00_ </c:formatCode>
                <c:ptCount val="7"/>
                <c:pt idx="0">
                  <c:v>2.0595889999999999E-2</c:v>
                </c:pt>
                <c:pt idx="1">
                  <c:v>2.974249E-2</c:v>
                </c:pt>
                <c:pt idx="2">
                  <c:v>3.656881E-2</c:v>
                </c:pt>
                <c:pt idx="3">
                  <c:v>4.2200090000000003E-2</c:v>
                </c:pt>
                <c:pt idx="4">
                  <c:v>5.1404020000000002E-2</c:v>
                </c:pt>
                <c:pt idx="5">
                  <c:v>6.5387319999999999E-2</c:v>
                </c:pt>
                <c:pt idx="6">
                  <c:v>8.9150590000000002E-2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B7-40E6-B97F-A558A98139AC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S0=0.5'!$C$12:$I$12</c:f>
              <c:numCache>
                <c:formatCode>0.00_ </c:formatCode>
                <c:ptCount val="7"/>
                <c:pt idx="0">
                  <c:v>32.207410000000003</c:v>
                </c:pt>
                <c:pt idx="1">
                  <c:v>32.390360000000001</c:v>
                </c:pt>
                <c:pt idx="2">
                  <c:v>32.452930000000002</c:v>
                </c:pt>
                <c:pt idx="3">
                  <c:v>32.498100000000001</c:v>
                </c:pt>
                <c:pt idx="4">
                  <c:v>32.572670000000002</c:v>
                </c:pt>
                <c:pt idx="5">
                  <c:v>32.693660000000001</c:v>
                </c:pt>
                <c:pt idx="6">
                  <c:v>32.922220000000003</c:v>
                </c:pt>
              </c:numCache>
            </c:numRef>
          </c:xVal>
          <c:yVal>
            <c:numRef>
              <c:f>'s=0.10, S0=0.5'!$C$20:$I$20</c:f>
              <c:numCache>
                <c:formatCode>0.00_ </c:formatCode>
                <c:ptCount val="7"/>
                <c:pt idx="0">
                  <c:v>7.5146589999999999E-3</c:v>
                </c:pt>
                <c:pt idx="1">
                  <c:v>1.091961E-2</c:v>
                </c:pt>
                <c:pt idx="2">
                  <c:v>1.3257680000000001E-2</c:v>
                </c:pt>
                <c:pt idx="3">
                  <c:v>1.5087730000000001E-2</c:v>
                </c:pt>
                <c:pt idx="4">
                  <c:v>1.7896820000000001E-2</c:v>
                </c:pt>
                <c:pt idx="5">
                  <c:v>2.1724790000000001E-2</c:v>
                </c:pt>
                <c:pt idx="6">
                  <c:v>2.6828689999999999E-2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B7-40E6-B97F-A558A98139AC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S0=0.5'!$C$8:$C$12</c:f>
              <c:numCache>
                <c:formatCode>0.00_ </c:formatCode>
                <c:ptCount val="5"/>
                <c:pt idx="0">
                  <c:v>11.482419999999999</c:v>
                </c:pt>
                <c:pt idx="1">
                  <c:v>14.88519</c:v>
                </c:pt>
                <c:pt idx="2">
                  <c:v>21.028310000000001</c:v>
                </c:pt>
                <c:pt idx="3">
                  <c:v>27.891839999999998</c:v>
                </c:pt>
                <c:pt idx="4">
                  <c:v>32.207410000000003</c:v>
                </c:pt>
              </c:numCache>
            </c:numRef>
          </c:xVal>
          <c:yVal>
            <c:numRef>
              <c:f>'s=0.10, S0=0.5'!$C$16:$C$20</c:f>
              <c:numCache>
                <c:formatCode>0.00_ </c:formatCode>
                <c:ptCount val="5"/>
                <c:pt idx="0">
                  <c:v>7.606839E-2</c:v>
                </c:pt>
                <c:pt idx="1">
                  <c:v>6.3260559999999993E-2</c:v>
                </c:pt>
                <c:pt idx="2">
                  <c:v>4.192568E-2</c:v>
                </c:pt>
                <c:pt idx="3">
                  <c:v>2.0595889999999999E-2</c:v>
                </c:pt>
                <c:pt idx="4">
                  <c:v>7.5146589999999999E-3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B7-40E6-B97F-A558A98139AC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S0=0.5'!$D$8:$D$12</c:f>
              <c:numCache>
                <c:formatCode>0.00_ </c:formatCode>
                <c:ptCount val="5"/>
                <c:pt idx="0">
                  <c:v>12.21171</c:v>
                </c:pt>
                <c:pt idx="1">
                  <c:v>15.667859999999999</c:v>
                </c:pt>
                <c:pt idx="2">
                  <c:v>21.74972</c:v>
                </c:pt>
                <c:pt idx="3">
                  <c:v>28.285630000000001</c:v>
                </c:pt>
                <c:pt idx="4">
                  <c:v>32.390360000000001</c:v>
                </c:pt>
              </c:numCache>
            </c:numRef>
          </c:xVal>
          <c:yVal>
            <c:numRef>
              <c:f>'s=0.10, S0=0.5'!$D$16:$D$20</c:f>
              <c:numCache>
                <c:formatCode>0.00_ </c:formatCode>
                <c:ptCount val="5"/>
                <c:pt idx="0">
                  <c:v>0.1109443</c:v>
                </c:pt>
                <c:pt idx="1">
                  <c:v>9.2185539999999996E-2</c:v>
                </c:pt>
                <c:pt idx="2">
                  <c:v>6.0959520000000003E-2</c:v>
                </c:pt>
                <c:pt idx="3">
                  <c:v>2.974249E-2</c:v>
                </c:pt>
                <c:pt idx="4">
                  <c:v>1.091961E-2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B7-40E6-B97F-A558A98139AC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S0=0.5'!$E$8:$E$12</c:f>
              <c:numCache>
                <c:formatCode>0.00_ </c:formatCode>
                <c:ptCount val="5"/>
                <c:pt idx="0">
                  <c:v>12.525840000000001</c:v>
                </c:pt>
                <c:pt idx="1">
                  <c:v>16.000489999999999</c:v>
                </c:pt>
                <c:pt idx="2">
                  <c:v>22.04853</c:v>
                </c:pt>
                <c:pt idx="3">
                  <c:v>28.45486</c:v>
                </c:pt>
                <c:pt idx="4">
                  <c:v>32.452930000000002</c:v>
                </c:pt>
              </c:numCache>
            </c:numRef>
          </c:xVal>
          <c:yVal>
            <c:numRef>
              <c:f>'s=0.10, S0=0.5'!$E$16:$E$20</c:f>
              <c:numCache>
                <c:formatCode>0.00_ </c:formatCode>
                <c:ptCount val="5"/>
                <c:pt idx="0">
                  <c:v>0.1374657</c:v>
                </c:pt>
                <c:pt idx="1">
                  <c:v>0.11414729999999999</c:v>
                </c:pt>
                <c:pt idx="2">
                  <c:v>7.5351210000000002E-2</c:v>
                </c:pt>
                <c:pt idx="3">
                  <c:v>3.656881E-2</c:v>
                </c:pt>
                <c:pt idx="4">
                  <c:v>1.3257680000000001E-2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B7-40E6-B97F-A558A98139AC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S0=0.5'!$F$8:$F$12</c:f>
              <c:numCache>
                <c:formatCode>0.00_ </c:formatCode>
                <c:ptCount val="5"/>
                <c:pt idx="0">
                  <c:v>12.71782</c:v>
                </c:pt>
                <c:pt idx="1">
                  <c:v>16.202909999999999</c:v>
                </c:pt>
                <c:pt idx="2">
                  <c:v>22.229849999999999</c:v>
                </c:pt>
                <c:pt idx="3">
                  <c:v>28.563559999999999</c:v>
                </c:pt>
                <c:pt idx="4">
                  <c:v>32.498100000000001</c:v>
                </c:pt>
              </c:numCache>
            </c:numRef>
          </c:xVal>
          <c:yVal>
            <c:numRef>
              <c:f>'s=0.10, S0=0.5'!$F$16:$F$20</c:f>
              <c:numCache>
                <c:formatCode>0.00_ </c:formatCode>
                <c:ptCount val="5"/>
                <c:pt idx="0">
                  <c:v>0.1596987</c:v>
                </c:pt>
                <c:pt idx="1">
                  <c:v>0.1325325</c:v>
                </c:pt>
                <c:pt idx="2">
                  <c:v>8.7356050000000005E-2</c:v>
                </c:pt>
                <c:pt idx="3">
                  <c:v>4.2200090000000003E-2</c:v>
                </c:pt>
                <c:pt idx="4">
                  <c:v>1.5087730000000001E-2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B7-40E6-B97F-A558A98139AC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S0=0.5'!$G$8:$G$12</c:f>
              <c:numCache>
                <c:formatCode>0.00_ </c:formatCode>
                <c:ptCount val="5"/>
                <c:pt idx="0">
                  <c:v>12.960240000000001</c:v>
                </c:pt>
                <c:pt idx="1">
                  <c:v>16.457879999999999</c:v>
                </c:pt>
                <c:pt idx="2">
                  <c:v>22.458390000000001</c:v>
                </c:pt>
                <c:pt idx="3">
                  <c:v>28.710439999999998</c:v>
                </c:pt>
                <c:pt idx="4">
                  <c:v>32.572670000000002</c:v>
                </c:pt>
              </c:numCache>
            </c:numRef>
          </c:xVal>
          <c:yVal>
            <c:numRef>
              <c:f>'s=0.10, S0=0.5'!$G$16:$G$20</c:f>
              <c:numCache>
                <c:formatCode>0.00_ </c:formatCode>
                <c:ptCount val="5"/>
                <c:pt idx="0">
                  <c:v>0.1967547</c:v>
                </c:pt>
                <c:pt idx="1">
                  <c:v>0.16312099999999999</c:v>
                </c:pt>
                <c:pt idx="2">
                  <c:v>0.1072475</c:v>
                </c:pt>
                <c:pt idx="3">
                  <c:v>5.1404020000000002E-2</c:v>
                </c:pt>
                <c:pt idx="4">
                  <c:v>1.7896820000000001E-2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3B7-40E6-B97F-A558A98139AC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S0=0.5'!$H$8:$H$12</c:f>
              <c:numCache>
                <c:formatCode>0.00_ </c:formatCode>
                <c:ptCount val="5"/>
                <c:pt idx="0">
                  <c:v>13.23864</c:v>
                </c:pt>
                <c:pt idx="1">
                  <c:v>16.749759999999998</c:v>
                </c:pt>
                <c:pt idx="2">
                  <c:v>22.72401</c:v>
                </c:pt>
                <c:pt idx="3">
                  <c:v>28.898849999999999</c:v>
                </c:pt>
                <c:pt idx="4">
                  <c:v>32.693660000000001</c:v>
                </c:pt>
              </c:numCache>
            </c:numRef>
          </c:xVal>
          <c:yVal>
            <c:numRef>
              <c:f>'s=0.10, S0=0.5'!$H$16:$H$20</c:f>
              <c:numCache>
                <c:formatCode>0.00_ </c:formatCode>
                <c:ptCount val="5"/>
                <c:pt idx="0">
                  <c:v>0.25494220000000001</c:v>
                </c:pt>
                <c:pt idx="1">
                  <c:v>0.21102190000000001</c:v>
                </c:pt>
                <c:pt idx="2">
                  <c:v>0.13816780000000001</c:v>
                </c:pt>
                <c:pt idx="3">
                  <c:v>6.5387319999999999E-2</c:v>
                </c:pt>
                <c:pt idx="4">
                  <c:v>2.1724790000000001E-2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B7-40E6-B97F-A558A98139AC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B7-40E6-B97F-A558A98139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B7-40E6-B97F-A558A98139AC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B7-40E6-B97F-A558A98139AC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B7-40E6-B97F-A558A98139AC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B7-40E6-B97F-A558A981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's=0.10, S0=0.5'!$I$8:$I$12</c:f>
              <c:numCache>
                <c:formatCode>0.00_ </c:formatCode>
                <c:ptCount val="5"/>
                <c:pt idx="0">
                  <c:v>13.604100000000001</c:v>
                </c:pt>
                <c:pt idx="1">
                  <c:v>17.135269999999998</c:v>
                </c:pt>
                <c:pt idx="2">
                  <c:v>23.083349999999999</c:v>
                </c:pt>
                <c:pt idx="3">
                  <c:v>29.188649999999999</c:v>
                </c:pt>
                <c:pt idx="4">
                  <c:v>32.922220000000003</c:v>
                </c:pt>
              </c:numCache>
            </c:numRef>
          </c:xVal>
          <c:yVal>
            <c:numRef>
              <c:f>'s=0.10, S0=0.5'!$I$16:$I$20</c:f>
              <c:numCache>
                <c:formatCode>0.00_ </c:formatCode>
                <c:ptCount val="5"/>
                <c:pt idx="0">
                  <c:v>0.36016969999999998</c:v>
                </c:pt>
                <c:pt idx="1">
                  <c:v>0.29718080000000002</c:v>
                </c:pt>
                <c:pt idx="2">
                  <c:v>0.1930722</c:v>
                </c:pt>
                <c:pt idx="3">
                  <c:v>8.9150590000000002E-2</c:v>
                </c:pt>
                <c:pt idx="4">
                  <c:v>2.6828689999999999E-2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3B7-40E6-B97F-A558A981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156666666666669E-2"/>
                  <c:y val="-3.55787046631328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DB-4B14-8064-E578024AB79B}"/>
                </c:ext>
              </c:extLst>
            </c:dLbl>
            <c:dLbl>
              <c:idx val="1"/>
              <c:layout>
                <c:manualLayout>
                  <c:x val="-9.1757500000000061E-2"/>
                  <c:y val="-4.334655042990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DB-4B14-8064-E578024AB79B}"/>
                </c:ext>
              </c:extLst>
            </c:dLbl>
            <c:dLbl>
              <c:idx val="2"/>
              <c:layout>
                <c:manualLayout>
                  <c:x val="-0.10586861111111111"/>
                  <c:y val="-3.929545660386626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DB-4B14-8064-E578024AB79B}"/>
                </c:ext>
              </c:extLst>
            </c:dLbl>
            <c:dLbl>
              <c:idx val="3"/>
              <c:layout>
                <c:manualLayout>
                  <c:x val="-0.10234083333333339"/>
                  <c:y val="-3.539633636205941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DB-4B14-8064-E578024AB79B}"/>
                </c:ext>
              </c:extLst>
            </c:dLbl>
            <c:dLbl>
              <c:idx val="4"/>
              <c:layout>
                <c:manualLayout>
                  <c:x val="-0.11292416666666667"/>
                  <c:y val="-3.92953812147037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DB-4B14-8064-E578024AB79B}"/>
                </c:ext>
              </c:extLst>
            </c:dLbl>
            <c:dLbl>
              <c:idx val="5"/>
              <c:layout>
                <c:manualLayout>
                  <c:x val="-0.11645194444444444"/>
                  <c:y val="-2.3577228728822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DB-4B14-8064-E578024AB7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DB-4B14-8064-E578024AB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's=0.05, S0=0.5'!$C$8:$I$8</c:f>
              <c:numCache>
                <c:formatCode>0.00_ </c:formatCode>
                <c:ptCount val="7"/>
                <c:pt idx="0">
                  <c:v>9.9926560000000002</c:v>
                </c:pt>
                <c:pt idx="1">
                  <c:v>11.39527</c:v>
                </c:pt>
                <c:pt idx="2">
                  <c:v>11.95017</c:v>
                </c:pt>
                <c:pt idx="3">
                  <c:v>12.276899999999999</c:v>
                </c:pt>
                <c:pt idx="4">
                  <c:v>12.675789999999999</c:v>
                </c:pt>
                <c:pt idx="5">
                  <c:v>13.11472</c:v>
                </c:pt>
                <c:pt idx="6">
                  <c:v>13.663019999999999</c:v>
                </c:pt>
              </c:numCache>
            </c:numRef>
          </c:xVal>
          <c:yVal>
            <c:numRef>
              <c:f>'s=0.05, S0=0.5'!$C$16:$I$16</c:f>
              <c:numCache>
                <c:formatCode>0.00_ </c:formatCode>
                <c:ptCount val="7"/>
                <c:pt idx="0">
                  <c:v>0.19993559999999999</c:v>
                </c:pt>
                <c:pt idx="1">
                  <c:v>0.2985642</c:v>
                </c:pt>
                <c:pt idx="2">
                  <c:v>0.3730831</c:v>
                </c:pt>
                <c:pt idx="3">
                  <c:v>0.43535360000000001</c:v>
                </c:pt>
                <c:pt idx="4">
                  <c:v>0.53882509999999995</c:v>
                </c:pt>
                <c:pt idx="5">
                  <c:v>0.70064979999999999</c:v>
                </c:pt>
                <c:pt idx="6">
                  <c:v>0.99148040000000004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DB-4B14-8064-E578024AB79B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S0=0.5'!$C$9:$I$9</c:f>
              <c:numCache>
                <c:formatCode>0.00_ </c:formatCode>
                <c:ptCount val="7"/>
                <c:pt idx="0">
                  <c:v>13.22748</c:v>
                </c:pt>
                <c:pt idx="1">
                  <c:v>14.77088</c:v>
                </c:pt>
                <c:pt idx="2">
                  <c:v>15.371230000000001</c:v>
                </c:pt>
                <c:pt idx="3">
                  <c:v>15.721629999999999</c:v>
                </c:pt>
                <c:pt idx="4">
                  <c:v>16.146619999999999</c:v>
                </c:pt>
                <c:pt idx="5">
                  <c:v>16.611470000000001</c:v>
                </c:pt>
                <c:pt idx="6">
                  <c:v>17.190249999999999</c:v>
                </c:pt>
              </c:numCache>
            </c:numRef>
          </c:xVal>
          <c:yVal>
            <c:numRef>
              <c:f>'s=0.05, S0=0.5'!$C$17:$I$17</c:f>
              <c:numCache>
                <c:formatCode>0.00_ </c:formatCode>
                <c:ptCount val="7"/>
                <c:pt idx="0">
                  <c:v>0.16607</c:v>
                </c:pt>
                <c:pt idx="1">
                  <c:v>0.2476988</c:v>
                </c:pt>
                <c:pt idx="2">
                  <c:v>0.30921270000000001</c:v>
                </c:pt>
                <c:pt idx="3">
                  <c:v>0.36051450000000002</c:v>
                </c:pt>
                <c:pt idx="4">
                  <c:v>0.44553920000000002</c:v>
                </c:pt>
                <c:pt idx="5">
                  <c:v>0.57793510000000003</c:v>
                </c:pt>
                <c:pt idx="6">
                  <c:v>0.81395450000000003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DB-4B14-8064-E578024AB79B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S0=0.5'!$C$10:$I$10</c:f>
              <c:numCache>
                <c:formatCode>0.00_ </c:formatCode>
                <c:ptCount val="7"/>
                <c:pt idx="0">
                  <c:v>19.26981</c:v>
                </c:pt>
                <c:pt idx="1">
                  <c:v>20.846270000000001</c:v>
                </c:pt>
                <c:pt idx="2">
                  <c:v>21.42672</c:v>
                </c:pt>
                <c:pt idx="3">
                  <c:v>21.759689999999999</c:v>
                </c:pt>
                <c:pt idx="4">
                  <c:v>22.158650000000002</c:v>
                </c:pt>
                <c:pt idx="5">
                  <c:v>22.592870000000001</c:v>
                </c:pt>
                <c:pt idx="6">
                  <c:v>23.138680000000001</c:v>
                </c:pt>
              </c:numCache>
            </c:numRef>
          </c:xVal>
          <c:yVal>
            <c:numRef>
              <c:f>'s=0.05, S0=0.5'!$C$18:$I$18</c:f>
              <c:numCache>
                <c:formatCode>0.00_ </c:formatCode>
                <c:ptCount val="7"/>
                <c:pt idx="0">
                  <c:v>0.1097177</c:v>
                </c:pt>
                <c:pt idx="1">
                  <c:v>0.16312750000000001</c:v>
                </c:pt>
                <c:pt idx="2">
                  <c:v>0.20313709999999999</c:v>
                </c:pt>
                <c:pt idx="3">
                  <c:v>0.2363239</c:v>
                </c:pt>
                <c:pt idx="4">
                  <c:v>0.29098420000000003</c:v>
                </c:pt>
                <c:pt idx="5">
                  <c:v>0.37519219999999998</c:v>
                </c:pt>
                <c:pt idx="6">
                  <c:v>0.52231989999999995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DB-4B14-8064-E578024AB79B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S0=0.5'!$C$11:$I$11</c:f>
              <c:numCache>
                <c:formatCode>0.00_ </c:formatCode>
                <c:ptCount val="7"/>
                <c:pt idx="0">
                  <c:v>26.510290000000001</c:v>
                </c:pt>
                <c:pt idx="1">
                  <c:v>27.632999999999999</c:v>
                </c:pt>
                <c:pt idx="2">
                  <c:v>28.031890000000001</c:v>
                </c:pt>
                <c:pt idx="3">
                  <c:v>28.263950000000001</c:v>
                </c:pt>
                <c:pt idx="4">
                  <c:v>28.551279999999998</c:v>
                </c:pt>
                <c:pt idx="5">
                  <c:v>28.885149999999999</c:v>
                </c:pt>
                <c:pt idx="6">
                  <c:v>29.34929</c:v>
                </c:pt>
              </c:numCache>
            </c:numRef>
          </c:xVal>
          <c:yVal>
            <c:numRef>
              <c:f>'s=0.05, S0=0.5'!$C$19:$I$19</c:f>
              <c:numCache>
                <c:formatCode>0.00_ </c:formatCode>
                <c:ptCount val="7"/>
                <c:pt idx="0">
                  <c:v>5.3378050000000003E-2</c:v>
                </c:pt>
                <c:pt idx="1">
                  <c:v>7.8599050000000004E-2</c:v>
                </c:pt>
                <c:pt idx="2">
                  <c:v>9.7124470000000004E-2</c:v>
                </c:pt>
                <c:pt idx="3">
                  <c:v>0.11223809999999999</c:v>
                </c:pt>
                <c:pt idx="4">
                  <c:v>0.13661609999999999</c:v>
                </c:pt>
                <c:pt idx="5">
                  <c:v>0.17281879999999999</c:v>
                </c:pt>
                <c:pt idx="6">
                  <c:v>0.2317091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DB-4B14-8064-E578024AB79B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S0=0.5'!$C$12:$I$12</c:f>
              <c:numCache>
                <c:formatCode>0.00_ </c:formatCode>
                <c:ptCount val="7"/>
                <c:pt idx="0">
                  <c:v>31.543800000000001</c:v>
                </c:pt>
                <c:pt idx="1">
                  <c:v>32.063409999999998</c:v>
                </c:pt>
                <c:pt idx="2">
                  <c:v>32.260280000000002</c:v>
                </c:pt>
                <c:pt idx="3">
                  <c:v>32.3874</c:v>
                </c:pt>
                <c:pt idx="4">
                  <c:v>32.563510000000001</c:v>
                </c:pt>
                <c:pt idx="5">
                  <c:v>32.800710000000002</c:v>
                </c:pt>
                <c:pt idx="6">
                  <c:v>33.185409999999997</c:v>
                </c:pt>
              </c:numCache>
            </c:numRef>
          </c:xVal>
          <c:yVal>
            <c:numRef>
              <c:f>'s=0.05, S0=0.5'!$C$20:$I$20</c:f>
              <c:numCache>
                <c:formatCode>0.00_ </c:formatCode>
                <c:ptCount val="7"/>
                <c:pt idx="0">
                  <c:v>1.9465050000000001E-2</c:v>
                </c:pt>
                <c:pt idx="1">
                  <c:v>2.7862640000000001E-2</c:v>
                </c:pt>
                <c:pt idx="2">
                  <c:v>3.3518829999999999E-2</c:v>
                </c:pt>
                <c:pt idx="3">
                  <c:v>3.7794460000000002E-2</c:v>
                </c:pt>
                <c:pt idx="4">
                  <c:v>4.401708E-2</c:v>
                </c:pt>
                <c:pt idx="5">
                  <c:v>5.1452669999999999E-2</c:v>
                </c:pt>
                <c:pt idx="6">
                  <c:v>5.7484500000000001E-2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DB-4B14-8064-E578024AB79B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S0=0.5'!$C$8:$C$12</c:f>
              <c:numCache>
                <c:formatCode>0.00_ </c:formatCode>
                <c:ptCount val="5"/>
                <c:pt idx="0">
                  <c:v>9.9926560000000002</c:v>
                </c:pt>
                <c:pt idx="1">
                  <c:v>13.22748</c:v>
                </c:pt>
                <c:pt idx="2">
                  <c:v>19.26981</c:v>
                </c:pt>
                <c:pt idx="3">
                  <c:v>26.510290000000001</c:v>
                </c:pt>
                <c:pt idx="4">
                  <c:v>31.543800000000001</c:v>
                </c:pt>
              </c:numCache>
            </c:numRef>
          </c:xVal>
          <c:yVal>
            <c:numRef>
              <c:f>'s=0.05, S0=0.5'!$C$16:$C$20</c:f>
              <c:numCache>
                <c:formatCode>0.00_ </c:formatCode>
                <c:ptCount val="5"/>
                <c:pt idx="0">
                  <c:v>0.19993559999999999</c:v>
                </c:pt>
                <c:pt idx="1">
                  <c:v>0.16607</c:v>
                </c:pt>
                <c:pt idx="2">
                  <c:v>0.1097177</c:v>
                </c:pt>
                <c:pt idx="3">
                  <c:v>5.3378050000000003E-2</c:v>
                </c:pt>
                <c:pt idx="4">
                  <c:v>1.9465050000000001E-2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CDB-4B14-8064-E578024AB79B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S0=0.5'!$D$8:$D$12</c:f>
              <c:numCache>
                <c:formatCode>0.00_ </c:formatCode>
                <c:ptCount val="5"/>
                <c:pt idx="0">
                  <c:v>11.39527</c:v>
                </c:pt>
                <c:pt idx="1">
                  <c:v>14.77088</c:v>
                </c:pt>
                <c:pt idx="2">
                  <c:v>20.846270000000001</c:v>
                </c:pt>
                <c:pt idx="3">
                  <c:v>27.632999999999999</c:v>
                </c:pt>
                <c:pt idx="4">
                  <c:v>32.063409999999998</c:v>
                </c:pt>
              </c:numCache>
            </c:numRef>
          </c:xVal>
          <c:yVal>
            <c:numRef>
              <c:f>'s=0.05, S0=0.5'!$D$16:$D$20</c:f>
              <c:numCache>
                <c:formatCode>0.00_ </c:formatCode>
                <c:ptCount val="5"/>
                <c:pt idx="0">
                  <c:v>0.2985642</c:v>
                </c:pt>
                <c:pt idx="1">
                  <c:v>0.2476988</c:v>
                </c:pt>
                <c:pt idx="2">
                  <c:v>0.16312750000000001</c:v>
                </c:pt>
                <c:pt idx="3">
                  <c:v>7.8599050000000004E-2</c:v>
                </c:pt>
                <c:pt idx="4">
                  <c:v>2.7862640000000001E-2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DB-4B14-8064-E578024AB79B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S0=0.5'!$E$8:$E$12</c:f>
              <c:numCache>
                <c:formatCode>0.00_ </c:formatCode>
                <c:ptCount val="5"/>
                <c:pt idx="0">
                  <c:v>11.95017</c:v>
                </c:pt>
                <c:pt idx="1">
                  <c:v>15.371230000000001</c:v>
                </c:pt>
                <c:pt idx="2">
                  <c:v>21.42672</c:v>
                </c:pt>
                <c:pt idx="3">
                  <c:v>28.031890000000001</c:v>
                </c:pt>
                <c:pt idx="4">
                  <c:v>32.260280000000002</c:v>
                </c:pt>
              </c:numCache>
            </c:numRef>
          </c:xVal>
          <c:yVal>
            <c:numRef>
              <c:f>'s=0.05, S0=0.5'!$E$16:$E$20</c:f>
              <c:numCache>
                <c:formatCode>0.00_ </c:formatCode>
                <c:ptCount val="5"/>
                <c:pt idx="0">
                  <c:v>0.3730831</c:v>
                </c:pt>
                <c:pt idx="1">
                  <c:v>0.30921270000000001</c:v>
                </c:pt>
                <c:pt idx="2">
                  <c:v>0.20313709999999999</c:v>
                </c:pt>
                <c:pt idx="3">
                  <c:v>9.7124470000000004E-2</c:v>
                </c:pt>
                <c:pt idx="4">
                  <c:v>3.3518829999999999E-2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CDB-4B14-8064-E578024AB79B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S0=0.5'!$F$8:$F$12</c:f>
              <c:numCache>
                <c:formatCode>0.00_ </c:formatCode>
                <c:ptCount val="5"/>
                <c:pt idx="0">
                  <c:v>12.276899999999999</c:v>
                </c:pt>
                <c:pt idx="1">
                  <c:v>15.721629999999999</c:v>
                </c:pt>
                <c:pt idx="2">
                  <c:v>21.759689999999999</c:v>
                </c:pt>
                <c:pt idx="3">
                  <c:v>28.263950000000001</c:v>
                </c:pt>
                <c:pt idx="4">
                  <c:v>32.3874</c:v>
                </c:pt>
              </c:numCache>
            </c:numRef>
          </c:xVal>
          <c:yVal>
            <c:numRef>
              <c:f>'s=0.05, S0=0.5'!$F$16:$F$20</c:f>
              <c:numCache>
                <c:formatCode>0.00_ </c:formatCode>
                <c:ptCount val="5"/>
                <c:pt idx="0">
                  <c:v>0.43535360000000001</c:v>
                </c:pt>
                <c:pt idx="1">
                  <c:v>0.36051450000000002</c:v>
                </c:pt>
                <c:pt idx="2">
                  <c:v>0.2363239</c:v>
                </c:pt>
                <c:pt idx="3">
                  <c:v>0.11223809999999999</c:v>
                </c:pt>
                <c:pt idx="4">
                  <c:v>3.7794460000000002E-2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DB-4B14-8064-E578024AB79B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S0=0.5'!$G$8:$G$12</c:f>
              <c:numCache>
                <c:formatCode>0.00_ </c:formatCode>
                <c:ptCount val="5"/>
                <c:pt idx="0">
                  <c:v>12.675789999999999</c:v>
                </c:pt>
                <c:pt idx="1">
                  <c:v>16.146619999999999</c:v>
                </c:pt>
                <c:pt idx="2">
                  <c:v>22.158650000000002</c:v>
                </c:pt>
                <c:pt idx="3">
                  <c:v>28.551279999999998</c:v>
                </c:pt>
                <c:pt idx="4">
                  <c:v>32.563510000000001</c:v>
                </c:pt>
              </c:numCache>
            </c:numRef>
          </c:xVal>
          <c:yVal>
            <c:numRef>
              <c:f>'s=0.05, S0=0.5'!$G$16:$G$20</c:f>
              <c:numCache>
                <c:formatCode>0.00_ </c:formatCode>
                <c:ptCount val="5"/>
                <c:pt idx="0">
                  <c:v>0.53882509999999995</c:v>
                </c:pt>
                <c:pt idx="1">
                  <c:v>0.44553920000000002</c:v>
                </c:pt>
                <c:pt idx="2">
                  <c:v>0.29098420000000003</c:v>
                </c:pt>
                <c:pt idx="3">
                  <c:v>0.13661609999999999</c:v>
                </c:pt>
                <c:pt idx="4">
                  <c:v>4.401708E-2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CDB-4B14-8064-E578024AB79B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S0=0.5'!$H$8:$H$12</c:f>
              <c:numCache>
                <c:formatCode>0.00_ </c:formatCode>
                <c:ptCount val="5"/>
                <c:pt idx="0">
                  <c:v>13.11472</c:v>
                </c:pt>
                <c:pt idx="1">
                  <c:v>16.611470000000001</c:v>
                </c:pt>
                <c:pt idx="2">
                  <c:v>22.592870000000001</c:v>
                </c:pt>
                <c:pt idx="3">
                  <c:v>28.885149999999999</c:v>
                </c:pt>
                <c:pt idx="4">
                  <c:v>32.800710000000002</c:v>
                </c:pt>
              </c:numCache>
            </c:numRef>
          </c:xVal>
          <c:yVal>
            <c:numRef>
              <c:f>'s=0.05, S0=0.5'!$H$16:$H$20</c:f>
              <c:numCache>
                <c:formatCode>0.00_ </c:formatCode>
                <c:ptCount val="5"/>
                <c:pt idx="0">
                  <c:v>0.70064979999999999</c:v>
                </c:pt>
                <c:pt idx="1">
                  <c:v>0.57793510000000003</c:v>
                </c:pt>
                <c:pt idx="2">
                  <c:v>0.37519219999999998</c:v>
                </c:pt>
                <c:pt idx="3">
                  <c:v>0.17281879999999999</c:v>
                </c:pt>
                <c:pt idx="4">
                  <c:v>5.1452669999999999E-2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DB-4B14-8064-E578024AB79B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CDB-4B14-8064-E578024AB7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DB-4B14-8064-E578024AB79B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CDB-4B14-8064-E578024AB79B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CDB-4B14-8064-E578024AB79B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CDB-4B14-8064-E578024AB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's=0.05, S0=0.5'!$I$8:$I$12</c:f>
              <c:numCache>
                <c:formatCode>0.00_ </c:formatCode>
                <c:ptCount val="5"/>
                <c:pt idx="0">
                  <c:v>13.663019999999999</c:v>
                </c:pt>
                <c:pt idx="1">
                  <c:v>17.190249999999999</c:v>
                </c:pt>
                <c:pt idx="2">
                  <c:v>23.138680000000001</c:v>
                </c:pt>
                <c:pt idx="3">
                  <c:v>29.34929</c:v>
                </c:pt>
                <c:pt idx="4">
                  <c:v>33.185409999999997</c:v>
                </c:pt>
              </c:numCache>
            </c:numRef>
          </c:xVal>
          <c:yVal>
            <c:numRef>
              <c:f>'s=0.05, S0=0.5'!$I$16:$I$20</c:f>
              <c:numCache>
                <c:formatCode>0.00_ </c:formatCode>
                <c:ptCount val="5"/>
                <c:pt idx="0">
                  <c:v>0.99148040000000004</c:v>
                </c:pt>
                <c:pt idx="1">
                  <c:v>0.81395450000000003</c:v>
                </c:pt>
                <c:pt idx="2">
                  <c:v>0.52231989999999995</c:v>
                </c:pt>
                <c:pt idx="3">
                  <c:v>0.2317091</c:v>
                </c:pt>
                <c:pt idx="4">
                  <c:v>5.7484500000000001E-2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CDB-4B14-8064-E578024A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40%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25-47D4-9338-2C0A7A6177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25-47D4-9338-2C0A7A6177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60%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25-47D4-9338-2C0A7A6177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70%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5-47D4-9338-2C0A7A6177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80%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25-47D4-9338-2C0A7A6177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25-47D4-9338-2C0A7A6177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25-47D4-9338-2C0A7A617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'ConsumeOC=60%'!$C$8:$I$8</c:f>
              <c:numCache>
                <c:formatCode>0.00_ </c:formatCode>
                <c:ptCount val="7"/>
                <c:pt idx="0">
                  <c:v>11.433350000000001</c:v>
                </c:pt>
                <c:pt idx="1">
                  <c:v>11.40451</c:v>
                </c:pt>
                <c:pt idx="2">
                  <c:v>11.431749999999999</c:v>
                </c:pt>
                <c:pt idx="3">
                  <c:v>11.482250000000001</c:v>
                </c:pt>
                <c:pt idx="4">
                  <c:v>11.54504</c:v>
                </c:pt>
                <c:pt idx="5">
                  <c:v>11.61331</c:v>
                </c:pt>
                <c:pt idx="6">
                  <c:v>11.68282</c:v>
                </c:pt>
              </c:numCache>
            </c:numRef>
          </c:xVal>
          <c:yVal>
            <c:numRef>
              <c:f>'ConsumeOC=60%'!$C$16:$I$16</c:f>
              <c:numCache>
                <c:formatCode>0.00_ </c:formatCode>
                <c:ptCount val="7"/>
                <c:pt idx="0">
                  <c:v>0.36122840000000001</c:v>
                </c:pt>
                <c:pt idx="1">
                  <c:v>0.56667959999999995</c:v>
                </c:pt>
                <c:pt idx="2">
                  <c:v>0.81554170000000004</c:v>
                </c:pt>
                <c:pt idx="3">
                  <c:v>1.1080099999999999</c:v>
                </c:pt>
                <c:pt idx="4">
                  <c:v>1.4424269999999999</c:v>
                </c:pt>
                <c:pt idx="5">
                  <c:v>1.818111</c:v>
                </c:pt>
                <c:pt idx="6">
                  <c:v>2.2356590000000001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25-47D4-9338-2C0A7A6177D3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'ConsumeOC=60%'!$C$9:$I$9</c:f>
              <c:numCache>
                <c:formatCode>0.00_ </c:formatCode>
                <c:ptCount val="7"/>
                <c:pt idx="0">
                  <c:v>14.82347</c:v>
                </c:pt>
                <c:pt idx="1">
                  <c:v>14.78378</c:v>
                </c:pt>
                <c:pt idx="2">
                  <c:v>14.80738</c:v>
                </c:pt>
                <c:pt idx="3">
                  <c:v>14.85684</c:v>
                </c:pt>
                <c:pt idx="4">
                  <c:v>14.917680000000001</c:v>
                </c:pt>
                <c:pt idx="5">
                  <c:v>14.98236</c:v>
                </c:pt>
                <c:pt idx="6">
                  <c:v>15.043229999999999</c:v>
                </c:pt>
              </c:numCache>
            </c:numRef>
          </c:xVal>
          <c:yVal>
            <c:numRef>
              <c:f>'ConsumeOC=60%'!$C$17:$I$17</c:f>
              <c:numCache>
                <c:formatCode>0.00_ </c:formatCode>
                <c:ptCount val="7"/>
                <c:pt idx="0">
                  <c:v>0.29959760000000002</c:v>
                </c:pt>
                <c:pt idx="1">
                  <c:v>0.4693214</c:v>
                </c:pt>
                <c:pt idx="2">
                  <c:v>0.67444159999999997</c:v>
                </c:pt>
                <c:pt idx="3">
                  <c:v>0.91491670000000003</c:v>
                </c:pt>
                <c:pt idx="4">
                  <c:v>1.189255</c:v>
                </c:pt>
                <c:pt idx="5">
                  <c:v>1.4966269999999999</c:v>
                </c:pt>
                <c:pt idx="6">
                  <c:v>1.8373809999999999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25-47D4-9338-2C0A7A6177D3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'ConsumeOC=60%'!$C$10:$I$10</c:f>
              <c:numCache>
                <c:formatCode>0.00_ </c:formatCode>
                <c:ptCount val="7"/>
                <c:pt idx="0">
                  <c:v>20.965879999999999</c:v>
                </c:pt>
                <c:pt idx="1">
                  <c:v>20.89686</c:v>
                </c:pt>
                <c:pt idx="2">
                  <c:v>20.903849999999998</c:v>
                </c:pt>
                <c:pt idx="3">
                  <c:v>20.941299999999998</c:v>
                </c:pt>
                <c:pt idx="4">
                  <c:v>20.990970000000001</c:v>
                </c:pt>
                <c:pt idx="5">
                  <c:v>21.043150000000001</c:v>
                </c:pt>
                <c:pt idx="6">
                  <c:v>21.090540000000001</c:v>
                </c:pt>
              </c:numCache>
            </c:numRef>
          </c:xVal>
          <c:yVal>
            <c:numRef>
              <c:f>'ConsumeOC=60%'!$C$18:$I$18</c:f>
              <c:numCache>
                <c:formatCode>0.00_ </c:formatCode>
                <c:ptCount val="7"/>
                <c:pt idx="0">
                  <c:v>0.19715940000000001</c:v>
                </c:pt>
                <c:pt idx="1">
                  <c:v>0.30773640000000002</c:v>
                </c:pt>
                <c:pt idx="2">
                  <c:v>0.44063920000000001</c:v>
                </c:pt>
                <c:pt idx="3">
                  <c:v>0.59554890000000005</c:v>
                </c:pt>
                <c:pt idx="4">
                  <c:v>0.77122999999999997</c:v>
                </c:pt>
                <c:pt idx="5">
                  <c:v>0.96688620000000003</c:v>
                </c:pt>
                <c:pt idx="6">
                  <c:v>1.182391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25-47D4-9338-2C0A7A6177D3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'ConsumeOC=60%'!$C$11:$I$11</c:f>
              <c:numCache>
                <c:formatCode>0.00_ </c:formatCode>
                <c:ptCount val="7"/>
                <c:pt idx="0">
                  <c:v>27.913239999999998</c:v>
                </c:pt>
                <c:pt idx="1">
                  <c:v>27.82291</c:v>
                </c:pt>
                <c:pt idx="2">
                  <c:v>27.829409999999999</c:v>
                </c:pt>
                <c:pt idx="3">
                  <c:v>27.877479999999998</c:v>
                </c:pt>
                <c:pt idx="4">
                  <c:v>27.94679</c:v>
                </c:pt>
                <c:pt idx="5">
                  <c:v>28.026119999999999</c:v>
                </c:pt>
                <c:pt idx="6">
                  <c:v>28.110489999999999</c:v>
                </c:pt>
              </c:numCache>
            </c:numRef>
          </c:xVal>
          <c:yVal>
            <c:numRef>
              <c:f>'ConsumeOC=60%'!$C$19:$I$19</c:f>
              <c:numCache>
                <c:formatCode>0.00_ </c:formatCode>
                <c:ptCount val="7"/>
                <c:pt idx="0">
                  <c:v>9.4776059999999995E-2</c:v>
                </c:pt>
                <c:pt idx="1">
                  <c:v>0.14628620000000001</c:v>
                </c:pt>
                <c:pt idx="2">
                  <c:v>0.20708879999999999</c:v>
                </c:pt>
                <c:pt idx="3">
                  <c:v>0.2766631</c:v>
                </c:pt>
                <c:pt idx="4">
                  <c:v>0.35401569999999999</c:v>
                </c:pt>
                <c:pt idx="5">
                  <c:v>0.43844919999999998</c:v>
                </c:pt>
                <c:pt idx="6">
                  <c:v>0.52947390000000005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25-47D4-9338-2C0A7A6177D3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'ConsumeOC=60%'!$C$12:$I$12</c:f>
              <c:numCache>
                <c:formatCode>0.00_ </c:formatCode>
                <c:ptCount val="7"/>
                <c:pt idx="0">
                  <c:v>32.488860000000003</c:v>
                </c:pt>
                <c:pt idx="1">
                  <c:v>32.402810000000002</c:v>
                </c:pt>
                <c:pt idx="2">
                  <c:v>32.420839999999998</c:v>
                </c:pt>
                <c:pt idx="3">
                  <c:v>32.488990000000001</c:v>
                </c:pt>
                <c:pt idx="4">
                  <c:v>32.583710000000004</c:v>
                </c:pt>
                <c:pt idx="5">
                  <c:v>32.6937</c:v>
                </c:pt>
                <c:pt idx="6">
                  <c:v>32.813580000000002</c:v>
                </c:pt>
              </c:numCache>
            </c:numRef>
          </c:xVal>
          <c:yVal>
            <c:numRef>
              <c:f>'ConsumeOC=60%'!$C$20:$I$20</c:f>
              <c:numCache>
                <c:formatCode>0.00_ </c:formatCode>
                <c:ptCount val="7"/>
                <c:pt idx="0">
                  <c:v>3.320186E-2</c:v>
                </c:pt>
                <c:pt idx="1">
                  <c:v>4.9381550000000003E-2</c:v>
                </c:pt>
                <c:pt idx="2">
                  <c:v>6.698308E-2</c:v>
                </c:pt>
                <c:pt idx="3">
                  <c:v>8.537372E-2</c:v>
                </c:pt>
                <c:pt idx="4">
                  <c:v>0.10379330000000001</c:v>
                </c:pt>
                <c:pt idx="5">
                  <c:v>0.1215468</c:v>
                </c:pt>
                <c:pt idx="6">
                  <c:v>0.13797509999999999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25-47D4-9338-2C0A7A6177D3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'ConsumeOC=60%'!$C$8:$C$12</c:f>
              <c:numCache>
                <c:formatCode>0.00_ </c:formatCode>
                <c:ptCount val="5"/>
                <c:pt idx="0">
                  <c:v>11.433350000000001</c:v>
                </c:pt>
                <c:pt idx="1">
                  <c:v>14.82347</c:v>
                </c:pt>
                <c:pt idx="2">
                  <c:v>20.965879999999999</c:v>
                </c:pt>
                <c:pt idx="3">
                  <c:v>27.913239999999998</c:v>
                </c:pt>
                <c:pt idx="4">
                  <c:v>32.488860000000003</c:v>
                </c:pt>
              </c:numCache>
            </c:numRef>
          </c:xVal>
          <c:yVal>
            <c:numRef>
              <c:f>'ConsumeOC=60%'!$C$16:$C$20</c:f>
              <c:numCache>
                <c:formatCode>0.00_ </c:formatCode>
                <c:ptCount val="5"/>
                <c:pt idx="0">
                  <c:v>0.36122840000000001</c:v>
                </c:pt>
                <c:pt idx="1">
                  <c:v>0.29959760000000002</c:v>
                </c:pt>
                <c:pt idx="2">
                  <c:v>0.19715940000000001</c:v>
                </c:pt>
                <c:pt idx="3">
                  <c:v>9.4776059999999995E-2</c:v>
                </c:pt>
                <c:pt idx="4">
                  <c:v>3.320186E-2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25-47D4-9338-2C0A7A6177D3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'ConsumeOC=60%'!$D$8:$D$12</c:f>
              <c:numCache>
                <c:formatCode>0.00_ </c:formatCode>
                <c:ptCount val="5"/>
                <c:pt idx="0">
                  <c:v>11.40451</c:v>
                </c:pt>
                <c:pt idx="1">
                  <c:v>14.78378</c:v>
                </c:pt>
                <c:pt idx="2">
                  <c:v>20.89686</c:v>
                </c:pt>
                <c:pt idx="3">
                  <c:v>27.82291</c:v>
                </c:pt>
                <c:pt idx="4">
                  <c:v>32.402810000000002</c:v>
                </c:pt>
              </c:numCache>
            </c:numRef>
          </c:xVal>
          <c:yVal>
            <c:numRef>
              <c:f>'ConsumeOC=60%'!$D$16:$D$20</c:f>
              <c:numCache>
                <c:formatCode>0.00_ </c:formatCode>
                <c:ptCount val="5"/>
                <c:pt idx="0">
                  <c:v>0.56667959999999995</c:v>
                </c:pt>
                <c:pt idx="1">
                  <c:v>0.4693214</c:v>
                </c:pt>
                <c:pt idx="2">
                  <c:v>0.30773640000000002</c:v>
                </c:pt>
                <c:pt idx="3">
                  <c:v>0.14628620000000001</c:v>
                </c:pt>
                <c:pt idx="4">
                  <c:v>4.9381550000000003E-2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25-47D4-9338-2C0A7A6177D3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'ConsumeOC=60%'!$E$8:$E$12</c:f>
              <c:numCache>
                <c:formatCode>0.00_ </c:formatCode>
                <c:ptCount val="5"/>
                <c:pt idx="0">
                  <c:v>11.431749999999999</c:v>
                </c:pt>
                <c:pt idx="1">
                  <c:v>14.80738</c:v>
                </c:pt>
                <c:pt idx="2">
                  <c:v>20.903849999999998</c:v>
                </c:pt>
                <c:pt idx="3">
                  <c:v>27.829409999999999</c:v>
                </c:pt>
                <c:pt idx="4">
                  <c:v>32.420839999999998</c:v>
                </c:pt>
              </c:numCache>
            </c:numRef>
          </c:xVal>
          <c:yVal>
            <c:numRef>
              <c:f>'ConsumeOC=60%'!$E$16:$E$20</c:f>
              <c:numCache>
                <c:formatCode>0.00_ </c:formatCode>
                <c:ptCount val="5"/>
                <c:pt idx="0">
                  <c:v>0.81554170000000004</c:v>
                </c:pt>
                <c:pt idx="1">
                  <c:v>0.67444159999999997</c:v>
                </c:pt>
                <c:pt idx="2">
                  <c:v>0.44063920000000001</c:v>
                </c:pt>
                <c:pt idx="3">
                  <c:v>0.20708879999999999</c:v>
                </c:pt>
                <c:pt idx="4">
                  <c:v>6.698308E-2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25-47D4-9338-2C0A7A6177D3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'ConsumeOC=60%'!$F$8:$F$12</c:f>
              <c:numCache>
                <c:formatCode>0.00_ </c:formatCode>
                <c:ptCount val="5"/>
                <c:pt idx="0">
                  <c:v>11.482250000000001</c:v>
                </c:pt>
                <c:pt idx="1">
                  <c:v>14.85684</c:v>
                </c:pt>
                <c:pt idx="2">
                  <c:v>20.941299999999998</c:v>
                </c:pt>
                <c:pt idx="3">
                  <c:v>27.877479999999998</c:v>
                </c:pt>
                <c:pt idx="4">
                  <c:v>32.488990000000001</c:v>
                </c:pt>
              </c:numCache>
            </c:numRef>
          </c:xVal>
          <c:yVal>
            <c:numRef>
              <c:f>'ConsumeOC=60%'!$F$16:$F$20</c:f>
              <c:numCache>
                <c:formatCode>0.00_ </c:formatCode>
                <c:ptCount val="5"/>
                <c:pt idx="0">
                  <c:v>1.1080099999999999</c:v>
                </c:pt>
                <c:pt idx="1">
                  <c:v>0.91491670000000003</c:v>
                </c:pt>
                <c:pt idx="2">
                  <c:v>0.59554890000000005</c:v>
                </c:pt>
                <c:pt idx="3">
                  <c:v>0.2766631</c:v>
                </c:pt>
                <c:pt idx="4">
                  <c:v>8.537372E-2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325-47D4-9338-2C0A7A6177D3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'ConsumeOC=60%'!$G$8:$G$12</c:f>
              <c:numCache>
                <c:formatCode>0.00_ </c:formatCode>
                <c:ptCount val="5"/>
                <c:pt idx="0">
                  <c:v>11.54504</c:v>
                </c:pt>
                <c:pt idx="1">
                  <c:v>14.917680000000001</c:v>
                </c:pt>
                <c:pt idx="2">
                  <c:v>20.990970000000001</c:v>
                </c:pt>
                <c:pt idx="3">
                  <c:v>27.94679</c:v>
                </c:pt>
                <c:pt idx="4">
                  <c:v>32.583710000000004</c:v>
                </c:pt>
              </c:numCache>
            </c:numRef>
          </c:xVal>
          <c:yVal>
            <c:numRef>
              <c:f>'ConsumeOC=60%'!$G$16:$G$20</c:f>
              <c:numCache>
                <c:formatCode>0.00_ </c:formatCode>
                <c:ptCount val="5"/>
                <c:pt idx="0">
                  <c:v>1.4424269999999999</c:v>
                </c:pt>
                <c:pt idx="1">
                  <c:v>1.189255</c:v>
                </c:pt>
                <c:pt idx="2">
                  <c:v>0.77122999999999997</c:v>
                </c:pt>
                <c:pt idx="3">
                  <c:v>0.35401569999999999</c:v>
                </c:pt>
                <c:pt idx="4">
                  <c:v>0.10379330000000001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325-47D4-9338-2C0A7A6177D3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'ConsumeOC=60%'!$H$8:$H$12</c:f>
              <c:numCache>
                <c:formatCode>0.00_ </c:formatCode>
                <c:ptCount val="5"/>
                <c:pt idx="0">
                  <c:v>11.61331</c:v>
                </c:pt>
                <c:pt idx="1">
                  <c:v>14.98236</c:v>
                </c:pt>
                <c:pt idx="2">
                  <c:v>21.043150000000001</c:v>
                </c:pt>
                <c:pt idx="3">
                  <c:v>28.026119999999999</c:v>
                </c:pt>
                <c:pt idx="4">
                  <c:v>32.6937</c:v>
                </c:pt>
              </c:numCache>
            </c:numRef>
          </c:xVal>
          <c:yVal>
            <c:numRef>
              <c:f>'ConsumeOC=60%'!$H$16:$H$20</c:f>
              <c:numCache>
                <c:formatCode>0.00_ </c:formatCode>
                <c:ptCount val="5"/>
                <c:pt idx="0">
                  <c:v>1.818111</c:v>
                </c:pt>
                <c:pt idx="1">
                  <c:v>1.4966269999999999</c:v>
                </c:pt>
                <c:pt idx="2">
                  <c:v>0.96688620000000003</c:v>
                </c:pt>
                <c:pt idx="3">
                  <c:v>0.43844919999999998</c:v>
                </c:pt>
                <c:pt idx="4">
                  <c:v>0.1215468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325-47D4-9338-2C0A7A6177D3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25-47D4-9338-2C0A7A6177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25-47D4-9338-2C0A7A6177D3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25-47D4-9338-2C0A7A6177D3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25-47D4-9338-2C0A7A6177D3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25-47D4-9338-2C0A7A617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'ConsumeOC=60%'!$I$8:$I$12</c:f>
              <c:numCache>
                <c:formatCode>0.00_ </c:formatCode>
                <c:ptCount val="5"/>
                <c:pt idx="0">
                  <c:v>11.68282</c:v>
                </c:pt>
                <c:pt idx="1">
                  <c:v>15.043229999999999</c:v>
                </c:pt>
                <c:pt idx="2">
                  <c:v>21.090540000000001</c:v>
                </c:pt>
                <c:pt idx="3">
                  <c:v>28.110489999999999</c:v>
                </c:pt>
                <c:pt idx="4">
                  <c:v>32.813580000000002</c:v>
                </c:pt>
              </c:numCache>
            </c:numRef>
          </c:xVal>
          <c:yVal>
            <c:numRef>
              <c:f>'ConsumeOC=60%'!$I$16:$I$20</c:f>
              <c:numCache>
                <c:formatCode>0.00_ </c:formatCode>
                <c:ptCount val="5"/>
                <c:pt idx="0">
                  <c:v>2.2356590000000001</c:v>
                </c:pt>
                <c:pt idx="1">
                  <c:v>1.8373809999999999</c:v>
                </c:pt>
                <c:pt idx="2">
                  <c:v>1.182391</c:v>
                </c:pt>
                <c:pt idx="3">
                  <c:v>0.52947390000000005</c:v>
                </c:pt>
                <c:pt idx="4">
                  <c:v>0.13797509999999999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325-47D4-9338-2C0A7A61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169722222222225E-2"/>
                  <c:y val="6.4654629629629631E-2"/>
                </c:manualLayout>
              </c:layout>
              <c:numFmt formatCode="#,##0.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Unicode MS" panose="020B0604020202020204" pitchFamily="34" charset="-122"/>
                      <a:ea typeface="Arial Unicode MS" panose="020B0604020202020204" pitchFamily="34" charset="-122"/>
                      <a:cs typeface="Arial Unicode MS" panose="020B0604020202020204" pitchFamily="34" charset="-122"/>
                    </a:defRPr>
                  </a:pPr>
                  <a:endParaRPr lang="zh-CN"/>
                </a:p>
              </c:txPr>
            </c:trendlineLbl>
          </c:trendline>
          <c:xVal>
            <c:numRef>
              <c:f>'ConsumeOC=60%'!$C$15:$I$15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'ConsumeOC=60%'!$C$22:$I$22</c:f>
              <c:numCache>
                <c:formatCode>General</c:formatCode>
                <c:ptCount val="7"/>
                <c:pt idx="0">
                  <c:v>0.1757861</c:v>
                </c:pt>
                <c:pt idx="1">
                  <c:v>0.1393585</c:v>
                </c:pt>
                <c:pt idx="2">
                  <c:v>0.11560910000000001</c:v>
                </c:pt>
                <c:pt idx="3">
                  <c:v>9.8798280000000002E-2</c:v>
                </c:pt>
                <c:pt idx="4">
                  <c:v>8.6311020000000002E-2</c:v>
                </c:pt>
                <c:pt idx="5">
                  <c:v>7.6660359999999997E-2</c:v>
                </c:pt>
                <c:pt idx="6">
                  <c:v>6.8946240000000006E-2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F-46DE-BBBB-8C19D6A8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55359"/>
        <c:axId val="1818692367"/>
      </c:scatterChart>
      <c:valAx>
        <c:axId val="181835535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/>
                  <a:t>PP (relative to modern)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18692367"/>
        <c:crosses val="autoZero"/>
        <c:crossBetween val="midCat"/>
      </c:valAx>
      <c:valAx>
        <c:axId val="181869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sedimentation rate (m/kyear)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0_);[Red]\(#,##0.00\)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18355359"/>
        <c:crosses val="autoZero"/>
        <c:crossBetween val="midCat"/>
        <c:majorUnit val="5.000000000000001E-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altLang="zh-CN"/>
                      <a:t>0.2 mM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system'!$C$8:$C$28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system'!$C$32:$C$52</c:f>
              <c:numCache>
                <c:formatCode>0.00_ </c:formatCode>
                <c:ptCount val="21"/>
                <c:pt idx="0">
                  <c:v>8.9999999999999985E-6</c:v>
                </c:pt>
                <c:pt idx="1">
                  <c:v>4.5000000000000003E-5</c:v>
                </c:pt>
                <c:pt idx="2">
                  <c:v>9.0000000000000006E-5</c:v>
                </c:pt>
                <c:pt idx="3">
                  <c:v>1.3499999999999995E-4</c:v>
                </c:pt>
                <c:pt idx="4">
                  <c:v>1.8000000000000001E-4</c:v>
                </c:pt>
                <c:pt idx="5">
                  <c:v>2.2499999999999997E-4</c:v>
                </c:pt>
                <c:pt idx="6">
                  <c:v>2.699999999999999E-4</c:v>
                </c:pt>
                <c:pt idx="7">
                  <c:v>3.1499999999999996E-4</c:v>
                </c:pt>
                <c:pt idx="8">
                  <c:v>3.6000000000000002E-4</c:v>
                </c:pt>
                <c:pt idx="9">
                  <c:v>4.0500000000000003E-4</c:v>
                </c:pt>
                <c:pt idx="10">
                  <c:v>4.4999999999999993E-4</c:v>
                </c:pt>
                <c:pt idx="11">
                  <c:v>4.9499999999999989E-4</c:v>
                </c:pt>
                <c:pt idx="12">
                  <c:v>5.3999999999999979E-4</c:v>
                </c:pt>
                <c:pt idx="13">
                  <c:v>5.8500000000000012E-4</c:v>
                </c:pt>
                <c:pt idx="14">
                  <c:v>6.2999999999999992E-4</c:v>
                </c:pt>
                <c:pt idx="15">
                  <c:v>6.7500000000000004E-4</c:v>
                </c:pt>
                <c:pt idx="16">
                  <c:v>7.2000000000000005E-4</c:v>
                </c:pt>
                <c:pt idx="17">
                  <c:v>7.6499999999999995E-4</c:v>
                </c:pt>
                <c:pt idx="18">
                  <c:v>8.1000000000000006E-4</c:v>
                </c:pt>
                <c:pt idx="19">
                  <c:v>8.5499999999999997E-4</c:v>
                </c:pt>
                <c:pt idx="20">
                  <c:v>8.9099999999999997E-4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7A0-461D-85E1-76420209C625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altLang="zh-CN"/>
                      <a:t>0.5 mM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system'!$D$8:$D$28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system'!$D$32:$D$52</c:f>
              <c:numCache>
                <c:formatCode>0.00_ </c:formatCode>
                <c:ptCount val="21"/>
                <c:pt idx="0">
                  <c:v>2.2499999999999998E-5</c:v>
                </c:pt>
                <c:pt idx="1">
                  <c:v>1.1249999999999998E-4</c:v>
                </c:pt>
                <c:pt idx="2">
                  <c:v>2.2499999999999997E-4</c:v>
                </c:pt>
                <c:pt idx="3">
                  <c:v>3.3749999999999996E-4</c:v>
                </c:pt>
                <c:pt idx="4">
                  <c:v>4.4999999999999993E-4</c:v>
                </c:pt>
                <c:pt idx="5">
                  <c:v>5.6250000000000007E-4</c:v>
                </c:pt>
                <c:pt idx="6">
                  <c:v>6.7499999999999993E-4</c:v>
                </c:pt>
                <c:pt idx="7">
                  <c:v>7.8749999999999979E-4</c:v>
                </c:pt>
                <c:pt idx="8">
                  <c:v>8.9999999999999987E-4</c:v>
                </c:pt>
                <c:pt idx="9">
                  <c:v>1.0124999999999999E-3</c:v>
                </c:pt>
                <c:pt idx="10">
                  <c:v>1.1250000000000001E-3</c:v>
                </c:pt>
                <c:pt idx="11">
                  <c:v>1.2374999999999999E-3</c:v>
                </c:pt>
                <c:pt idx="12">
                  <c:v>1.3499999999999999E-3</c:v>
                </c:pt>
                <c:pt idx="13">
                  <c:v>1.4624999999999998E-3</c:v>
                </c:pt>
                <c:pt idx="14">
                  <c:v>1.5749999999999996E-3</c:v>
                </c:pt>
                <c:pt idx="15">
                  <c:v>1.6875E-3</c:v>
                </c:pt>
                <c:pt idx="16">
                  <c:v>1.7999999999999997E-3</c:v>
                </c:pt>
                <c:pt idx="17">
                  <c:v>1.9124999999999997E-3</c:v>
                </c:pt>
                <c:pt idx="18">
                  <c:v>2.0249999999999999E-3</c:v>
                </c:pt>
                <c:pt idx="19">
                  <c:v>2.1374999999999996E-3</c:v>
                </c:pt>
                <c:pt idx="20">
                  <c:v>2.2274999999999999E-3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7A0-461D-85E1-76420209C625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altLang="zh-CN"/>
                      <a:t>1 mM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system'!$E$8:$E$28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system'!$E$32:$E$52</c:f>
              <c:numCache>
                <c:formatCode>0.00_ </c:formatCode>
                <c:ptCount val="21"/>
                <c:pt idx="0">
                  <c:v>4.4999999999999996E-5</c:v>
                </c:pt>
                <c:pt idx="1">
                  <c:v>2.2499999999999997E-4</c:v>
                </c:pt>
                <c:pt idx="2">
                  <c:v>4.4999999999999993E-4</c:v>
                </c:pt>
                <c:pt idx="3">
                  <c:v>6.7499999999999993E-4</c:v>
                </c:pt>
                <c:pt idx="4">
                  <c:v>8.9999999999999987E-4</c:v>
                </c:pt>
                <c:pt idx="5">
                  <c:v>1.1250000000000001E-3</c:v>
                </c:pt>
                <c:pt idx="6">
                  <c:v>1.3499999999999999E-3</c:v>
                </c:pt>
                <c:pt idx="7">
                  <c:v>1.5749999999999996E-3</c:v>
                </c:pt>
                <c:pt idx="8">
                  <c:v>1.7999999999999997E-3</c:v>
                </c:pt>
                <c:pt idx="9">
                  <c:v>2.0249999999999999E-3</c:v>
                </c:pt>
                <c:pt idx="10">
                  <c:v>2.2500000000000003E-3</c:v>
                </c:pt>
                <c:pt idx="11">
                  <c:v>2.4749999999999998E-3</c:v>
                </c:pt>
                <c:pt idx="12">
                  <c:v>2.6999999999999997E-3</c:v>
                </c:pt>
                <c:pt idx="13">
                  <c:v>2.9249999999999996E-3</c:v>
                </c:pt>
                <c:pt idx="14">
                  <c:v>3.1499999999999992E-3</c:v>
                </c:pt>
                <c:pt idx="15">
                  <c:v>3.375E-3</c:v>
                </c:pt>
                <c:pt idx="16">
                  <c:v>3.5999999999999995E-3</c:v>
                </c:pt>
                <c:pt idx="17">
                  <c:v>3.8249999999999994E-3</c:v>
                </c:pt>
                <c:pt idx="18">
                  <c:v>4.0499999999999998E-3</c:v>
                </c:pt>
                <c:pt idx="19">
                  <c:v>4.2749999999999993E-3</c:v>
                </c:pt>
                <c:pt idx="20">
                  <c:v>4.4549999999999998E-3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7A0-461D-85E1-76420209C625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altLang="zh-CN"/>
                      <a:t>2 mM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system'!$F$8:$F$28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system'!$F$32:$F$52</c:f>
              <c:numCache>
                <c:formatCode>0.00_ </c:formatCode>
                <c:ptCount val="21"/>
                <c:pt idx="0">
                  <c:v>8.9999999999999992E-5</c:v>
                </c:pt>
                <c:pt idx="1">
                  <c:v>4.4999999999999993E-4</c:v>
                </c:pt>
                <c:pt idx="2">
                  <c:v>8.9999999999999987E-4</c:v>
                </c:pt>
                <c:pt idx="3">
                  <c:v>1.3499999999999999E-3</c:v>
                </c:pt>
                <c:pt idx="4">
                  <c:v>1.7999999999999997E-3</c:v>
                </c:pt>
                <c:pt idx="5">
                  <c:v>2.2500000000000003E-3</c:v>
                </c:pt>
                <c:pt idx="6">
                  <c:v>2.6999999999999997E-3</c:v>
                </c:pt>
                <c:pt idx="7">
                  <c:v>3.1499999999999992E-3</c:v>
                </c:pt>
                <c:pt idx="8">
                  <c:v>3.5999999999999995E-3</c:v>
                </c:pt>
                <c:pt idx="9">
                  <c:v>4.0499999999999998E-3</c:v>
                </c:pt>
                <c:pt idx="10">
                  <c:v>4.5000000000000005E-3</c:v>
                </c:pt>
                <c:pt idx="11">
                  <c:v>4.9499999999999995E-3</c:v>
                </c:pt>
                <c:pt idx="12">
                  <c:v>5.3999999999999994E-3</c:v>
                </c:pt>
                <c:pt idx="13">
                  <c:v>5.8499999999999993E-3</c:v>
                </c:pt>
                <c:pt idx="14">
                  <c:v>6.2999999999999983E-3</c:v>
                </c:pt>
                <c:pt idx="15">
                  <c:v>6.7499999999999999E-3</c:v>
                </c:pt>
                <c:pt idx="16">
                  <c:v>7.1999999999999989E-3</c:v>
                </c:pt>
                <c:pt idx="17">
                  <c:v>7.6499999999999988E-3</c:v>
                </c:pt>
                <c:pt idx="18">
                  <c:v>8.0999999999999996E-3</c:v>
                </c:pt>
                <c:pt idx="19">
                  <c:v>8.5499999999999986E-3</c:v>
                </c:pt>
                <c:pt idx="20">
                  <c:v>8.9099999999999995E-3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7A0-461D-85E1-76420209C625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 Unicode MS" panose="020B0604020202020204" pitchFamily="34" charset="-122"/>
                        <a:ea typeface="Arial Unicode MS" panose="020B0604020202020204" pitchFamily="34" charset="-122"/>
                        <a:cs typeface="Arial Unicode MS" panose="020B0604020202020204" pitchFamily="34" charset="-122"/>
                      </a:defRPr>
                    </a:pPr>
                    <a:r>
                      <a:rPr lang="en-US" altLang="zh-CN"/>
                      <a:t>[SO</a:t>
                    </a:r>
                    <a:r>
                      <a:rPr lang="en-US" altLang="zh-CN" baseline="-25000"/>
                      <a:t>4</a:t>
                    </a:r>
                    <a:r>
                      <a:rPr lang="en-US" altLang="zh-CN"/>
                      <a:t>]= </a:t>
                    </a:r>
                  </a:p>
                  <a:p>
                    <a:pPr algn="l">
                      <a:defRPr/>
                    </a:pPr>
                    <a:r>
                      <a:rPr lang="en-US" altLang="zh-CN"/>
                      <a:t>5 mM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Unicode MS" panose="020B0604020202020204" pitchFamily="34" charset="-122"/>
                      <a:ea typeface="Arial Unicode MS" panose="020B0604020202020204" pitchFamily="34" charset="-122"/>
                      <a:cs typeface="Arial Unicode MS" panose="020B0604020202020204" pitchFamily="34" charset="-122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system'!$G$8:$G$28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system'!$G$32:$G$52</c:f>
              <c:numCache>
                <c:formatCode>0.00_ </c:formatCode>
                <c:ptCount val="21"/>
                <c:pt idx="0">
                  <c:v>2.2499999999999997E-4</c:v>
                </c:pt>
                <c:pt idx="1">
                  <c:v>1.1250000000000001E-3</c:v>
                </c:pt>
                <c:pt idx="2">
                  <c:v>2.2500000000000003E-3</c:v>
                </c:pt>
                <c:pt idx="3">
                  <c:v>3.375E-3</c:v>
                </c:pt>
                <c:pt idx="4">
                  <c:v>4.5000000000000005E-3</c:v>
                </c:pt>
                <c:pt idx="5">
                  <c:v>5.6249999999999998E-3</c:v>
                </c:pt>
                <c:pt idx="6">
                  <c:v>6.7499999999999999E-3</c:v>
                </c:pt>
                <c:pt idx="7">
                  <c:v>7.8750000000000001E-3</c:v>
                </c:pt>
                <c:pt idx="8">
                  <c:v>9.0000000000000011E-3</c:v>
                </c:pt>
                <c:pt idx="9">
                  <c:v>1.0124999999999999E-2</c:v>
                </c:pt>
                <c:pt idx="10">
                  <c:v>1.125E-2</c:v>
                </c:pt>
                <c:pt idx="11">
                  <c:v>1.2375000000000001E-2</c:v>
                </c:pt>
                <c:pt idx="12">
                  <c:v>1.35E-2</c:v>
                </c:pt>
                <c:pt idx="13">
                  <c:v>1.4625000000000001E-2</c:v>
                </c:pt>
                <c:pt idx="14">
                  <c:v>1.575E-2</c:v>
                </c:pt>
                <c:pt idx="15">
                  <c:v>1.6875000000000001E-2</c:v>
                </c:pt>
                <c:pt idx="16">
                  <c:v>1.8000000000000002E-2</c:v>
                </c:pt>
                <c:pt idx="17">
                  <c:v>1.9125E-2</c:v>
                </c:pt>
                <c:pt idx="18">
                  <c:v>2.0249999999999997E-2</c:v>
                </c:pt>
                <c:pt idx="19">
                  <c:v>2.1374999999999998E-2</c:v>
                </c:pt>
                <c:pt idx="20">
                  <c:v>2.2274999999999996E-2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7A0-461D-85E1-76420209C625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1%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system'!$C$8:$G$8</c:f>
              <c:numCache>
                <c:formatCode>0.00_ </c:formatCode>
                <c:ptCount val="5"/>
                <c:pt idx="0">
                  <c:v>-10.75865119613642</c:v>
                </c:pt>
                <c:pt idx="1">
                  <c:v>-10.75865119613642</c:v>
                </c:pt>
                <c:pt idx="2">
                  <c:v>-10.75865119613642</c:v>
                </c:pt>
                <c:pt idx="3">
                  <c:v>-10.75865119613642</c:v>
                </c:pt>
                <c:pt idx="4">
                  <c:v>-10.75865119613642</c:v>
                </c:pt>
              </c:numCache>
            </c:numRef>
          </c:xVal>
          <c:yVal>
            <c:numRef>
              <c:f>'closed system'!$C$32:$G$32</c:f>
              <c:numCache>
                <c:formatCode>0.00_ </c:formatCode>
                <c:ptCount val="5"/>
                <c:pt idx="0">
                  <c:v>8.9999999999999985E-6</c:v>
                </c:pt>
                <c:pt idx="1">
                  <c:v>2.2499999999999998E-5</c:v>
                </c:pt>
                <c:pt idx="2">
                  <c:v>4.4999999999999996E-5</c:v>
                </c:pt>
                <c:pt idx="3">
                  <c:v>8.9999999999999992E-5</c:v>
                </c:pt>
                <c:pt idx="4">
                  <c:v>2.2499999999999997E-4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7A0-461D-85E1-76420209C625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system'!$C$13:$G$13</c:f>
              <c:numCache>
                <c:formatCode>0.00_ </c:formatCode>
                <c:ptCount val="5"/>
                <c:pt idx="0">
                  <c:v>-4.438597569998791</c:v>
                </c:pt>
                <c:pt idx="1">
                  <c:v>-4.438597569998791</c:v>
                </c:pt>
                <c:pt idx="2">
                  <c:v>-4.438597569998791</c:v>
                </c:pt>
                <c:pt idx="3">
                  <c:v>-4.438597569998791</c:v>
                </c:pt>
                <c:pt idx="4">
                  <c:v>-4.438597569998791</c:v>
                </c:pt>
              </c:numCache>
            </c:numRef>
          </c:xVal>
          <c:yVal>
            <c:numRef>
              <c:f>'closed system'!$C$37:$G$37</c:f>
              <c:numCache>
                <c:formatCode>0.00_ </c:formatCode>
                <c:ptCount val="5"/>
                <c:pt idx="0">
                  <c:v>2.2499999999999997E-4</c:v>
                </c:pt>
                <c:pt idx="1">
                  <c:v>5.6250000000000007E-4</c:v>
                </c:pt>
                <c:pt idx="2">
                  <c:v>1.1250000000000001E-3</c:v>
                </c:pt>
                <c:pt idx="3">
                  <c:v>2.2500000000000003E-3</c:v>
                </c:pt>
                <c:pt idx="4">
                  <c:v>5.6249999999999998E-3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7A0-461D-85E1-76420209C625}"/>
            </c:ext>
          </c:extLst>
        </c:ser>
        <c:ser>
          <c:idx val="7"/>
          <c:order val="7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system'!$C$18:$G$18</c:f>
              <c:numCache>
                <c:formatCode>0.00_ </c:formatCode>
                <c:ptCount val="5"/>
                <c:pt idx="0">
                  <c:v>3.6181892266276776</c:v>
                </c:pt>
                <c:pt idx="1">
                  <c:v>3.6181892266276776</c:v>
                </c:pt>
                <c:pt idx="2">
                  <c:v>3.6181892266276776</c:v>
                </c:pt>
                <c:pt idx="3">
                  <c:v>3.6181892266276776</c:v>
                </c:pt>
                <c:pt idx="4">
                  <c:v>3.6181892266276776</c:v>
                </c:pt>
              </c:numCache>
            </c:numRef>
          </c:xVal>
          <c:yVal>
            <c:numRef>
              <c:f>'closed system'!$C$42:$G$42</c:f>
              <c:numCache>
                <c:formatCode>0.00_ </c:formatCode>
                <c:ptCount val="5"/>
                <c:pt idx="0">
                  <c:v>4.4999999999999993E-4</c:v>
                </c:pt>
                <c:pt idx="1">
                  <c:v>1.1250000000000001E-3</c:v>
                </c:pt>
                <c:pt idx="2">
                  <c:v>2.2500000000000003E-3</c:v>
                </c:pt>
                <c:pt idx="3">
                  <c:v>4.5000000000000005E-3</c:v>
                </c:pt>
                <c:pt idx="4">
                  <c:v>1.125E-2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7A0-461D-85E1-76420209C625}"/>
            </c:ext>
          </c:extLst>
        </c:ser>
        <c:ser>
          <c:idx val="8"/>
          <c:order val="8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system'!$C$23:$G$23</c:f>
              <c:numCache>
                <c:formatCode>0.00_ </c:formatCode>
                <c:ptCount val="5"/>
                <c:pt idx="0">
                  <c:v>14.40706550022368</c:v>
                </c:pt>
                <c:pt idx="1">
                  <c:v>14.40706550022368</c:v>
                </c:pt>
                <c:pt idx="2">
                  <c:v>14.40706550022368</c:v>
                </c:pt>
                <c:pt idx="3">
                  <c:v>14.40706550022368</c:v>
                </c:pt>
                <c:pt idx="4">
                  <c:v>14.40706550022368</c:v>
                </c:pt>
              </c:numCache>
            </c:numRef>
          </c:xVal>
          <c:yVal>
            <c:numRef>
              <c:f>'closed system'!$C$47:$G$47</c:f>
              <c:numCache>
                <c:formatCode>0.00_ </c:formatCode>
                <c:ptCount val="5"/>
                <c:pt idx="0">
                  <c:v>6.7500000000000004E-4</c:v>
                </c:pt>
                <c:pt idx="1">
                  <c:v>1.6875E-3</c:v>
                </c:pt>
                <c:pt idx="2">
                  <c:v>3.375E-3</c:v>
                </c:pt>
                <c:pt idx="3">
                  <c:v>6.7499999999999999E-3</c:v>
                </c:pt>
                <c:pt idx="4">
                  <c:v>1.6875000000000001E-2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7A0-461D-85E1-76420209C625}"/>
            </c:ext>
          </c:extLst>
        </c:ser>
        <c:ser>
          <c:idx val="9"/>
          <c:order val="9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0.17457666666666674"/>
                  <c:y val="-4.25441358024691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Reduced</a:t>
                    </a:r>
                    <a:r>
                      <a:rPr lang="en-US" altLang="zh-CN" baseline="0"/>
                      <a:t> sulfate=</a:t>
                    </a:r>
                    <a:r>
                      <a:rPr lang="en-US" altLang="zh-CN"/>
                      <a:t>99%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40666666666667"/>
                      <c:h val="0.134682716049382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5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'closed system'!$C$28:$G$28</c:f>
              <c:numCache>
                <c:formatCode>0.00_ </c:formatCode>
                <c:ptCount val="5"/>
                <c:pt idx="0">
                  <c:v>33.071675749276586</c:v>
                </c:pt>
                <c:pt idx="1">
                  <c:v>33.071675749276586</c:v>
                </c:pt>
                <c:pt idx="2">
                  <c:v>33.071675749276586</c:v>
                </c:pt>
                <c:pt idx="3">
                  <c:v>33.071675749276586</c:v>
                </c:pt>
                <c:pt idx="4">
                  <c:v>33.071675749276586</c:v>
                </c:pt>
              </c:numCache>
            </c:numRef>
          </c:xVal>
          <c:yVal>
            <c:numRef>
              <c:f>'closed system'!$C$52:$G$52</c:f>
              <c:numCache>
                <c:formatCode>0.00_ </c:formatCode>
                <c:ptCount val="5"/>
                <c:pt idx="0">
                  <c:v>8.9099999999999997E-4</c:v>
                </c:pt>
                <c:pt idx="1">
                  <c:v>2.2274999999999999E-3</c:v>
                </c:pt>
                <c:pt idx="2">
                  <c:v>4.4549999999999998E-3</c:v>
                </c:pt>
                <c:pt idx="3">
                  <c:v>8.9099999999999995E-3</c:v>
                </c:pt>
                <c:pt idx="4">
                  <c:v>2.2274999999999996E-2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7A0-461D-85E1-76420209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5"/>
          <c:min val="-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0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3BC6B4-1D28-4676-96F2-16C5F183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302239-6051-4164-A1E3-4622DE153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6BDD46-B8F0-45C4-95ED-0263A335E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46813B-2F8D-4FA6-AFF2-3469DB3DE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234E37-D4C9-4B49-A524-8B8516360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552000</xdr:colOff>
      <xdr:row>43</xdr:row>
      <xdr:rowOff>85320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9DE440-9612-44B1-9F6E-499424B8B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13</xdr:col>
      <xdr:colOff>552000</xdr:colOff>
      <xdr:row>23</xdr:row>
      <xdr:rowOff>85320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043D469-B685-44C9-A632-8A5E67F2A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zoomScaleNormal="100" workbookViewId="0">
      <selection activeCell="A24" sqref="A24:I59"/>
    </sheetView>
  </sheetViews>
  <sheetFormatPr defaultRowHeight="13.8" x14ac:dyDescent="0.25"/>
  <sheetData>
    <row r="1" spans="1:27" x14ac:dyDescent="0.25">
      <c r="A1" t="s">
        <v>0</v>
      </c>
    </row>
    <row r="2" spans="1:27" x14ac:dyDescent="0.25">
      <c r="A2" t="s">
        <v>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v>0.05</v>
      </c>
      <c r="D7" s="1">
        <v>0.1</v>
      </c>
      <c r="E7" s="1">
        <v>0.15</v>
      </c>
      <c r="F7" s="1">
        <v>0.2</v>
      </c>
      <c r="G7" s="1">
        <v>0.3</v>
      </c>
      <c r="H7" s="1">
        <v>0.5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-8.4950390000000002</v>
      </c>
      <c r="D8" s="2">
        <f>IF(ABS($H30-$B8)&lt;0.001, $F30, #N/A)</f>
        <v>-3.6158320000000002</v>
      </c>
      <c r="E8" s="2">
        <f>IF(ABS($H35-$B8)&lt;0.001, $F35, #N/A)</f>
        <v>2.603475</v>
      </c>
      <c r="F8" s="2">
        <f>IF(ABS($H40-$B8)&lt;0.001, $F40, #N/A)</f>
        <v>7.2453250000000002</v>
      </c>
      <c r="G8" s="2">
        <f>IF(ABS($H45-$B8)&lt;0.001, $F45, #N/A)</f>
        <v>9.3109640000000002</v>
      </c>
      <c r="H8" s="2">
        <f>IF(ABS($H50-$B8)&lt;0.001, $F50, #N/A)</f>
        <v>10.808820000000001</v>
      </c>
      <c r="I8" s="2">
        <f>IF(ABS($H55-$B8)&lt;0.001, $F55, #N/A)</f>
        <v>12.08944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-8.0587110000000006</v>
      </c>
      <c r="D9" s="2">
        <f t="shared" ref="D9:D12" si="1">IF(ABS($H31-$B9)&lt;0.001, $F31, #N/A)</f>
        <v>-2.5714030000000001</v>
      </c>
      <c r="E9" s="2">
        <f t="shared" ref="E9:E12" si="2">IF(ABS($H36-$B9)&lt;0.001, $F36, #N/A)</f>
        <v>4.6242010000000002</v>
      </c>
      <c r="F9" s="2">
        <f t="shared" ref="F9:F12" si="3">IF(ABS($H41-$B9)&lt;0.001, $F41, #N/A)</f>
        <v>10.10322</v>
      </c>
      <c r="G9" s="2">
        <f t="shared" ref="G9:G12" si="4">IF(ABS($H46-$B9)&lt;0.001, $F46, #N/A)</f>
        <v>12.45791</v>
      </c>
      <c r="H9" s="2">
        <f t="shared" ref="H9:H12" si="5">IF(ABS($H51-$B9)&lt;0.001, $F51, #N/A)</f>
        <v>14.123290000000001</v>
      </c>
      <c r="I9" s="2">
        <f t="shared" ref="I9:I12" si="6">IF(ABS($H56-$B9)&lt;0.001, $F56, #N/A)</f>
        <v>15.50953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-7.4915370000000001</v>
      </c>
      <c r="D10" s="2">
        <f t="shared" si="1"/>
        <v>-1.080587</v>
      </c>
      <c r="E10" s="2">
        <f t="shared" si="2"/>
        <v>8.0723000000000003</v>
      </c>
      <c r="F10" s="2">
        <f t="shared" si="3"/>
        <v>15.67027</v>
      </c>
      <c r="G10" s="2">
        <f t="shared" si="4"/>
        <v>18.445460000000001</v>
      </c>
      <c r="H10" s="2">
        <f t="shared" si="5"/>
        <v>20.21274</v>
      </c>
      <c r="I10" s="2">
        <f t="shared" si="6"/>
        <v>21.5687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-7.0649119999999996</v>
      </c>
      <c r="D11" s="2">
        <f t="shared" si="1"/>
        <v>0.14399519999999999</v>
      </c>
      <c r="E11" s="2">
        <f t="shared" si="2"/>
        <v>11.704610000000001</v>
      </c>
      <c r="F11" s="2">
        <f t="shared" si="3"/>
        <v>23.42699</v>
      </c>
      <c r="G11" s="2">
        <f t="shared" si="4"/>
        <v>26.01371</v>
      </c>
      <c r="H11" s="2">
        <f t="shared" si="5"/>
        <v>27.3553</v>
      </c>
      <c r="I11" s="2">
        <f t="shared" si="6"/>
        <v>28.325880000000002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-6.858142</v>
      </c>
      <c r="D12" s="2">
        <f t="shared" si="1"/>
        <v>0.76469220000000004</v>
      </c>
      <c r="E12" s="2">
        <f t="shared" si="2"/>
        <v>13.934990000000001</v>
      </c>
      <c r="F12" s="2">
        <f t="shared" si="3"/>
        <v>30.380279999999999</v>
      </c>
      <c r="G12" s="2">
        <f t="shared" si="4"/>
        <v>31.65945</v>
      </c>
      <c r="H12" s="2">
        <f t="shared" si="5"/>
        <v>32.23847</v>
      </c>
      <c r="I12" s="2">
        <f t="shared" si="6"/>
        <v>32.7256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v>0.05</v>
      </c>
      <c r="D15" s="1">
        <v>0.1</v>
      </c>
      <c r="E15" s="1">
        <v>0.15</v>
      </c>
      <c r="F15" s="1">
        <v>0.2</v>
      </c>
      <c r="G15" s="1">
        <v>0.3</v>
      </c>
      <c r="H15" s="1">
        <v>0.5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0.1321563</v>
      </c>
      <c r="D16" s="2">
        <f>IF(ABS($H30-$B8)&lt;0.001, $G30, #N/A)</f>
        <v>0.26430569999999998</v>
      </c>
      <c r="E16" s="2">
        <f>IF(ABS($H35-$B8)&lt;0.001, $G35, #N/A)</f>
        <v>0.39645039999999998</v>
      </c>
      <c r="F16" s="2">
        <f>IF(ABS($H40-$B8)&lt;0.001, $G40, #N/A)</f>
        <v>0.50496439999999998</v>
      </c>
      <c r="G16" s="2">
        <f>IF(ABS($H45-$B8)&lt;0.001, $G45, #N/A)</f>
        <v>0.66125840000000002</v>
      </c>
      <c r="H16" s="2">
        <f>IF(ABS($H50-$B8)&lt;0.001, $G50, #N/A)</f>
        <v>0.89966230000000003</v>
      </c>
      <c r="I16" s="2">
        <f>IF(ABS($H55-$B8)&lt;0.001, $G55, #N/A)</f>
        <v>1.325124</v>
      </c>
    </row>
    <row r="17" spans="1:9" x14ac:dyDescent="0.25">
      <c r="A17" s="1"/>
      <c r="B17" s="1">
        <v>0.25</v>
      </c>
      <c r="C17" s="2">
        <f t="shared" ref="C17:C20" si="7">IF(ABS($H26-$B9)&lt;0.001, $G26, #N/A)</f>
        <v>0.10956970000000001</v>
      </c>
      <c r="D17" s="2">
        <f t="shared" ref="D17:D20" si="8">IF(ABS($H31-$B9)&lt;0.001, $G31, #N/A)</f>
        <v>0.21913920000000001</v>
      </c>
      <c r="E17" s="2">
        <f t="shared" ref="E17:E20" si="9">IF(ABS($H36-$B9)&lt;0.001, $G36, #N/A)</f>
        <v>0.32870729999999998</v>
      </c>
      <c r="F17" s="2">
        <f t="shared" ref="F17:F20" si="10">IF(ABS($H41-$B9)&lt;0.001, $G41, #N/A)</f>
        <v>0.4185741</v>
      </c>
      <c r="G17" s="2">
        <f t="shared" ref="G17:G20" si="11">IF(ABS($H46-$B9)&lt;0.001, $G46, #N/A)</f>
        <v>0.54766190000000003</v>
      </c>
      <c r="H17" s="2">
        <f t="shared" ref="H17:H20" si="12">IF(ABS($H51-$B9)&lt;0.001, $G51, #N/A)</f>
        <v>0.74393860000000001</v>
      </c>
      <c r="I17" s="2">
        <f t="shared" ref="I17:I20" si="13">IF(ABS($H56-$B9)&lt;0.001, $G56, #N/A)</f>
        <v>1.0923369999999999</v>
      </c>
    </row>
    <row r="18" spans="1:9" x14ac:dyDescent="0.25">
      <c r="A18" s="1"/>
      <c r="B18" s="1">
        <v>0.5</v>
      </c>
      <c r="C18" s="2">
        <f t="shared" si="7"/>
        <v>7.2044460000000005E-2</v>
      </c>
      <c r="D18" s="2">
        <f t="shared" si="8"/>
        <v>0.14409240000000001</v>
      </c>
      <c r="E18" s="2">
        <f t="shared" si="9"/>
        <v>0.2161467</v>
      </c>
      <c r="F18" s="2">
        <f t="shared" si="10"/>
        <v>0.27505740000000001</v>
      </c>
      <c r="G18" s="2">
        <f t="shared" si="11"/>
        <v>0.35910750000000002</v>
      </c>
      <c r="H18" s="2">
        <f t="shared" si="12"/>
        <v>0.48594349999999997</v>
      </c>
      <c r="I18" s="2">
        <f t="shared" si="13"/>
        <v>0.70808769999999999</v>
      </c>
    </row>
    <row r="19" spans="1:9" x14ac:dyDescent="0.25">
      <c r="A19" s="1"/>
      <c r="B19" s="1">
        <v>0.75</v>
      </c>
      <c r="C19" s="2">
        <f t="shared" si="7"/>
        <v>3.454306E-2</v>
      </c>
      <c r="D19" s="2">
        <f t="shared" si="8"/>
        <v>6.9094260000000005E-2</v>
      </c>
      <c r="E19" s="2">
        <f t="shared" si="9"/>
        <v>0.1036456</v>
      </c>
      <c r="F19" s="2">
        <f t="shared" si="10"/>
        <v>0.1316339</v>
      </c>
      <c r="G19" s="2">
        <f t="shared" si="11"/>
        <v>0.17071359999999999</v>
      </c>
      <c r="H19" s="2">
        <f t="shared" si="12"/>
        <v>0.22823309999999999</v>
      </c>
      <c r="I19" s="2">
        <f t="shared" si="13"/>
        <v>0.32463009999999998</v>
      </c>
    </row>
    <row r="20" spans="1:9" x14ac:dyDescent="0.25">
      <c r="A20" s="1"/>
      <c r="B20" s="1">
        <v>0.9</v>
      </c>
      <c r="C20" s="2">
        <f t="shared" si="7"/>
        <v>1.203941E-2</v>
      </c>
      <c r="D20" s="2">
        <f t="shared" si="8"/>
        <v>2.407198E-2</v>
      </c>
      <c r="E20" s="2">
        <f t="shared" si="9"/>
        <v>3.6014839999999999E-2</v>
      </c>
      <c r="F20" s="2">
        <f t="shared" si="10"/>
        <v>4.5294389999999997E-2</v>
      </c>
      <c r="G20" s="2">
        <f t="shared" si="11"/>
        <v>5.7580970000000002E-2</v>
      </c>
      <c r="H20" s="2">
        <f t="shared" si="12"/>
        <v>7.3623599999999997E-2</v>
      </c>
      <c r="I20" s="2">
        <f t="shared" si="13"/>
        <v>9.4630199999999998E-2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/>
      <c r="D22" s="1"/>
      <c r="E22" s="1"/>
      <c r="F22" s="1"/>
      <c r="G22" s="1"/>
    </row>
    <row r="24" spans="1:9" x14ac:dyDescent="0.25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23</v>
      </c>
    </row>
    <row r="25" spans="1:9" x14ac:dyDescent="0.25">
      <c r="A25" s="1">
        <v>2</v>
      </c>
      <c r="B25" s="1">
        <v>0.05</v>
      </c>
      <c r="C25" s="1">
        <v>300</v>
      </c>
      <c r="D25" s="1">
        <v>0.1</v>
      </c>
      <c r="E25" s="1">
        <v>2.2106180000000002</v>
      </c>
      <c r="F25" s="1">
        <v>-8.4950390000000002</v>
      </c>
      <c r="G25" s="1">
        <v>0.1321563</v>
      </c>
      <c r="H25" s="1">
        <v>9.9990770000000007E-2</v>
      </c>
      <c r="I25" s="1">
        <v>1</v>
      </c>
    </row>
    <row r="26" spans="1:9" x14ac:dyDescent="0.25">
      <c r="A26" s="1">
        <v>2</v>
      </c>
      <c r="B26" s="1">
        <v>0.05</v>
      </c>
      <c r="C26" s="1">
        <v>300</v>
      </c>
      <c r="D26" s="1">
        <v>0.1</v>
      </c>
      <c r="E26" s="4">
        <v>0.2837153</v>
      </c>
      <c r="F26" s="1">
        <v>-8.0587110000000006</v>
      </c>
      <c r="G26" s="1">
        <v>0.10956970000000001</v>
      </c>
      <c r="H26" s="1">
        <v>0.25000020000000001</v>
      </c>
      <c r="I26" s="1">
        <v>1</v>
      </c>
    </row>
    <row r="27" spans="1:9" x14ac:dyDescent="0.25">
      <c r="A27" s="1">
        <v>2</v>
      </c>
      <c r="B27" s="1">
        <v>0.05</v>
      </c>
      <c r="C27" s="1">
        <v>300</v>
      </c>
      <c r="D27" s="1">
        <v>0.1</v>
      </c>
      <c r="E27" s="4">
        <v>3.1300660000000001E-2</v>
      </c>
      <c r="F27" s="1">
        <v>-7.4915370000000001</v>
      </c>
      <c r="G27" s="1">
        <v>7.2044460000000005E-2</v>
      </c>
      <c r="H27" s="1">
        <v>0.5000097</v>
      </c>
      <c r="I27" s="1">
        <v>1</v>
      </c>
    </row>
    <row r="28" spans="1:9" x14ac:dyDescent="0.25">
      <c r="A28" s="1">
        <v>2</v>
      </c>
      <c r="B28" s="1">
        <v>0.05</v>
      </c>
      <c r="C28" s="1">
        <v>300</v>
      </c>
      <c r="D28" s="1">
        <v>0.1</v>
      </c>
      <c r="E28" s="4">
        <v>3.1063219999999999E-3</v>
      </c>
      <c r="F28" s="1">
        <v>-7.0649119999999996</v>
      </c>
      <c r="G28" s="4">
        <v>3.454306E-2</v>
      </c>
      <c r="H28" s="1">
        <v>0.75000909999999998</v>
      </c>
      <c r="I28" s="1">
        <v>1</v>
      </c>
    </row>
    <row r="29" spans="1:9" x14ac:dyDescent="0.25">
      <c r="A29" s="1">
        <v>2</v>
      </c>
      <c r="B29" s="1">
        <v>0.05</v>
      </c>
      <c r="C29" s="1">
        <v>300</v>
      </c>
      <c r="D29" s="1">
        <v>0.1</v>
      </c>
      <c r="E29" s="4">
        <v>2.4417189999999999E-4</v>
      </c>
      <c r="F29" s="1">
        <v>-6.858142</v>
      </c>
      <c r="G29" s="4">
        <v>1.203941E-2</v>
      </c>
      <c r="H29" s="1">
        <v>0.90000910000000001</v>
      </c>
      <c r="I29" s="1">
        <v>1</v>
      </c>
    </row>
    <row r="30" spans="1:9" x14ac:dyDescent="0.25">
      <c r="A30" s="1">
        <v>2</v>
      </c>
      <c r="B30" s="1">
        <v>0.1</v>
      </c>
      <c r="C30" s="1">
        <v>300</v>
      </c>
      <c r="D30" s="1">
        <v>0.1</v>
      </c>
      <c r="E30" s="1">
        <v>2.1414770000000001</v>
      </c>
      <c r="F30" s="1">
        <v>-3.6158320000000002</v>
      </c>
      <c r="G30" s="1">
        <v>0.26430569999999998</v>
      </c>
      <c r="H30" s="1">
        <v>9.999893E-2</v>
      </c>
      <c r="I30" s="1">
        <v>1</v>
      </c>
    </row>
    <row r="31" spans="1:9" x14ac:dyDescent="0.25">
      <c r="A31" s="1">
        <v>2</v>
      </c>
      <c r="B31" s="1">
        <v>0.1</v>
      </c>
      <c r="C31" s="1">
        <v>300</v>
      </c>
      <c r="D31" s="1">
        <v>0.1</v>
      </c>
      <c r="E31" s="4">
        <v>0.26409110000000002</v>
      </c>
      <c r="F31" s="1">
        <v>-2.5714030000000001</v>
      </c>
      <c r="G31" s="1">
        <v>0.21913920000000001</v>
      </c>
      <c r="H31" s="1">
        <v>0.24999669999999999</v>
      </c>
      <c r="I31" s="1">
        <v>1</v>
      </c>
    </row>
    <row r="32" spans="1:9" x14ac:dyDescent="0.25">
      <c r="A32" s="1">
        <v>2</v>
      </c>
      <c r="B32" s="1">
        <v>0.1</v>
      </c>
      <c r="C32" s="1">
        <v>300</v>
      </c>
      <c r="D32" s="1">
        <v>0.1</v>
      </c>
      <c r="E32" s="4">
        <v>2.7290089999999999E-2</v>
      </c>
      <c r="F32" s="1">
        <v>-1.080587</v>
      </c>
      <c r="G32" s="1">
        <v>0.14409240000000001</v>
      </c>
      <c r="H32" s="1">
        <v>0.50000670000000003</v>
      </c>
      <c r="I32" s="1">
        <v>1</v>
      </c>
    </row>
    <row r="33" spans="1:9" x14ac:dyDescent="0.25">
      <c r="A33" s="1">
        <v>2</v>
      </c>
      <c r="B33" s="1">
        <v>0.1</v>
      </c>
      <c r="C33" s="1">
        <v>300</v>
      </c>
      <c r="D33" s="1">
        <v>0.1</v>
      </c>
      <c r="E33" s="4">
        <v>2.5456110000000001E-3</v>
      </c>
      <c r="F33" s="1">
        <v>0.14399519999999999</v>
      </c>
      <c r="G33" s="1">
        <v>6.9094260000000005E-2</v>
      </c>
      <c r="H33" s="1">
        <v>0.74999850000000001</v>
      </c>
      <c r="I33" s="1">
        <v>1</v>
      </c>
    </row>
    <row r="34" spans="1:9" x14ac:dyDescent="0.25">
      <c r="A34" s="1">
        <v>2</v>
      </c>
      <c r="B34" s="1">
        <v>0.1</v>
      </c>
      <c r="C34" s="1">
        <v>300</v>
      </c>
      <c r="D34" s="1">
        <v>0.1</v>
      </c>
      <c r="E34" s="4">
        <v>1.921099E-4</v>
      </c>
      <c r="F34" s="1">
        <v>0.76469220000000004</v>
      </c>
      <c r="G34" s="4">
        <v>2.407198E-2</v>
      </c>
      <c r="H34" s="1">
        <v>0.90000259999999999</v>
      </c>
      <c r="I34" s="1">
        <v>1</v>
      </c>
    </row>
    <row r="35" spans="1:9" x14ac:dyDescent="0.25">
      <c r="A35" s="1">
        <v>2</v>
      </c>
      <c r="B35" s="1">
        <v>0.15</v>
      </c>
      <c r="C35" s="1">
        <v>300</v>
      </c>
      <c r="D35" s="1">
        <v>0.1</v>
      </c>
      <c r="E35" s="1">
        <v>2.0704280000000002</v>
      </c>
      <c r="F35" s="1">
        <v>2.603475</v>
      </c>
      <c r="G35" s="1">
        <v>0.39645039999999998</v>
      </c>
      <c r="H35" s="1">
        <v>0.1000016</v>
      </c>
      <c r="I35" s="1">
        <v>1</v>
      </c>
    </row>
    <row r="36" spans="1:9" x14ac:dyDescent="0.25">
      <c r="A36" s="1">
        <v>2</v>
      </c>
      <c r="B36" s="1">
        <v>0.15</v>
      </c>
      <c r="C36" s="1">
        <v>300</v>
      </c>
      <c r="D36" s="1">
        <v>0.1</v>
      </c>
      <c r="E36" s="4">
        <v>0.24288190000000001</v>
      </c>
      <c r="F36" s="1">
        <v>4.6242010000000002</v>
      </c>
      <c r="G36" s="1">
        <v>0.32870729999999998</v>
      </c>
      <c r="H36" s="1">
        <v>0.2499942</v>
      </c>
      <c r="I36" s="1">
        <v>1</v>
      </c>
    </row>
    <row r="37" spans="1:9" x14ac:dyDescent="0.25">
      <c r="A37" s="1">
        <v>2</v>
      </c>
      <c r="B37" s="1">
        <v>0.15</v>
      </c>
      <c r="C37" s="1">
        <v>300</v>
      </c>
      <c r="D37" s="1">
        <v>0.1</v>
      </c>
      <c r="E37" s="4">
        <v>2.260802E-2</v>
      </c>
      <c r="F37" s="1">
        <v>8.0723000000000003</v>
      </c>
      <c r="G37" s="1">
        <v>0.2161467</v>
      </c>
      <c r="H37" s="1">
        <v>0.4999961</v>
      </c>
      <c r="I37" s="1">
        <v>1</v>
      </c>
    </row>
    <row r="38" spans="1:9" x14ac:dyDescent="0.25">
      <c r="A38" s="1">
        <v>2</v>
      </c>
      <c r="B38" s="1">
        <v>0.15</v>
      </c>
      <c r="C38" s="1">
        <v>300</v>
      </c>
      <c r="D38" s="1">
        <v>0.1</v>
      </c>
      <c r="E38" s="4">
        <v>1.839959E-3</v>
      </c>
      <c r="F38" s="1">
        <v>11.704610000000001</v>
      </c>
      <c r="G38" s="1">
        <v>0.1036456</v>
      </c>
      <c r="H38" s="1">
        <v>0.75000500000000003</v>
      </c>
      <c r="I38" s="1">
        <v>1</v>
      </c>
    </row>
    <row r="39" spans="1:9" x14ac:dyDescent="0.25">
      <c r="A39" s="1">
        <v>2</v>
      </c>
      <c r="B39" s="1">
        <v>0.15</v>
      </c>
      <c r="C39" s="1">
        <v>300</v>
      </c>
      <c r="D39" s="1">
        <v>0.1</v>
      </c>
      <c r="E39" s="4">
        <v>1.244091E-4</v>
      </c>
      <c r="F39" s="1">
        <v>13.934990000000001</v>
      </c>
      <c r="G39" s="4">
        <v>3.6014839999999999E-2</v>
      </c>
      <c r="H39" s="1">
        <v>0.90000080000000005</v>
      </c>
      <c r="I39" s="1">
        <v>1</v>
      </c>
    </row>
    <row r="40" spans="1:9" x14ac:dyDescent="0.25">
      <c r="A40" s="1">
        <v>2</v>
      </c>
      <c r="B40" s="1">
        <v>0.2</v>
      </c>
      <c r="C40" s="1">
        <v>300</v>
      </c>
      <c r="D40" s="1">
        <v>0.1</v>
      </c>
      <c r="E40" s="1">
        <v>2.2048960000000002</v>
      </c>
      <c r="F40" s="1">
        <v>7.2453250000000002</v>
      </c>
      <c r="G40" s="1">
        <v>0.50496439999999998</v>
      </c>
      <c r="H40" s="1">
        <v>0.10000970000000001</v>
      </c>
      <c r="I40" s="1">
        <v>0.95620890000000003</v>
      </c>
    </row>
    <row r="41" spans="1:9" x14ac:dyDescent="0.25">
      <c r="A41" s="1">
        <v>2</v>
      </c>
      <c r="B41" s="1">
        <v>0.2</v>
      </c>
      <c r="C41" s="1">
        <v>300</v>
      </c>
      <c r="D41" s="1">
        <v>0.1</v>
      </c>
      <c r="E41" s="4">
        <v>0.25556099999999998</v>
      </c>
      <c r="F41" s="1">
        <v>10.10322</v>
      </c>
      <c r="G41" s="1">
        <v>0.4185741</v>
      </c>
      <c r="H41" s="1">
        <v>0.24999759999999999</v>
      </c>
      <c r="I41" s="1">
        <v>0.95620890000000003</v>
      </c>
    </row>
    <row r="42" spans="1:9" x14ac:dyDescent="0.25">
      <c r="A42" s="1">
        <v>2</v>
      </c>
      <c r="B42" s="1">
        <v>0.2</v>
      </c>
      <c r="C42" s="1">
        <v>300</v>
      </c>
      <c r="D42" s="1">
        <v>0.1</v>
      </c>
      <c r="E42" s="4">
        <v>2.2750900000000001E-2</v>
      </c>
      <c r="F42" s="1">
        <v>15.67027</v>
      </c>
      <c r="G42" s="1">
        <v>0.27505740000000001</v>
      </c>
      <c r="H42" s="1">
        <v>0.50000509999999998</v>
      </c>
      <c r="I42" s="1">
        <v>0.95620890000000003</v>
      </c>
    </row>
    <row r="43" spans="1:9" x14ac:dyDescent="0.25">
      <c r="A43" s="1">
        <v>2</v>
      </c>
      <c r="B43" s="1">
        <v>0.2</v>
      </c>
      <c r="C43" s="1">
        <v>300</v>
      </c>
      <c r="D43" s="1">
        <v>0.1</v>
      </c>
      <c r="E43" s="4">
        <v>1.7016189999999999E-3</v>
      </c>
      <c r="F43" s="1">
        <v>23.42699</v>
      </c>
      <c r="G43" s="1">
        <v>0.1316339</v>
      </c>
      <c r="H43" s="1">
        <v>0.75000040000000001</v>
      </c>
      <c r="I43" s="1">
        <v>0.95620890000000003</v>
      </c>
    </row>
    <row r="44" spans="1:9" x14ac:dyDescent="0.25">
      <c r="A44" s="1">
        <v>2</v>
      </c>
      <c r="B44" s="1">
        <v>0.2</v>
      </c>
      <c r="C44" s="1">
        <v>300</v>
      </c>
      <c r="D44" s="1">
        <v>0.1</v>
      </c>
      <c r="E44" s="4">
        <v>1.0381149999999999E-4</v>
      </c>
      <c r="F44" s="1">
        <v>30.380279999999999</v>
      </c>
      <c r="G44" s="1">
        <v>4.5294389999999997E-2</v>
      </c>
      <c r="H44" s="1">
        <v>0.89999879999999999</v>
      </c>
      <c r="I44" s="1">
        <v>0.95620890000000003</v>
      </c>
    </row>
    <row r="45" spans="1:9" x14ac:dyDescent="0.25">
      <c r="A45" s="1">
        <v>2</v>
      </c>
      <c r="B45" s="1">
        <v>0.3</v>
      </c>
      <c r="C45" s="1">
        <v>300</v>
      </c>
      <c r="D45" s="1">
        <v>0.1</v>
      </c>
      <c r="E45" s="1">
        <v>2.7751929999999998</v>
      </c>
      <c r="F45" s="1">
        <v>9.3109640000000002</v>
      </c>
      <c r="G45" s="1">
        <v>0.66125840000000002</v>
      </c>
      <c r="H45" s="1">
        <v>0.1000046</v>
      </c>
      <c r="I45" s="1">
        <v>0.83733659999999999</v>
      </c>
    </row>
    <row r="46" spans="1:9" x14ac:dyDescent="0.25">
      <c r="A46" s="1">
        <v>2</v>
      </c>
      <c r="B46" s="1">
        <v>0.3</v>
      </c>
      <c r="C46" s="1">
        <v>300</v>
      </c>
      <c r="D46" s="1">
        <v>0.1</v>
      </c>
      <c r="E46" s="4">
        <v>0.33411150000000001</v>
      </c>
      <c r="F46" s="1">
        <v>12.45791</v>
      </c>
      <c r="G46" s="1">
        <v>0.54766190000000003</v>
      </c>
      <c r="H46" s="1">
        <v>0.2499924</v>
      </c>
      <c r="I46" s="1">
        <v>0.83733659999999999</v>
      </c>
    </row>
    <row r="47" spans="1:9" x14ac:dyDescent="0.25">
      <c r="A47" s="1">
        <v>2</v>
      </c>
      <c r="B47" s="1">
        <v>0.3</v>
      </c>
      <c r="C47" s="1">
        <v>300</v>
      </c>
      <c r="D47" s="1">
        <v>0.1</v>
      </c>
      <c r="E47" s="4">
        <v>3.1232090000000001E-2</v>
      </c>
      <c r="F47" s="1">
        <v>18.445460000000001</v>
      </c>
      <c r="G47" s="1">
        <v>0.35910750000000002</v>
      </c>
      <c r="H47" s="1">
        <v>0.50000560000000005</v>
      </c>
      <c r="I47" s="1">
        <v>0.83733659999999999</v>
      </c>
    </row>
    <row r="48" spans="1:9" x14ac:dyDescent="0.25">
      <c r="A48" s="1">
        <v>2</v>
      </c>
      <c r="B48" s="1">
        <v>0.3</v>
      </c>
      <c r="C48" s="1">
        <v>300</v>
      </c>
      <c r="D48" s="1">
        <v>0.1</v>
      </c>
      <c r="E48" s="4">
        <v>2.5200359999999998E-3</v>
      </c>
      <c r="F48" s="1">
        <v>26.01371</v>
      </c>
      <c r="G48" s="1">
        <v>0.17071359999999999</v>
      </c>
      <c r="H48" s="1">
        <v>0.75000029999999995</v>
      </c>
      <c r="I48" s="1">
        <v>0.83733659999999999</v>
      </c>
    </row>
    <row r="49" spans="1:9" x14ac:dyDescent="0.25">
      <c r="A49" s="1">
        <v>2</v>
      </c>
      <c r="B49" s="1">
        <v>0.3</v>
      </c>
      <c r="C49" s="1">
        <v>300</v>
      </c>
      <c r="D49" s="1">
        <v>0.1</v>
      </c>
      <c r="E49" s="4">
        <v>1.626679E-4</v>
      </c>
      <c r="F49" s="1">
        <v>31.65945</v>
      </c>
      <c r="G49" s="1">
        <v>5.7580970000000002E-2</v>
      </c>
      <c r="H49" s="1">
        <v>0.900003</v>
      </c>
      <c r="I49" s="1">
        <v>0.83733659999999999</v>
      </c>
    </row>
    <row r="50" spans="1:9" x14ac:dyDescent="0.25">
      <c r="A50" s="1">
        <v>2</v>
      </c>
      <c r="B50" s="1">
        <v>0.5</v>
      </c>
      <c r="C50" s="1">
        <v>300</v>
      </c>
      <c r="D50" s="1">
        <v>0.1</v>
      </c>
      <c r="E50" s="1">
        <v>3.8967139999999998</v>
      </c>
      <c r="F50" s="1">
        <v>10.808820000000001</v>
      </c>
      <c r="G50" s="1">
        <v>0.89966230000000003</v>
      </c>
      <c r="H50" s="1">
        <v>0.1000003</v>
      </c>
      <c r="I50" s="1">
        <v>0.68718729999999995</v>
      </c>
    </row>
    <row r="51" spans="1:9" x14ac:dyDescent="0.25">
      <c r="A51" s="1">
        <v>2</v>
      </c>
      <c r="B51" s="1">
        <v>0.5</v>
      </c>
      <c r="C51" s="1">
        <v>300</v>
      </c>
      <c r="D51" s="1">
        <v>0.1</v>
      </c>
      <c r="E51" s="4">
        <v>0.49910090000000001</v>
      </c>
      <c r="F51" s="1">
        <v>14.123290000000001</v>
      </c>
      <c r="G51" s="1">
        <v>0.74393860000000001</v>
      </c>
      <c r="H51" s="1">
        <v>0.25000729999999999</v>
      </c>
      <c r="I51" s="1">
        <v>0.68718729999999995</v>
      </c>
    </row>
    <row r="52" spans="1:9" x14ac:dyDescent="0.25">
      <c r="A52" s="1">
        <v>2</v>
      </c>
      <c r="B52" s="1">
        <v>0.5</v>
      </c>
      <c r="C52" s="1">
        <v>300</v>
      </c>
      <c r="D52" s="1">
        <v>0.1</v>
      </c>
      <c r="E52" s="4">
        <v>4.9716030000000001E-2</v>
      </c>
      <c r="F52" s="1">
        <v>20.21274</v>
      </c>
      <c r="G52" s="1">
        <v>0.48594349999999997</v>
      </c>
      <c r="H52" s="1">
        <v>0.50000319999999998</v>
      </c>
      <c r="I52" s="1">
        <v>0.68718729999999995</v>
      </c>
    </row>
    <row r="53" spans="1:9" x14ac:dyDescent="0.25">
      <c r="A53" s="1">
        <v>2</v>
      </c>
      <c r="B53" s="1">
        <v>0.5</v>
      </c>
      <c r="C53" s="1">
        <v>300</v>
      </c>
      <c r="D53" s="1">
        <v>0.1</v>
      </c>
      <c r="E53" s="4">
        <v>4.218767E-3</v>
      </c>
      <c r="F53" s="1">
        <v>27.3553</v>
      </c>
      <c r="G53" s="1">
        <v>0.22823309999999999</v>
      </c>
      <c r="H53" s="1">
        <v>0.7500097</v>
      </c>
      <c r="I53" s="1">
        <v>0.68718729999999995</v>
      </c>
    </row>
    <row r="54" spans="1:9" x14ac:dyDescent="0.25">
      <c r="A54" s="1">
        <v>2</v>
      </c>
      <c r="B54" s="1">
        <v>0.5</v>
      </c>
      <c r="C54" s="1">
        <v>300</v>
      </c>
      <c r="D54" s="1">
        <v>0.1</v>
      </c>
      <c r="E54" s="4">
        <v>2.6422430000000002E-4</v>
      </c>
      <c r="F54" s="1">
        <v>32.23847</v>
      </c>
      <c r="G54" s="1">
        <v>7.3623599999999997E-2</v>
      </c>
      <c r="H54" s="1">
        <v>0.90000440000000004</v>
      </c>
      <c r="I54" s="1">
        <v>0.68718729999999995</v>
      </c>
    </row>
    <row r="55" spans="1:9" x14ac:dyDescent="0.25">
      <c r="A55" s="1">
        <v>2</v>
      </c>
      <c r="B55" s="1">
        <v>1</v>
      </c>
      <c r="C55" s="1">
        <v>300</v>
      </c>
      <c r="D55" s="1">
        <v>0.1</v>
      </c>
      <c r="E55" s="1">
        <v>6.3629160000000002</v>
      </c>
      <c r="F55" s="1">
        <v>12.08944</v>
      </c>
      <c r="G55" s="1">
        <v>1.325124</v>
      </c>
      <c r="H55" s="1">
        <v>9.9990419999999997E-2</v>
      </c>
      <c r="I55" s="1">
        <v>0.51121550000000004</v>
      </c>
    </row>
    <row r="56" spans="1:9" x14ac:dyDescent="0.25">
      <c r="A56" s="1">
        <v>2</v>
      </c>
      <c r="B56" s="1">
        <v>1</v>
      </c>
      <c r="C56" s="1">
        <v>300</v>
      </c>
      <c r="D56" s="1">
        <v>0.1</v>
      </c>
      <c r="E56" s="4">
        <v>0.89323249999999998</v>
      </c>
      <c r="F56" s="1">
        <v>15.50953</v>
      </c>
      <c r="G56" s="1">
        <v>1.0923369999999999</v>
      </c>
      <c r="H56" s="1">
        <v>0.25000450000000002</v>
      </c>
      <c r="I56" s="1">
        <v>0.51121550000000004</v>
      </c>
    </row>
    <row r="57" spans="1:9" x14ac:dyDescent="0.25">
      <c r="A57" s="1">
        <v>2</v>
      </c>
      <c r="B57" s="1">
        <v>1</v>
      </c>
      <c r="C57" s="1">
        <v>300</v>
      </c>
      <c r="D57" s="1">
        <v>0.1</v>
      </c>
      <c r="E57" s="4">
        <v>9.5081299999999994E-2</v>
      </c>
      <c r="F57" s="1">
        <v>21.5687</v>
      </c>
      <c r="G57" s="1">
        <v>0.70808769999999999</v>
      </c>
      <c r="H57" s="1">
        <v>0.50000239999999996</v>
      </c>
      <c r="I57" s="1">
        <v>0.51121550000000004</v>
      </c>
    </row>
    <row r="58" spans="1:9" x14ac:dyDescent="0.25">
      <c r="A58" s="1">
        <v>2</v>
      </c>
      <c r="B58" s="1">
        <v>1</v>
      </c>
      <c r="C58" s="1">
        <v>300</v>
      </c>
      <c r="D58" s="1">
        <v>0.1</v>
      </c>
      <c r="E58" s="4">
        <v>8.1371440000000007E-3</v>
      </c>
      <c r="F58" s="1">
        <v>28.325880000000002</v>
      </c>
      <c r="G58" s="1">
        <v>0.32463009999999998</v>
      </c>
      <c r="H58" s="1">
        <v>0.74999700000000002</v>
      </c>
      <c r="I58" s="1">
        <v>0.51121550000000004</v>
      </c>
    </row>
    <row r="59" spans="1:9" x14ac:dyDescent="0.25">
      <c r="A59" s="1">
        <v>2</v>
      </c>
      <c r="B59" s="1">
        <v>1</v>
      </c>
      <c r="C59" s="1">
        <v>300</v>
      </c>
      <c r="D59" s="1">
        <v>0.1</v>
      </c>
      <c r="E59" s="4">
        <v>4.3204080000000002E-4</v>
      </c>
      <c r="F59" s="1">
        <v>32.7256</v>
      </c>
      <c r="G59" s="1">
        <v>9.4630199999999998E-2</v>
      </c>
      <c r="H59" s="1">
        <v>0.90000880000000005</v>
      </c>
      <c r="I59" s="1">
        <v>0.51121550000000004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3714-D457-4B69-92F0-93C873DDFA30}">
  <dimension ref="A1:AA59"/>
  <sheetViews>
    <sheetView zoomScaleNormal="100" workbookViewId="0">
      <selection activeCell="S34" sqref="S34"/>
    </sheetView>
  </sheetViews>
  <sheetFormatPr defaultRowHeight="13.8" x14ac:dyDescent="0.25"/>
  <sheetData>
    <row r="1" spans="1:27" x14ac:dyDescent="0.25">
      <c r="A1" t="s">
        <v>20</v>
      </c>
    </row>
    <row r="2" spans="1:27" x14ac:dyDescent="0.25">
      <c r="A2" t="s">
        <v>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v>0.05</v>
      </c>
      <c r="D7" s="1">
        <v>0.1</v>
      </c>
      <c r="E7" s="1">
        <v>0.15</v>
      </c>
      <c r="F7" s="1">
        <v>0.2</v>
      </c>
      <c r="G7" s="1">
        <v>0.3</v>
      </c>
      <c r="H7" s="1">
        <v>0.5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-10.61754</v>
      </c>
      <c r="D8" s="2">
        <f>IF(ABS($H30-$B8)&lt;0.001, $F30, #N/A)</f>
        <v>-8.4048110000000005</v>
      </c>
      <c r="E8" s="2">
        <f>IF(ABS($H35-$B8)&lt;0.001, $F35, #N/A)</f>
        <v>-6.016451</v>
      </c>
      <c r="F8" s="2">
        <f>IF(ABS($H40-$B8)&lt;0.001, $F40, #N/A)</f>
        <v>-3.3962289999999999</v>
      </c>
      <c r="G8" s="2">
        <f>IF(ABS($H45-$B8)&lt;0.001, $F45, #N/A)</f>
        <v>3.0880200000000002</v>
      </c>
      <c r="H8" s="2">
        <f>IF(ABS($H50-$B8)&lt;0.001, $F50, #N/A)</f>
        <v>8.7741659999999992</v>
      </c>
      <c r="I8" s="2" t="e">
        <f>IF(ABS($H55-$B8)&lt;0.001, $F55, #N/A)</f>
        <v>#N/A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-10.417960000000001</v>
      </c>
      <c r="D9" s="2">
        <f t="shared" ref="D9:D12" si="1">IF(ABS($H31-$B9)&lt;0.001, $F31, #N/A)</f>
        <v>-7.9732219999999998</v>
      </c>
      <c r="E9" s="2">
        <f t="shared" ref="E9:E12" si="2">IF(ABS($H36-$B9)&lt;0.001, $F36, #N/A)</f>
        <v>-5.309399</v>
      </c>
      <c r="F9" s="2">
        <f t="shared" ref="F9:F12" si="3">IF(ABS($H41-$B9)&lt;0.001, $F41, #N/A)</f>
        <v>-2.3529640000000001</v>
      </c>
      <c r="G9" s="2">
        <f t="shared" ref="G9:G12" si="4">IF(ABS($H46-$B9)&lt;0.001, $F46, #N/A)</f>
        <v>5.1605679999999996</v>
      </c>
      <c r="H9" s="2">
        <f t="shared" ref="H9:H12" si="5">IF(ABS($H51-$B9)&lt;0.001, $F51, #N/A)</f>
        <v>11.82254</v>
      </c>
      <c r="I9" s="2" t="e">
        <f t="shared" ref="I9:I12" si="6">IF(ABS($H56-$B9)&lt;0.001, $F56, #N/A)</f>
        <v>#N/A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-10.167899999999999</v>
      </c>
      <c r="D10" s="2">
        <f t="shared" si="1"/>
        <v>-7.4141560000000002</v>
      </c>
      <c r="E10" s="2">
        <f t="shared" si="2"/>
        <v>-4.3553059999999997</v>
      </c>
      <c r="F10" s="2">
        <f t="shared" si="3"/>
        <v>-0.86804970000000004</v>
      </c>
      <c r="G10" s="2">
        <f t="shared" si="4"/>
        <v>8.7325140000000001</v>
      </c>
      <c r="H10" s="2">
        <f t="shared" si="5"/>
        <v>17.688040000000001</v>
      </c>
      <c r="I10" s="2" t="e">
        <f t="shared" si="6"/>
        <v>#N/A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-9.9838380000000004</v>
      </c>
      <c r="D11" s="2">
        <f t="shared" si="1"/>
        <v>-6.9900250000000002</v>
      </c>
      <c r="E11" s="2">
        <f t="shared" si="2"/>
        <v>-3.602436</v>
      </c>
      <c r="F11" s="2">
        <f t="shared" si="3"/>
        <v>0.36966549999999998</v>
      </c>
      <c r="G11" s="2">
        <f t="shared" si="4"/>
        <v>12.64066</v>
      </c>
      <c r="H11" s="2">
        <f t="shared" si="5"/>
        <v>25.543060000000001</v>
      </c>
      <c r="I11" s="2" t="e">
        <f t="shared" si="6"/>
        <v>#N/A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-9.8954240000000002</v>
      </c>
      <c r="D12" s="2">
        <f t="shared" si="1"/>
        <v>-6.7837249999999996</v>
      </c>
      <c r="E12" s="2">
        <f t="shared" si="2"/>
        <v>-3.2294870000000002</v>
      </c>
      <c r="F12" s="2">
        <f t="shared" si="3"/>
        <v>1.0009920000000001</v>
      </c>
      <c r="G12" s="2">
        <f t="shared" si="4"/>
        <v>15.131180000000001</v>
      </c>
      <c r="H12" s="2">
        <f t="shared" si="5"/>
        <v>31.847940000000001</v>
      </c>
      <c r="I12" s="2" t="e">
        <f t="shared" si="6"/>
        <v>#N/A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v>0.05</v>
      </c>
      <c r="D15" s="1">
        <v>0.1</v>
      </c>
      <c r="E15" s="1">
        <v>0.15</v>
      </c>
      <c r="F15" s="1">
        <v>0.2</v>
      </c>
      <c r="G15" s="1">
        <v>0.3</v>
      </c>
      <c r="H15" s="1">
        <v>0.5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0.25903599999999999</v>
      </c>
      <c r="D16" s="2">
        <f>IF(ABS($H30-$B8)&lt;0.001, $G30, #N/A)</f>
        <v>0.51806929999999995</v>
      </c>
      <c r="E16" s="2">
        <f>IF(ABS($H35-$B8)&lt;0.001, $G35, #N/A)</f>
        <v>0.77710999999999997</v>
      </c>
      <c r="F16" s="2">
        <f>IF(ABS($H40-$B8)&lt;0.001, $G40, #N/A)</f>
        <v>1.0361320000000001</v>
      </c>
      <c r="G16" s="2">
        <f>IF(ABS($H45-$B8)&lt;0.001, $G45, #N/A)</f>
        <v>1.554168</v>
      </c>
      <c r="H16" s="2">
        <f>IF(ABS($H50-$B8)&lt;0.001, $G50, #N/A)</f>
        <v>2.2902239999999998</v>
      </c>
      <c r="I16" s="2" t="e">
        <f>IF(ABS($H55-$B8)&lt;0.001, $G55, #N/A)</f>
        <v>#N/A</v>
      </c>
    </row>
    <row r="17" spans="1:9" x14ac:dyDescent="0.25">
      <c r="A17" s="1"/>
      <c r="B17" s="1">
        <v>0.25</v>
      </c>
      <c r="C17" s="2">
        <f t="shared" ref="C17:C20" si="7">IF(ABS($H26-$B9)&lt;0.001, $G26, #N/A)</f>
        <v>0.2134684</v>
      </c>
      <c r="D17" s="2">
        <f t="shared" ref="D17:D20" si="8">IF(ABS($H31-$B9)&lt;0.001, $G31, #N/A)</f>
        <v>0.42694389999999999</v>
      </c>
      <c r="E17" s="2">
        <f t="shared" ref="E17:E20" si="9">IF(ABS($H36-$B9)&lt;0.001, $G36, #N/A)</f>
        <v>0.64040589999999997</v>
      </c>
      <c r="F17" s="2">
        <f t="shared" ref="F17:F20" si="10">IF(ABS($H41-$B9)&lt;0.001, $G41, #N/A)</f>
        <v>0.85389570000000004</v>
      </c>
      <c r="G17" s="2">
        <f t="shared" ref="G17:G20" si="11">IF(ABS($H46-$B9)&lt;0.001, $G46, #N/A)</f>
        <v>1.2808109999999999</v>
      </c>
      <c r="H17" s="2">
        <f t="shared" ref="H17:H20" si="12">IF(ABS($H51-$B9)&lt;0.001, $G51, #N/A)</f>
        <v>1.8843350000000001</v>
      </c>
      <c r="I17" s="2" t="e">
        <f t="shared" ref="I17:I20" si="13">IF(ABS($H56-$B9)&lt;0.001, $G56, #N/A)</f>
        <v>#N/A</v>
      </c>
    </row>
    <row r="18" spans="1:9" x14ac:dyDescent="0.25">
      <c r="A18" s="1"/>
      <c r="B18" s="1">
        <v>0.5</v>
      </c>
      <c r="C18" s="2">
        <f t="shared" si="7"/>
        <v>0.13826160000000001</v>
      </c>
      <c r="D18" s="2">
        <f t="shared" si="8"/>
        <v>0.27653640000000002</v>
      </c>
      <c r="E18" s="2">
        <f t="shared" si="9"/>
        <v>0.41483039999999999</v>
      </c>
      <c r="F18" s="2">
        <f t="shared" si="10"/>
        <v>0.55312870000000003</v>
      </c>
      <c r="G18" s="2">
        <f t="shared" si="11"/>
        <v>0.82974119999999996</v>
      </c>
      <c r="H18" s="2">
        <f t="shared" si="12"/>
        <v>1.215978</v>
      </c>
      <c r="I18" s="2" t="e">
        <f t="shared" si="13"/>
        <v>#N/A</v>
      </c>
    </row>
    <row r="19" spans="1:9" x14ac:dyDescent="0.25">
      <c r="A19" s="1"/>
      <c r="B19" s="1">
        <v>0.75</v>
      </c>
      <c r="C19" s="2">
        <f t="shared" si="7"/>
        <v>6.3219209999999998E-2</v>
      </c>
      <c r="D19" s="2">
        <f t="shared" si="8"/>
        <v>0.12645919999999999</v>
      </c>
      <c r="E19" s="2">
        <f t="shared" si="9"/>
        <v>0.18971550000000001</v>
      </c>
      <c r="F19" s="2">
        <f t="shared" si="10"/>
        <v>0.25299549999999998</v>
      </c>
      <c r="G19" s="2">
        <f t="shared" si="11"/>
        <v>0.37962240000000003</v>
      </c>
      <c r="H19" s="2">
        <f t="shared" si="12"/>
        <v>0.54933410000000005</v>
      </c>
      <c r="I19" s="2" t="e">
        <f t="shared" si="13"/>
        <v>#N/A</v>
      </c>
    </row>
    <row r="20" spans="1:9" x14ac:dyDescent="0.25">
      <c r="A20" s="1"/>
      <c r="B20" s="1">
        <v>0.9</v>
      </c>
      <c r="C20" s="2">
        <f t="shared" si="7"/>
        <v>1.8213360000000001E-2</v>
      </c>
      <c r="D20" s="2">
        <f t="shared" si="8"/>
        <v>3.645578E-2</v>
      </c>
      <c r="E20" s="2">
        <f t="shared" si="9"/>
        <v>5.470875E-2</v>
      </c>
      <c r="F20" s="2">
        <f t="shared" si="10"/>
        <v>7.2995309999999994E-2</v>
      </c>
      <c r="G20" s="2">
        <f t="shared" si="11"/>
        <v>0.109598</v>
      </c>
      <c r="H20" s="2">
        <f t="shared" si="12"/>
        <v>0.14954249999999999</v>
      </c>
      <c r="I20" s="2" t="e">
        <f t="shared" si="13"/>
        <v>#N/A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/>
      <c r="D22" s="1"/>
      <c r="E22" s="1"/>
      <c r="F22" s="1"/>
      <c r="G22" s="1"/>
    </row>
    <row r="24" spans="1:9" x14ac:dyDescent="0.25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23</v>
      </c>
    </row>
    <row r="25" spans="1:9" x14ac:dyDescent="0.25">
      <c r="A25" s="1">
        <v>2</v>
      </c>
      <c r="B25" s="1">
        <v>0.05</v>
      </c>
      <c r="C25" s="1">
        <v>300</v>
      </c>
      <c r="D25" s="1">
        <v>0.05</v>
      </c>
      <c r="E25" s="1">
        <v>6.715776</v>
      </c>
      <c r="F25" s="1">
        <v>-10.61754</v>
      </c>
      <c r="G25" s="1">
        <v>0.25903599999999999</v>
      </c>
      <c r="H25" s="1">
        <v>0.1000036</v>
      </c>
      <c r="I25" s="1">
        <v>1</v>
      </c>
    </row>
    <row r="26" spans="1:9" x14ac:dyDescent="0.25">
      <c r="A26" s="1">
        <v>2</v>
      </c>
      <c r="B26" s="1">
        <v>0.05</v>
      </c>
      <c r="C26" s="1">
        <v>300</v>
      </c>
      <c r="D26" s="1">
        <v>0.05</v>
      </c>
      <c r="E26" s="4">
        <v>0.9864214</v>
      </c>
      <c r="F26" s="1">
        <v>-10.417960000000001</v>
      </c>
      <c r="G26" s="1">
        <v>0.2134684</v>
      </c>
      <c r="H26" s="1">
        <v>0.25000250000000002</v>
      </c>
      <c r="I26" s="1">
        <v>1</v>
      </c>
    </row>
    <row r="27" spans="1:9" x14ac:dyDescent="0.25">
      <c r="A27" s="1">
        <v>2</v>
      </c>
      <c r="B27" s="1">
        <v>0.05</v>
      </c>
      <c r="C27" s="1">
        <v>300</v>
      </c>
      <c r="D27" s="1">
        <v>0.05</v>
      </c>
      <c r="E27" s="4">
        <v>0.1152359</v>
      </c>
      <c r="F27" s="1">
        <v>-10.167899999999999</v>
      </c>
      <c r="G27" s="1">
        <v>0.13826160000000001</v>
      </c>
      <c r="H27" s="1">
        <v>0.50000389999999995</v>
      </c>
      <c r="I27" s="1">
        <v>1</v>
      </c>
    </row>
    <row r="28" spans="1:9" x14ac:dyDescent="0.25">
      <c r="A28" s="1">
        <v>2</v>
      </c>
      <c r="B28" s="1">
        <v>0.05</v>
      </c>
      <c r="C28" s="1">
        <v>300</v>
      </c>
      <c r="D28" s="1">
        <v>0.05</v>
      </c>
      <c r="E28" s="4">
        <v>1.093791E-2</v>
      </c>
      <c r="F28" s="1">
        <v>-9.9838380000000004</v>
      </c>
      <c r="G28" s="4">
        <v>6.3219209999999998E-2</v>
      </c>
      <c r="H28" s="1">
        <v>0.74999439999999995</v>
      </c>
      <c r="I28" s="1">
        <v>1</v>
      </c>
    </row>
    <row r="29" spans="1:9" x14ac:dyDescent="0.25">
      <c r="A29" s="1">
        <v>2</v>
      </c>
      <c r="B29" s="1">
        <v>0.05</v>
      </c>
      <c r="C29" s="1">
        <v>300</v>
      </c>
      <c r="D29" s="1">
        <v>0.05</v>
      </c>
      <c r="E29" s="4">
        <v>6.2013940000000005E-4</v>
      </c>
      <c r="F29" s="1">
        <v>-9.8954240000000002</v>
      </c>
      <c r="G29" s="4">
        <v>1.8213360000000001E-2</v>
      </c>
      <c r="H29" s="1">
        <v>0.90000040000000003</v>
      </c>
      <c r="I29" s="1">
        <v>1</v>
      </c>
    </row>
    <row r="30" spans="1:9" x14ac:dyDescent="0.25">
      <c r="A30" s="1">
        <v>2</v>
      </c>
      <c r="B30" s="1">
        <v>0.1</v>
      </c>
      <c r="C30" s="1">
        <v>300</v>
      </c>
      <c r="D30" s="1">
        <v>0.05</v>
      </c>
      <c r="E30" s="1">
        <v>6.6490179999999999</v>
      </c>
      <c r="F30" s="1">
        <v>-8.4048110000000005</v>
      </c>
      <c r="G30" s="1">
        <v>0.51806929999999995</v>
      </c>
      <c r="H30" s="1">
        <v>0.1000041</v>
      </c>
      <c r="I30" s="1">
        <v>1</v>
      </c>
    </row>
    <row r="31" spans="1:9" x14ac:dyDescent="0.25">
      <c r="A31" s="1">
        <v>2</v>
      </c>
      <c r="B31" s="1">
        <v>0.1</v>
      </c>
      <c r="C31" s="1">
        <v>300</v>
      </c>
      <c r="D31" s="1">
        <v>0.05</v>
      </c>
      <c r="E31" s="4">
        <v>0.96362959999999998</v>
      </c>
      <c r="F31" s="1">
        <v>-7.9732219999999998</v>
      </c>
      <c r="G31" s="1">
        <v>0.42694389999999999</v>
      </c>
      <c r="H31" s="1">
        <v>0.24999560000000001</v>
      </c>
      <c r="I31" s="1">
        <v>1</v>
      </c>
    </row>
    <row r="32" spans="1:9" x14ac:dyDescent="0.25">
      <c r="A32" s="1">
        <v>2</v>
      </c>
      <c r="B32" s="1">
        <v>0.1</v>
      </c>
      <c r="C32" s="1">
        <v>300</v>
      </c>
      <c r="D32" s="1">
        <v>0.05</v>
      </c>
      <c r="E32" s="4">
        <v>0.1097796</v>
      </c>
      <c r="F32" s="1">
        <v>-7.4141560000000002</v>
      </c>
      <c r="G32" s="1">
        <v>0.27653640000000002</v>
      </c>
      <c r="H32" s="1">
        <v>0.50000339999999999</v>
      </c>
      <c r="I32" s="1">
        <v>1</v>
      </c>
    </row>
    <row r="33" spans="1:9" x14ac:dyDescent="0.25">
      <c r="A33" s="1">
        <v>2</v>
      </c>
      <c r="B33" s="1">
        <v>0.1</v>
      </c>
      <c r="C33" s="1">
        <v>300</v>
      </c>
      <c r="D33" s="1">
        <v>0.05</v>
      </c>
      <c r="E33" s="4">
        <v>1.015539E-2</v>
      </c>
      <c r="F33" s="1">
        <v>-6.9900250000000002</v>
      </c>
      <c r="G33" s="1">
        <v>0.12645919999999999</v>
      </c>
      <c r="H33" s="1">
        <v>0.74999360000000004</v>
      </c>
      <c r="I33" s="1">
        <v>1</v>
      </c>
    </row>
    <row r="34" spans="1:9" x14ac:dyDescent="0.25">
      <c r="A34" s="1">
        <v>2</v>
      </c>
      <c r="B34" s="1">
        <v>0.1</v>
      </c>
      <c r="C34" s="1">
        <v>300</v>
      </c>
      <c r="D34" s="1">
        <v>0.05</v>
      </c>
      <c r="E34" s="4">
        <v>5.6747399999999999E-4</v>
      </c>
      <c r="F34" s="1">
        <v>-6.7837249999999996</v>
      </c>
      <c r="G34" s="4">
        <v>3.645578E-2</v>
      </c>
      <c r="H34" s="1">
        <v>0.89999070000000003</v>
      </c>
      <c r="I34" s="1">
        <v>1</v>
      </c>
    </row>
    <row r="35" spans="1:9" x14ac:dyDescent="0.25">
      <c r="A35" s="1">
        <v>2</v>
      </c>
      <c r="B35" s="1">
        <v>0.15</v>
      </c>
      <c r="C35" s="1">
        <v>300</v>
      </c>
      <c r="D35" s="1">
        <v>0.05</v>
      </c>
      <c r="E35" s="1">
        <v>6.5803539999999998</v>
      </c>
      <c r="F35" s="1">
        <v>-6.016451</v>
      </c>
      <c r="G35" s="1">
        <v>0.77710999999999997</v>
      </c>
      <c r="H35" s="1">
        <v>9.9992259999999999E-2</v>
      </c>
      <c r="I35" s="1">
        <v>1</v>
      </c>
    </row>
    <row r="36" spans="1:9" x14ac:dyDescent="0.25">
      <c r="A36" s="1">
        <v>2</v>
      </c>
      <c r="B36" s="1">
        <v>0.15</v>
      </c>
      <c r="C36" s="1">
        <v>300</v>
      </c>
      <c r="D36" s="1">
        <v>0.05</v>
      </c>
      <c r="E36" s="4">
        <v>0.93881780000000004</v>
      </c>
      <c r="F36" s="1">
        <v>-5.309399</v>
      </c>
      <c r="G36" s="1">
        <v>0.64040589999999997</v>
      </c>
      <c r="H36" s="1">
        <v>0.2500096</v>
      </c>
      <c r="I36" s="1">
        <v>1</v>
      </c>
    </row>
    <row r="37" spans="1:9" x14ac:dyDescent="0.25">
      <c r="A37" s="1">
        <v>2</v>
      </c>
      <c r="B37" s="1">
        <v>0.15</v>
      </c>
      <c r="C37" s="1">
        <v>300</v>
      </c>
      <c r="D37" s="1">
        <v>0.05</v>
      </c>
      <c r="E37" s="4">
        <v>0.10383009999999999</v>
      </c>
      <c r="F37" s="1">
        <v>-4.3553059999999997</v>
      </c>
      <c r="G37" s="1">
        <v>0.41483039999999999</v>
      </c>
      <c r="H37" s="1">
        <v>0.49999519999999997</v>
      </c>
      <c r="I37" s="1">
        <v>1</v>
      </c>
    </row>
    <row r="38" spans="1:9" x14ac:dyDescent="0.25">
      <c r="A38" s="1">
        <v>2</v>
      </c>
      <c r="B38" s="1">
        <v>0.15</v>
      </c>
      <c r="C38" s="1">
        <v>300</v>
      </c>
      <c r="D38" s="1">
        <v>0.05</v>
      </c>
      <c r="E38" s="4">
        <v>9.3088000000000008E-3</v>
      </c>
      <c r="F38" s="1">
        <v>-3.602436</v>
      </c>
      <c r="G38" s="1">
        <v>0.18971550000000001</v>
      </c>
      <c r="H38" s="1">
        <v>0.74999780000000005</v>
      </c>
      <c r="I38" s="1">
        <v>1</v>
      </c>
    </row>
    <row r="39" spans="1:9" x14ac:dyDescent="0.25">
      <c r="A39" s="1">
        <v>2</v>
      </c>
      <c r="B39" s="1">
        <v>0.15</v>
      </c>
      <c r="C39" s="1">
        <v>300</v>
      </c>
      <c r="D39" s="1">
        <v>0.05</v>
      </c>
      <c r="E39" s="4">
        <v>5.105884E-4</v>
      </c>
      <c r="F39" s="1">
        <v>-3.2294870000000002</v>
      </c>
      <c r="G39" s="4">
        <v>5.470875E-2</v>
      </c>
      <c r="H39" s="1">
        <v>0.90000139999999995</v>
      </c>
      <c r="I39" s="1">
        <v>1</v>
      </c>
    </row>
    <row r="40" spans="1:9" x14ac:dyDescent="0.25">
      <c r="A40" s="1">
        <v>2</v>
      </c>
      <c r="B40" s="1">
        <v>0.2</v>
      </c>
      <c r="C40" s="1">
        <v>300</v>
      </c>
      <c r="D40" s="1">
        <v>0.05</v>
      </c>
      <c r="E40" s="1">
        <v>6.5059670000000001</v>
      </c>
      <c r="F40" s="1">
        <v>-3.3962289999999999</v>
      </c>
      <c r="G40" s="1">
        <v>1.0361320000000001</v>
      </c>
      <c r="H40" s="1">
        <v>9.9996909999999994E-2</v>
      </c>
      <c r="I40" s="1">
        <v>1</v>
      </c>
    </row>
    <row r="41" spans="1:9" x14ac:dyDescent="0.25">
      <c r="A41" s="1">
        <v>2</v>
      </c>
      <c r="B41" s="1">
        <v>0.2</v>
      </c>
      <c r="C41" s="1">
        <v>300</v>
      </c>
      <c r="D41" s="1">
        <v>0.05</v>
      </c>
      <c r="E41" s="4">
        <v>0.91212280000000001</v>
      </c>
      <c r="F41" s="1">
        <v>-2.3529640000000001</v>
      </c>
      <c r="G41" s="1">
        <v>0.85389570000000004</v>
      </c>
      <c r="H41" s="1">
        <v>0.2499931</v>
      </c>
      <c r="I41" s="1">
        <v>1</v>
      </c>
    </row>
    <row r="42" spans="1:9" x14ac:dyDescent="0.25">
      <c r="A42" s="1">
        <v>2</v>
      </c>
      <c r="B42" s="1">
        <v>0.2</v>
      </c>
      <c r="C42" s="1">
        <v>300</v>
      </c>
      <c r="D42" s="1">
        <v>0.05</v>
      </c>
      <c r="E42" s="4">
        <v>9.7231269999999995E-2</v>
      </c>
      <c r="F42" s="1">
        <v>-0.86804970000000004</v>
      </c>
      <c r="G42" s="1">
        <v>0.55312870000000003</v>
      </c>
      <c r="H42" s="1">
        <v>0.49999660000000001</v>
      </c>
      <c r="I42" s="1">
        <v>1</v>
      </c>
    </row>
    <row r="43" spans="1:9" x14ac:dyDescent="0.25">
      <c r="A43" s="1">
        <v>2</v>
      </c>
      <c r="B43" s="1">
        <v>0.2</v>
      </c>
      <c r="C43" s="1">
        <v>300</v>
      </c>
      <c r="D43" s="1">
        <v>0.05</v>
      </c>
      <c r="E43" s="4">
        <v>8.3760139999999993E-3</v>
      </c>
      <c r="F43" s="1">
        <v>0.36966549999999998</v>
      </c>
      <c r="G43" s="1">
        <v>0.25299549999999998</v>
      </c>
      <c r="H43" s="1">
        <v>0.74999680000000002</v>
      </c>
      <c r="I43" s="1">
        <v>1</v>
      </c>
    </row>
    <row r="44" spans="1:9" x14ac:dyDescent="0.25">
      <c r="A44" s="1">
        <v>2</v>
      </c>
      <c r="B44" s="1">
        <v>0.2</v>
      </c>
      <c r="C44" s="1">
        <v>300</v>
      </c>
      <c r="D44" s="1">
        <v>0.05</v>
      </c>
      <c r="E44" s="4">
        <v>4.4852960000000002E-4</v>
      </c>
      <c r="F44" s="1">
        <v>1.0009920000000001</v>
      </c>
      <c r="G44" s="1">
        <v>7.2995309999999994E-2</v>
      </c>
      <c r="H44" s="1">
        <v>0.89999759999999995</v>
      </c>
      <c r="I44" s="1">
        <v>1</v>
      </c>
    </row>
    <row r="45" spans="1:9" x14ac:dyDescent="0.25">
      <c r="A45" s="1">
        <v>2</v>
      </c>
      <c r="B45" s="1">
        <v>0.3</v>
      </c>
      <c r="C45" s="1">
        <v>300</v>
      </c>
      <c r="D45" s="1">
        <v>0.05</v>
      </c>
      <c r="E45" s="1">
        <v>6.3457499999999998</v>
      </c>
      <c r="F45" s="1">
        <v>3.0880200000000002</v>
      </c>
      <c r="G45" s="1">
        <v>1.554168</v>
      </c>
      <c r="H45" s="1">
        <v>9.999458E-2</v>
      </c>
      <c r="I45" s="1">
        <v>1</v>
      </c>
    </row>
    <row r="46" spans="1:9" x14ac:dyDescent="0.25">
      <c r="A46" s="1">
        <v>2</v>
      </c>
      <c r="B46" s="1">
        <v>0.3</v>
      </c>
      <c r="C46" s="1">
        <v>300</v>
      </c>
      <c r="D46" s="1">
        <v>0.05</v>
      </c>
      <c r="E46" s="4">
        <v>0.84976739999999995</v>
      </c>
      <c r="F46" s="1">
        <v>5.1605679999999996</v>
      </c>
      <c r="G46" s="1">
        <v>1.2808109999999999</v>
      </c>
      <c r="H46" s="1">
        <v>0.25000489999999997</v>
      </c>
      <c r="I46" s="1">
        <v>1</v>
      </c>
    </row>
    <row r="47" spans="1:9" x14ac:dyDescent="0.25">
      <c r="A47" s="1">
        <v>2</v>
      </c>
      <c r="B47" s="1">
        <v>0.3</v>
      </c>
      <c r="C47" s="1">
        <v>300</v>
      </c>
      <c r="D47" s="1">
        <v>0.05</v>
      </c>
      <c r="E47" s="4">
        <v>8.0976210000000007E-2</v>
      </c>
      <c r="F47" s="1">
        <v>8.7325140000000001</v>
      </c>
      <c r="G47" s="1">
        <v>0.82974119999999996</v>
      </c>
      <c r="H47" s="1">
        <v>0.50000310000000003</v>
      </c>
      <c r="I47" s="1">
        <v>1</v>
      </c>
    </row>
    <row r="48" spans="1:9" x14ac:dyDescent="0.25">
      <c r="A48" s="1">
        <v>2</v>
      </c>
      <c r="B48" s="1">
        <v>0.3</v>
      </c>
      <c r="C48" s="1">
        <v>300</v>
      </c>
      <c r="D48" s="1">
        <v>0.05</v>
      </c>
      <c r="E48" s="4">
        <v>5.9836960000000002E-3</v>
      </c>
      <c r="F48" s="1">
        <v>12.64066</v>
      </c>
      <c r="G48" s="1">
        <v>0.37962240000000003</v>
      </c>
      <c r="H48" s="1">
        <v>0.74999059999999995</v>
      </c>
      <c r="I48" s="1">
        <v>1</v>
      </c>
    </row>
    <row r="49" spans="1:9" x14ac:dyDescent="0.25">
      <c r="A49" s="1">
        <v>2</v>
      </c>
      <c r="B49" s="1">
        <v>0.3</v>
      </c>
      <c r="C49" s="1">
        <v>300</v>
      </c>
      <c r="D49" s="1">
        <v>0.05</v>
      </c>
      <c r="E49" s="4">
        <v>2.8545559999999998E-4</v>
      </c>
      <c r="F49" s="1">
        <v>15.131180000000001</v>
      </c>
      <c r="G49" s="1">
        <v>0.109598</v>
      </c>
      <c r="H49" s="1">
        <v>0.90000910000000001</v>
      </c>
      <c r="I49" s="1">
        <v>1</v>
      </c>
    </row>
    <row r="50" spans="1:9" x14ac:dyDescent="0.25">
      <c r="A50" s="1">
        <v>2</v>
      </c>
      <c r="B50" s="1">
        <v>0.5</v>
      </c>
      <c r="C50" s="1">
        <v>300</v>
      </c>
      <c r="D50" s="1">
        <v>0.05</v>
      </c>
      <c r="E50" s="1">
        <v>7.6904310000000002</v>
      </c>
      <c r="F50" s="1">
        <v>8.7741659999999992</v>
      </c>
      <c r="G50" s="1">
        <v>2.2902239999999998</v>
      </c>
      <c r="H50" s="1">
        <v>9.9993750000000006E-2</v>
      </c>
      <c r="I50" s="1">
        <v>0.88851880000000005</v>
      </c>
    </row>
    <row r="51" spans="1:9" x14ac:dyDescent="0.25">
      <c r="A51" s="1">
        <v>2</v>
      </c>
      <c r="B51" s="1">
        <v>0.5</v>
      </c>
      <c r="C51" s="1">
        <v>300</v>
      </c>
      <c r="D51" s="1">
        <v>0.05</v>
      </c>
      <c r="E51" s="4">
        <v>1.058937</v>
      </c>
      <c r="F51" s="1">
        <v>11.82254</v>
      </c>
      <c r="G51" s="1">
        <v>1.8843350000000001</v>
      </c>
      <c r="H51" s="1">
        <v>0.249997</v>
      </c>
      <c r="I51" s="1">
        <v>0.88851880000000005</v>
      </c>
    </row>
    <row r="52" spans="1:9" x14ac:dyDescent="0.25">
      <c r="A52" s="1">
        <v>2</v>
      </c>
      <c r="B52" s="1">
        <v>0.5</v>
      </c>
      <c r="C52" s="1">
        <v>300</v>
      </c>
      <c r="D52" s="1">
        <v>0.05</v>
      </c>
      <c r="E52" s="4">
        <v>9.9243940000000003E-2</v>
      </c>
      <c r="F52" s="1">
        <v>17.688040000000001</v>
      </c>
      <c r="G52" s="1">
        <v>1.215978</v>
      </c>
      <c r="H52" s="1">
        <v>0.49999159999999998</v>
      </c>
      <c r="I52" s="1">
        <v>0.88851880000000005</v>
      </c>
    </row>
    <row r="53" spans="1:9" x14ac:dyDescent="0.25">
      <c r="A53" s="1">
        <v>2</v>
      </c>
      <c r="B53" s="1">
        <v>0.5</v>
      </c>
      <c r="C53" s="1">
        <v>300</v>
      </c>
      <c r="D53" s="1">
        <v>0.05</v>
      </c>
      <c r="E53" s="4">
        <v>6.9229890000000001E-3</v>
      </c>
      <c r="F53" s="1">
        <v>25.543060000000001</v>
      </c>
      <c r="G53" s="1">
        <v>0.54933410000000005</v>
      </c>
      <c r="H53" s="1">
        <v>0.75000409999999995</v>
      </c>
      <c r="I53" s="1">
        <v>0.88851880000000005</v>
      </c>
    </row>
    <row r="54" spans="1:9" x14ac:dyDescent="0.25">
      <c r="A54" s="1">
        <v>2</v>
      </c>
      <c r="B54" s="1">
        <v>0.5</v>
      </c>
      <c r="C54" s="1">
        <v>300</v>
      </c>
      <c r="D54" s="1">
        <v>0.05</v>
      </c>
      <c r="E54" s="4">
        <v>2.8744460000000002E-4</v>
      </c>
      <c r="F54" s="1">
        <v>31.847940000000001</v>
      </c>
      <c r="G54" s="1">
        <v>0.14954249999999999</v>
      </c>
      <c r="H54" s="1">
        <v>0.90000709999999995</v>
      </c>
      <c r="I54" s="1">
        <v>0.88851880000000005</v>
      </c>
    </row>
    <row r="55" spans="1:9" x14ac:dyDescent="0.25">
      <c r="A55" s="1">
        <v>2</v>
      </c>
      <c r="B55" s="1">
        <v>1</v>
      </c>
      <c r="C55" s="1">
        <v>300</v>
      </c>
      <c r="D55" s="1">
        <v>0.05</v>
      </c>
      <c r="E55" s="1">
        <v>1000</v>
      </c>
      <c r="F55" s="1">
        <v>9.2155699999999996</v>
      </c>
      <c r="G55" s="4">
        <v>1.7344060000000001E-10</v>
      </c>
      <c r="H55" s="1">
        <v>0.9418801</v>
      </c>
      <c r="I55" s="1">
        <v>0.68552230000000003</v>
      </c>
    </row>
    <row r="56" spans="1:9" x14ac:dyDescent="0.25">
      <c r="A56" s="1">
        <v>2</v>
      </c>
      <c r="B56" s="1">
        <v>1</v>
      </c>
      <c r="C56" s="1">
        <v>300</v>
      </c>
      <c r="D56" s="1">
        <v>0.05</v>
      </c>
      <c r="E56" s="4">
        <v>1000</v>
      </c>
      <c r="F56" s="1">
        <v>9.2155699999999996</v>
      </c>
      <c r="G56" s="4">
        <v>1.7344060000000001E-10</v>
      </c>
      <c r="H56" s="1">
        <v>0.9418801</v>
      </c>
      <c r="I56" s="1">
        <v>0.68552230000000003</v>
      </c>
    </row>
    <row r="57" spans="1:9" x14ac:dyDescent="0.25">
      <c r="A57" s="1">
        <v>2</v>
      </c>
      <c r="B57" s="1">
        <v>1</v>
      </c>
      <c r="C57" s="1">
        <v>300</v>
      </c>
      <c r="D57" s="1">
        <v>0.05</v>
      </c>
      <c r="E57" s="4">
        <v>1000</v>
      </c>
      <c r="F57" s="1">
        <v>9.2155699999999996</v>
      </c>
      <c r="G57" s="4">
        <v>1.7344060000000001E-10</v>
      </c>
      <c r="H57" s="1">
        <v>0.9418801</v>
      </c>
      <c r="I57" s="1">
        <v>0.68552230000000003</v>
      </c>
    </row>
    <row r="58" spans="1:9" x14ac:dyDescent="0.25">
      <c r="A58" s="1">
        <v>2</v>
      </c>
      <c r="B58" s="1">
        <v>1</v>
      </c>
      <c r="C58" s="1">
        <v>300</v>
      </c>
      <c r="D58" s="1">
        <v>0.05</v>
      </c>
      <c r="E58" s="4">
        <v>1000</v>
      </c>
      <c r="F58" s="1">
        <v>9.2155699999999996</v>
      </c>
      <c r="G58" s="4">
        <v>1.7344060000000001E-10</v>
      </c>
      <c r="H58" s="1">
        <v>0.9418801</v>
      </c>
      <c r="I58" s="1">
        <v>0.68552230000000003</v>
      </c>
    </row>
    <row r="59" spans="1:9" x14ac:dyDescent="0.25">
      <c r="A59" s="1">
        <v>2</v>
      </c>
      <c r="B59" s="1">
        <v>1</v>
      </c>
      <c r="C59" s="1">
        <v>300</v>
      </c>
      <c r="D59" s="1">
        <v>0.05</v>
      </c>
      <c r="E59" s="4">
        <v>1000</v>
      </c>
      <c r="F59" s="1">
        <v>9.2155699999999996</v>
      </c>
      <c r="G59" s="4">
        <v>1.7344060000000001E-10</v>
      </c>
      <c r="H59" s="1">
        <v>0.9418801</v>
      </c>
      <c r="I59" s="1">
        <v>0.68552230000000003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0BD6-147B-4E00-91BB-91EEC30D693B}">
  <dimension ref="A1:AA59"/>
  <sheetViews>
    <sheetView topLeftCell="L5" zoomScale="220" zoomScaleNormal="220" workbookViewId="0">
      <selection activeCell="W19" sqref="W19"/>
    </sheetView>
  </sheetViews>
  <sheetFormatPr defaultRowHeight="13.8" x14ac:dyDescent="0.25"/>
  <sheetData>
    <row r="1" spans="1:27" x14ac:dyDescent="0.25">
      <c r="A1" t="s">
        <v>0</v>
      </c>
    </row>
    <row r="2" spans="1:27" x14ac:dyDescent="0.25">
      <c r="A2" t="s">
        <v>21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v>0.05</v>
      </c>
      <c r="D7" s="1">
        <v>0.1</v>
      </c>
      <c r="E7" s="1">
        <v>0.15</v>
      </c>
      <c r="F7" s="1">
        <v>0.2</v>
      </c>
      <c r="G7" s="1">
        <v>0.3</v>
      </c>
      <c r="H7" s="1">
        <v>0.5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11.482419999999999</v>
      </c>
      <c r="D8" s="2">
        <f>IF(ABS($H30-$B8)&lt;0.001, $F30, #N/A)</f>
        <v>12.21171</v>
      </c>
      <c r="E8" s="2">
        <f>IF(ABS($H35-$B8)&lt;0.001, $F35, #N/A)</f>
        <v>12.525840000000001</v>
      </c>
      <c r="F8" s="2">
        <f>IF(ABS($H40-$B8)&lt;0.001, $F40, #N/A)</f>
        <v>12.71782</v>
      </c>
      <c r="G8" s="2">
        <f>IF(ABS($H45-$B8)&lt;0.001, $F45, #N/A)</f>
        <v>12.960240000000001</v>
      </c>
      <c r="H8" s="2">
        <f>IF(ABS($H50-$B8)&lt;0.001, $F50, #N/A)</f>
        <v>13.23864</v>
      </c>
      <c r="I8" s="2">
        <f>IF(ABS($H55-$B8)&lt;0.001, $F55, #N/A)</f>
        <v>13.604100000000001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14.88519</v>
      </c>
      <c r="D9" s="2">
        <f t="shared" ref="D9:D12" si="1">IF(ABS($H31-$B9)&lt;0.001, $F31, #N/A)</f>
        <v>15.667859999999999</v>
      </c>
      <c r="E9" s="2">
        <f t="shared" ref="E9:E12" si="2">IF(ABS($H36-$B9)&lt;0.001, $F36, #N/A)</f>
        <v>16.000489999999999</v>
      </c>
      <c r="F9" s="2">
        <f t="shared" ref="F9:F12" si="3">IF(ABS($H41-$B9)&lt;0.001, $F41, #N/A)</f>
        <v>16.202909999999999</v>
      </c>
      <c r="G9" s="2">
        <f t="shared" ref="G9:G12" si="4">IF(ABS($H46-$B9)&lt;0.001, $F46, #N/A)</f>
        <v>16.457879999999999</v>
      </c>
      <c r="H9" s="2">
        <f t="shared" ref="H9:H12" si="5">IF(ABS($H51-$B9)&lt;0.001, $F51, #N/A)</f>
        <v>16.749759999999998</v>
      </c>
      <c r="I9" s="2">
        <f t="shared" ref="I9:I12" si="6">IF(ABS($H56-$B9)&lt;0.001, $F56, #N/A)</f>
        <v>17.135269999999998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21.028310000000001</v>
      </c>
      <c r="D10" s="2">
        <f t="shared" si="1"/>
        <v>21.74972</v>
      </c>
      <c r="E10" s="2">
        <f t="shared" si="2"/>
        <v>22.04853</v>
      </c>
      <c r="F10" s="2">
        <f t="shared" si="3"/>
        <v>22.229849999999999</v>
      </c>
      <c r="G10" s="2">
        <f t="shared" si="4"/>
        <v>22.458390000000001</v>
      </c>
      <c r="H10" s="2">
        <f t="shared" si="5"/>
        <v>22.72401</v>
      </c>
      <c r="I10" s="2">
        <f t="shared" si="6"/>
        <v>23.083349999999999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27.891839999999998</v>
      </c>
      <c r="D11" s="2">
        <f t="shared" si="1"/>
        <v>28.285630000000001</v>
      </c>
      <c r="E11" s="2">
        <f t="shared" si="2"/>
        <v>28.45486</v>
      </c>
      <c r="F11" s="2">
        <f t="shared" si="3"/>
        <v>28.563559999999999</v>
      </c>
      <c r="G11" s="2">
        <f t="shared" si="4"/>
        <v>28.710439999999998</v>
      </c>
      <c r="H11" s="2">
        <f t="shared" si="5"/>
        <v>28.898849999999999</v>
      </c>
      <c r="I11" s="2">
        <f t="shared" si="6"/>
        <v>29.188649999999999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32.207410000000003</v>
      </c>
      <c r="D12" s="2">
        <f t="shared" si="1"/>
        <v>32.390360000000001</v>
      </c>
      <c r="E12" s="2">
        <f t="shared" si="2"/>
        <v>32.452930000000002</v>
      </c>
      <c r="F12" s="2">
        <f t="shared" si="3"/>
        <v>32.498100000000001</v>
      </c>
      <c r="G12" s="2">
        <f t="shared" si="4"/>
        <v>32.572670000000002</v>
      </c>
      <c r="H12" s="2">
        <f t="shared" si="5"/>
        <v>32.693660000000001</v>
      </c>
      <c r="I12" s="2">
        <f t="shared" si="6"/>
        <v>32.922220000000003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v>0.05</v>
      </c>
      <c r="D15" s="1">
        <v>0.1</v>
      </c>
      <c r="E15" s="1">
        <v>0.15</v>
      </c>
      <c r="F15" s="1">
        <v>0.2</v>
      </c>
      <c r="G15" s="1">
        <v>0.3</v>
      </c>
      <c r="H15" s="1">
        <v>0.5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7.606839E-2</v>
      </c>
      <c r="D16" s="2">
        <f>IF(ABS($H30-$B8)&lt;0.001, $G30, #N/A)</f>
        <v>0.1109443</v>
      </c>
      <c r="E16" s="2">
        <f>IF(ABS($H35-$B8)&lt;0.001, $G35, #N/A)</f>
        <v>0.1374657</v>
      </c>
      <c r="F16" s="2">
        <f>IF(ABS($H40-$B8)&lt;0.001, $G40, #N/A)</f>
        <v>0.1596987</v>
      </c>
      <c r="G16" s="2">
        <f>IF(ABS($H45-$B8)&lt;0.001, $G45, #N/A)</f>
        <v>0.1967547</v>
      </c>
      <c r="H16" s="2">
        <f>IF(ABS($H50-$B8)&lt;0.001, $G50, #N/A)</f>
        <v>0.25494220000000001</v>
      </c>
      <c r="I16" s="2">
        <f>IF(ABS($H55-$B8)&lt;0.001, $G55, #N/A)</f>
        <v>0.36016969999999998</v>
      </c>
    </row>
    <row r="17" spans="1:9" x14ac:dyDescent="0.25">
      <c r="A17" s="1"/>
      <c r="B17" s="1">
        <v>0.25</v>
      </c>
      <c r="C17" s="2">
        <f t="shared" ref="C17:C20" si="7">IF(ABS($H26-$B9)&lt;0.001, $G26, #N/A)</f>
        <v>6.3260559999999993E-2</v>
      </c>
      <c r="D17" s="2">
        <f t="shared" ref="D17:D20" si="8">IF(ABS($H31-$B9)&lt;0.001, $G31, #N/A)</f>
        <v>9.2185539999999996E-2</v>
      </c>
      <c r="E17" s="2">
        <f t="shared" ref="E17:E20" si="9">IF(ABS($H36-$B9)&lt;0.001, $G36, #N/A)</f>
        <v>0.11414729999999999</v>
      </c>
      <c r="F17" s="2">
        <f t="shared" ref="F17:F20" si="10">IF(ABS($H41-$B9)&lt;0.001, $G41, #N/A)</f>
        <v>0.1325325</v>
      </c>
      <c r="G17" s="2">
        <f t="shared" ref="G17:G20" si="11">IF(ABS($H46-$B9)&lt;0.001, $G46, #N/A)</f>
        <v>0.16312099999999999</v>
      </c>
      <c r="H17" s="2">
        <f t="shared" ref="H17:H20" si="12">IF(ABS($H51-$B9)&lt;0.001, $G51, #N/A)</f>
        <v>0.21102190000000001</v>
      </c>
      <c r="I17" s="2">
        <f t="shared" ref="I17:I20" si="13">IF(ABS($H56-$B9)&lt;0.001, $G56, #N/A)</f>
        <v>0.29718080000000002</v>
      </c>
    </row>
    <row r="18" spans="1:9" x14ac:dyDescent="0.25">
      <c r="A18" s="1"/>
      <c r="B18" s="1">
        <v>0.5</v>
      </c>
      <c r="C18" s="2">
        <f t="shared" si="7"/>
        <v>4.192568E-2</v>
      </c>
      <c r="D18" s="2">
        <f t="shared" si="8"/>
        <v>6.0959520000000003E-2</v>
      </c>
      <c r="E18" s="2">
        <f t="shared" si="9"/>
        <v>7.5351210000000002E-2</v>
      </c>
      <c r="F18" s="2">
        <f t="shared" si="10"/>
        <v>8.7356050000000005E-2</v>
      </c>
      <c r="G18" s="2">
        <f t="shared" si="11"/>
        <v>0.1072475</v>
      </c>
      <c r="H18" s="2">
        <f t="shared" si="12"/>
        <v>0.13816780000000001</v>
      </c>
      <c r="I18" s="2">
        <f t="shared" si="13"/>
        <v>0.1930722</v>
      </c>
    </row>
    <row r="19" spans="1:9" x14ac:dyDescent="0.25">
      <c r="A19" s="1"/>
      <c r="B19" s="1">
        <v>0.75</v>
      </c>
      <c r="C19" s="2">
        <f t="shared" si="7"/>
        <v>2.0595889999999999E-2</v>
      </c>
      <c r="D19" s="2">
        <f t="shared" si="8"/>
        <v>2.974249E-2</v>
      </c>
      <c r="E19" s="2">
        <f t="shared" si="9"/>
        <v>3.656881E-2</v>
      </c>
      <c r="F19" s="2">
        <f t="shared" si="10"/>
        <v>4.2200090000000003E-2</v>
      </c>
      <c r="G19" s="2">
        <f t="shared" si="11"/>
        <v>5.1404020000000002E-2</v>
      </c>
      <c r="H19" s="2">
        <f t="shared" si="12"/>
        <v>6.5387319999999999E-2</v>
      </c>
      <c r="I19" s="2">
        <f t="shared" si="13"/>
        <v>8.9150590000000002E-2</v>
      </c>
    </row>
    <row r="20" spans="1:9" x14ac:dyDescent="0.25">
      <c r="A20" s="1"/>
      <c r="B20" s="1">
        <v>0.9</v>
      </c>
      <c r="C20" s="2">
        <f t="shared" si="7"/>
        <v>7.5146589999999999E-3</v>
      </c>
      <c r="D20" s="2">
        <f t="shared" si="8"/>
        <v>1.091961E-2</v>
      </c>
      <c r="E20" s="2">
        <f t="shared" si="9"/>
        <v>1.3257680000000001E-2</v>
      </c>
      <c r="F20" s="2">
        <f t="shared" si="10"/>
        <v>1.5087730000000001E-2</v>
      </c>
      <c r="G20" s="2">
        <f t="shared" si="11"/>
        <v>1.7896820000000001E-2</v>
      </c>
      <c r="H20" s="2">
        <f t="shared" si="12"/>
        <v>2.1724790000000001E-2</v>
      </c>
      <c r="I20" s="2">
        <f t="shared" si="13"/>
        <v>2.6828689999999999E-2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/>
      <c r="D22" s="1"/>
      <c r="E22" s="1"/>
      <c r="F22" s="1"/>
      <c r="G22" s="1"/>
    </row>
    <row r="24" spans="1:9" x14ac:dyDescent="0.25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23</v>
      </c>
    </row>
    <row r="25" spans="1:9" x14ac:dyDescent="0.25">
      <c r="A25" s="1">
        <v>0.5</v>
      </c>
      <c r="B25" s="1">
        <v>0.05</v>
      </c>
      <c r="C25" s="1">
        <v>300</v>
      </c>
      <c r="D25" s="1">
        <v>0.1</v>
      </c>
      <c r="E25" s="1">
        <v>0.49924950000000001</v>
      </c>
      <c r="F25" s="1">
        <v>11.482419999999999</v>
      </c>
      <c r="G25" s="1">
        <v>7.606839E-2</v>
      </c>
      <c r="H25" s="1">
        <v>0.1000051</v>
      </c>
      <c r="I25" s="1">
        <v>0.56888490000000003</v>
      </c>
    </row>
    <row r="26" spans="1:9" x14ac:dyDescent="0.25">
      <c r="A26" s="1">
        <v>0.5</v>
      </c>
      <c r="B26" s="1">
        <v>0.05</v>
      </c>
      <c r="C26" s="1">
        <v>300</v>
      </c>
      <c r="D26" s="1">
        <v>0.1</v>
      </c>
      <c r="E26" s="4">
        <v>5.5337629999999999E-2</v>
      </c>
      <c r="F26" s="1">
        <v>14.88519</v>
      </c>
      <c r="G26" s="1">
        <v>6.3260559999999993E-2</v>
      </c>
      <c r="H26" s="1">
        <v>0.2499914</v>
      </c>
      <c r="I26" s="1">
        <v>0.56888490000000003</v>
      </c>
    </row>
    <row r="27" spans="1:9" x14ac:dyDescent="0.25">
      <c r="A27" s="1">
        <v>0.5</v>
      </c>
      <c r="B27" s="1">
        <v>0.05</v>
      </c>
      <c r="C27" s="1">
        <v>300</v>
      </c>
      <c r="D27" s="1">
        <v>0.1</v>
      </c>
      <c r="E27" s="4">
        <v>5.4522520000000003E-3</v>
      </c>
      <c r="F27" s="1">
        <v>21.028310000000001</v>
      </c>
      <c r="G27" s="1">
        <v>4.192568E-2</v>
      </c>
      <c r="H27" s="1">
        <v>0.50000990000000001</v>
      </c>
      <c r="I27" s="1">
        <v>0.56888490000000003</v>
      </c>
    </row>
    <row r="28" spans="1:9" x14ac:dyDescent="0.25">
      <c r="A28" s="1">
        <v>0.5</v>
      </c>
      <c r="B28" s="1">
        <v>0.05</v>
      </c>
      <c r="C28" s="1">
        <v>300</v>
      </c>
      <c r="D28" s="1">
        <v>0.1</v>
      </c>
      <c r="E28" s="4">
        <v>5.0922680000000005E-4</v>
      </c>
      <c r="F28" s="1">
        <v>27.891839999999998</v>
      </c>
      <c r="G28" s="4">
        <v>2.0595889999999999E-2</v>
      </c>
      <c r="H28" s="1">
        <v>0.7499903</v>
      </c>
      <c r="I28" s="1">
        <v>0.56888490000000003</v>
      </c>
    </row>
    <row r="29" spans="1:9" x14ac:dyDescent="0.25">
      <c r="A29" s="1">
        <v>0.5</v>
      </c>
      <c r="B29" s="1">
        <v>0.05</v>
      </c>
      <c r="C29" s="1">
        <v>300</v>
      </c>
      <c r="D29" s="1">
        <v>0.1</v>
      </c>
      <c r="E29" s="4">
        <v>4.25664E-5</v>
      </c>
      <c r="F29" s="1">
        <v>32.207410000000003</v>
      </c>
      <c r="G29" s="4">
        <v>7.5146589999999999E-3</v>
      </c>
      <c r="H29" s="1">
        <v>0.89999779999999996</v>
      </c>
      <c r="I29" s="1">
        <v>0.56888490000000003</v>
      </c>
    </row>
    <row r="30" spans="1:9" x14ac:dyDescent="0.25">
      <c r="A30" s="1">
        <v>0.5</v>
      </c>
      <c r="B30" s="1">
        <v>0.1</v>
      </c>
      <c r="C30" s="1">
        <v>300</v>
      </c>
      <c r="D30" s="1">
        <v>0.1</v>
      </c>
      <c r="E30" s="1">
        <v>0.89502429999999999</v>
      </c>
      <c r="F30" s="1">
        <v>12.21171</v>
      </c>
      <c r="G30" s="1">
        <v>0.1109443</v>
      </c>
      <c r="H30" s="1">
        <v>9.9995909999999993E-2</v>
      </c>
      <c r="I30" s="1">
        <v>0.4162785</v>
      </c>
    </row>
    <row r="31" spans="1:9" x14ac:dyDescent="0.25">
      <c r="A31" s="1">
        <v>0.5</v>
      </c>
      <c r="B31" s="1">
        <v>0.1</v>
      </c>
      <c r="C31" s="1">
        <v>300</v>
      </c>
      <c r="D31" s="1">
        <v>0.1</v>
      </c>
      <c r="E31" s="4">
        <v>0.10488649999999999</v>
      </c>
      <c r="F31" s="1">
        <v>15.667859999999999</v>
      </c>
      <c r="G31" s="1">
        <v>9.2185539999999996E-2</v>
      </c>
      <c r="H31" s="1">
        <v>0.24999869999999999</v>
      </c>
      <c r="I31" s="1">
        <v>0.4162785</v>
      </c>
    </row>
    <row r="32" spans="1:9" x14ac:dyDescent="0.25">
      <c r="A32" s="1">
        <v>0.5</v>
      </c>
      <c r="B32" s="1">
        <v>0.1</v>
      </c>
      <c r="C32" s="1">
        <v>300</v>
      </c>
      <c r="D32" s="1">
        <v>0.1</v>
      </c>
      <c r="E32" s="4">
        <v>1.08967E-2</v>
      </c>
      <c r="F32" s="1">
        <v>21.74972</v>
      </c>
      <c r="G32" s="1">
        <v>6.0959520000000003E-2</v>
      </c>
      <c r="H32" s="1">
        <v>0.5000095</v>
      </c>
      <c r="I32" s="1">
        <v>0.4162785</v>
      </c>
    </row>
    <row r="33" spans="1:9" x14ac:dyDescent="0.25">
      <c r="A33" s="1">
        <v>0.5</v>
      </c>
      <c r="B33" s="1">
        <v>0.1</v>
      </c>
      <c r="C33" s="1">
        <v>300</v>
      </c>
      <c r="D33" s="1">
        <v>0.1</v>
      </c>
      <c r="E33" s="4">
        <v>1.060545E-3</v>
      </c>
      <c r="F33" s="1">
        <v>28.285630000000001</v>
      </c>
      <c r="G33" s="1">
        <v>2.974249E-2</v>
      </c>
      <c r="H33" s="1">
        <v>0.75000350000000005</v>
      </c>
      <c r="I33" s="1">
        <v>0.4162785</v>
      </c>
    </row>
    <row r="34" spans="1:9" x14ac:dyDescent="0.25">
      <c r="A34" s="1">
        <v>0.5</v>
      </c>
      <c r="B34" s="1">
        <v>0.1</v>
      </c>
      <c r="C34" s="1">
        <v>300</v>
      </c>
      <c r="D34" s="1">
        <v>0.1</v>
      </c>
      <c r="E34" s="4">
        <v>8.8885810000000003E-5</v>
      </c>
      <c r="F34" s="1">
        <v>32.390360000000001</v>
      </c>
      <c r="G34" s="4">
        <v>1.091961E-2</v>
      </c>
      <c r="H34" s="1">
        <v>0.89999839999999998</v>
      </c>
      <c r="I34" s="1">
        <v>0.4162785</v>
      </c>
    </row>
    <row r="35" spans="1:9" x14ac:dyDescent="0.25">
      <c r="A35" s="1">
        <v>0.5</v>
      </c>
      <c r="B35" s="1">
        <v>0.15</v>
      </c>
      <c r="C35" s="1">
        <v>300</v>
      </c>
      <c r="D35" s="1">
        <v>0.1</v>
      </c>
      <c r="E35" s="1">
        <v>1.259328</v>
      </c>
      <c r="F35" s="1">
        <v>12.525840000000001</v>
      </c>
      <c r="G35" s="1">
        <v>0.1374657</v>
      </c>
      <c r="H35" s="1">
        <v>0.1000081</v>
      </c>
      <c r="I35" s="1">
        <v>0.34477289999999999</v>
      </c>
    </row>
    <row r="36" spans="1:9" x14ac:dyDescent="0.25">
      <c r="A36" s="1">
        <v>0.5</v>
      </c>
      <c r="B36" s="1">
        <v>0.15</v>
      </c>
      <c r="C36" s="1">
        <v>300</v>
      </c>
      <c r="D36" s="1">
        <v>0.1</v>
      </c>
      <c r="E36" s="4">
        <v>0.1525745</v>
      </c>
      <c r="F36" s="1">
        <v>16.000489999999999</v>
      </c>
      <c r="G36" s="1">
        <v>0.11414729999999999</v>
      </c>
      <c r="H36" s="1">
        <v>0.25000410000000001</v>
      </c>
      <c r="I36" s="1">
        <v>0.34477289999999999</v>
      </c>
    </row>
    <row r="37" spans="1:9" x14ac:dyDescent="0.25">
      <c r="A37" s="1">
        <v>0.5</v>
      </c>
      <c r="B37" s="1">
        <v>0.15</v>
      </c>
      <c r="C37" s="1">
        <v>300</v>
      </c>
      <c r="D37" s="1">
        <v>0.1</v>
      </c>
      <c r="E37" s="4">
        <v>1.6244060000000001E-2</v>
      </c>
      <c r="F37" s="1">
        <v>22.04853</v>
      </c>
      <c r="G37" s="1">
        <v>7.5351210000000002E-2</v>
      </c>
      <c r="H37" s="1">
        <v>0.50000520000000004</v>
      </c>
      <c r="I37" s="1">
        <v>0.34477289999999999</v>
      </c>
    </row>
    <row r="38" spans="1:9" x14ac:dyDescent="0.25">
      <c r="A38" s="1">
        <v>0.5</v>
      </c>
      <c r="B38" s="1">
        <v>0.15</v>
      </c>
      <c r="C38" s="1">
        <v>300</v>
      </c>
      <c r="D38" s="1">
        <v>0.1</v>
      </c>
      <c r="E38" s="4">
        <v>1.600125E-3</v>
      </c>
      <c r="F38" s="1">
        <v>28.45486</v>
      </c>
      <c r="G38" s="1">
        <v>3.656881E-2</v>
      </c>
      <c r="H38" s="1">
        <v>0.74999780000000005</v>
      </c>
      <c r="I38" s="1">
        <v>0.34477289999999999</v>
      </c>
    </row>
    <row r="39" spans="1:9" x14ac:dyDescent="0.25">
      <c r="A39" s="1">
        <v>0.5</v>
      </c>
      <c r="B39" s="1">
        <v>0.15</v>
      </c>
      <c r="C39" s="1">
        <v>300</v>
      </c>
      <c r="D39" s="1">
        <v>0.1</v>
      </c>
      <c r="E39" s="4">
        <v>1.325198E-4</v>
      </c>
      <c r="F39" s="1">
        <v>32.452930000000002</v>
      </c>
      <c r="G39" s="4">
        <v>1.3257680000000001E-2</v>
      </c>
      <c r="H39" s="1">
        <v>0.90000150000000001</v>
      </c>
      <c r="I39" s="1">
        <v>0.34477289999999999</v>
      </c>
    </row>
    <row r="40" spans="1:9" x14ac:dyDescent="0.25">
      <c r="A40" s="1">
        <v>0.5</v>
      </c>
      <c r="B40" s="1">
        <v>0.2</v>
      </c>
      <c r="C40" s="1">
        <v>300</v>
      </c>
      <c r="D40" s="1">
        <v>0.1</v>
      </c>
      <c r="E40" s="1">
        <v>1.602174</v>
      </c>
      <c r="F40" s="1">
        <v>12.71782</v>
      </c>
      <c r="G40" s="1">
        <v>0.1596987</v>
      </c>
      <c r="H40" s="1">
        <v>9.9997550000000004E-2</v>
      </c>
      <c r="I40" s="1">
        <v>0.30106369999999999</v>
      </c>
    </row>
    <row r="41" spans="1:9" x14ac:dyDescent="0.25">
      <c r="A41" s="1">
        <v>0.5</v>
      </c>
      <c r="B41" s="1">
        <v>0.2</v>
      </c>
      <c r="C41" s="1">
        <v>300</v>
      </c>
      <c r="D41" s="1">
        <v>0.1</v>
      </c>
      <c r="E41" s="4">
        <v>0.1988058</v>
      </c>
      <c r="F41" s="1">
        <v>16.202909999999999</v>
      </c>
      <c r="G41" s="1">
        <v>0.1325325</v>
      </c>
      <c r="H41" s="1">
        <v>0.24999589999999999</v>
      </c>
      <c r="I41" s="1">
        <v>0.30106369999999999</v>
      </c>
    </row>
    <row r="42" spans="1:9" x14ac:dyDescent="0.25">
      <c r="A42" s="1">
        <v>0.5</v>
      </c>
      <c r="B42" s="1">
        <v>0.2</v>
      </c>
      <c r="C42" s="1">
        <v>300</v>
      </c>
      <c r="D42" s="1">
        <v>0.1</v>
      </c>
      <c r="E42" s="4">
        <v>2.1490459999999999E-2</v>
      </c>
      <c r="F42" s="1">
        <v>22.229849999999999</v>
      </c>
      <c r="G42" s="1">
        <v>8.7356050000000005E-2</v>
      </c>
      <c r="H42" s="1">
        <v>0.50000449999999996</v>
      </c>
      <c r="I42" s="1">
        <v>0.30106369999999999</v>
      </c>
    </row>
    <row r="43" spans="1:9" x14ac:dyDescent="0.25">
      <c r="A43" s="1">
        <v>0.5</v>
      </c>
      <c r="B43" s="1">
        <v>0.2</v>
      </c>
      <c r="C43" s="1">
        <v>300</v>
      </c>
      <c r="D43" s="1">
        <v>0.1</v>
      </c>
      <c r="E43" s="4">
        <v>2.1258119999999999E-3</v>
      </c>
      <c r="F43" s="1">
        <v>28.563559999999999</v>
      </c>
      <c r="G43" s="1">
        <v>4.2200090000000003E-2</v>
      </c>
      <c r="H43" s="1">
        <v>0.75000370000000005</v>
      </c>
      <c r="I43" s="1">
        <v>0.30106369999999999</v>
      </c>
    </row>
    <row r="44" spans="1:9" x14ac:dyDescent="0.25">
      <c r="A44" s="1">
        <v>0.5</v>
      </c>
      <c r="B44" s="1">
        <v>0.2</v>
      </c>
      <c r="C44" s="1">
        <v>300</v>
      </c>
      <c r="D44" s="1">
        <v>0.1</v>
      </c>
      <c r="E44" s="4">
        <v>1.7309629999999999E-4</v>
      </c>
      <c r="F44" s="1">
        <v>32.498100000000001</v>
      </c>
      <c r="G44" s="1">
        <v>1.5087730000000001E-2</v>
      </c>
      <c r="H44" s="1">
        <v>0.89999759999999995</v>
      </c>
      <c r="I44" s="1">
        <v>0.30106369999999999</v>
      </c>
    </row>
    <row r="45" spans="1:9" x14ac:dyDescent="0.25">
      <c r="A45" s="1">
        <v>0.5</v>
      </c>
      <c r="B45" s="1">
        <v>0.3</v>
      </c>
      <c r="C45" s="1">
        <v>300</v>
      </c>
      <c r="D45" s="1">
        <v>0.1</v>
      </c>
      <c r="E45" s="1">
        <v>2.2392280000000002</v>
      </c>
      <c r="F45" s="1">
        <v>12.960240000000001</v>
      </c>
      <c r="G45" s="1">
        <v>0.1967547</v>
      </c>
      <c r="H45" s="1">
        <v>9.9990990000000002E-2</v>
      </c>
      <c r="I45" s="1">
        <v>0.24819540000000001</v>
      </c>
    </row>
    <row r="46" spans="1:9" x14ac:dyDescent="0.25">
      <c r="A46" s="1">
        <v>0.5</v>
      </c>
      <c r="B46" s="1">
        <v>0.3</v>
      </c>
      <c r="C46" s="1">
        <v>300</v>
      </c>
      <c r="D46" s="1">
        <v>0.1</v>
      </c>
      <c r="E46" s="4">
        <v>0.28769470000000003</v>
      </c>
      <c r="F46" s="1">
        <v>16.457879999999999</v>
      </c>
      <c r="G46" s="1">
        <v>0.16312099999999999</v>
      </c>
      <c r="H46" s="1">
        <v>0.25</v>
      </c>
      <c r="I46" s="1">
        <v>0.24819540000000001</v>
      </c>
    </row>
    <row r="47" spans="1:9" x14ac:dyDescent="0.25">
      <c r="A47" s="1">
        <v>0.5</v>
      </c>
      <c r="B47" s="1">
        <v>0.3</v>
      </c>
      <c r="C47" s="1">
        <v>300</v>
      </c>
      <c r="D47" s="1">
        <v>0.1</v>
      </c>
      <c r="E47" s="4">
        <v>3.1713329999999998E-2</v>
      </c>
      <c r="F47" s="1">
        <v>22.458390000000001</v>
      </c>
      <c r="G47" s="1">
        <v>0.1072475</v>
      </c>
      <c r="H47" s="1">
        <v>0.49999480000000002</v>
      </c>
      <c r="I47" s="1">
        <v>0.24819540000000001</v>
      </c>
    </row>
    <row r="48" spans="1:9" x14ac:dyDescent="0.25">
      <c r="A48" s="1">
        <v>0.5</v>
      </c>
      <c r="B48" s="1">
        <v>0.3</v>
      </c>
      <c r="C48" s="1">
        <v>300</v>
      </c>
      <c r="D48" s="1">
        <v>0.1</v>
      </c>
      <c r="E48" s="4">
        <v>3.138554E-3</v>
      </c>
      <c r="F48" s="1">
        <v>28.710439999999998</v>
      </c>
      <c r="G48" s="1">
        <v>5.1404020000000002E-2</v>
      </c>
      <c r="H48" s="1">
        <v>0.75000659999999997</v>
      </c>
      <c r="I48" s="1">
        <v>0.24819540000000001</v>
      </c>
    </row>
    <row r="49" spans="1:9" x14ac:dyDescent="0.25">
      <c r="A49" s="1">
        <v>0.5</v>
      </c>
      <c r="B49" s="1">
        <v>0.3</v>
      </c>
      <c r="C49" s="1">
        <v>300</v>
      </c>
      <c r="D49" s="1">
        <v>0.1</v>
      </c>
      <c r="E49" s="4">
        <v>2.4583420000000002E-4</v>
      </c>
      <c r="F49" s="1">
        <v>32.572670000000002</v>
      </c>
      <c r="G49" s="1">
        <v>1.7896820000000001E-2</v>
      </c>
      <c r="H49" s="1">
        <v>0.9000011</v>
      </c>
      <c r="I49" s="1">
        <v>0.24819540000000001</v>
      </c>
    </row>
    <row r="50" spans="1:9" x14ac:dyDescent="0.25">
      <c r="A50" s="1">
        <v>0.5</v>
      </c>
      <c r="B50" s="1">
        <v>0.5</v>
      </c>
      <c r="C50" s="1">
        <v>300</v>
      </c>
      <c r="D50" s="1">
        <v>0.1</v>
      </c>
      <c r="E50" s="1">
        <v>3.3788689999999999</v>
      </c>
      <c r="F50" s="1">
        <v>13.23864</v>
      </c>
      <c r="G50" s="1">
        <v>0.25494220000000001</v>
      </c>
      <c r="H50" s="1">
        <v>9.9999329999999997E-2</v>
      </c>
      <c r="I50" s="1">
        <v>0.19408520000000001</v>
      </c>
    </row>
    <row r="51" spans="1:9" x14ac:dyDescent="0.25">
      <c r="A51" s="1">
        <v>0.5</v>
      </c>
      <c r="B51" s="1">
        <v>0.5</v>
      </c>
      <c r="C51" s="1">
        <v>300</v>
      </c>
      <c r="D51" s="1">
        <v>0.1</v>
      </c>
      <c r="E51" s="4">
        <v>0.45484069999999999</v>
      </c>
      <c r="F51" s="1">
        <v>16.749759999999998</v>
      </c>
      <c r="G51" s="1">
        <v>0.21102190000000001</v>
      </c>
      <c r="H51" s="1">
        <v>0.2499914</v>
      </c>
      <c r="I51" s="1">
        <v>0.19408520000000001</v>
      </c>
    </row>
    <row r="52" spans="1:9" x14ac:dyDescent="0.25">
      <c r="A52" s="1">
        <v>0.5</v>
      </c>
      <c r="B52" s="1">
        <v>0.5</v>
      </c>
      <c r="C52" s="1">
        <v>300</v>
      </c>
      <c r="D52" s="1">
        <v>0.1</v>
      </c>
      <c r="E52" s="4">
        <v>5.1241259999999997E-2</v>
      </c>
      <c r="F52" s="1">
        <v>22.72401</v>
      </c>
      <c r="G52" s="1">
        <v>0.13816780000000001</v>
      </c>
      <c r="H52" s="1">
        <v>0.50000279999999997</v>
      </c>
      <c r="I52" s="1">
        <v>0.19408520000000001</v>
      </c>
    </row>
    <row r="53" spans="1:9" x14ac:dyDescent="0.25">
      <c r="A53" s="1">
        <v>0.5</v>
      </c>
      <c r="B53" s="1">
        <v>0.5</v>
      </c>
      <c r="C53" s="1">
        <v>300</v>
      </c>
      <c r="D53" s="1">
        <v>0.1</v>
      </c>
      <c r="E53" s="4">
        <v>5.0307329999999999E-3</v>
      </c>
      <c r="F53" s="1">
        <v>28.898849999999999</v>
      </c>
      <c r="G53" s="1">
        <v>6.5387319999999999E-2</v>
      </c>
      <c r="H53" s="1">
        <v>0.7500021</v>
      </c>
      <c r="I53" s="1">
        <v>0.19408520000000001</v>
      </c>
    </row>
    <row r="54" spans="1:9" x14ac:dyDescent="0.25">
      <c r="A54" s="1">
        <v>0.5</v>
      </c>
      <c r="B54" s="1">
        <v>0.5</v>
      </c>
      <c r="C54" s="1">
        <v>300</v>
      </c>
      <c r="D54" s="1">
        <v>0.1</v>
      </c>
      <c r="E54" s="4">
        <v>3.6416980000000002E-4</v>
      </c>
      <c r="F54" s="1">
        <v>32.693660000000001</v>
      </c>
      <c r="G54" s="1">
        <v>2.1724790000000001E-2</v>
      </c>
      <c r="H54" s="1">
        <v>0.90000729999999995</v>
      </c>
      <c r="I54" s="1">
        <v>0.19408520000000001</v>
      </c>
    </row>
    <row r="55" spans="1:9" x14ac:dyDescent="0.25">
      <c r="A55" s="1">
        <v>0.5</v>
      </c>
      <c r="B55" s="1">
        <v>1</v>
      </c>
      <c r="C55" s="1">
        <v>300</v>
      </c>
      <c r="D55" s="1">
        <v>0.1</v>
      </c>
      <c r="E55" s="1">
        <v>5.7716380000000003</v>
      </c>
      <c r="F55" s="1">
        <v>13.604100000000001</v>
      </c>
      <c r="G55" s="4">
        <v>0.36016969999999998</v>
      </c>
      <c r="H55" s="1">
        <v>9.9995529999999999E-2</v>
      </c>
      <c r="I55" s="1">
        <v>0.13855239999999999</v>
      </c>
    </row>
    <row r="56" spans="1:9" x14ac:dyDescent="0.25">
      <c r="A56" s="1">
        <v>0.5</v>
      </c>
      <c r="B56" s="1">
        <v>1</v>
      </c>
      <c r="C56" s="1">
        <v>300</v>
      </c>
      <c r="D56" s="1">
        <v>0.1</v>
      </c>
      <c r="E56" s="4">
        <v>0.83101239999999998</v>
      </c>
      <c r="F56" s="1">
        <v>17.135269999999998</v>
      </c>
      <c r="G56" s="4">
        <v>0.29718080000000002</v>
      </c>
      <c r="H56" s="1">
        <v>0.2499941</v>
      </c>
      <c r="I56" s="1">
        <v>0.13855239999999999</v>
      </c>
    </row>
    <row r="57" spans="1:9" x14ac:dyDescent="0.25">
      <c r="A57" s="1">
        <v>0.5</v>
      </c>
      <c r="B57" s="1">
        <v>1</v>
      </c>
      <c r="C57" s="1">
        <v>300</v>
      </c>
      <c r="D57" s="1">
        <v>0.1</v>
      </c>
      <c r="E57" s="4">
        <v>9.6129809999999996E-2</v>
      </c>
      <c r="F57" s="1">
        <v>23.083349999999999</v>
      </c>
      <c r="G57" s="4">
        <v>0.1930722</v>
      </c>
      <c r="H57" s="1">
        <v>0.499998</v>
      </c>
      <c r="I57" s="1">
        <v>0.13855239999999999</v>
      </c>
    </row>
    <row r="58" spans="1:9" x14ac:dyDescent="0.25">
      <c r="A58" s="1">
        <v>0.5</v>
      </c>
      <c r="B58" s="1">
        <v>1</v>
      </c>
      <c r="C58" s="1">
        <v>300</v>
      </c>
      <c r="D58" s="1">
        <v>0.1</v>
      </c>
      <c r="E58" s="4">
        <v>9.1700250000000001E-3</v>
      </c>
      <c r="F58" s="1">
        <v>29.188649999999999</v>
      </c>
      <c r="G58" s="4">
        <v>8.9150590000000002E-2</v>
      </c>
      <c r="H58" s="1">
        <v>0.75000129999999998</v>
      </c>
      <c r="I58" s="1">
        <v>0.13855239999999999</v>
      </c>
    </row>
    <row r="59" spans="1:9" x14ac:dyDescent="0.25">
      <c r="A59" s="1">
        <v>0.5</v>
      </c>
      <c r="B59" s="1">
        <v>1</v>
      </c>
      <c r="C59" s="1">
        <v>300</v>
      </c>
      <c r="D59" s="1">
        <v>0.1</v>
      </c>
      <c r="E59" s="4">
        <v>5.5223839999999995E-4</v>
      </c>
      <c r="F59" s="1">
        <v>32.922220000000003</v>
      </c>
      <c r="G59" s="4">
        <v>2.6828689999999999E-2</v>
      </c>
      <c r="H59" s="1">
        <v>0.89999130000000005</v>
      </c>
      <c r="I59" s="1">
        <v>0.13855239999999999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4771-81BF-4E72-9384-AF1E99806536}">
  <dimension ref="A1:AA59"/>
  <sheetViews>
    <sheetView zoomScaleNormal="100" workbookViewId="0">
      <selection activeCell="A5" sqref="A5:I20"/>
    </sheetView>
  </sheetViews>
  <sheetFormatPr defaultRowHeight="13.8" x14ac:dyDescent="0.25"/>
  <sheetData>
    <row r="1" spans="1:27" x14ac:dyDescent="0.25">
      <c r="A1" t="s">
        <v>20</v>
      </c>
    </row>
    <row r="2" spans="1:27" x14ac:dyDescent="0.25">
      <c r="A2" t="s">
        <v>21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v>0.05</v>
      </c>
      <c r="D7" s="1">
        <v>0.1</v>
      </c>
      <c r="E7" s="1">
        <v>0.15</v>
      </c>
      <c r="F7" s="1">
        <v>0.2</v>
      </c>
      <c r="G7" s="1">
        <v>0.3</v>
      </c>
      <c r="H7" s="1">
        <v>0.5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9.9926560000000002</v>
      </c>
      <c r="D8" s="2">
        <f>IF(ABS($H30-$B8)&lt;0.001, $F30, #N/A)</f>
        <v>11.39527</v>
      </c>
      <c r="E8" s="2">
        <f>IF(ABS($H35-$B8)&lt;0.001, $F35, #N/A)</f>
        <v>11.95017</v>
      </c>
      <c r="F8" s="2">
        <f>IF(ABS($H40-$B8)&lt;0.001, $F40, #N/A)</f>
        <v>12.276899999999999</v>
      </c>
      <c r="G8" s="2">
        <f>IF(ABS($H45-$B8)&lt;0.001, $F45, #N/A)</f>
        <v>12.675789999999999</v>
      </c>
      <c r="H8" s="2">
        <f>IF(ABS($H50-$B8)&lt;0.001, $F50, #N/A)</f>
        <v>13.11472</v>
      </c>
      <c r="I8" s="2">
        <f>IF(ABS($H55-$B8)&lt;0.001, $F55, #N/A)</f>
        <v>13.663019999999999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13.22748</v>
      </c>
      <c r="D9" s="2">
        <f t="shared" ref="D9:D12" si="1">IF(ABS($H31-$B9)&lt;0.001, $F31, #N/A)</f>
        <v>14.77088</v>
      </c>
      <c r="E9" s="2">
        <f t="shared" ref="E9:E12" si="2">IF(ABS($H36-$B9)&lt;0.001, $F36, #N/A)</f>
        <v>15.371230000000001</v>
      </c>
      <c r="F9" s="2">
        <f t="shared" ref="F9:F12" si="3">IF(ABS($H41-$B9)&lt;0.001, $F41, #N/A)</f>
        <v>15.721629999999999</v>
      </c>
      <c r="G9" s="2">
        <f t="shared" ref="G9:G12" si="4">IF(ABS($H46-$B9)&lt;0.001, $F46, #N/A)</f>
        <v>16.146619999999999</v>
      </c>
      <c r="H9" s="2">
        <f t="shared" ref="H9:H12" si="5">IF(ABS($H51-$B9)&lt;0.001, $F51, #N/A)</f>
        <v>16.611470000000001</v>
      </c>
      <c r="I9" s="2">
        <f t="shared" ref="I9:I12" si="6">IF(ABS($H56-$B9)&lt;0.001, $F56, #N/A)</f>
        <v>17.190249999999999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19.26981</v>
      </c>
      <c r="D10" s="2">
        <f t="shared" si="1"/>
        <v>20.846270000000001</v>
      </c>
      <c r="E10" s="2">
        <f t="shared" si="2"/>
        <v>21.42672</v>
      </c>
      <c r="F10" s="2">
        <f t="shared" si="3"/>
        <v>21.759689999999999</v>
      </c>
      <c r="G10" s="2">
        <f t="shared" si="4"/>
        <v>22.158650000000002</v>
      </c>
      <c r="H10" s="2">
        <f t="shared" si="5"/>
        <v>22.592870000000001</v>
      </c>
      <c r="I10" s="2">
        <f t="shared" si="6"/>
        <v>23.138680000000001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26.510290000000001</v>
      </c>
      <c r="D11" s="2">
        <f t="shared" si="1"/>
        <v>27.632999999999999</v>
      </c>
      <c r="E11" s="2">
        <f t="shared" si="2"/>
        <v>28.031890000000001</v>
      </c>
      <c r="F11" s="2">
        <f t="shared" si="3"/>
        <v>28.263950000000001</v>
      </c>
      <c r="G11" s="2">
        <f t="shared" si="4"/>
        <v>28.551279999999998</v>
      </c>
      <c r="H11" s="2">
        <f t="shared" si="5"/>
        <v>28.885149999999999</v>
      </c>
      <c r="I11" s="2">
        <f t="shared" si="6"/>
        <v>29.34929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31.543800000000001</v>
      </c>
      <c r="D12" s="2">
        <f t="shared" si="1"/>
        <v>32.063409999999998</v>
      </c>
      <c r="E12" s="2">
        <f t="shared" si="2"/>
        <v>32.260280000000002</v>
      </c>
      <c r="F12" s="2">
        <f t="shared" si="3"/>
        <v>32.3874</v>
      </c>
      <c r="G12" s="2">
        <f t="shared" si="4"/>
        <v>32.563510000000001</v>
      </c>
      <c r="H12" s="2">
        <f t="shared" si="5"/>
        <v>32.800710000000002</v>
      </c>
      <c r="I12" s="2">
        <f t="shared" si="6"/>
        <v>33.185409999999997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v>0.05</v>
      </c>
      <c r="D15" s="1">
        <v>0.1</v>
      </c>
      <c r="E15" s="1">
        <v>0.15</v>
      </c>
      <c r="F15" s="1">
        <v>0.2</v>
      </c>
      <c r="G15" s="1">
        <v>0.3</v>
      </c>
      <c r="H15" s="1">
        <v>0.5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0.19993559999999999</v>
      </c>
      <c r="D16" s="2">
        <f>IF(ABS($H30-$B8)&lt;0.001, $G30, #N/A)</f>
        <v>0.2985642</v>
      </c>
      <c r="E16" s="2">
        <f>IF(ABS($H35-$B8)&lt;0.001, $G35, #N/A)</f>
        <v>0.3730831</v>
      </c>
      <c r="F16" s="2">
        <f>IF(ABS($H40-$B8)&lt;0.001, $G40, #N/A)</f>
        <v>0.43535360000000001</v>
      </c>
      <c r="G16" s="2">
        <f>IF(ABS($H45-$B8)&lt;0.001, $G45, #N/A)</f>
        <v>0.53882509999999995</v>
      </c>
      <c r="H16" s="2">
        <f>IF(ABS($H50-$B8)&lt;0.001, $G50, #N/A)</f>
        <v>0.70064979999999999</v>
      </c>
      <c r="I16" s="2">
        <f>IF(ABS($H55-$B8)&lt;0.001, $G55, #N/A)</f>
        <v>0.99148040000000004</v>
      </c>
    </row>
    <row r="17" spans="1:9" x14ac:dyDescent="0.25">
      <c r="A17" s="1"/>
      <c r="B17" s="1">
        <v>0.25</v>
      </c>
      <c r="C17" s="2">
        <f t="shared" ref="C17:C20" si="7">IF(ABS($H26-$B9)&lt;0.001, $G26, #N/A)</f>
        <v>0.16607</v>
      </c>
      <c r="D17" s="2">
        <f t="shared" ref="D17:D20" si="8">IF(ABS($H31-$B9)&lt;0.001, $G31, #N/A)</f>
        <v>0.2476988</v>
      </c>
      <c r="E17" s="2">
        <f t="shared" ref="E17:E20" si="9">IF(ABS($H36-$B9)&lt;0.001, $G36, #N/A)</f>
        <v>0.30921270000000001</v>
      </c>
      <c r="F17" s="2">
        <f t="shared" ref="F17:F20" si="10">IF(ABS($H41-$B9)&lt;0.001, $G41, #N/A)</f>
        <v>0.36051450000000002</v>
      </c>
      <c r="G17" s="2">
        <f t="shared" ref="G17:G20" si="11">IF(ABS($H46-$B9)&lt;0.001, $G46, #N/A)</f>
        <v>0.44553920000000002</v>
      </c>
      <c r="H17" s="2">
        <f t="shared" ref="H17:H20" si="12">IF(ABS($H51-$B9)&lt;0.001, $G51, #N/A)</f>
        <v>0.57793510000000003</v>
      </c>
      <c r="I17" s="2">
        <f t="shared" ref="I17:I20" si="13">IF(ABS($H56-$B9)&lt;0.001, $G56, #N/A)</f>
        <v>0.81395450000000003</v>
      </c>
    </row>
    <row r="18" spans="1:9" x14ac:dyDescent="0.25">
      <c r="A18" s="1"/>
      <c r="B18" s="1">
        <v>0.5</v>
      </c>
      <c r="C18" s="2">
        <f t="shared" si="7"/>
        <v>0.1097177</v>
      </c>
      <c r="D18" s="2">
        <f t="shared" si="8"/>
        <v>0.16312750000000001</v>
      </c>
      <c r="E18" s="2">
        <f t="shared" si="9"/>
        <v>0.20313709999999999</v>
      </c>
      <c r="F18" s="2">
        <f t="shared" si="10"/>
        <v>0.2363239</v>
      </c>
      <c r="G18" s="2">
        <f t="shared" si="11"/>
        <v>0.29098420000000003</v>
      </c>
      <c r="H18" s="2">
        <f t="shared" si="12"/>
        <v>0.37519219999999998</v>
      </c>
      <c r="I18" s="2">
        <f t="shared" si="13"/>
        <v>0.52231989999999995</v>
      </c>
    </row>
    <row r="19" spans="1:9" x14ac:dyDescent="0.25">
      <c r="A19" s="1"/>
      <c r="B19" s="1">
        <v>0.75</v>
      </c>
      <c r="C19" s="2">
        <f t="shared" si="7"/>
        <v>5.3378050000000003E-2</v>
      </c>
      <c r="D19" s="2">
        <f t="shared" si="8"/>
        <v>7.8599050000000004E-2</v>
      </c>
      <c r="E19" s="2">
        <f t="shared" si="9"/>
        <v>9.7124470000000004E-2</v>
      </c>
      <c r="F19" s="2">
        <f t="shared" si="10"/>
        <v>0.11223809999999999</v>
      </c>
      <c r="G19" s="2">
        <f t="shared" si="11"/>
        <v>0.13661609999999999</v>
      </c>
      <c r="H19" s="2">
        <f t="shared" si="12"/>
        <v>0.17281879999999999</v>
      </c>
      <c r="I19" s="2">
        <f t="shared" si="13"/>
        <v>0.2317091</v>
      </c>
    </row>
    <row r="20" spans="1:9" x14ac:dyDescent="0.25">
      <c r="A20" s="1"/>
      <c r="B20" s="1">
        <v>0.9</v>
      </c>
      <c r="C20" s="2">
        <f t="shared" si="7"/>
        <v>1.9465050000000001E-2</v>
      </c>
      <c r="D20" s="2">
        <f t="shared" si="8"/>
        <v>2.7862640000000001E-2</v>
      </c>
      <c r="E20" s="2">
        <f t="shared" si="9"/>
        <v>3.3518829999999999E-2</v>
      </c>
      <c r="F20" s="2">
        <f t="shared" si="10"/>
        <v>3.7794460000000002E-2</v>
      </c>
      <c r="G20" s="2">
        <f t="shared" si="11"/>
        <v>4.401708E-2</v>
      </c>
      <c r="H20" s="2">
        <f t="shared" si="12"/>
        <v>5.1452669999999999E-2</v>
      </c>
      <c r="I20" s="2">
        <f t="shared" si="13"/>
        <v>5.7484500000000001E-2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/>
      <c r="D22" s="1"/>
      <c r="E22" s="1"/>
      <c r="F22" s="1"/>
      <c r="G22" s="1"/>
    </row>
    <row r="24" spans="1:9" x14ac:dyDescent="0.25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23</v>
      </c>
    </row>
    <row r="25" spans="1:9" x14ac:dyDescent="0.25">
      <c r="A25" s="1">
        <v>0.5</v>
      </c>
      <c r="B25" s="1">
        <v>0.05</v>
      </c>
      <c r="C25" s="1">
        <v>300</v>
      </c>
      <c r="D25" s="1">
        <v>0.05</v>
      </c>
      <c r="E25" s="1">
        <v>1.0328299999999999</v>
      </c>
      <c r="F25" s="1">
        <v>9.9926560000000002</v>
      </c>
      <c r="G25" s="1">
        <v>0.19993559999999999</v>
      </c>
      <c r="H25" s="1">
        <v>9.9991360000000001E-2</v>
      </c>
      <c r="I25" s="1">
        <v>0.75121479999999996</v>
      </c>
    </row>
    <row r="26" spans="1:9" x14ac:dyDescent="0.25">
      <c r="A26" s="1">
        <v>0.5</v>
      </c>
      <c r="B26" s="1">
        <v>0.05</v>
      </c>
      <c r="C26" s="1">
        <v>300</v>
      </c>
      <c r="D26" s="1">
        <v>0.05</v>
      </c>
      <c r="E26" s="4">
        <v>0.1159138</v>
      </c>
      <c r="F26" s="1">
        <v>13.22748</v>
      </c>
      <c r="G26" s="1">
        <v>0.16607</v>
      </c>
      <c r="H26" s="1">
        <v>0.25000040000000001</v>
      </c>
      <c r="I26" s="1">
        <v>0.75121479999999996</v>
      </c>
    </row>
    <row r="27" spans="1:9" x14ac:dyDescent="0.25">
      <c r="A27" s="1">
        <v>0.5</v>
      </c>
      <c r="B27" s="1">
        <v>0.05</v>
      </c>
      <c r="C27" s="1">
        <v>300</v>
      </c>
      <c r="D27" s="1">
        <v>0.05</v>
      </c>
      <c r="E27" s="4">
        <v>1.097394E-2</v>
      </c>
      <c r="F27" s="1">
        <v>19.26981</v>
      </c>
      <c r="G27" s="1">
        <v>0.1097177</v>
      </c>
      <c r="H27" s="1">
        <v>0.49999270000000001</v>
      </c>
      <c r="I27" s="1">
        <v>0.75121479999999996</v>
      </c>
    </row>
    <row r="28" spans="1:9" x14ac:dyDescent="0.25">
      <c r="A28" s="1">
        <v>0.5</v>
      </c>
      <c r="B28" s="1">
        <v>0.05</v>
      </c>
      <c r="C28" s="1">
        <v>300</v>
      </c>
      <c r="D28" s="1">
        <v>0.05</v>
      </c>
      <c r="E28" s="4">
        <v>9.697722E-4</v>
      </c>
      <c r="F28" s="1">
        <v>26.510290000000001</v>
      </c>
      <c r="G28" s="4">
        <v>5.3378050000000003E-2</v>
      </c>
      <c r="H28" s="1">
        <v>0.74999280000000002</v>
      </c>
      <c r="I28" s="1">
        <v>0.75121479999999996</v>
      </c>
    </row>
    <row r="29" spans="1:9" x14ac:dyDescent="0.25">
      <c r="A29" s="1">
        <v>0.5</v>
      </c>
      <c r="B29" s="1">
        <v>0.05</v>
      </c>
      <c r="C29" s="1">
        <v>300</v>
      </c>
      <c r="D29" s="1">
        <v>0.05</v>
      </c>
      <c r="E29" s="4">
        <v>7.8577459999999995E-5</v>
      </c>
      <c r="F29" s="1">
        <v>31.543800000000001</v>
      </c>
      <c r="G29" s="4">
        <v>1.9465050000000001E-2</v>
      </c>
      <c r="H29" s="1">
        <v>0.9000051</v>
      </c>
      <c r="I29" s="1">
        <v>0.75121479999999996</v>
      </c>
    </row>
    <row r="30" spans="1:9" x14ac:dyDescent="0.25">
      <c r="A30" s="1">
        <v>0.5</v>
      </c>
      <c r="B30" s="1">
        <v>0.1</v>
      </c>
      <c r="C30" s="1">
        <v>300</v>
      </c>
      <c r="D30" s="1">
        <v>0.05</v>
      </c>
      <c r="E30" s="1">
        <v>1.7385489999999999</v>
      </c>
      <c r="F30" s="1">
        <v>11.39527</v>
      </c>
      <c r="G30" s="1">
        <v>0.2985642</v>
      </c>
      <c r="H30" s="1">
        <v>0.10000299999999999</v>
      </c>
      <c r="I30" s="1">
        <v>0.56352230000000003</v>
      </c>
    </row>
    <row r="31" spans="1:9" x14ac:dyDescent="0.25">
      <c r="A31" s="1">
        <v>0.5</v>
      </c>
      <c r="B31" s="1">
        <v>0.1</v>
      </c>
      <c r="C31" s="1">
        <v>300</v>
      </c>
      <c r="D31" s="1">
        <v>0.05</v>
      </c>
      <c r="E31" s="4">
        <v>0.2090958</v>
      </c>
      <c r="F31" s="1">
        <v>14.77088</v>
      </c>
      <c r="G31" s="1">
        <v>0.2476988</v>
      </c>
      <c r="H31" s="1">
        <v>0.2499931</v>
      </c>
      <c r="I31" s="1">
        <v>0.56352230000000003</v>
      </c>
    </row>
    <row r="32" spans="1:9" x14ac:dyDescent="0.25">
      <c r="A32" s="1">
        <v>0.5</v>
      </c>
      <c r="B32" s="1">
        <v>0.1</v>
      </c>
      <c r="C32" s="1">
        <v>300</v>
      </c>
      <c r="D32" s="1">
        <v>0.05</v>
      </c>
      <c r="E32" s="4">
        <v>2.124676E-2</v>
      </c>
      <c r="F32" s="1">
        <v>20.846270000000001</v>
      </c>
      <c r="G32" s="1">
        <v>0.16312750000000001</v>
      </c>
      <c r="H32" s="1">
        <v>0.50000630000000001</v>
      </c>
      <c r="I32" s="1">
        <v>0.56352230000000003</v>
      </c>
    </row>
    <row r="33" spans="1:9" x14ac:dyDescent="0.25">
      <c r="A33" s="1">
        <v>0.5</v>
      </c>
      <c r="B33" s="1">
        <v>0.1</v>
      </c>
      <c r="C33" s="1">
        <v>300</v>
      </c>
      <c r="D33" s="1">
        <v>0.05</v>
      </c>
      <c r="E33" s="4">
        <v>1.9850100000000002E-3</v>
      </c>
      <c r="F33" s="1">
        <v>27.632999999999999</v>
      </c>
      <c r="G33" s="1">
        <v>7.8599050000000004E-2</v>
      </c>
      <c r="H33" s="1">
        <v>0.75000699999999998</v>
      </c>
      <c r="I33" s="1">
        <v>0.56352230000000003</v>
      </c>
    </row>
    <row r="34" spans="1:9" x14ac:dyDescent="0.25">
      <c r="A34" s="1">
        <v>0.5</v>
      </c>
      <c r="B34" s="1">
        <v>0.1</v>
      </c>
      <c r="C34" s="1">
        <v>300</v>
      </c>
      <c r="D34" s="1">
        <v>0.05</v>
      </c>
      <c r="E34" s="4">
        <v>1.587254E-4</v>
      </c>
      <c r="F34" s="1">
        <v>32.063409999999998</v>
      </c>
      <c r="G34" s="4">
        <v>2.7862640000000001E-2</v>
      </c>
      <c r="H34" s="1">
        <v>0.90000279999999999</v>
      </c>
      <c r="I34" s="1">
        <v>0.56352230000000003</v>
      </c>
    </row>
    <row r="35" spans="1:9" x14ac:dyDescent="0.25">
      <c r="A35" s="1">
        <v>0.5</v>
      </c>
      <c r="B35" s="1">
        <v>0.15</v>
      </c>
      <c r="C35" s="1">
        <v>300</v>
      </c>
      <c r="D35" s="1">
        <v>0.05</v>
      </c>
      <c r="E35" s="1">
        <v>2.3794179999999998</v>
      </c>
      <c r="F35" s="1">
        <v>11.95017</v>
      </c>
      <c r="G35" s="1">
        <v>0.3730831</v>
      </c>
      <c r="H35" s="1">
        <v>0.1000019</v>
      </c>
      <c r="I35" s="1">
        <v>0.4711513</v>
      </c>
    </row>
    <row r="36" spans="1:9" x14ac:dyDescent="0.25">
      <c r="A36" s="1">
        <v>0.5</v>
      </c>
      <c r="B36" s="1">
        <v>0.15</v>
      </c>
      <c r="C36" s="1">
        <v>300</v>
      </c>
      <c r="D36" s="1">
        <v>0.05</v>
      </c>
      <c r="E36" s="4">
        <v>0.29837219999999998</v>
      </c>
      <c r="F36" s="1">
        <v>15.371230000000001</v>
      </c>
      <c r="G36" s="1">
        <v>0.30921270000000001</v>
      </c>
      <c r="H36" s="1">
        <v>0.25000489999999997</v>
      </c>
      <c r="I36" s="1">
        <v>0.4711513</v>
      </c>
    </row>
    <row r="37" spans="1:9" x14ac:dyDescent="0.25">
      <c r="A37" s="1">
        <v>0.5</v>
      </c>
      <c r="B37" s="1">
        <v>0.15</v>
      </c>
      <c r="C37" s="1">
        <v>300</v>
      </c>
      <c r="D37" s="1">
        <v>0.05</v>
      </c>
      <c r="E37" s="4">
        <v>3.1337799999999999E-2</v>
      </c>
      <c r="F37" s="1">
        <v>21.42672</v>
      </c>
      <c r="G37" s="1">
        <v>0.20313709999999999</v>
      </c>
      <c r="H37" s="1">
        <v>0.49999440000000001</v>
      </c>
      <c r="I37" s="1">
        <v>0.4711513</v>
      </c>
    </row>
    <row r="38" spans="1:9" x14ac:dyDescent="0.25">
      <c r="A38" s="1">
        <v>0.5</v>
      </c>
      <c r="B38" s="1">
        <v>0.15</v>
      </c>
      <c r="C38" s="1">
        <v>300</v>
      </c>
      <c r="D38" s="1">
        <v>0.05</v>
      </c>
      <c r="E38" s="4">
        <v>2.9665590000000001E-3</v>
      </c>
      <c r="F38" s="1">
        <v>28.031890000000001</v>
      </c>
      <c r="G38" s="1">
        <v>9.7124470000000004E-2</v>
      </c>
      <c r="H38" s="1">
        <v>0.74999749999999998</v>
      </c>
      <c r="I38" s="1">
        <v>0.4711513</v>
      </c>
    </row>
    <row r="39" spans="1:9" x14ac:dyDescent="0.25">
      <c r="A39" s="1">
        <v>0.5</v>
      </c>
      <c r="B39" s="1">
        <v>0.15</v>
      </c>
      <c r="C39" s="1">
        <v>300</v>
      </c>
      <c r="D39" s="1">
        <v>0.05</v>
      </c>
      <c r="E39" s="4">
        <v>2.288832E-4</v>
      </c>
      <c r="F39" s="1">
        <v>32.260280000000002</v>
      </c>
      <c r="G39" s="4">
        <v>3.3518829999999999E-2</v>
      </c>
      <c r="H39" s="1">
        <v>0.89999229999999997</v>
      </c>
      <c r="I39" s="1">
        <v>0.4711513</v>
      </c>
    </row>
    <row r="40" spans="1:9" x14ac:dyDescent="0.25">
      <c r="A40" s="1">
        <v>0.5</v>
      </c>
      <c r="B40" s="1">
        <v>0.2</v>
      </c>
      <c r="C40" s="1">
        <v>300</v>
      </c>
      <c r="D40" s="1">
        <v>0.05</v>
      </c>
      <c r="E40" s="1">
        <v>2.9735580000000001</v>
      </c>
      <c r="F40" s="1">
        <v>12.276899999999999</v>
      </c>
      <c r="G40" s="1">
        <v>0.43535360000000001</v>
      </c>
      <c r="H40" s="1">
        <v>9.9992220000000007E-2</v>
      </c>
      <c r="I40" s="1">
        <v>0.4135992</v>
      </c>
    </row>
    <row r="41" spans="1:9" x14ac:dyDescent="0.25">
      <c r="A41" s="1">
        <v>0.5</v>
      </c>
      <c r="B41" s="1">
        <v>0.2</v>
      </c>
      <c r="C41" s="1">
        <v>300</v>
      </c>
      <c r="D41" s="1">
        <v>0.05</v>
      </c>
      <c r="E41" s="4">
        <v>0.38430920000000002</v>
      </c>
      <c r="F41" s="1">
        <v>15.721629999999999</v>
      </c>
      <c r="G41" s="1">
        <v>0.36051450000000002</v>
      </c>
      <c r="H41" s="1">
        <v>0.249996</v>
      </c>
      <c r="I41" s="1">
        <v>0.4135992</v>
      </c>
    </row>
    <row r="42" spans="1:9" x14ac:dyDescent="0.25">
      <c r="A42" s="1">
        <v>0.5</v>
      </c>
      <c r="B42" s="1">
        <v>0.2</v>
      </c>
      <c r="C42" s="1">
        <v>300</v>
      </c>
      <c r="D42" s="1">
        <v>0.05</v>
      </c>
      <c r="E42" s="4">
        <v>4.1184419999999999E-2</v>
      </c>
      <c r="F42" s="1">
        <v>21.759689999999999</v>
      </c>
      <c r="G42" s="1">
        <v>0.2363239</v>
      </c>
      <c r="H42" s="1">
        <v>0.4999999</v>
      </c>
      <c r="I42" s="1">
        <v>0.4135992</v>
      </c>
    </row>
    <row r="43" spans="1:9" x14ac:dyDescent="0.25">
      <c r="A43" s="1">
        <v>0.5</v>
      </c>
      <c r="B43" s="1">
        <v>0.2</v>
      </c>
      <c r="C43" s="1">
        <v>300</v>
      </c>
      <c r="D43" s="1">
        <v>0.05</v>
      </c>
      <c r="E43" s="4">
        <v>3.9097050000000003E-3</v>
      </c>
      <c r="F43" s="1">
        <v>28.263950000000001</v>
      </c>
      <c r="G43" s="1">
        <v>0.11223809999999999</v>
      </c>
      <c r="H43" s="1">
        <v>0.75000100000000003</v>
      </c>
      <c r="I43" s="1">
        <v>0.4135992</v>
      </c>
    </row>
    <row r="44" spans="1:9" x14ac:dyDescent="0.25">
      <c r="A44" s="1">
        <v>0.5</v>
      </c>
      <c r="B44" s="1">
        <v>0.2</v>
      </c>
      <c r="C44" s="1">
        <v>300</v>
      </c>
      <c r="D44" s="1">
        <v>0.05</v>
      </c>
      <c r="E44" s="4">
        <v>2.900256E-4</v>
      </c>
      <c r="F44" s="1">
        <v>32.3874</v>
      </c>
      <c r="G44" s="1">
        <v>3.7794460000000002E-2</v>
      </c>
      <c r="H44" s="1">
        <v>0.90000360000000001</v>
      </c>
      <c r="I44" s="1">
        <v>0.4135992</v>
      </c>
    </row>
    <row r="45" spans="1:9" x14ac:dyDescent="0.25">
      <c r="A45" s="1">
        <v>0.5</v>
      </c>
      <c r="B45" s="1">
        <v>0.3</v>
      </c>
      <c r="C45" s="1">
        <v>300</v>
      </c>
      <c r="D45" s="1">
        <v>0.05</v>
      </c>
      <c r="E45" s="1">
        <v>4.0588389999999999</v>
      </c>
      <c r="F45" s="1">
        <v>12.675789999999999</v>
      </c>
      <c r="G45" s="1">
        <v>0.53882509999999995</v>
      </c>
      <c r="H45" s="1">
        <v>9.9996929999999998E-2</v>
      </c>
      <c r="I45" s="1">
        <v>0.34301619999999999</v>
      </c>
    </row>
    <row r="46" spans="1:9" x14ac:dyDescent="0.25">
      <c r="A46" s="1">
        <v>0.5</v>
      </c>
      <c r="B46" s="1">
        <v>0.3</v>
      </c>
      <c r="C46" s="1">
        <v>300</v>
      </c>
      <c r="D46" s="1">
        <v>0.05</v>
      </c>
      <c r="E46" s="4">
        <v>0.54798380000000002</v>
      </c>
      <c r="F46" s="1">
        <v>16.146619999999999</v>
      </c>
      <c r="G46" s="1">
        <v>0.44553920000000002</v>
      </c>
      <c r="H46" s="1">
        <v>0.24999869999999999</v>
      </c>
      <c r="I46" s="1">
        <v>0.34301619999999999</v>
      </c>
    </row>
    <row r="47" spans="1:9" x14ac:dyDescent="0.25">
      <c r="A47" s="1">
        <v>0.5</v>
      </c>
      <c r="B47" s="1">
        <v>0.3</v>
      </c>
      <c r="C47" s="1">
        <v>300</v>
      </c>
      <c r="D47" s="1">
        <v>0.05</v>
      </c>
      <c r="E47" s="4">
        <v>6.0220910000000002E-2</v>
      </c>
      <c r="F47" s="1">
        <v>22.158650000000002</v>
      </c>
      <c r="G47" s="1">
        <v>0.29098420000000003</v>
      </c>
      <c r="H47" s="1">
        <v>0.49999969999999999</v>
      </c>
      <c r="I47" s="1">
        <v>0.34301619999999999</v>
      </c>
    </row>
    <row r="48" spans="1:9" x14ac:dyDescent="0.25">
      <c r="A48" s="1">
        <v>0.5</v>
      </c>
      <c r="B48" s="1">
        <v>0.3</v>
      </c>
      <c r="C48" s="1">
        <v>300</v>
      </c>
      <c r="D48" s="1">
        <v>0.05</v>
      </c>
      <c r="E48" s="4">
        <v>5.6925600000000002E-3</v>
      </c>
      <c r="F48" s="1">
        <v>28.551279999999998</v>
      </c>
      <c r="G48" s="1">
        <v>0.13661609999999999</v>
      </c>
      <c r="H48" s="1">
        <v>0.7499962</v>
      </c>
      <c r="I48" s="1">
        <v>0.34301619999999999</v>
      </c>
    </row>
    <row r="49" spans="1:9" x14ac:dyDescent="0.25">
      <c r="A49" s="1">
        <v>0.5</v>
      </c>
      <c r="B49" s="1">
        <v>0.3</v>
      </c>
      <c r="C49" s="1">
        <v>300</v>
      </c>
      <c r="D49" s="1">
        <v>0.05</v>
      </c>
      <c r="E49" s="4">
        <v>3.9076630000000001E-4</v>
      </c>
      <c r="F49" s="1">
        <v>32.563510000000001</v>
      </c>
      <c r="G49" s="1">
        <v>4.401708E-2</v>
      </c>
      <c r="H49" s="1">
        <v>0.89999600000000002</v>
      </c>
      <c r="I49" s="1">
        <v>0.34301619999999999</v>
      </c>
    </row>
    <row r="50" spans="1:9" x14ac:dyDescent="0.25">
      <c r="A50" s="1">
        <v>0.5</v>
      </c>
      <c r="B50" s="1">
        <v>0.5</v>
      </c>
      <c r="C50" s="1">
        <v>300</v>
      </c>
      <c r="D50" s="1">
        <v>0.05</v>
      </c>
      <c r="E50" s="1">
        <v>5.958558</v>
      </c>
      <c r="F50" s="1">
        <v>13.11472</v>
      </c>
      <c r="G50" s="1">
        <v>0.70064979999999999</v>
      </c>
      <c r="H50" s="1">
        <v>0.1000041</v>
      </c>
      <c r="I50" s="1">
        <v>0.26978419999999997</v>
      </c>
    </row>
    <row r="51" spans="1:9" x14ac:dyDescent="0.25">
      <c r="A51" s="1">
        <v>0.5</v>
      </c>
      <c r="B51" s="1">
        <v>0.5</v>
      </c>
      <c r="C51" s="1">
        <v>300</v>
      </c>
      <c r="D51" s="1">
        <v>0.05</v>
      </c>
      <c r="E51" s="4">
        <v>0.85128839999999995</v>
      </c>
      <c r="F51" s="1">
        <v>16.611470000000001</v>
      </c>
      <c r="G51" s="1">
        <v>0.57793510000000003</v>
      </c>
      <c r="H51" s="1">
        <v>0.25000060000000002</v>
      </c>
      <c r="I51" s="1">
        <v>0.26978419999999997</v>
      </c>
    </row>
    <row r="52" spans="1:9" x14ac:dyDescent="0.25">
      <c r="A52" s="1">
        <v>0.5</v>
      </c>
      <c r="B52" s="1">
        <v>0.5</v>
      </c>
      <c r="C52" s="1">
        <v>300</v>
      </c>
      <c r="D52" s="1">
        <v>0.05</v>
      </c>
      <c r="E52" s="4">
        <v>9.6111160000000001E-2</v>
      </c>
      <c r="F52" s="1">
        <v>22.592870000000001</v>
      </c>
      <c r="G52" s="1">
        <v>0.37519219999999998</v>
      </c>
      <c r="H52" s="1">
        <v>0.49999379999999999</v>
      </c>
      <c r="I52" s="1">
        <v>0.26978419999999997</v>
      </c>
    </row>
    <row r="53" spans="1:9" x14ac:dyDescent="0.25">
      <c r="A53" s="1">
        <v>0.5</v>
      </c>
      <c r="B53" s="1">
        <v>0.5</v>
      </c>
      <c r="C53" s="1">
        <v>300</v>
      </c>
      <c r="D53" s="1">
        <v>0.05</v>
      </c>
      <c r="E53" s="4">
        <v>8.9101370000000003E-3</v>
      </c>
      <c r="F53" s="1">
        <v>28.885149999999999</v>
      </c>
      <c r="G53" s="1">
        <v>0.17281879999999999</v>
      </c>
      <c r="H53" s="1">
        <v>0.74999939999999998</v>
      </c>
      <c r="I53" s="1">
        <v>0.26978419999999997</v>
      </c>
    </row>
    <row r="54" spans="1:9" x14ac:dyDescent="0.25">
      <c r="A54" s="1">
        <v>0.5</v>
      </c>
      <c r="B54" s="1">
        <v>0.5</v>
      </c>
      <c r="C54" s="1">
        <v>300</v>
      </c>
      <c r="D54" s="1">
        <v>0.05</v>
      </c>
      <c r="E54" s="4">
        <v>5.2709800000000004E-4</v>
      </c>
      <c r="F54" s="1">
        <v>32.800710000000002</v>
      </c>
      <c r="G54" s="1">
        <v>5.1452669999999999E-2</v>
      </c>
      <c r="H54" s="1">
        <v>0.89999560000000001</v>
      </c>
      <c r="I54" s="1">
        <v>0.26978419999999997</v>
      </c>
    </row>
    <row r="55" spans="1:9" x14ac:dyDescent="0.25">
      <c r="A55" s="1">
        <v>0.5</v>
      </c>
      <c r="B55" s="1">
        <v>1</v>
      </c>
      <c r="C55" s="1">
        <v>300</v>
      </c>
      <c r="D55" s="1">
        <v>0.05</v>
      </c>
      <c r="E55" s="1">
        <v>9.8361979999999996</v>
      </c>
      <c r="F55" s="1">
        <v>13.663019999999999</v>
      </c>
      <c r="G55" s="4">
        <v>0.99148040000000004</v>
      </c>
      <c r="H55" s="1">
        <v>9.999914E-2</v>
      </c>
      <c r="I55" s="1">
        <v>0.19369430000000001</v>
      </c>
    </row>
    <row r="56" spans="1:9" x14ac:dyDescent="0.25">
      <c r="A56" s="1">
        <v>0.5</v>
      </c>
      <c r="B56" s="1">
        <v>1</v>
      </c>
      <c r="C56" s="1">
        <v>300</v>
      </c>
      <c r="D56" s="1">
        <v>0.05</v>
      </c>
      <c r="E56" s="4">
        <v>1.520097</v>
      </c>
      <c r="F56" s="1">
        <v>17.190249999999999</v>
      </c>
      <c r="G56" s="4">
        <v>0.81395450000000003</v>
      </c>
      <c r="H56" s="1">
        <v>0.2499992</v>
      </c>
      <c r="I56" s="1">
        <v>0.19369430000000001</v>
      </c>
    </row>
    <row r="57" spans="1:9" x14ac:dyDescent="0.25">
      <c r="A57" s="1">
        <v>0.5</v>
      </c>
      <c r="B57" s="1">
        <v>1</v>
      </c>
      <c r="C57" s="1">
        <v>300</v>
      </c>
      <c r="D57" s="1">
        <v>0.05</v>
      </c>
      <c r="E57" s="4">
        <v>0.17655999999999999</v>
      </c>
      <c r="F57" s="1">
        <v>23.138680000000001</v>
      </c>
      <c r="G57" s="4">
        <v>0.52231989999999995</v>
      </c>
      <c r="H57" s="1">
        <v>0.50000909999999998</v>
      </c>
      <c r="I57" s="1">
        <v>0.19369430000000001</v>
      </c>
    </row>
    <row r="58" spans="1:9" x14ac:dyDescent="0.25">
      <c r="A58" s="1">
        <v>0.5</v>
      </c>
      <c r="B58" s="1">
        <v>1</v>
      </c>
      <c r="C58" s="1">
        <v>300</v>
      </c>
      <c r="D58" s="1">
        <v>0.05</v>
      </c>
      <c r="E58" s="4">
        <v>1.5481160000000001E-2</v>
      </c>
      <c r="F58" s="1">
        <v>29.34929</v>
      </c>
      <c r="G58" s="4">
        <v>0.2317091</v>
      </c>
      <c r="H58" s="1">
        <v>0.74999890000000002</v>
      </c>
      <c r="I58" s="1">
        <v>0.19369430000000001</v>
      </c>
    </row>
    <row r="59" spans="1:9" x14ac:dyDescent="0.25">
      <c r="A59" s="1">
        <v>0.5</v>
      </c>
      <c r="B59" s="1">
        <v>1</v>
      </c>
      <c r="C59" s="1">
        <v>300</v>
      </c>
      <c r="D59" s="1">
        <v>0.05</v>
      </c>
      <c r="E59" s="4">
        <v>6.3970789999999997E-4</v>
      </c>
      <c r="F59" s="1">
        <v>33.185409999999997</v>
      </c>
      <c r="G59" s="4">
        <v>5.7484500000000001E-2</v>
      </c>
      <c r="H59" s="1">
        <v>0.89999589999999996</v>
      </c>
      <c r="I59" s="1">
        <v>0.19369430000000001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8BB5-E05D-42C1-B0F9-15F814CF75C8}">
  <dimension ref="A1:AA84"/>
  <sheetViews>
    <sheetView zoomScaleNormal="100" workbookViewId="0">
      <selection activeCell="W30" sqref="W30"/>
    </sheetView>
  </sheetViews>
  <sheetFormatPr defaultRowHeight="13.8" x14ac:dyDescent="0.25"/>
  <sheetData>
    <row r="1" spans="1:27" x14ac:dyDescent="0.25">
      <c r="A1" t="s">
        <v>22</v>
      </c>
    </row>
    <row r="2" spans="1:27" x14ac:dyDescent="0.25">
      <c r="A2" t="s">
        <v>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f>B25</f>
        <v>0.4</v>
      </c>
      <c r="D7" s="1">
        <f>B30</f>
        <v>0.5</v>
      </c>
      <c r="E7" s="1">
        <f>B35</f>
        <v>0.6</v>
      </c>
      <c r="F7" s="1">
        <f>B40</f>
        <v>0.7</v>
      </c>
      <c r="G7" s="1">
        <f>B45</f>
        <v>0.8</v>
      </c>
      <c r="H7" s="1">
        <v>0.9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11.433350000000001</v>
      </c>
      <c r="D8" s="2">
        <f>IF(ABS($H30-$B8)&lt;0.001, $F30, #N/A)</f>
        <v>11.40451</v>
      </c>
      <c r="E8" s="2">
        <f>IF(ABS($H35-$B8)&lt;0.001, $F35, #N/A)</f>
        <v>11.431749999999999</v>
      </c>
      <c r="F8" s="2">
        <f>IF(ABS($H40-$B8)&lt;0.001, $F40, #N/A)</f>
        <v>11.482250000000001</v>
      </c>
      <c r="G8" s="2">
        <f>IF(ABS($H45-$B8)&lt;0.001, $F45, #N/A)</f>
        <v>11.54504</v>
      </c>
      <c r="H8" s="2">
        <f>IF(ABS($H50-$B8)&lt;0.001, $F50, #N/A)</f>
        <v>11.61331</v>
      </c>
      <c r="I8" s="2">
        <f>IF(ABS($H55-$B8)&lt;0.001, $F55, #N/A)</f>
        <v>11.68282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14.82347</v>
      </c>
      <c r="D9" s="2">
        <f t="shared" ref="D9:D12" si="1">IF(ABS($H31-$B9)&lt;0.001, $F31, #N/A)</f>
        <v>14.78378</v>
      </c>
      <c r="E9" s="2">
        <f t="shared" ref="E9:E12" si="2">IF(ABS($H36-$B9)&lt;0.001, $F36, #N/A)</f>
        <v>14.80738</v>
      </c>
      <c r="F9" s="2">
        <f t="shared" ref="F9:F12" si="3">IF(ABS($H41-$B9)&lt;0.001, $F41, #N/A)</f>
        <v>14.85684</v>
      </c>
      <c r="G9" s="2">
        <f t="shared" ref="G9:G12" si="4">IF(ABS($H46-$B9)&lt;0.001, $F46, #N/A)</f>
        <v>14.917680000000001</v>
      </c>
      <c r="H9" s="2">
        <f t="shared" ref="H9:H12" si="5">IF(ABS($H51-$B9)&lt;0.001, $F51, #N/A)</f>
        <v>14.98236</v>
      </c>
      <c r="I9" s="2">
        <f t="shared" ref="I9:I12" si="6">IF(ABS($H56-$B9)&lt;0.001, $F56, #N/A)</f>
        <v>15.043229999999999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20.965879999999999</v>
      </c>
      <c r="D10" s="2">
        <f t="shared" si="1"/>
        <v>20.89686</v>
      </c>
      <c r="E10" s="2">
        <f t="shared" si="2"/>
        <v>20.903849999999998</v>
      </c>
      <c r="F10" s="2">
        <f t="shared" si="3"/>
        <v>20.941299999999998</v>
      </c>
      <c r="G10" s="2">
        <f t="shared" si="4"/>
        <v>20.990970000000001</v>
      </c>
      <c r="H10" s="2">
        <f t="shared" si="5"/>
        <v>21.043150000000001</v>
      </c>
      <c r="I10" s="2">
        <f t="shared" si="6"/>
        <v>21.090540000000001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27.913239999999998</v>
      </c>
      <c r="D11" s="2">
        <f t="shared" si="1"/>
        <v>27.82291</v>
      </c>
      <c r="E11" s="2">
        <f t="shared" si="2"/>
        <v>27.829409999999999</v>
      </c>
      <c r="F11" s="2">
        <f t="shared" si="3"/>
        <v>27.877479999999998</v>
      </c>
      <c r="G11" s="2">
        <f t="shared" si="4"/>
        <v>27.94679</v>
      </c>
      <c r="H11" s="2">
        <f t="shared" si="5"/>
        <v>28.026119999999999</v>
      </c>
      <c r="I11" s="2">
        <f t="shared" si="6"/>
        <v>28.110489999999999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32.488860000000003</v>
      </c>
      <c r="D12" s="2">
        <f t="shared" si="1"/>
        <v>32.402810000000002</v>
      </c>
      <c r="E12" s="2">
        <f t="shared" si="2"/>
        <v>32.420839999999998</v>
      </c>
      <c r="F12" s="2">
        <f t="shared" si="3"/>
        <v>32.488990000000001</v>
      </c>
      <c r="G12" s="2">
        <f t="shared" si="4"/>
        <v>32.583710000000004</v>
      </c>
      <c r="H12" s="2">
        <f t="shared" si="5"/>
        <v>32.6937</v>
      </c>
      <c r="I12" s="2">
        <f t="shared" si="6"/>
        <v>32.813580000000002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f>C7</f>
        <v>0.4</v>
      </c>
      <c r="D15" s="1">
        <f t="shared" ref="D15:G15" si="7">D7</f>
        <v>0.5</v>
      </c>
      <c r="E15" s="1">
        <f t="shared" si="7"/>
        <v>0.6</v>
      </c>
      <c r="F15" s="1">
        <f t="shared" si="7"/>
        <v>0.7</v>
      </c>
      <c r="G15" s="1">
        <f t="shared" si="7"/>
        <v>0.8</v>
      </c>
      <c r="H15" s="1">
        <v>0.9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0.36122840000000001</v>
      </c>
      <c r="D16" s="2">
        <f>IF(ABS($H30-$B8)&lt;0.001, $G30, #N/A)</f>
        <v>0.56667959999999995</v>
      </c>
      <c r="E16" s="2">
        <f>IF(ABS($H35-$B8)&lt;0.001, $G35, #N/A)</f>
        <v>0.81554170000000004</v>
      </c>
      <c r="F16" s="2">
        <f>IF(ABS($H40-$B8)&lt;0.001, $G40, #N/A)</f>
        <v>1.1080099999999999</v>
      </c>
      <c r="G16" s="2">
        <f>IF(ABS($H45-$B8)&lt;0.001, $G45, #N/A)</f>
        <v>1.4424269999999999</v>
      </c>
      <c r="H16" s="2">
        <f>IF(ABS($H50-$B8)&lt;0.001, $G50, #N/A)</f>
        <v>1.818111</v>
      </c>
      <c r="I16" s="2">
        <f>IF(ABS($H55-$B8)&lt;0.001, $G55, #N/A)</f>
        <v>2.2356590000000001</v>
      </c>
    </row>
    <row r="17" spans="1:9" x14ac:dyDescent="0.25">
      <c r="A17" s="1"/>
      <c r="B17" s="1">
        <v>0.25</v>
      </c>
      <c r="C17" s="2">
        <f t="shared" ref="C17:C20" si="8">IF(ABS($H26-$B9)&lt;0.001, $G26, #N/A)</f>
        <v>0.29959760000000002</v>
      </c>
      <c r="D17" s="2">
        <f t="shared" ref="D17:D20" si="9">IF(ABS($H31-$B9)&lt;0.001, $G31, #N/A)</f>
        <v>0.4693214</v>
      </c>
      <c r="E17" s="2">
        <f t="shared" ref="E17:E20" si="10">IF(ABS($H36-$B9)&lt;0.001, $G36, #N/A)</f>
        <v>0.67444159999999997</v>
      </c>
      <c r="F17" s="2">
        <f t="shared" ref="F17:F20" si="11">IF(ABS($H41-$B9)&lt;0.001, $G41, #N/A)</f>
        <v>0.91491670000000003</v>
      </c>
      <c r="G17" s="2">
        <f t="shared" ref="G17:G20" si="12">IF(ABS($H46-$B9)&lt;0.001, $G46, #N/A)</f>
        <v>1.189255</v>
      </c>
      <c r="H17" s="2">
        <f t="shared" ref="H17:H20" si="13">IF(ABS($H51-$B9)&lt;0.001, $G51, #N/A)</f>
        <v>1.4966269999999999</v>
      </c>
      <c r="I17" s="2">
        <f t="shared" ref="I17:I20" si="14">IF(ABS($H56-$B9)&lt;0.001, $G56, #N/A)</f>
        <v>1.8373809999999999</v>
      </c>
    </row>
    <row r="18" spans="1:9" x14ac:dyDescent="0.25">
      <c r="A18" s="1"/>
      <c r="B18" s="1">
        <v>0.5</v>
      </c>
      <c r="C18" s="2">
        <f t="shared" si="8"/>
        <v>0.19715940000000001</v>
      </c>
      <c r="D18" s="2">
        <f t="shared" si="9"/>
        <v>0.30773640000000002</v>
      </c>
      <c r="E18" s="2">
        <f t="shared" si="10"/>
        <v>0.44063920000000001</v>
      </c>
      <c r="F18" s="2">
        <f t="shared" si="11"/>
        <v>0.59554890000000005</v>
      </c>
      <c r="G18" s="2">
        <f t="shared" si="12"/>
        <v>0.77122999999999997</v>
      </c>
      <c r="H18" s="2">
        <f t="shared" si="13"/>
        <v>0.96688620000000003</v>
      </c>
      <c r="I18" s="2">
        <f t="shared" si="14"/>
        <v>1.182391</v>
      </c>
    </row>
    <row r="19" spans="1:9" x14ac:dyDescent="0.25">
      <c r="A19" s="1"/>
      <c r="B19" s="1">
        <v>0.75</v>
      </c>
      <c r="C19" s="2">
        <f t="shared" si="8"/>
        <v>9.4776059999999995E-2</v>
      </c>
      <c r="D19" s="2">
        <f t="shared" si="9"/>
        <v>0.14628620000000001</v>
      </c>
      <c r="E19" s="2">
        <f t="shared" si="10"/>
        <v>0.20708879999999999</v>
      </c>
      <c r="F19" s="2">
        <f t="shared" si="11"/>
        <v>0.2766631</v>
      </c>
      <c r="G19" s="2">
        <f t="shared" si="12"/>
        <v>0.35401569999999999</v>
      </c>
      <c r="H19" s="2">
        <f t="shared" si="13"/>
        <v>0.43844919999999998</v>
      </c>
      <c r="I19" s="2">
        <f t="shared" si="14"/>
        <v>0.52947390000000005</v>
      </c>
    </row>
    <row r="20" spans="1:9" x14ac:dyDescent="0.25">
      <c r="A20" s="1"/>
      <c r="B20" s="1">
        <v>0.9</v>
      </c>
      <c r="C20" s="2">
        <f t="shared" si="8"/>
        <v>3.320186E-2</v>
      </c>
      <c r="D20" s="2">
        <f t="shared" si="9"/>
        <v>4.9381550000000003E-2</v>
      </c>
      <c r="E20" s="2">
        <f t="shared" si="10"/>
        <v>6.698308E-2</v>
      </c>
      <c r="F20" s="2">
        <f t="shared" si="11"/>
        <v>8.537372E-2</v>
      </c>
      <c r="G20" s="2">
        <f t="shared" si="12"/>
        <v>0.10379330000000001</v>
      </c>
      <c r="H20" s="2">
        <f t="shared" si="13"/>
        <v>0.1215468</v>
      </c>
      <c r="I20" s="2">
        <f t="shared" si="14"/>
        <v>0.13797509999999999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>
        <f>D25</f>
        <v>0.1757861</v>
      </c>
      <c r="D22" s="1">
        <f>D30</f>
        <v>0.1393585</v>
      </c>
      <c r="E22" s="1">
        <f>D35</f>
        <v>0.11560910000000001</v>
      </c>
      <c r="F22" s="1">
        <f>D40</f>
        <v>9.8798280000000002E-2</v>
      </c>
      <c r="G22" s="1">
        <f>D45</f>
        <v>8.6311020000000002E-2</v>
      </c>
      <c r="H22" s="1">
        <f>D50</f>
        <v>7.6660359999999997E-2</v>
      </c>
      <c r="I22" s="1">
        <f>D55</f>
        <v>6.8946240000000006E-2</v>
      </c>
    </row>
    <row r="24" spans="1:9" x14ac:dyDescent="0.25">
      <c r="A24" s="1" t="s">
        <v>16</v>
      </c>
      <c r="B24" s="1" t="s">
        <v>2</v>
      </c>
      <c r="C24" s="1" t="s">
        <v>17</v>
      </c>
      <c r="D24" s="1" t="s">
        <v>18</v>
      </c>
      <c r="E24" s="1" t="s">
        <v>19</v>
      </c>
      <c r="F24" s="1" t="s">
        <v>3</v>
      </c>
      <c r="G24" s="1" t="s">
        <v>5</v>
      </c>
      <c r="H24" s="1" t="s">
        <v>4</v>
      </c>
    </row>
    <row r="25" spans="1:9" x14ac:dyDescent="0.25">
      <c r="A25" s="1">
        <v>2</v>
      </c>
      <c r="B25" s="1">
        <v>0.4</v>
      </c>
      <c r="C25" s="1">
        <v>300</v>
      </c>
      <c r="D25" s="1">
        <v>0.1757861</v>
      </c>
      <c r="E25" s="2">
        <v>1.9359599999999999</v>
      </c>
      <c r="F25" s="2">
        <v>11.433350000000001</v>
      </c>
      <c r="G25" s="2">
        <v>0.36122840000000001</v>
      </c>
      <c r="H25" s="2">
        <v>0.1000018</v>
      </c>
    </row>
    <row r="26" spans="1:9" x14ac:dyDescent="0.25">
      <c r="A26" s="1">
        <v>2</v>
      </c>
      <c r="B26" s="1">
        <v>0.4</v>
      </c>
      <c r="C26" s="1">
        <v>300</v>
      </c>
      <c r="D26" s="1">
        <v>0.1757861</v>
      </c>
      <c r="E26" s="2">
        <v>0.2331337</v>
      </c>
      <c r="F26" s="2">
        <v>14.82347</v>
      </c>
      <c r="G26" s="2">
        <v>0.29959760000000002</v>
      </c>
      <c r="H26" s="2">
        <v>0.2499904</v>
      </c>
    </row>
    <row r="27" spans="1:9" x14ac:dyDescent="0.25">
      <c r="A27" s="1">
        <v>2</v>
      </c>
      <c r="B27" s="1">
        <v>0.4</v>
      </c>
      <c r="C27" s="1">
        <v>300</v>
      </c>
      <c r="D27" s="1">
        <v>0.1757861</v>
      </c>
      <c r="E27" s="2">
        <v>2.3312139999999999E-2</v>
      </c>
      <c r="F27" s="2">
        <v>20.965879999999999</v>
      </c>
      <c r="G27" s="2">
        <v>0.19715940000000001</v>
      </c>
      <c r="H27" s="2">
        <v>0.50000089999999997</v>
      </c>
    </row>
    <row r="28" spans="1:9" x14ac:dyDescent="0.25">
      <c r="A28" s="1">
        <v>2</v>
      </c>
      <c r="B28" s="1">
        <v>0.4</v>
      </c>
      <c r="C28" s="1">
        <v>300</v>
      </c>
      <c r="D28" s="1">
        <v>0.1757861</v>
      </c>
      <c r="E28" s="2">
        <v>2.0903800000000002E-3</v>
      </c>
      <c r="F28" s="2">
        <v>27.913239999999998</v>
      </c>
      <c r="G28" s="2">
        <v>9.4776059999999995E-2</v>
      </c>
      <c r="H28" s="2">
        <v>0.75000619999999996</v>
      </c>
    </row>
    <row r="29" spans="1:9" x14ac:dyDescent="0.25">
      <c r="A29" s="1">
        <v>2</v>
      </c>
      <c r="B29" s="1">
        <v>0.4</v>
      </c>
      <c r="C29" s="1">
        <v>300</v>
      </c>
      <c r="D29" s="1">
        <v>0.1757861</v>
      </c>
      <c r="E29" s="2">
        <v>1.4746320000000001E-4</v>
      </c>
      <c r="F29" s="2">
        <v>32.488860000000003</v>
      </c>
      <c r="G29" s="2">
        <v>3.320186E-2</v>
      </c>
      <c r="H29" s="2">
        <v>0.90000089999999999</v>
      </c>
    </row>
    <row r="30" spans="1:9" x14ac:dyDescent="0.25">
      <c r="A30" s="1">
        <v>2</v>
      </c>
      <c r="B30" s="1">
        <v>0.5</v>
      </c>
      <c r="C30" s="1">
        <v>300</v>
      </c>
      <c r="D30" s="1">
        <v>0.1393585</v>
      </c>
      <c r="E30" s="2">
        <v>2.8562560000000001</v>
      </c>
      <c r="F30" s="2">
        <v>11.40451</v>
      </c>
      <c r="G30" s="2">
        <v>0.56667959999999995</v>
      </c>
      <c r="H30" s="2">
        <v>9.9997489999999994E-2</v>
      </c>
    </row>
    <row r="31" spans="1:9" x14ac:dyDescent="0.25">
      <c r="A31" s="1">
        <v>2</v>
      </c>
      <c r="B31" s="1">
        <v>0.5</v>
      </c>
      <c r="C31" s="1">
        <v>300</v>
      </c>
      <c r="D31" s="1">
        <v>0.1393585</v>
      </c>
      <c r="E31" s="2">
        <v>0.35746869999999997</v>
      </c>
      <c r="F31" s="2">
        <v>14.78378</v>
      </c>
      <c r="G31" s="2">
        <v>0.4693214</v>
      </c>
      <c r="H31" s="2">
        <v>0.24999460000000001</v>
      </c>
    </row>
    <row r="32" spans="1:9" x14ac:dyDescent="0.25">
      <c r="A32" s="1">
        <v>2</v>
      </c>
      <c r="B32" s="1">
        <v>0.5</v>
      </c>
      <c r="C32" s="1">
        <v>300</v>
      </c>
      <c r="D32" s="1">
        <v>0.1393585</v>
      </c>
      <c r="E32" s="2">
        <v>3.6213580000000002E-2</v>
      </c>
      <c r="F32" s="2">
        <v>20.89686</v>
      </c>
      <c r="G32" s="2">
        <v>0.30773640000000002</v>
      </c>
      <c r="H32" s="2">
        <v>0.50000429999999996</v>
      </c>
    </row>
    <row r="33" spans="1:8" x14ac:dyDescent="0.25">
      <c r="A33" s="1">
        <v>2</v>
      </c>
      <c r="B33" s="1">
        <v>0.5</v>
      </c>
      <c r="C33" s="1">
        <v>300</v>
      </c>
      <c r="D33" s="1">
        <v>0.1393585</v>
      </c>
      <c r="E33" s="2">
        <v>3.2213210000000001E-3</v>
      </c>
      <c r="F33" s="2">
        <v>27.82291</v>
      </c>
      <c r="G33" s="2">
        <v>0.14628620000000001</v>
      </c>
      <c r="H33" s="2">
        <v>0.75000489999999997</v>
      </c>
    </row>
    <row r="34" spans="1:8" x14ac:dyDescent="0.25">
      <c r="A34" s="1">
        <v>2</v>
      </c>
      <c r="B34" s="1">
        <v>0.5</v>
      </c>
      <c r="C34" s="1">
        <v>300</v>
      </c>
      <c r="D34" s="1">
        <v>0.1393585</v>
      </c>
      <c r="E34" s="2">
        <v>2.1937009999999999E-4</v>
      </c>
      <c r="F34" s="2">
        <v>32.402810000000002</v>
      </c>
      <c r="G34" s="2">
        <v>4.9381550000000003E-2</v>
      </c>
      <c r="H34" s="2">
        <v>0.90000219999999997</v>
      </c>
    </row>
    <row r="35" spans="1:8" x14ac:dyDescent="0.25">
      <c r="A35" s="1">
        <v>2</v>
      </c>
      <c r="B35" s="1">
        <v>0.6</v>
      </c>
      <c r="C35" s="1">
        <v>300</v>
      </c>
      <c r="D35" s="1">
        <v>0.11560910000000001</v>
      </c>
      <c r="E35" s="2">
        <v>3.8757329999999999</v>
      </c>
      <c r="F35" s="2">
        <v>11.431749999999999</v>
      </c>
      <c r="G35" s="2">
        <v>0.81554170000000004</v>
      </c>
      <c r="H35" s="2">
        <v>0.10000390000000001</v>
      </c>
    </row>
    <row r="36" spans="1:8" x14ac:dyDescent="0.25">
      <c r="A36" s="1">
        <v>2</v>
      </c>
      <c r="B36" s="1">
        <v>0.6</v>
      </c>
      <c r="C36" s="1">
        <v>300</v>
      </c>
      <c r="D36" s="1">
        <v>0.11560910000000001</v>
      </c>
      <c r="E36" s="2">
        <v>0.50250490000000003</v>
      </c>
      <c r="F36" s="2">
        <v>14.80738</v>
      </c>
      <c r="G36" s="2">
        <v>0.67444159999999997</v>
      </c>
      <c r="H36" s="2">
        <v>0.25000090000000003</v>
      </c>
    </row>
    <row r="37" spans="1:8" x14ac:dyDescent="0.25">
      <c r="A37" s="1">
        <v>2</v>
      </c>
      <c r="B37" s="1">
        <v>0.6</v>
      </c>
      <c r="C37" s="1">
        <v>300</v>
      </c>
      <c r="D37" s="1">
        <v>0.11560910000000001</v>
      </c>
      <c r="E37" s="2">
        <v>5.1419939999999997E-2</v>
      </c>
      <c r="F37" s="2">
        <v>20.903849999999998</v>
      </c>
      <c r="G37" s="2">
        <v>0.44063920000000001</v>
      </c>
      <c r="H37" s="2">
        <v>0.49999559999999998</v>
      </c>
    </row>
    <row r="38" spans="1:8" x14ac:dyDescent="0.25">
      <c r="A38" s="1">
        <v>2</v>
      </c>
      <c r="B38" s="1">
        <v>0.6</v>
      </c>
      <c r="C38" s="1">
        <v>300</v>
      </c>
      <c r="D38" s="1">
        <v>0.11560910000000001</v>
      </c>
      <c r="E38" s="2">
        <v>4.4998429999999999E-3</v>
      </c>
      <c r="F38" s="2">
        <v>27.829409999999999</v>
      </c>
      <c r="G38" s="2">
        <v>0.20708879999999999</v>
      </c>
      <c r="H38" s="2">
        <v>0.75000520000000004</v>
      </c>
    </row>
    <row r="39" spans="1:8" x14ac:dyDescent="0.25">
      <c r="A39" s="1">
        <v>2</v>
      </c>
      <c r="B39" s="1">
        <v>0.6</v>
      </c>
      <c r="C39" s="1">
        <v>300</v>
      </c>
      <c r="D39" s="1">
        <v>0.11560910000000001</v>
      </c>
      <c r="E39" s="2">
        <v>2.8698299999999999E-4</v>
      </c>
      <c r="F39" s="2">
        <v>32.420839999999998</v>
      </c>
      <c r="G39" s="2">
        <v>6.698308E-2</v>
      </c>
      <c r="H39" s="2">
        <v>0.89999589999999996</v>
      </c>
    </row>
    <row r="40" spans="1:8" x14ac:dyDescent="0.25">
      <c r="A40" s="1">
        <v>2</v>
      </c>
      <c r="B40" s="1">
        <v>0.7</v>
      </c>
      <c r="C40" s="1">
        <v>300</v>
      </c>
      <c r="D40" s="1">
        <v>9.8798280000000002E-2</v>
      </c>
      <c r="E40" s="2">
        <v>4.9877180000000001</v>
      </c>
      <c r="F40" s="2">
        <v>11.482250000000001</v>
      </c>
      <c r="G40" s="2">
        <v>1.1080099999999999</v>
      </c>
      <c r="H40" s="2">
        <v>9.9995710000000002E-2</v>
      </c>
    </row>
    <row r="41" spans="1:8" x14ac:dyDescent="0.25">
      <c r="A41" s="1">
        <v>2</v>
      </c>
      <c r="B41" s="1">
        <v>0.7</v>
      </c>
      <c r="C41" s="1">
        <v>300</v>
      </c>
      <c r="D41" s="1">
        <v>9.8798280000000002E-2</v>
      </c>
      <c r="E41" s="2">
        <v>0.66821620000000004</v>
      </c>
      <c r="F41" s="2">
        <v>14.85684</v>
      </c>
      <c r="G41" s="2">
        <v>0.91491670000000003</v>
      </c>
      <c r="H41" s="2">
        <v>0.25000869999999997</v>
      </c>
    </row>
    <row r="42" spans="1:8" x14ac:dyDescent="0.25">
      <c r="A42" s="1">
        <v>2</v>
      </c>
      <c r="B42" s="1">
        <v>0.7</v>
      </c>
      <c r="C42" s="1">
        <v>300</v>
      </c>
      <c r="D42" s="1">
        <v>9.8798280000000002E-2</v>
      </c>
      <c r="E42" s="2">
        <v>6.8906620000000002E-2</v>
      </c>
      <c r="F42" s="2">
        <v>20.941299999999998</v>
      </c>
      <c r="G42" s="2">
        <v>0.59554890000000005</v>
      </c>
      <c r="H42" s="2">
        <v>0.50000020000000001</v>
      </c>
    </row>
    <row r="43" spans="1:8" x14ac:dyDescent="0.25">
      <c r="A43" s="1">
        <v>2</v>
      </c>
      <c r="B43" s="1">
        <v>0.7</v>
      </c>
      <c r="C43" s="1">
        <v>300</v>
      </c>
      <c r="D43" s="1">
        <v>9.8798280000000002E-2</v>
      </c>
      <c r="E43" s="2">
        <v>5.9025989999999997E-3</v>
      </c>
      <c r="F43" s="2">
        <v>27.877479999999998</v>
      </c>
      <c r="G43" s="2">
        <v>0.2766631</v>
      </c>
      <c r="H43" s="2">
        <v>0.74999729999999998</v>
      </c>
    </row>
    <row r="44" spans="1:8" x14ac:dyDescent="0.25">
      <c r="A44" s="1">
        <v>2</v>
      </c>
      <c r="B44" s="1">
        <v>0.7</v>
      </c>
      <c r="C44" s="1">
        <v>300</v>
      </c>
      <c r="D44" s="1">
        <v>9.8798280000000002E-2</v>
      </c>
      <c r="E44" s="2">
        <v>3.4589629999999999E-4</v>
      </c>
      <c r="F44" s="2">
        <v>32.488990000000001</v>
      </c>
      <c r="G44" s="2">
        <v>8.537372E-2</v>
      </c>
      <c r="H44" s="2">
        <v>0.90000139999999995</v>
      </c>
    </row>
    <row r="45" spans="1:8" x14ac:dyDescent="0.25">
      <c r="A45" s="1">
        <v>2</v>
      </c>
      <c r="B45" s="1">
        <v>0.8</v>
      </c>
      <c r="C45" s="1">
        <v>300</v>
      </c>
      <c r="D45" s="1">
        <v>8.6311020000000002E-2</v>
      </c>
      <c r="E45" s="2">
        <v>6.1836250000000001</v>
      </c>
      <c r="F45" s="2">
        <v>11.54504</v>
      </c>
      <c r="G45" s="2">
        <v>1.4424269999999999</v>
      </c>
      <c r="H45" s="2">
        <v>9.9999069999999995E-2</v>
      </c>
    </row>
    <row r="46" spans="1:8" x14ac:dyDescent="0.25">
      <c r="A46" s="1">
        <v>2</v>
      </c>
      <c r="B46" s="1">
        <v>0.8</v>
      </c>
      <c r="C46" s="1">
        <v>300</v>
      </c>
      <c r="D46" s="1">
        <v>8.6311020000000002E-2</v>
      </c>
      <c r="E46" s="2">
        <v>0.85504259999999999</v>
      </c>
      <c r="F46" s="2">
        <v>14.917680000000001</v>
      </c>
      <c r="G46" s="2">
        <v>1.189255</v>
      </c>
      <c r="H46" s="2">
        <v>0.2499951</v>
      </c>
    </row>
    <row r="47" spans="1:8" x14ac:dyDescent="0.25">
      <c r="A47" s="1">
        <v>2</v>
      </c>
      <c r="B47" s="1">
        <v>0.8</v>
      </c>
      <c r="C47" s="1">
        <v>300</v>
      </c>
      <c r="D47" s="1">
        <v>8.6311020000000002E-2</v>
      </c>
      <c r="E47" s="2">
        <v>8.8667720000000005E-2</v>
      </c>
      <c r="F47" s="2">
        <v>20.990970000000001</v>
      </c>
      <c r="G47" s="2">
        <v>0.77122999999999997</v>
      </c>
      <c r="H47" s="2">
        <v>0.49999339999999998</v>
      </c>
    </row>
    <row r="48" spans="1:8" x14ac:dyDescent="0.25">
      <c r="A48" s="1">
        <v>2</v>
      </c>
      <c r="B48" s="1">
        <v>0.8</v>
      </c>
      <c r="C48" s="1">
        <v>300</v>
      </c>
      <c r="D48" s="1">
        <v>8.6311020000000002E-2</v>
      </c>
      <c r="E48" s="2">
        <v>7.4016189999999999E-3</v>
      </c>
      <c r="F48" s="2">
        <v>27.94679</v>
      </c>
      <c r="G48" s="2">
        <v>0.35401569999999999</v>
      </c>
      <c r="H48" s="2">
        <v>0.75000299999999998</v>
      </c>
    </row>
    <row r="49" spans="1:8" x14ac:dyDescent="0.25">
      <c r="A49" s="1">
        <v>2</v>
      </c>
      <c r="B49" s="1">
        <v>0.8</v>
      </c>
      <c r="C49" s="1">
        <v>300</v>
      </c>
      <c r="D49" s="1">
        <v>8.6311020000000002E-2</v>
      </c>
      <c r="E49" s="2">
        <v>3.92848E-4</v>
      </c>
      <c r="F49" s="2">
        <v>32.583710000000004</v>
      </c>
      <c r="G49" s="2">
        <v>0.10379330000000001</v>
      </c>
      <c r="H49" s="2">
        <v>0.90000380000000002</v>
      </c>
    </row>
    <row r="50" spans="1:8" x14ac:dyDescent="0.25">
      <c r="A50" s="1">
        <v>2</v>
      </c>
      <c r="B50" s="1">
        <v>0.9</v>
      </c>
      <c r="C50" s="1">
        <v>300</v>
      </c>
      <c r="D50" s="1">
        <v>7.6660359999999997E-2</v>
      </c>
      <c r="E50" s="2">
        <v>7.4691780000000003</v>
      </c>
      <c r="F50" s="2">
        <v>11.61331</v>
      </c>
      <c r="G50" s="2">
        <v>1.818111</v>
      </c>
      <c r="H50" s="2">
        <v>9.9996760000000004E-2</v>
      </c>
    </row>
    <row r="51" spans="1:8" x14ac:dyDescent="0.25">
      <c r="A51" s="1">
        <v>2</v>
      </c>
      <c r="B51" s="1">
        <v>0.9</v>
      </c>
      <c r="C51" s="1">
        <v>300</v>
      </c>
      <c r="D51" s="1">
        <v>7.6660359999999997E-2</v>
      </c>
      <c r="E51" s="2">
        <v>1.0647139999999999</v>
      </c>
      <c r="F51" s="2">
        <v>14.98236</v>
      </c>
      <c r="G51" s="2">
        <v>1.4966269999999999</v>
      </c>
      <c r="H51" s="2">
        <v>0.25000139999999998</v>
      </c>
    </row>
    <row r="52" spans="1:8" x14ac:dyDescent="0.25">
      <c r="A52" s="1">
        <v>2</v>
      </c>
      <c r="B52" s="1">
        <v>0.9</v>
      </c>
      <c r="C52" s="1">
        <v>300</v>
      </c>
      <c r="D52" s="1">
        <v>7.6660359999999997E-2</v>
      </c>
      <c r="E52" s="2">
        <v>0.1108003</v>
      </c>
      <c r="F52" s="2">
        <v>21.043150000000001</v>
      </c>
      <c r="G52" s="2">
        <v>0.96688620000000003</v>
      </c>
      <c r="H52" s="2">
        <v>0.49999399999999999</v>
      </c>
    </row>
    <row r="53" spans="1:8" x14ac:dyDescent="0.25">
      <c r="A53" s="1">
        <v>2</v>
      </c>
      <c r="B53" s="1">
        <v>0.9</v>
      </c>
      <c r="C53" s="1">
        <v>300</v>
      </c>
      <c r="D53" s="1">
        <v>7.6660359999999997E-2</v>
      </c>
      <c r="E53" s="2">
        <v>8.9784240000000005E-3</v>
      </c>
      <c r="F53" s="2">
        <v>28.026119999999999</v>
      </c>
      <c r="G53" s="2">
        <v>0.43844919999999998</v>
      </c>
      <c r="H53" s="2">
        <v>0.74999729999999998</v>
      </c>
    </row>
    <row r="54" spans="1:8" x14ac:dyDescent="0.25">
      <c r="A54" s="1">
        <v>2</v>
      </c>
      <c r="B54" s="1">
        <v>0.9</v>
      </c>
      <c r="C54" s="1">
        <v>300</v>
      </c>
      <c r="D54" s="1">
        <v>7.6660359999999997E-2</v>
      </c>
      <c r="E54" s="2">
        <v>4.2565229999999999E-4</v>
      </c>
      <c r="F54" s="2">
        <v>32.6937</v>
      </c>
      <c r="G54" s="2">
        <v>0.1215468</v>
      </c>
      <c r="H54" s="2">
        <v>0.90000170000000002</v>
      </c>
    </row>
    <row r="55" spans="1:8" x14ac:dyDescent="0.25">
      <c r="A55" s="1">
        <v>2</v>
      </c>
      <c r="B55" s="1">
        <v>1</v>
      </c>
      <c r="C55" s="1">
        <v>300</v>
      </c>
      <c r="D55" s="1">
        <v>6.8946240000000006E-2</v>
      </c>
      <c r="E55" s="2">
        <v>8.8615429999999993</v>
      </c>
      <c r="F55" s="2">
        <v>11.68282</v>
      </c>
      <c r="G55" s="2">
        <v>2.2356590000000001</v>
      </c>
      <c r="H55" s="2">
        <v>9.999015E-2</v>
      </c>
    </row>
    <row r="56" spans="1:8" x14ac:dyDescent="0.25">
      <c r="A56" s="1">
        <v>2</v>
      </c>
      <c r="B56" s="1">
        <v>1</v>
      </c>
      <c r="C56" s="1">
        <v>300</v>
      </c>
      <c r="D56" s="1">
        <v>6.8946240000000006E-2</v>
      </c>
      <c r="E56" s="2">
        <v>1.302405</v>
      </c>
      <c r="F56" s="2">
        <v>15.043229999999999</v>
      </c>
      <c r="G56" s="2">
        <v>1.8373809999999999</v>
      </c>
      <c r="H56" s="2">
        <v>0.24999279999999999</v>
      </c>
    </row>
    <row r="57" spans="1:8" x14ac:dyDescent="0.25">
      <c r="A57" s="1">
        <v>2</v>
      </c>
      <c r="B57" s="1">
        <v>1</v>
      </c>
      <c r="C57" s="1">
        <v>300</v>
      </c>
      <c r="D57" s="1">
        <v>6.8946240000000006E-2</v>
      </c>
      <c r="E57" s="2">
        <v>0.13557540000000001</v>
      </c>
      <c r="F57" s="2">
        <v>21.090540000000001</v>
      </c>
      <c r="G57" s="2">
        <v>1.182391</v>
      </c>
      <c r="H57" s="2">
        <v>0.50000549999999999</v>
      </c>
    </row>
    <row r="58" spans="1:8" x14ac:dyDescent="0.25">
      <c r="A58" s="1">
        <v>2</v>
      </c>
      <c r="B58" s="1">
        <v>1</v>
      </c>
      <c r="C58" s="1">
        <v>300</v>
      </c>
      <c r="D58" s="1">
        <v>6.8946240000000006E-2</v>
      </c>
      <c r="E58" s="2">
        <v>1.06155E-2</v>
      </c>
      <c r="F58" s="2">
        <v>28.110489999999999</v>
      </c>
      <c r="G58" s="2">
        <v>0.52947390000000005</v>
      </c>
      <c r="H58" s="2">
        <v>0.75000330000000004</v>
      </c>
    </row>
    <row r="59" spans="1:8" x14ac:dyDescent="0.25">
      <c r="A59" s="1">
        <v>2</v>
      </c>
      <c r="B59" s="1">
        <v>1</v>
      </c>
      <c r="C59" s="1">
        <v>300</v>
      </c>
      <c r="D59" s="1">
        <v>6.8946240000000006E-2</v>
      </c>
      <c r="E59" s="2">
        <v>4.4283909999999997E-4</v>
      </c>
      <c r="F59" s="2">
        <v>32.813580000000002</v>
      </c>
      <c r="G59" s="2">
        <v>0.13797509999999999</v>
      </c>
      <c r="H59" s="2">
        <v>0.90000460000000004</v>
      </c>
    </row>
    <row r="60" spans="1: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0F79-82F4-436B-BECE-EE6103717C3D}">
  <dimension ref="A1:G55"/>
  <sheetViews>
    <sheetView tabSelected="1" workbookViewId="0">
      <selection activeCell="Q16" sqref="Q16"/>
    </sheetView>
  </sheetViews>
  <sheetFormatPr defaultRowHeight="13.8" x14ac:dyDescent="0.25"/>
  <cols>
    <col min="3" max="3" width="9.109375" bestFit="1" customWidth="1"/>
  </cols>
  <sheetData>
    <row r="1" spans="1:7" ht="14.4" x14ac:dyDescent="0.3">
      <c r="A1" t="s">
        <v>25</v>
      </c>
      <c r="F1" s="5" t="s">
        <v>28</v>
      </c>
      <c r="G1">
        <v>1.046</v>
      </c>
    </row>
    <row r="2" spans="1:7" x14ac:dyDescent="0.25">
      <c r="A2" t="s">
        <v>26</v>
      </c>
    </row>
    <row r="3" spans="1:7" x14ac:dyDescent="0.25">
      <c r="A3" t="s">
        <v>14</v>
      </c>
    </row>
    <row r="4" spans="1:7" x14ac:dyDescent="0.25">
      <c r="A4" t="s">
        <v>15</v>
      </c>
    </row>
    <row r="6" spans="1:7" x14ac:dyDescent="0.25">
      <c r="A6" s="1"/>
      <c r="B6" s="1"/>
      <c r="C6" s="1" t="s">
        <v>24</v>
      </c>
      <c r="D6" s="1"/>
      <c r="E6" s="1"/>
      <c r="F6" s="1"/>
      <c r="G6" s="1"/>
    </row>
    <row r="7" spans="1:7" x14ac:dyDescent="0.25">
      <c r="A7" s="1"/>
      <c r="B7" s="1" t="s">
        <v>3</v>
      </c>
      <c r="C7" s="1">
        <v>0.2</v>
      </c>
      <c r="D7" s="1">
        <v>0.5</v>
      </c>
      <c r="E7" s="1">
        <v>1</v>
      </c>
      <c r="F7" s="1">
        <v>2</v>
      </c>
      <c r="G7" s="1">
        <v>5</v>
      </c>
    </row>
    <row r="8" spans="1:7" x14ac:dyDescent="0.25">
      <c r="A8" s="1" t="s">
        <v>27</v>
      </c>
      <c r="B8" s="1">
        <v>0.01</v>
      </c>
      <c r="C8" s="2">
        <f>35+1000*(POWER(1-$B8, $G$1-1)-1)*(1-$B8)/$B8</f>
        <v>-10.75865119613642</v>
      </c>
      <c r="D8" s="2">
        <f t="shared" ref="D8:G23" si="0">35+1000*(POWER(1-$B8, $G$1-1)-1)*(1-$B8)/$B8</f>
        <v>-10.75865119613642</v>
      </c>
      <c r="E8" s="2">
        <f t="shared" si="0"/>
        <v>-10.75865119613642</v>
      </c>
      <c r="F8" s="2">
        <f t="shared" si="0"/>
        <v>-10.75865119613642</v>
      </c>
      <c r="G8" s="2">
        <f t="shared" si="0"/>
        <v>-10.75865119613642</v>
      </c>
    </row>
    <row r="9" spans="1:7" x14ac:dyDescent="0.25">
      <c r="A9" s="1"/>
      <c r="B9" s="1">
        <v>0.05</v>
      </c>
      <c r="C9" s="2">
        <f t="shared" ref="C9:G28" si="1">35+1000*(POWER(1-$B9, $G$1-1)-1)*(1-$B9)/$B9</f>
        <v>-9.7774924635819787</v>
      </c>
      <c r="D9" s="2">
        <f t="shared" si="0"/>
        <v>-9.7774924635819787</v>
      </c>
      <c r="E9" s="2">
        <f t="shared" si="0"/>
        <v>-9.7774924635819787</v>
      </c>
      <c r="F9" s="2">
        <f t="shared" si="0"/>
        <v>-9.7774924635819787</v>
      </c>
      <c r="G9" s="2">
        <f t="shared" si="0"/>
        <v>-9.7774924635819787</v>
      </c>
    </row>
    <row r="10" spans="1:7" x14ac:dyDescent="0.25">
      <c r="A10" s="1"/>
      <c r="B10" s="1">
        <v>0.1</v>
      </c>
      <c r="C10" s="2">
        <f t="shared" si="1"/>
        <v>-8.5137218585496299</v>
      </c>
      <c r="D10" s="2">
        <f t="shared" si="0"/>
        <v>-8.5137218585496299</v>
      </c>
      <c r="E10" s="2">
        <f t="shared" si="0"/>
        <v>-8.5137218585496299</v>
      </c>
      <c r="F10" s="2">
        <f t="shared" si="0"/>
        <v>-8.5137218585496299</v>
      </c>
      <c r="G10" s="2">
        <f t="shared" si="0"/>
        <v>-8.5137218585496299</v>
      </c>
    </row>
    <row r="11" spans="1:7" x14ac:dyDescent="0.25">
      <c r="A11" s="1"/>
      <c r="B11" s="1">
        <v>0.15</v>
      </c>
      <c r="C11" s="2">
        <f t="shared" si="1"/>
        <v>-7.2053103334870698</v>
      </c>
      <c r="D11" s="2">
        <f t="shared" si="0"/>
        <v>-7.2053103334870698</v>
      </c>
      <c r="E11" s="2">
        <f t="shared" si="0"/>
        <v>-7.2053103334870698</v>
      </c>
      <c r="F11" s="2">
        <f t="shared" si="0"/>
        <v>-7.2053103334870698</v>
      </c>
      <c r="G11" s="2">
        <f t="shared" si="0"/>
        <v>-7.2053103334870698</v>
      </c>
    </row>
    <row r="12" spans="1:7" x14ac:dyDescent="0.25">
      <c r="A12" s="1"/>
      <c r="B12" s="1">
        <v>0.2</v>
      </c>
      <c r="C12" s="2">
        <f t="shared" si="1"/>
        <v>-5.8484084311049287</v>
      </c>
      <c r="D12" s="2">
        <f t="shared" si="0"/>
        <v>-5.8484084311049287</v>
      </c>
      <c r="E12" s="2">
        <f t="shared" si="0"/>
        <v>-5.8484084311049287</v>
      </c>
      <c r="F12" s="2">
        <f t="shared" si="0"/>
        <v>-5.8484084311049287</v>
      </c>
      <c r="G12" s="2">
        <f t="shared" si="0"/>
        <v>-5.8484084311049287</v>
      </c>
    </row>
    <row r="13" spans="1:7" x14ac:dyDescent="0.25">
      <c r="A13" s="1"/>
      <c r="B13" s="1">
        <v>0.25</v>
      </c>
      <c r="C13" s="2">
        <f t="shared" si="1"/>
        <v>-4.438597569998791</v>
      </c>
      <c r="D13" s="2">
        <f t="shared" si="0"/>
        <v>-4.438597569998791</v>
      </c>
      <c r="E13" s="2">
        <f t="shared" si="0"/>
        <v>-4.438597569998791</v>
      </c>
      <c r="F13" s="2">
        <f t="shared" si="0"/>
        <v>-4.438597569998791</v>
      </c>
      <c r="G13" s="2">
        <f t="shared" si="0"/>
        <v>-4.438597569998791</v>
      </c>
    </row>
    <row r="14" spans="1:7" x14ac:dyDescent="0.25">
      <c r="B14" s="1">
        <v>0.3</v>
      </c>
      <c r="C14" s="2">
        <f t="shared" si="1"/>
        <v>-2.9707648008974488</v>
      </c>
      <c r="D14" s="2">
        <f t="shared" si="0"/>
        <v>-2.9707648008974488</v>
      </c>
      <c r="E14" s="2">
        <f t="shared" si="0"/>
        <v>-2.9707648008974488</v>
      </c>
      <c r="F14" s="2">
        <f t="shared" si="0"/>
        <v>-2.9707648008974488</v>
      </c>
      <c r="G14" s="2">
        <f t="shared" si="0"/>
        <v>-2.9707648008974488</v>
      </c>
    </row>
    <row r="15" spans="1:7" x14ac:dyDescent="0.25">
      <c r="B15" s="1">
        <v>0.35</v>
      </c>
      <c r="C15" s="2">
        <f t="shared" si="1"/>
        <v>-1.4389394689225199</v>
      </c>
      <c r="D15" s="2">
        <f t="shared" si="0"/>
        <v>-1.4389394689225199</v>
      </c>
      <c r="E15" s="2">
        <f t="shared" si="0"/>
        <v>-1.4389394689225199</v>
      </c>
      <c r="F15" s="2">
        <f t="shared" si="0"/>
        <v>-1.4389394689225199</v>
      </c>
      <c r="G15" s="2">
        <f t="shared" si="0"/>
        <v>-1.4389394689225199</v>
      </c>
    </row>
    <row r="16" spans="1:7" x14ac:dyDescent="0.25">
      <c r="B16" s="1">
        <v>0.4</v>
      </c>
      <c r="C16" s="2">
        <f t="shared" si="1"/>
        <v>0.16392354602231762</v>
      </c>
      <c r="D16" s="2">
        <f t="shared" si="0"/>
        <v>0.16392354602231762</v>
      </c>
      <c r="E16" s="2">
        <f t="shared" si="0"/>
        <v>0.16392354602231762</v>
      </c>
      <c r="F16" s="2">
        <f t="shared" si="0"/>
        <v>0.16392354602231762</v>
      </c>
      <c r="G16" s="2">
        <f t="shared" si="0"/>
        <v>0.16392354602231762</v>
      </c>
    </row>
    <row r="17" spans="1:7" x14ac:dyDescent="0.25">
      <c r="B17" s="1">
        <v>0.45</v>
      </c>
      <c r="C17" s="2">
        <f t="shared" si="1"/>
        <v>1.846237278152465</v>
      </c>
      <c r="D17" s="2">
        <f t="shared" si="0"/>
        <v>1.846237278152465</v>
      </c>
      <c r="E17" s="2">
        <f t="shared" si="0"/>
        <v>1.846237278152465</v>
      </c>
      <c r="F17" s="2">
        <f t="shared" si="0"/>
        <v>1.846237278152465</v>
      </c>
      <c r="G17" s="2">
        <f t="shared" si="0"/>
        <v>1.846237278152465</v>
      </c>
    </row>
    <row r="18" spans="1:7" x14ac:dyDescent="0.25">
      <c r="B18" s="1">
        <v>0.5</v>
      </c>
      <c r="C18" s="2">
        <f t="shared" si="1"/>
        <v>3.6181892266276776</v>
      </c>
      <c r="D18" s="2">
        <f t="shared" si="0"/>
        <v>3.6181892266276776</v>
      </c>
      <c r="E18" s="2">
        <f t="shared" si="0"/>
        <v>3.6181892266276776</v>
      </c>
      <c r="F18" s="2">
        <f t="shared" si="0"/>
        <v>3.6181892266276776</v>
      </c>
      <c r="G18" s="2">
        <f t="shared" si="0"/>
        <v>3.6181892266276776</v>
      </c>
    </row>
    <row r="19" spans="1:7" x14ac:dyDescent="0.25">
      <c r="B19" s="1">
        <v>0.55000000000000004</v>
      </c>
      <c r="C19" s="2">
        <f t="shared" si="1"/>
        <v>5.4923200515008013</v>
      </c>
      <c r="D19" s="2">
        <f t="shared" si="0"/>
        <v>5.4923200515008013</v>
      </c>
      <c r="E19" s="2">
        <f t="shared" si="0"/>
        <v>5.4923200515008013</v>
      </c>
      <c r="F19" s="2">
        <f t="shared" si="0"/>
        <v>5.4923200515008013</v>
      </c>
      <c r="G19" s="2">
        <f t="shared" si="0"/>
        <v>5.4923200515008013</v>
      </c>
    </row>
    <row r="20" spans="1:7" x14ac:dyDescent="0.25">
      <c r="B20" s="1">
        <v>0.6</v>
      </c>
      <c r="C20" s="2">
        <f t="shared" si="1"/>
        <v>7.4843742498639649</v>
      </c>
      <c r="D20" s="2">
        <f t="shared" si="0"/>
        <v>7.4843742498639649</v>
      </c>
      <c r="E20" s="2">
        <f t="shared" si="0"/>
        <v>7.4843742498639649</v>
      </c>
      <c r="F20" s="2">
        <f t="shared" si="0"/>
        <v>7.4843742498639649</v>
      </c>
      <c r="G20" s="2">
        <f t="shared" si="0"/>
        <v>7.4843742498639649</v>
      </c>
    </row>
    <row r="21" spans="1:7" x14ac:dyDescent="0.25">
      <c r="B21" s="1">
        <v>0.65</v>
      </c>
      <c r="C21" s="2">
        <f t="shared" si="1"/>
        <v>9.6146003270312868</v>
      </c>
      <c r="D21" s="2">
        <f t="shared" si="0"/>
        <v>9.6146003270312868</v>
      </c>
      <c r="E21" s="2">
        <f t="shared" si="0"/>
        <v>9.6146003270312868</v>
      </c>
      <c r="F21" s="2">
        <f t="shared" si="0"/>
        <v>9.6146003270312868</v>
      </c>
      <c r="G21" s="2">
        <f t="shared" si="0"/>
        <v>9.6146003270312868</v>
      </c>
    </row>
    <row r="22" spans="1:7" x14ac:dyDescent="0.25">
      <c r="B22" s="1">
        <v>0.7</v>
      </c>
      <c r="C22" s="2">
        <f t="shared" si="1"/>
        <v>11.909836155808343</v>
      </c>
      <c r="D22" s="2">
        <f t="shared" si="0"/>
        <v>11.909836155808343</v>
      </c>
      <c r="E22" s="2">
        <f t="shared" si="0"/>
        <v>11.909836155808343</v>
      </c>
      <c r="F22" s="2">
        <f t="shared" si="0"/>
        <v>11.909836155808343</v>
      </c>
      <c r="G22" s="2">
        <f t="shared" si="0"/>
        <v>11.909836155808343</v>
      </c>
    </row>
    <row r="23" spans="1:7" x14ac:dyDescent="0.25">
      <c r="B23" s="1">
        <v>0.75</v>
      </c>
      <c r="C23" s="2">
        <f t="shared" si="1"/>
        <v>14.40706550022368</v>
      </c>
      <c r="D23" s="2">
        <f t="shared" si="0"/>
        <v>14.40706550022368</v>
      </c>
      <c r="E23" s="2">
        <f t="shared" si="0"/>
        <v>14.40706550022368</v>
      </c>
      <c r="F23" s="2">
        <f t="shared" si="0"/>
        <v>14.40706550022368</v>
      </c>
      <c r="G23" s="2">
        <f t="shared" si="0"/>
        <v>14.40706550022368</v>
      </c>
    </row>
    <row r="24" spans="1:7" x14ac:dyDescent="0.25">
      <c r="B24" s="1">
        <v>0.8</v>
      </c>
      <c r="C24" s="2">
        <f t="shared" si="1"/>
        <v>17.159996460581556</v>
      </c>
      <c r="D24" s="2">
        <f t="shared" si="1"/>
        <v>17.159996460581556</v>
      </c>
      <c r="E24" s="2">
        <f t="shared" si="1"/>
        <v>17.159996460581556</v>
      </c>
      <c r="F24" s="2">
        <f t="shared" si="1"/>
        <v>17.159996460581556</v>
      </c>
      <c r="G24" s="2">
        <f t="shared" si="1"/>
        <v>17.159996460581556</v>
      </c>
    </row>
    <row r="25" spans="1:7" x14ac:dyDescent="0.25">
      <c r="B25" s="1">
        <v>0.85</v>
      </c>
      <c r="C25" s="2">
        <f t="shared" si="1"/>
        <v>20.252688166937261</v>
      </c>
      <c r="D25" s="2">
        <f t="shared" si="1"/>
        <v>20.252688166937261</v>
      </c>
      <c r="E25" s="2">
        <f t="shared" si="1"/>
        <v>20.252688166937261</v>
      </c>
      <c r="F25" s="2">
        <f t="shared" si="1"/>
        <v>20.252688166937261</v>
      </c>
      <c r="G25" s="2">
        <f t="shared" si="1"/>
        <v>20.252688166937261</v>
      </c>
    </row>
    <row r="26" spans="1:7" x14ac:dyDescent="0.25">
      <c r="B26" s="1">
        <v>0.9</v>
      </c>
      <c r="C26" s="2">
        <f t="shared" si="1"/>
        <v>23.83306461444835</v>
      </c>
      <c r="D26" s="2">
        <f t="shared" si="1"/>
        <v>23.83306461444835</v>
      </c>
      <c r="E26" s="2">
        <f t="shared" si="1"/>
        <v>23.83306461444835</v>
      </c>
      <c r="F26" s="2">
        <f t="shared" si="1"/>
        <v>23.83306461444835</v>
      </c>
      <c r="G26" s="2">
        <f t="shared" si="1"/>
        <v>23.83306461444835</v>
      </c>
    </row>
    <row r="27" spans="1:7" x14ac:dyDescent="0.25">
      <c r="B27" s="1">
        <v>0.95</v>
      </c>
      <c r="C27" s="2">
        <f t="shared" si="1"/>
        <v>28.224722033439654</v>
      </c>
      <c r="D27" s="2">
        <f t="shared" si="1"/>
        <v>28.224722033439654</v>
      </c>
      <c r="E27" s="2">
        <f t="shared" si="1"/>
        <v>28.224722033439654</v>
      </c>
      <c r="F27" s="2">
        <f t="shared" si="1"/>
        <v>28.224722033439654</v>
      </c>
      <c r="G27" s="2">
        <f t="shared" si="1"/>
        <v>28.224722033439654</v>
      </c>
    </row>
    <row r="28" spans="1:7" x14ac:dyDescent="0.25">
      <c r="B28" s="1">
        <v>0.99</v>
      </c>
      <c r="C28" s="2">
        <f t="shared" si="1"/>
        <v>33.071675749276586</v>
      </c>
      <c r="D28" s="2">
        <f t="shared" si="1"/>
        <v>33.071675749276586</v>
      </c>
      <c r="E28" s="2">
        <f t="shared" si="1"/>
        <v>33.071675749276586</v>
      </c>
      <c r="F28" s="2">
        <f t="shared" si="1"/>
        <v>33.071675749276586</v>
      </c>
      <c r="G28" s="2">
        <f t="shared" si="1"/>
        <v>33.071675749276586</v>
      </c>
    </row>
    <row r="30" spans="1:7" x14ac:dyDescent="0.25">
      <c r="A30" s="1"/>
      <c r="B30" s="1"/>
      <c r="C30" s="1" t="s">
        <v>24</v>
      </c>
      <c r="D30" s="1"/>
      <c r="E30" s="1"/>
      <c r="F30" s="1"/>
      <c r="G30" s="1"/>
    </row>
    <row r="31" spans="1:7" x14ac:dyDescent="0.25">
      <c r="A31" s="1"/>
      <c r="B31" s="1" t="s">
        <v>5</v>
      </c>
      <c r="C31" s="1">
        <f>C7</f>
        <v>0.2</v>
      </c>
      <c r="D31" s="1">
        <f>D7</f>
        <v>0.5</v>
      </c>
      <c r="E31" s="1">
        <f>E7</f>
        <v>1</v>
      </c>
      <c r="F31" s="1">
        <f>F7</f>
        <v>2</v>
      </c>
      <c r="G31" s="1">
        <f>G7</f>
        <v>5</v>
      </c>
    </row>
    <row r="32" spans="1:7" x14ac:dyDescent="0.25">
      <c r="A32" s="1" t="s">
        <v>27</v>
      </c>
      <c r="B32" s="1">
        <f>B8</f>
        <v>0.01</v>
      </c>
      <c r="C32" s="2">
        <f>C$31*$B32/2*120*0.6/0.4/2000000*100</f>
        <v>8.9999999999999985E-6</v>
      </c>
      <c r="D32" s="2">
        <f t="shared" ref="D32:G47" si="2">D$31*$B32/2*120*0.6/0.4/2000000*100</f>
        <v>2.2499999999999998E-5</v>
      </c>
      <c r="E32" s="2">
        <f t="shared" si="2"/>
        <v>4.4999999999999996E-5</v>
      </c>
      <c r="F32" s="2">
        <f t="shared" si="2"/>
        <v>8.9999999999999992E-5</v>
      </c>
      <c r="G32" s="2">
        <f t="shared" si="2"/>
        <v>2.2499999999999997E-4</v>
      </c>
    </row>
    <row r="33" spans="1:7" x14ac:dyDescent="0.25">
      <c r="A33" s="1"/>
      <c r="B33" s="1">
        <f t="shared" ref="B33:B52" si="3">B9</f>
        <v>0.05</v>
      </c>
      <c r="C33" s="2">
        <f t="shared" ref="C33:G52" si="4">C$31*$B33/2*120*0.6/0.4/2000000*100</f>
        <v>4.5000000000000003E-5</v>
      </c>
      <c r="D33" s="2">
        <f t="shared" si="2"/>
        <v>1.1249999999999998E-4</v>
      </c>
      <c r="E33" s="2">
        <f t="shared" si="2"/>
        <v>2.2499999999999997E-4</v>
      </c>
      <c r="F33" s="2">
        <f t="shared" si="2"/>
        <v>4.4999999999999993E-4</v>
      </c>
      <c r="G33" s="2">
        <f t="shared" si="2"/>
        <v>1.1250000000000001E-3</v>
      </c>
    </row>
    <row r="34" spans="1:7" x14ac:dyDescent="0.25">
      <c r="A34" s="1"/>
      <c r="B34" s="1">
        <f t="shared" si="3"/>
        <v>0.1</v>
      </c>
      <c r="C34" s="2">
        <f t="shared" si="4"/>
        <v>9.0000000000000006E-5</v>
      </c>
      <c r="D34" s="2">
        <f t="shared" si="2"/>
        <v>2.2499999999999997E-4</v>
      </c>
      <c r="E34" s="2">
        <f t="shared" si="2"/>
        <v>4.4999999999999993E-4</v>
      </c>
      <c r="F34" s="2">
        <f t="shared" si="2"/>
        <v>8.9999999999999987E-4</v>
      </c>
      <c r="G34" s="2">
        <f t="shared" si="2"/>
        <v>2.2500000000000003E-3</v>
      </c>
    </row>
    <row r="35" spans="1:7" x14ac:dyDescent="0.25">
      <c r="A35" s="1"/>
      <c r="B35" s="1">
        <f t="shared" si="3"/>
        <v>0.15</v>
      </c>
      <c r="C35" s="2">
        <f t="shared" si="4"/>
        <v>1.3499999999999995E-4</v>
      </c>
      <c r="D35" s="2">
        <f t="shared" si="2"/>
        <v>3.3749999999999996E-4</v>
      </c>
      <c r="E35" s="2">
        <f t="shared" si="2"/>
        <v>6.7499999999999993E-4</v>
      </c>
      <c r="F35" s="2">
        <f t="shared" si="2"/>
        <v>1.3499999999999999E-3</v>
      </c>
      <c r="G35" s="2">
        <f t="shared" si="2"/>
        <v>3.375E-3</v>
      </c>
    </row>
    <row r="36" spans="1:7" x14ac:dyDescent="0.25">
      <c r="A36" s="1"/>
      <c r="B36" s="1">
        <f t="shared" si="3"/>
        <v>0.2</v>
      </c>
      <c r="C36" s="2">
        <f t="shared" si="4"/>
        <v>1.8000000000000001E-4</v>
      </c>
      <c r="D36" s="2">
        <f t="shared" si="2"/>
        <v>4.4999999999999993E-4</v>
      </c>
      <c r="E36" s="2">
        <f t="shared" si="2"/>
        <v>8.9999999999999987E-4</v>
      </c>
      <c r="F36" s="2">
        <f t="shared" si="2"/>
        <v>1.7999999999999997E-3</v>
      </c>
      <c r="G36" s="2">
        <f t="shared" si="2"/>
        <v>4.5000000000000005E-3</v>
      </c>
    </row>
    <row r="37" spans="1:7" x14ac:dyDescent="0.25">
      <c r="B37" s="1">
        <f t="shared" si="3"/>
        <v>0.25</v>
      </c>
      <c r="C37" s="2">
        <f t="shared" si="4"/>
        <v>2.2499999999999997E-4</v>
      </c>
      <c r="D37" s="2">
        <f t="shared" si="2"/>
        <v>5.6250000000000007E-4</v>
      </c>
      <c r="E37" s="2">
        <f t="shared" si="2"/>
        <v>1.1250000000000001E-3</v>
      </c>
      <c r="F37" s="2">
        <f t="shared" si="2"/>
        <v>2.2500000000000003E-3</v>
      </c>
      <c r="G37" s="2">
        <f t="shared" si="2"/>
        <v>5.6249999999999998E-3</v>
      </c>
    </row>
    <row r="38" spans="1:7" x14ac:dyDescent="0.25">
      <c r="B38" s="1">
        <f t="shared" si="3"/>
        <v>0.3</v>
      </c>
      <c r="C38" s="2">
        <f t="shared" si="4"/>
        <v>2.699999999999999E-4</v>
      </c>
      <c r="D38" s="2">
        <f t="shared" si="2"/>
        <v>6.7499999999999993E-4</v>
      </c>
      <c r="E38" s="2">
        <f t="shared" si="2"/>
        <v>1.3499999999999999E-3</v>
      </c>
      <c r="F38" s="2">
        <f t="shared" si="2"/>
        <v>2.6999999999999997E-3</v>
      </c>
      <c r="G38" s="2">
        <f t="shared" si="2"/>
        <v>6.7499999999999999E-3</v>
      </c>
    </row>
    <row r="39" spans="1:7" x14ac:dyDescent="0.25">
      <c r="B39" s="1">
        <f t="shared" si="3"/>
        <v>0.35</v>
      </c>
      <c r="C39" s="2">
        <f t="shared" si="4"/>
        <v>3.1499999999999996E-4</v>
      </c>
      <c r="D39" s="2">
        <f t="shared" si="2"/>
        <v>7.8749999999999979E-4</v>
      </c>
      <c r="E39" s="2">
        <f t="shared" si="2"/>
        <v>1.5749999999999996E-3</v>
      </c>
      <c r="F39" s="2">
        <f t="shared" si="2"/>
        <v>3.1499999999999992E-3</v>
      </c>
      <c r="G39" s="2">
        <f t="shared" si="2"/>
        <v>7.8750000000000001E-3</v>
      </c>
    </row>
    <row r="40" spans="1:7" x14ac:dyDescent="0.25">
      <c r="B40" s="1">
        <f t="shared" si="3"/>
        <v>0.4</v>
      </c>
      <c r="C40" s="2">
        <f t="shared" si="4"/>
        <v>3.6000000000000002E-4</v>
      </c>
      <c r="D40" s="2">
        <f t="shared" si="2"/>
        <v>8.9999999999999987E-4</v>
      </c>
      <c r="E40" s="2">
        <f t="shared" si="2"/>
        <v>1.7999999999999997E-3</v>
      </c>
      <c r="F40" s="2">
        <f t="shared" si="2"/>
        <v>3.5999999999999995E-3</v>
      </c>
      <c r="G40" s="2">
        <f t="shared" si="2"/>
        <v>9.0000000000000011E-3</v>
      </c>
    </row>
    <row r="41" spans="1:7" x14ac:dyDescent="0.25">
      <c r="B41" s="1">
        <f t="shared" si="3"/>
        <v>0.45</v>
      </c>
      <c r="C41" s="2">
        <f t="shared" si="4"/>
        <v>4.0500000000000003E-4</v>
      </c>
      <c r="D41" s="2">
        <f t="shared" si="2"/>
        <v>1.0124999999999999E-3</v>
      </c>
      <c r="E41" s="2">
        <f t="shared" si="2"/>
        <v>2.0249999999999999E-3</v>
      </c>
      <c r="F41" s="2">
        <f t="shared" si="2"/>
        <v>4.0499999999999998E-3</v>
      </c>
      <c r="G41" s="2">
        <f t="shared" si="2"/>
        <v>1.0124999999999999E-2</v>
      </c>
    </row>
    <row r="42" spans="1:7" x14ac:dyDescent="0.25">
      <c r="B42" s="1">
        <f t="shared" si="3"/>
        <v>0.5</v>
      </c>
      <c r="C42" s="2">
        <f t="shared" si="4"/>
        <v>4.4999999999999993E-4</v>
      </c>
      <c r="D42" s="2">
        <f t="shared" si="2"/>
        <v>1.1250000000000001E-3</v>
      </c>
      <c r="E42" s="2">
        <f t="shared" si="2"/>
        <v>2.2500000000000003E-3</v>
      </c>
      <c r="F42" s="2">
        <f t="shared" si="2"/>
        <v>4.5000000000000005E-3</v>
      </c>
      <c r="G42" s="2">
        <f t="shared" si="2"/>
        <v>1.125E-2</v>
      </c>
    </row>
    <row r="43" spans="1:7" x14ac:dyDescent="0.25">
      <c r="B43" s="1">
        <f t="shared" si="3"/>
        <v>0.55000000000000004</v>
      </c>
      <c r="C43" s="2">
        <f t="shared" si="4"/>
        <v>4.9499999999999989E-4</v>
      </c>
      <c r="D43" s="2">
        <f t="shared" si="2"/>
        <v>1.2374999999999999E-3</v>
      </c>
      <c r="E43" s="2">
        <f t="shared" si="2"/>
        <v>2.4749999999999998E-3</v>
      </c>
      <c r="F43" s="2">
        <f t="shared" si="2"/>
        <v>4.9499999999999995E-3</v>
      </c>
      <c r="G43" s="2">
        <f t="shared" si="2"/>
        <v>1.2375000000000001E-2</v>
      </c>
    </row>
    <row r="44" spans="1:7" x14ac:dyDescent="0.25">
      <c r="B44" s="1">
        <f>B20</f>
        <v>0.6</v>
      </c>
      <c r="C44" s="2">
        <f t="shared" si="4"/>
        <v>5.3999999999999979E-4</v>
      </c>
      <c r="D44" s="2">
        <f t="shared" si="2"/>
        <v>1.3499999999999999E-3</v>
      </c>
      <c r="E44" s="2">
        <f t="shared" si="2"/>
        <v>2.6999999999999997E-3</v>
      </c>
      <c r="F44" s="2">
        <f t="shared" si="2"/>
        <v>5.3999999999999994E-3</v>
      </c>
      <c r="G44" s="2">
        <f t="shared" si="2"/>
        <v>1.35E-2</v>
      </c>
    </row>
    <row r="45" spans="1:7" x14ac:dyDescent="0.25">
      <c r="B45" s="1">
        <f t="shared" si="3"/>
        <v>0.65</v>
      </c>
      <c r="C45" s="2">
        <f t="shared" si="4"/>
        <v>5.8500000000000012E-4</v>
      </c>
      <c r="D45" s="2">
        <f t="shared" si="2"/>
        <v>1.4624999999999998E-3</v>
      </c>
      <c r="E45" s="2">
        <f t="shared" si="2"/>
        <v>2.9249999999999996E-3</v>
      </c>
      <c r="F45" s="2">
        <f t="shared" si="2"/>
        <v>5.8499999999999993E-3</v>
      </c>
      <c r="G45" s="2">
        <f t="shared" si="2"/>
        <v>1.4625000000000001E-2</v>
      </c>
    </row>
    <row r="46" spans="1:7" x14ac:dyDescent="0.25">
      <c r="B46" s="1">
        <f t="shared" si="3"/>
        <v>0.7</v>
      </c>
      <c r="C46" s="2">
        <f t="shared" si="4"/>
        <v>6.2999999999999992E-4</v>
      </c>
      <c r="D46" s="2">
        <f t="shared" si="2"/>
        <v>1.5749999999999996E-3</v>
      </c>
      <c r="E46" s="2">
        <f t="shared" si="2"/>
        <v>3.1499999999999992E-3</v>
      </c>
      <c r="F46" s="2">
        <f t="shared" si="2"/>
        <v>6.2999999999999983E-3</v>
      </c>
      <c r="G46" s="2">
        <f t="shared" si="2"/>
        <v>1.575E-2</v>
      </c>
    </row>
    <row r="47" spans="1:7" x14ac:dyDescent="0.25">
      <c r="B47" s="1">
        <f t="shared" si="3"/>
        <v>0.75</v>
      </c>
      <c r="C47" s="2">
        <f t="shared" si="4"/>
        <v>6.7500000000000004E-4</v>
      </c>
      <c r="D47" s="2">
        <f t="shared" si="2"/>
        <v>1.6875E-3</v>
      </c>
      <c r="E47" s="2">
        <f t="shared" si="2"/>
        <v>3.375E-3</v>
      </c>
      <c r="F47" s="2">
        <f t="shared" si="2"/>
        <v>6.7499999999999999E-3</v>
      </c>
      <c r="G47" s="2">
        <f t="shared" si="2"/>
        <v>1.6875000000000001E-2</v>
      </c>
    </row>
    <row r="48" spans="1:7" x14ac:dyDescent="0.25">
      <c r="B48" s="1">
        <f t="shared" si="3"/>
        <v>0.8</v>
      </c>
      <c r="C48" s="2">
        <f t="shared" si="4"/>
        <v>7.2000000000000005E-4</v>
      </c>
      <c r="D48" s="2">
        <f t="shared" si="4"/>
        <v>1.7999999999999997E-3</v>
      </c>
      <c r="E48" s="2">
        <f t="shared" si="4"/>
        <v>3.5999999999999995E-3</v>
      </c>
      <c r="F48" s="2">
        <f t="shared" si="4"/>
        <v>7.1999999999999989E-3</v>
      </c>
      <c r="G48" s="2">
        <f t="shared" si="4"/>
        <v>1.8000000000000002E-2</v>
      </c>
    </row>
    <row r="49" spans="2:7" x14ac:dyDescent="0.25">
      <c r="B49" s="1">
        <f t="shared" si="3"/>
        <v>0.85</v>
      </c>
      <c r="C49" s="2">
        <f t="shared" si="4"/>
        <v>7.6499999999999995E-4</v>
      </c>
      <c r="D49" s="2">
        <f t="shared" si="4"/>
        <v>1.9124999999999997E-3</v>
      </c>
      <c r="E49" s="2">
        <f t="shared" si="4"/>
        <v>3.8249999999999994E-3</v>
      </c>
      <c r="F49" s="2">
        <f t="shared" si="4"/>
        <v>7.6499999999999988E-3</v>
      </c>
      <c r="G49" s="2">
        <f t="shared" si="4"/>
        <v>1.9125E-2</v>
      </c>
    </row>
    <row r="50" spans="2:7" x14ac:dyDescent="0.25">
      <c r="B50" s="1">
        <f t="shared" si="3"/>
        <v>0.9</v>
      </c>
      <c r="C50" s="2">
        <f t="shared" si="4"/>
        <v>8.1000000000000006E-4</v>
      </c>
      <c r="D50" s="2">
        <f t="shared" si="4"/>
        <v>2.0249999999999999E-3</v>
      </c>
      <c r="E50" s="2">
        <f t="shared" si="4"/>
        <v>4.0499999999999998E-3</v>
      </c>
      <c r="F50" s="2">
        <f t="shared" si="4"/>
        <v>8.0999999999999996E-3</v>
      </c>
      <c r="G50" s="2">
        <f t="shared" si="4"/>
        <v>2.0249999999999997E-2</v>
      </c>
    </row>
    <row r="51" spans="2:7" x14ac:dyDescent="0.25">
      <c r="B51" s="1">
        <f t="shared" si="3"/>
        <v>0.95</v>
      </c>
      <c r="C51" s="2">
        <f t="shared" si="4"/>
        <v>8.5499999999999997E-4</v>
      </c>
      <c r="D51" s="2">
        <f t="shared" si="4"/>
        <v>2.1374999999999996E-3</v>
      </c>
      <c r="E51" s="2">
        <f t="shared" si="4"/>
        <v>4.2749999999999993E-3</v>
      </c>
      <c r="F51" s="2">
        <f t="shared" si="4"/>
        <v>8.5499999999999986E-3</v>
      </c>
      <c r="G51" s="2">
        <f t="shared" si="4"/>
        <v>2.1374999999999998E-2</v>
      </c>
    </row>
    <row r="52" spans="2:7" x14ac:dyDescent="0.25">
      <c r="B52" s="1">
        <f t="shared" si="3"/>
        <v>0.99</v>
      </c>
      <c r="C52" s="2">
        <f t="shared" si="4"/>
        <v>8.9099999999999997E-4</v>
      </c>
      <c r="D52" s="2">
        <f t="shared" si="4"/>
        <v>2.2274999999999999E-3</v>
      </c>
      <c r="E52" s="2">
        <f t="shared" si="4"/>
        <v>4.4549999999999998E-3</v>
      </c>
      <c r="F52" s="2">
        <f t="shared" si="4"/>
        <v>8.9099999999999995E-3</v>
      </c>
      <c r="G52" s="2">
        <f t="shared" si="4"/>
        <v>2.2274999999999996E-2</v>
      </c>
    </row>
    <row r="53" spans="2:7" x14ac:dyDescent="0.25">
      <c r="B53" s="1"/>
    </row>
    <row r="54" spans="2:7" x14ac:dyDescent="0.25">
      <c r="B54" s="1"/>
    </row>
    <row r="55" spans="2:7" x14ac:dyDescent="0.25">
      <c r="B5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s=0.10, S0=2</vt:lpstr>
      <vt:lpstr>s=0.05, S0=2</vt:lpstr>
      <vt:lpstr>s=0.10, S0=0.5</vt:lpstr>
      <vt:lpstr>s=0.05, S0=0.5</vt:lpstr>
      <vt:lpstr>ConsumeOC=60%</vt:lpstr>
      <vt:lpstr>closed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2024-04-07T04:53:52Z</dcterms:modified>
</cp:coreProperties>
</file>