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zengluo.zl/工作FY23/报告/数据new/1019/"/>
    </mc:Choice>
  </mc:AlternateContent>
  <xr:revisionPtr revIDLastSave="0" documentId="13_ncr:1_{7D451F76-514E-0F45-A1B1-82E862957B9D}" xr6:coauthVersionLast="47" xr6:coauthVersionMax="47" xr10:uidLastSave="{00000000-0000-0000-0000-000000000000}"/>
  <bookViews>
    <workbookView xWindow="640" yWindow="1140" windowWidth="27800" windowHeight="16400" xr2:uid="{00000000-000D-0000-FFFF-FFFF00000000}"/>
  </bookViews>
  <sheets>
    <sheet name="热力值明细简版" sheetId="24" r:id="rId1"/>
    <sheet name="热力值明细详版" sheetId="18" r:id="rId2"/>
    <sheet name="分领域热力值合计" sheetId="14" r:id="rId3"/>
    <sheet name="热力图谱" sheetId="15" r:id="rId4"/>
    <sheet name="star明细" sheetId="29" r:id="rId5"/>
    <sheet name="issue明细" sheetId="31" r:id="rId6"/>
    <sheet name="openrank明细" sheetId="30" r:id="rId7"/>
  </sheets>
  <definedNames>
    <definedName name="_xlnm._FilterDatabase" localSheetId="5" hidden="1">issue明细!$A$1:$S$95</definedName>
    <definedName name="_xlnm._FilterDatabase" localSheetId="6" hidden="1">openrank明细!$A$2:$CY$2</definedName>
    <definedName name="_xlnm._FilterDatabase" localSheetId="4" hidden="1">star明细!$A$1:$T$94</definedName>
    <definedName name="_xlnm._FilterDatabase" localSheetId="0" hidden="1">热力值明细简版!$A$1:$L$103</definedName>
    <definedName name="_xlnm._FilterDatabase" localSheetId="1" hidden="1">热力值明细详版!$A$2:$AI$104</definedName>
    <definedName name="中间转换工具_1" localSheetId="6">openrank明细!$D$3:$CQ$104</definedName>
  </definedNames>
  <calcPr calcId="191029"/>
  <pivotCaches>
    <pivotCache cacheId="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94" i="31" l="1"/>
  <c r="M94" i="31"/>
  <c r="N94" i="31"/>
  <c r="O94" i="31"/>
  <c r="P94" i="31"/>
  <c r="Q94" i="31"/>
  <c r="R94" i="31"/>
  <c r="S94" i="31"/>
  <c r="L95" i="31"/>
  <c r="M95" i="31"/>
  <c r="N95" i="31"/>
  <c r="O95" i="31"/>
  <c r="P95" i="31"/>
  <c r="Q95" i="31"/>
  <c r="R95" i="31"/>
  <c r="S95" i="31"/>
  <c r="L96" i="31"/>
  <c r="M96" i="31"/>
  <c r="N96" i="31"/>
  <c r="O96" i="31"/>
  <c r="P96" i="31"/>
  <c r="Q96" i="31"/>
  <c r="R96" i="31"/>
  <c r="S96" i="31"/>
  <c r="L97" i="31"/>
  <c r="M97" i="31"/>
  <c r="N97" i="31"/>
  <c r="O97" i="31"/>
  <c r="P97" i="31"/>
  <c r="Q97" i="31"/>
  <c r="R97" i="31"/>
  <c r="S97" i="31"/>
  <c r="L98" i="31"/>
  <c r="M98" i="31"/>
  <c r="N98" i="31"/>
  <c r="O98" i="31"/>
  <c r="P98" i="31"/>
  <c r="Q98" i="31"/>
  <c r="R98" i="31"/>
  <c r="S98" i="31"/>
  <c r="L99" i="31"/>
  <c r="M99" i="31"/>
  <c r="N99" i="31"/>
  <c r="O99" i="31"/>
  <c r="P99" i="31"/>
  <c r="Q99" i="31"/>
  <c r="R99" i="31"/>
  <c r="S99" i="31"/>
  <c r="L100" i="31"/>
  <c r="M100" i="31"/>
  <c r="N100" i="31"/>
  <c r="O100" i="31"/>
  <c r="P100" i="31"/>
  <c r="Q100" i="31"/>
  <c r="R100" i="31"/>
  <c r="S100" i="31"/>
  <c r="L101" i="31"/>
  <c r="M101" i="31"/>
  <c r="N101" i="31"/>
  <c r="O101" i="31"/>
  <c r="P101" i="31"/>
  <c r="Q101" i="31"/>
  <c r="R101" i="31"/>
  <c r="S101" i="31"/>
  <c r="L102" i="31"/>
  <c r="M102" i="31"/>
  <c r="N102" i="31"/>
  <c r="O102" i="31"/>
  <c r="P102" i="31"/>
  <c r="Q102" i="31"/>
  <c r="R102" i="31"/>
  <c r="S102" i="31"/>
  <c r="L103" i="31"/>
  <c r="M103" i="31"/>
  <c r="N103" i="31"/>
  <c r="O103" i="31"/>
  <c r="P103" i="31"/>
  <c r="Q103" i="31"/>
  <c r="R103" i="31"/>
  <c r="S103" i="31"/>
  <c r="S93" i="31"/>
  <c r="R93" i="31"/>
  <c r="Q93" i="31"/>
  <c r="P93" i="31"/>
  <c r="O93" i="31"/>
  <c r="N93" i="31"/>
  <c r="M93" i="31"/>
  <c r="L93" i="31"/>
  <c r="S92" i="31"/>
  <c r="R92" i="31"/>
  <c r="Q92" i="31"/>
  <c r="P92" i="31"/>
  <c r="O92" i="31"/>
  <c r="N92" i="31"/>
  <c r="M92" i="31"/>
  <c r="L92" i="31"/>
  <c r="S91" i="31"/>
  <c r="R91" i="31"/>
  <c r="Q91" i="31"/>
  <c r="P91" i="31"/>
  <c r="O91" i="31"/>
  <c r="N91" i="31"/>
  <c r="M91" i="31"/>
  <c r="L91" i="31"/>
  <c r="S90" i="31"/>
  <c r="R90" i="31"/>
  <c r="Q90" i="31"/>
  <c r="P90" i="31"/>
  <c r="O90" i="31"/>
  <c r="N90" i="31"/>
  <c r="M90" i="31"/>
  <c r="L90" i="31"/>
  <c r="S89" i="31"/>
  <c r="R89" i="31"/>
  <c r="Q89" i="31"/>
  <c r="P89" i="31"/>
  <c r="O89" i="31"/>
  <c r="N89" i="31"/>
  <c r="M89" i="31"/>
  <c r="L89" i="31"/>
  <c r="S88" i="31"/>
  <c r="R88" i="31"/>
  <c r="Q88" i="31"/>
  <c r="P88" i="31"/>
  <c r="O88" i="31"/>
  <c r="N88" i="31"/>
  <c r="M88" i="31"/>
  <c r="L88" i="31"/>
  <c r="S87" i="31"/>
  <c r="R87" i="31"/>
  <c r="Q87" i="31"/>
  <c r="P87" i="31"/>
  <c r="O87" i="31"/>
  <c r="N87" i="31"/>
  <c r="M87" i="31"/>
  <c r="L87" i="31"/>
  <c r="S86" i="31"/>
  <c r="R86" i="31"/>
  <c r="Q86" i="31"/>
  <c r="P86" i="31"/>
  <c r="O86" i="31"/>
  <c r="N86" i="31"/>
  <c r="M86" i="31"/>
  <c r="L86" i="31"/>
  <c r="S85" i="31"/>
  <c r="R85" i="31"/>
  <c r="Q85" i="31"/>
  <c r="P85" i="31"/>
  <c r="O85" i="31"/>
  <c r="N85" i="31"/>
  <c r="M85" i="31"/>
  <c r="L85" i="31"/>
  <c r="S84" i="31"/>
  <c r="R84" i="31"/>
  <c r="Q84" i="31"/>
  <c r="P84" i="31"/>
  <c r="O84" i="31"/>
  <c r="N84" i="31"/>
  <c r="M84" i="31"/>
  <c r="L84" i="31"/>
  <c r="S83" i="31"/>
  <c r="R83" i="31"/>
  <c r="Q83" i="31"/>
  <c r="P83" i="31"/>
  <c r="O83" i="31"/>
  <c r="N83" i="31"/>
  <c r="M83" i="31"/>
  <c r="L83" i="31"/>
  <c r="S82" i="31"/>
  <c r="R82" i="31"/>
  <c r="Q82" i="31"/>
  <c r="P82" i="31"/>
  <c r="O82" i="31"/>
  <c r="N82" i="31"/>
  <c r="M82" i="31"/>
  <c r="L82" i="31"/>
  <c r="S81" i="31"/>
  <c r="R81" i="31"/>
  <c r="Q81" i="31"/>
  <c r="P81" i="31"/>
  <c r="O81" i="31"/>
  <c r="N81" i="31"/>
  <c r="M81" i="31"/>
  <c r="L81" i="31"/>
  <c r="S80" i="31"/>
  <c r="R80" i="31"/>
  <c r="Q80" i="31"/>
  <c r="P80" i="31"/>
  <c r="O80" i="31"/>
  <c r="N80" i="31"/>
  <c r="M80" i="31"/>
  <c r="L80" i="31"/>
  <c r="S79" i="31"/>
  <c r="R79" i="31"/>
  <c r="Q79" i="31"/>
  <c r="P79" i="31"/>
  <c r="O79" i="31"/>
  <c r="N79" i="31"/>
  <c r="M79" i="31"/>
  <c r="L79" i="31"/>
  <c r="S78" i="31"/>
  <c r="R78" i="31"/>
  <c r="Q78" i="31"/>
  <c r="P78" i="31"/>
  <c r="O78" i="31"/>
  <c r="N78" i="31"/>
  <c r="M78" i="31"/>
  <c r="L78" i="31"/>
  <c r="S77" i="31"/>
  <c r="R77" i="31"/>
  <c r="Q77" i="31"/>
  <c r="P77" i="31"/>
  <c r="O77" i="31"/>
  <c r="N77" i="31"/>
  <c r="M77" i="31"/>
  <c r="L77" i="31"/>
  <c r="S76" i="31"/>
  <c r="R76" i="31"/>
  <c r="Q76" i="31"/>
  <c r="P76" i="31"/>
  <c r="O76" i="31"/>
  <c r="N76" i="31"/>
  <c r="M76" i="31"/>
  <c r="L76" i="31"/>
  <c r="S75" i="31"/>
  <c r="R75" i="31"/>
  <c r="Q75" i="31"/>
  <c r="P75" i="31"/>
  <c r="O75" i="31"/>
  <c r="N75" i="31"/>
  <c r="M75" i="31"/>
  <c r="L75" i="31"/>
  <c r="S74" i="31"/>
  <c r="R74" i="31"/>
  <c r="Q74" i="31"/>
  <c r="P74" i="31"/>
  <c r="O74" i="31"/>
  <c r="N74" i="31"/>
  <c r="M74" i="31"/>
  <c r="L74" i="31"/>
  <c r="S73" i="31"/>
  <c r="R73" i="31"/>
  <c r="Q73" i="31"/>
  <c r="P73" i="31"/>
  <c r="O73" i="31"/>
  <c r="N73" i="31"/>
  <c r="M73" i="31"/>
  <c r="L73" i="31"/>
  <c r="S72" i="31"/>
  <c r="R72" i="31"/>
  <c r="Q72" i="31"/>
  <c r="P72" i="31"/>
  <c r="O72" i="31"/>
  <c r="N72" i="31"/>
  <c r="M72" i="31"/>
  <c r="L72" i="31"/>
  <c r="S71" i="31"/>
  <c r="R71" i="31"/>
  <c r="Q71" i="31"/>
  <c r="P71" i="31"/>
  <c r="O71" i="31"/>
  <c r="N71" i="31"/>
  <c r="M71" i="31"/>
  <c r="L71" i="31"/>
  <c r="S70" i="31"/>
  <c r="R70" i="31"/>
  <c r="Q70" i="31"/>
  <c r="P70" i="31"/>
  <c r="O70" i="31"/>
  <c r="N70" i="31"/>
  <c r="M70" i="31"/>
  <c r="L70" i="31"/>
  <c r="S69" i="31"/>
  <c r="R69" i="31"/>
  <c r="Q69" i="31"/>
  <c r="P69" i="31"/>
  <c r="O69" i="31"/>
  <c r="N69" i="31"/>
  <c r="M69" i="31"/>
  <c r="L69" i="31"/>
  <c r="S68" i="31"/>
  <c r="R68" i="31"/>
  <c r="Q68" i="31"/>
  <c r="P68" i="31"/>
  <c r="O68" i="31"/>
  <c r="N68" i="31"/>
  <c r="M68" i="31"/>
  <c r="L68" i="31"/>
  <c r="S67" i="31"/>
  <c r="R67" i="31"/>
  <c r="Q67" i="31"/>
  <c r="P67" i="31"/>
  <c r="O67" i="31"/>
  <c r="N67" i="31"/>
  <c r="M67" i="31"/>
  <c r="L67" i="31"/>
  <c r="S66" i="31"/>
  <c r="R66" i="31"/>
  <c r="Q66" i="31"/>
  <c r="P66" i="31"/>
  <c r="O66" i="31"/>
  <c r="N66" i="31"/>
  <c r="M66" i="31"/>
  <c r="L66" i="31"/>
  <c r="S65" i="31"/>
  <c r="R65" i="31"/>
  <c r="Q65" i="31"/>
  <c r="P65" i="31"/>
  <c r="O65" i="31"/>
  <c r="N65" i="31"/>
  <c r="M65" i="31"/>
  <c r="L65" i="31"/>
  <c r="S64" i="31"/>
  <c r="R64" i="31"/>
  <c r="Q64" i="31"/>
  <c r="P64" i="31"/>
  <c r="O64" i="31"/>
  <c r="N64" i="31"/>
  <c r="M64" i="31"/>
  <c r="L64" i="31"/>
  <c r="S63" i="31"/>
  <c r="R63" i="31"/>
  <c r="Q63" i="31"/>
  <c r="P63" i="31"/>
  <c r="O63" i="31"/>
  <c r="N63" i="31"/>
  <c r="M63" i="31"/>
  <c r="L63" i="31"/>
  <c r="S62" i="31"/>
  <c r="R62" i="31"/>
  <c r="Q62" i="31"/>
  <c r="P62" i="31"/>
  <c r="O62" i="31"/>
  <c r="N62" i="31"/>
  <c r="M62" i="31"/>
  <c r="L62" i="31"/>
  <c r="S61" i="31"/>
  <c r="R61" i="31"/>
  <c r="Q61" i="31"/>
  <c r="P61" i="31"/>
  <c r="O61" i="31"/>
  <c r="N61" i="31"/>
  <c r="M61" i="31"/>
  <c r="L61" i="31"/>
  <c r="S60" i="31"/>
  <c r="R60" i="31"/>
  <c r="Q60" i="31"/>
  <c r="P60" i="31"/>
  <c r="O60" i="31"/>
  <c r="N60" i="31"/>
  <c r="M60" i="31"/>
  <c r="L60" i="31"/>
  <c r="S59" i="31"/>
  <c r="R59" i="31"/>
  <c r="Q59" i="31"/>
  <c r="P59" i="31"/>
  <c r="O59" i="31"/>
  <c r="N59" i="31"/>
  <c r="M59" i="31"/>
  <c r="L59" i="31"/>
  <c r="S58" i="31"/>
  <c r="R58" i="31"/>
  <c r="Q58" i="31"/>
  <c r="P58" i="31"/>
  <c r="O58" i="31"/>
  <c r="N58" i="31"/>
  <c r="M58" i="31"/>
  <c r="L58" i="31"/>
  <c r="S57" i="31"/>
  <c r="R57" i="31"/>
  <c r="Q57" i="31"/>
  <c r="P57" i="31"/>
  <c r="O57" i="31"/>
  <c r="N57" i="31"/>
  <c r="M57" i="31"/>
  <c r="L57" i="31"/>
  <c r="S56" i="31"/>
  <c r="R56" i="31"/>
  <c r="Q56" i="31"/>
  <c r="P56" i="31"/>
  <c r="O56" i="31"/>
  <c r="N56" i="31"/>
  <c r="M56" i="31"/>
  <c r="L56" i="31"/>
  <c r="S55" i="31"/>
  <c r="R55" i="31"/>
  <c r="Q55" i="31"/>
  <c r="P55" i="31"/>
  <c r="O55" i="31"/>
  <c r="N55" i="31"/>
  <c r="M55" i="31"/>
  <c r="L55" i="31"/>
  <c r="S54" i="31"/>
  <c r="R54" i="31"/>
  <c r="Q54" i="31"/>
  <c r="P54" i="31"/>
  <c r="O54" i="31"/>
  <c r="N54" i="31"/>
  <c r="M54" i="31"/>
  <c r="L54" i="31"/>
  <c r="S53" i="31"/>
  <c r="R53" i="31"/>
  <c r="Q53" i="31"/>
  <c r="P53" i="31"/>
  <c r="O53" i="31"/>
  <c r="N53" i="31"/>
  <c r="M53" i="31"/>
  <c r="L53" i="31"/>
  <c r="S52" i="31"/>
  <c r="R52" i="31"/>
  <c r="Q52" i="31"/>
  <c r="P52" i="31"/>
  <c r="O52" i="31"/>
  <c r="N52" i="31"/>
  <c r="M52" i="31"/>
  <c r="L52" i="31"/>
  <c r="S51" i="31"/>
  <c r="R51" i="31"/>
  <c r="Q51" i="31"/>
  <c r="P51" i="31"/>
  <c r="O51" i="31"/>
  <c r="N51" i="31"/>
  <c r="M51" i="31"/>
  <c r="L51" i="31"/>
  <c r="S50" i="31"/>
  <c r="R50" i="31"/>
  <c r="Q50" i="31"/>
  <c r="P50" i="31"/>
  <c r="O50" i="31"/>
  <c r="N50" i="31"/>
  <c r="M50" i="31"/>
  <c r="L50" i="31"/>
  <c r="S49" i="31"/>
  <c r="R49" i="31"/>
  <c r="Q49" i="31"/>
  <c r="P49" i="31"/>
  <c r="O49" i="31"/>
  <c r="N49" i="31"/>
  <c r="M49" i="31"/>
  <c r="L49" i="31"/>
  <c r="S48" i="31"/>
  <c r="R48" i="31"/>
  <c r="Q48" i="31"/>
  <c r="P48" i="31"/>
  <c r="O48" i="31"/>
  <c r="N48" i="31"/>
  <c r="M48" i="31"/>
  <c r="L48" i="31"/>
  <c r="S47" i="31"/>
  <c r="R47" i="31"/>
  <c r="Q47" i="31"/>
  <c r="P47" i="31"/>
  <c r="O47" i="31"/>
  <c r="N47" i="31"/>
  <c r="M47" i="31"/>
  <c r="L47" i="31"/>
  <c r="S46" i="31"/>
  <c r="R46" i="31"/>
  <c r="Q46" i="31"/>
  <c r="P46" i="31"/>
  <c r="O46" i="31"/>
  <c r="N46" i="31"/>
  <c r="M46" i="31"/>
  <c r="L46" i="31"/>
  <c r="S45" i="31"/>
  <c r="R45" i="31"/>
  <c r="Q45" i="31"/>
  <c r="P45" i="31"/>
  <c r="O45" i="31"/>
  <c r="N45" i="31"/>
  <c r="M45" i="31"/>
  <c r="L45" i="31"/>
  <c r="S44" i="31"/>
  <c r="R44" i="31"/>
  <c r="Q44" i="31"/>
  <c r="P44" i="31"/>
  <c r="O44" i="31"/>
  <c r="N44" i="31"/>
  <c r="M44" i="31"/>
  <c r="L44" i="31"/>
  <c r="S43" i="31"/>
  <c r="R43" i="31"/>
  <c r="Q43" i="31"/>
  <c r="P43" i="31"/>
  <c r="O43" i="31"/>
  <c r="N43" i="31"/>
  <c r="M43" i="31"/>
  <c r="L43" i="31"/>
  <c r="S42" i="31"/>
  <c r="R42" i="31"/>
  <c r="Q42" i="31"/>
  <c r="P42" i="31"/>
  <c r="O42" i="31"/>
  <c r="N42" i="31"/>
  <c r="M42" i="31"/>
  <c r="L42" i="31"/>
  <c r="S41" i="31"/>
  <c r="R41" i="31"/>
  <c r="Q41" i="31"/>
  <c r="P41" i="31"/>
  <c r="O41" i="31"/>
  <c r="N41" i="31"/>
  <c r="M41" i="31"/>
  <c r="L41" i="31"/>
  <c r="S40" i="31"/>
  <c r="R40" i="31"/>
  <c r="Q40" i="31"/>
  <c r="P40" i="31"/>
  <c r="O40" i="31"/>
  <c r="N40" i="31"/>
  <c r="M40" i="31"/>
  <c r="L40" i="31"/>
  <c r="S39" i="31"/>
  <c r="R39" i="31"/>
  <c r="Q39" i="31"/>
  <c r="P39" i="31"/>
  <c r="O39" i="31"/>
  <c r="N39" i="31"/>
  <c r="M39" i="31"/>
  <c r="L39" i="31"/>
  <c r="S38" i="31"/>
  <c r="R38" i="31"/>
  <c r="Q38" i="31"/>
  <c r="P38" i="31"/>
  <c r="O38" i="31"/>
  <c r="N38" i="31"/>
  <c r="M38" i="31"/>
  <c r="L38" i="31"/>
  <c r="S37" i="31"/>
  <c r="R37" i="31"/>
  <c r="Q37" i="31"/>
  <c r="P37" i="31"/>
  <c r="O37" i="31"/>
  <c r="N37" i="31"/>
  <c r="M37" i="31"/>
  <c r="L37" i="31"/>
  <c r="S36" i="31"/>
  <c r="R36" i="31"/>
  <c r="Q36" i="31"/>
  <c r="P36" i="31"/>
  <c r="O36" i="31"/>
  <c r="N36" i="31"/>
  <c r="M36" i="31"/>
  <c r="L36" i="31"/>
  <c r="S35" i="31"/>
  <c r="R35" i="31"/>
  <c r="Q35" i="31"/>
  <c r="P35" i="31"/>
  <c r="O35" i="31"/>
  <c r="N35" i="31"/>
  <c r="M35" i="31"/>
  <c r="L35" i="31"/>
  <c r="S34" i="31"/>
  <c r="R34" i="31"/>
  <c r="Q34" i="31"/>
  <c r="P34" i="31"/>
  <c r="O34" i="31"/>
  <c r="N34" i="31"/>
  <c r="M34" i="31"/>
  <c r="L34" i="31"/>
  <c r="S33" i="31"/>
  <c r="R33" i="31"/>
  <c r="Q33" i="31"/>
  <c r="P33" i="31"/>
  <c r="O33" i="31"/>
  <c r="N33" i="31"/>
  <c r="M33" i="31"/>
  <c r="L33" i="31"/>
  <c r="S32" i="31"/>
  <c r="R32" i="31"/>
  <c r="Q32" i="31"/>
  <c r="P32" i="31"/>
  <c r="O32" i="31"/>
  <c r="N32" i="31"/>
  <c r="M32" i="31"/>
  <c r="L32" i="31"/>
  <c r="S31" i="31"/>
  <c r="R31" i="31"/>
  <c r="Q31" i="31"/>
  <c r="P31" i="31"/>
  <c r="O31" i="31"/>
  <c r="N31" i="31"/>
  <c r="M31" i="31"/>
  <c r="L31" i="31"/>
  <c r="S30" i="31"/>
  <c r="R30" i="31"/>
  <c r="Q30" i="31"/>
  <c r="P30" i="31"/>
  <c r="O30" i="31"/>
  <c r="N30" i="31"/>
  <c r="M30" i="31"/>
  <c r="L30" i="31"/>
  <c r="S29" i="31"/>
  <c r="R29" i="31"/>
  <c r="Q29" i="31"/>
  <c r="P29" i="31"/>
  <c r="O29" i="31"/>
  <c r="N29" i="31"/>
  <c r="M29" i="31"/>
  <c r="L29" i="31"/>
  <c r="S28" i="31"/>
  <c r="R28" i="31"/>
  <c r="Q28" i="31"/>
  <c r="P28" i="31"/>
  <c r="O28" i="31"/>
  <c r="N28" i="31"/>
  <c r="M28" i="31"/>
  <c r="L28" i="31"/>
  <c r="S27" i="31"/>
  <c r="R27" i="31"/>
  <c r="Q27" i="31"/>
  <c r="P27" i="31"/>
  <c r="O27" i="31"/>
  <c r="N27" i="31"/>
  <c r="M27" i="31"/>
  <c r="L27" i="31"/>
  <c r="S26" i="31"/>
  <c r="R26" i="31"/>
  <c r="Q26" i="31"/>
  <c r="P26" i="31"/>
  <c r="O26" i="31"/>
  <c r="N26" i="31"/>
  <c r="M26" i="31"/>
  <c r="L26" i="31"/>
  <c r="S25" i="31"/>
  <c r="R25" i="31"/>
  <c r="Q25" i="31"/>
  <c r="P25" i="31"/>
  <c r="O25" i="31"/>
  <c r="N25" i="31"/>
  <c r="M25" i="31"/>
  <c r="L25" i="31"/>
  <c r="S24" i="31"/>
  <c r="R24" i="31"/>
  <c r="Q24" i="31"/>
  <c r="P24" i="31"/>
  <c r="O24" i="31"/>
  <c r="N24" i="31"/>
  <c r="M24" i="31"/>
  <c r="L24" i="31"/>
  <c r="S23" i="31"/>
  <c r="R23" i="31"/>
  <c r="Q23" i="31"/>
  <c r="P23" i="31"/>
  <c r="O23" i="31"/>
  <c r="N23" i="31"/>
  <c r="M23" i="31"/>
  <c r="L23" i="31"/>
  <c r="S22" i="31"/>
  <c r="R22" i="31"/>
  <c r="Q22" i="31"/>
  <c r="P22" i="31"/>
  <c r="O22" i="31"/>
  <c r="N22" i="31"/>
  <c r="M22" i="31"/>
  <c r="L22" i="31"/>
  <c r="S21" i="31"/>
  <c r="R21" i="31"/>
  <c r="Q21" i="31"/>
  <c r="P21" i="31"/>
  <c r="O21" i="31"/>
  <c r="N21" i="31"/>
  <c r="M21" i="31"/>
  <c r="L21" i="31"/>
  <c r="S20" i="31"/>
  <c r="R20" i="31"/>
  <c r="Q20" i="31"/>
  <c r="P20" i="31"/>
  <c r="O20" i="31"/>
  <c r="N20" i="31"/>
  <c r="M20" i="31"/>
  <c r="L20" i="31"/>
  <c r="S19" i="31"/>
  <c r="R19" i="31"/>
  <c r="Q19" i="31"/>
  <c r="P19" i="31"/>
  <c r="O19" i="31"/>
  <c r="N19" i="31"/>
  <c r="M19" i="31"/>
  <c r="L19" i="31"/>
  <c r="S18" i="31"/>
  <c r="R18" i="31"/>
  <c r="Q18" i="31"/>
  <c r="P18" i="31"/>
  <c r="O18" i="31"/>
  <c r="N18" i="31"/>
  <c r="M18" i="31"/>
  <c r="L18" i="31"/>
  <c r="S17" i="31"/>
  <c r="R17" i="31"/>
  <c r="Q17" i="31"/>
  <c r="P17" i="31"/>
  <c r="O17" i="31"/>
  <c r="N17" i="31"/>
  <c r="M17" i="31"/>
  <c r="L17" i="31"/>
  <c r="S16" i="31"/>
  <c r="R16" i="31"/>
  <c r="Q16" i="31"/>
  <c r="P16" i="31"/>
  <c r="O16" i="31"/>
  <c r="N16" i="31"/>
  <c r="M16" i="31"/>
  <c r="L16" i="31"/>
  <c r="S15" i="31"/>
  <c r="R15" i="31"/>
  <c r="Q15" i="31"/>
  <c r="P15" i="31"/>
  <c r="O15" i="31"/>
  <c r="N15" i="31"/>
  <c r="M15" i="31"/>
  <c r="L15" i="31"/>
  <c r="S14" i="31"/>
  <c r="R14" i="31"/>
  <c r="Q14" i="31"/>
  <c r="P14" i="31"/>
  <c r="O14" i="31"/>
  <c r="N14" i="31"/>
  <c r="M14" i="31"/>
  <c r="L14" i="31"/>
  <c r="S13" i="31"/>
  <c r="R13" i="31"/>
  <c r="Q13" i="31"/>
  <c r="P13" i="31"/>
  <c r="O13" i="31"/>
  <c r="N13" i="31"/>
  <c r="M13" i="31"/>
  <c r="L13" i="31"/>
  <c r="S12" i="31"/>
  <c r="R12" i="31"/>
  <c r="Q12" i="31"/>
  <c r="P12" i="31"/>
  <c r="O12" i="31"/>
  <c r="N12" i="31"/>
  <c r="M12" i="31"/>
  <c r="L12" i="31"/>
  <c r="S11" i="31"/>
  <c r="R11" i="31"/>
  <c r="Q11" i="31"/>
  <c r="P11" i="31"/>
  <c r="O11" i="31"/>
  <c r="N11" i="31"/>
  <c r="M11" i="31"/>
  <c r="L11" i="31"/>
  <c r="S10" i="31"/>
  <c r="R10" i="31"/>
  <c r="Q10" i="31"/>
  <c r="P10" i="31"/>
  <c r="O10" i="31"/>
  <c r="N10" i="31"/>
  <c r="M10" i="31"/>
  <c r="L10" i="31"/>
  <c r="S9" i="31"/>
  <c r="R9" i="31"/>
  <c r="Q9" i="31"/>
  <c r="P9" i="31"/>
  <c r="O9" i="31"/>
  <c r="N9" i="31"/>
  <c r="M9" i="31"/>
  <c r="L9" i="31"/>
  <c r="S8" i="31"/>
  <c r="R8" i="31"/>
  <c r="Q8" i="31"/>
  <c r="P8" i="31"/>
  <c r="O8" i="31"/>
  <c r="N8" i="31"/>
  <c r="M8" i="31"/>
  <c r="L8" i="31"/>
  <c r="S7" i="31"/>
  <c r="R7" i="31"/>
  <c r="Q7" i="31"/>
  <c r="P7" i="31"/>
  <c r="O7" i="31"/>
  <c r="N7" i="31"/>
  <c r="M7" i="31"/>
  <c r="L7" i="31"/>
  <c r="S6" i="31"/>
  <c r="R6" i="31"/>
  <c r="Q6" i="31"/>
  <c r="P6" i="31"/>
  <c r="O6" i="31"/>
  <c r="N6" i="31"/>
  <c r="M6" i="31"/>
  <c r="L6" i="31"/>
  <c r="S5" i="31"/>
  <c r="R5" i="31"/>
  <c r="Q5" i="31"/>
  <c r="P5" i="31"/>
  <c r="O5" i="31"/>
  <c r="N5" i="31"/>
  <c r="M5" i="31"/>
  <c r="L5" i="31"/>
  <c r="S4" i="31"/>
  <c r="R4" i="31"/>
  <c r="Q4" i="31"/>
  <c r="P4" i="31"/>
  <c r="O4" i="31"/>
  <c r="N4" i="31"/>
  <c r="M4" i="31"/>
  <c r="L4" i="31"/>
  <c r="S3" i="31"/>
  <c r="R3" i="31"/>
  <c r="Q3" i="31"/>
  <c r="P3" i="31"/>
  <c r="O3" i="31"/>
  <c r="N3" i="31"/>
  <c r="M3" i="31"/>
  <c r="L3" i="31"/>
  <c r="S2" i="31"/>
  <c r="R2" i="31"/>
  <c r="Q2" i="31"/>
  <c r="P2" i="31"/>
  <c r="O2" i="31"/>
  <c r="N2" i="31"/>
  <c r="M2" i="31"/>
  <c r="L2" i="31"/>
  <c r="L94" i="29"/>
  <c r="M94" i="29"/>
  <c r="N94" i="29"/>
  <c r="O94" i="29"/>
  <c r="P94" i="29"/>
  <c r="Q94" i="29"/>
  <c r="R94" i="29"/>
  <c r="S94" i="29"/>
  <c r="L95" i="29"/>
  <c r="M95" i="29"/>
  <c r="N95" i="29"/>
  <c r="O95" i="29"/>
  <c r="P95" i="29"/>
  <c r="Q95" i="29"/>
  <c r="R95" i="29"/>
  <c r="S95" i="29"/>
  <c r="L96" i="29"/>
  <c r="M96" i="29"/>
  <c r="N96" i="29"/>
  <c r="O96" i="29"/>
  <c r="P96" i="29"/>
  <c r="Q96" i="29"/>
  <c r="R96" i="29"/>
  <c r="S96" i="29"/>
  <c r="L97" i="29"/>
  <c r="M97" i="29"/>
  <c r="N97" i="29"/>
  <c r="O97" i="29"/>
  <c r="P97" i="29"/>
  <c r="Q97" i="29"/>
  <c r="R97" i="29"/>
  <c r="S97" i="29"/>
  <c r="L98" i="29"/>
  <c r="M98" i="29"/>
  <c r="N98" i="29"/>
  <c r="O98" i="29"/>
  <c r="P98" i="29"/>
  <c r="Q98" i="29"/>
  <c r="R98" i="29"/>
  <c r="S98" i="29"/>
  <c r="L99" i="29"/>
  <c r="M99" i="29"/>
  <c r="N99" i="29"/>
  <c r="O99" i="29"/>
  <c r="P99" i="29"/>
  <c r="Q99" i="29"/>
  <c r="R99" i="29"/>
  <c r="S99" i="29"/>
  <c r="L100" i="29"/>
  <c r="M100" i="29"/>
  <c r="N100" i="29"/>
  <c r="O100" i="29"/>
  <c r="P100" i="29"/>
  <c r="Q100" i="29"/>
  <c r="R100" i="29"/>
  <c r="S100" i="29"/>
  <c r="L101" i="29"/>
  <c r="M101" i="29"/>
  <c r="N101" i="29"/>
  <c r="O101" i="29"/>
  <c r="P101" i="29"/>
  <c r="Q101" i="29"/>
  <c r="R101" i="29"/>
  <c r="S101" i="29"/>
  <c r="L102" i="29"/>
  <c r="M102" i="29"/>
  <c r="N102" i="29"/>
  <c r="O102" i="29"/>
  <c r="P102" i="29"/>
  <c r="Q102" i="29"/>
  <c r="R102" i="29"/>
  <c r="S102" i="29"/>
  <c r="L103" i="29"/>
  <c r="M103" i="29"/>
  <c r="N103" i="29"/>
  <c r="O103" i="29"/>
  <c r="P103" i="29"/>
  <c r="Q103" i="29"/>
  <c r="R103" i="29"/>
  <c r="S103" i="29"/>
  <c r="CY104" i="30"/>
  <c r="CX104" i="30"/>
  <c r="CW104" i="30"/>
  <c r="CV104" i="30"/>
  <c r="CU104" i="30"/>
  <c r="CT104" i="30"/>
  <c r="CS104" i="30"/>
  <c r="CR104" i="30"/>
  <c r="CY103" i="30"/>
  <c r="CX103" i="30"/>
  <c r="CW103" i="30"/>
  <c r="CV103" i="30"/>
  <c r="CU103" i="30"/>
  <c r="CT103" i="30"/>
  <c r="CS103" i="30"/>
  <c r="CR103" i="30"/>
  <c r="CY102" i="30"/>
  <c r="CX102" i="30"/>
  <c r="CW102" i="30"/>
  <c r="CV102" i="30"/>
  <c r="CU102" i="30"/>
  <c r="CT102" i="30"/>
  <c r="CS102" i="30"/>
  <c r="CR102" i="30"/>
  <c r="CY101" i="30"/>
  <c r="CX101" i="30"/>
  <c r="CW101" i="30"/>
  <c r="CV101" i="30"/>
  <c r="CU101" i="30"/>
  <c r="CT101" i="30"/>
  <c r="CS101" i="30"/>
  <c r="CR101" i="30"/>
  <c r="CY100" i="30"/>
  <c r="CX100" i="30"/>
  <c r="CW100" i="30"/>
  <c r="CV100" i="30"/>
  <c r="CU100" i="30"/>
  <c r="CT100" i="30"/>
  <c r="CS100" i="30"/>
  <c r="CR100" i="30"/>
  <c r="CY99" i="30"/>
  <c r="CX99" i="30"/>
  <c r="CW99" i="30"/>
  <c r="CV99" i="30"/>
  <c r="CU99" i="30"/>
  <c r="CT99" i="30"/>
  <c r="CS99" i="30"/>
  <c r="CR99" i="30"/>
  <c r="CY98" i="30"/>
  <c r="CX98" i="30"/>
  <c r="CW98" i="30"/>
  <c r="CV98" i="30"/>
  <c r="CU98" i="30"/>
  <c r="CT98" i="30"/>
  <c r="CS98" i="30"/>
  <c r="CR98" i="30"/>
  <c r="CY97" i="30"/>
  <c r="CX97" i="30"/>
  <c r="CW97" i="30"/>
  <c r="CV97" i="30"/>
  <c r="CU97" i="30"/>
  <c r="CT97" i="30"/>
  <c r="CS97" i="30"/>
  <c r="CR97" i="30"/>
  <c r="CY96" i="30"/>
  <c r="CX96" i="30"/>
  <c r="CW96" i="30"/>
  <c r="CV96" i="30"/>
  <c r="CU96" i="30"/>
  <c r="CT96" i="30"/>
  <c r="CS96" i="30"/>
  <c r="CR96" i="30"/>
  <c r="CY95" i="30"/>
  <c r="CX95" i="30"/>
  <c r="CW95" i="30"/>
  <c r="CV95" i="30"/>
  <c r="CU95" i="30"/>
  <c r="CT95" i="30"/>
  <c r="CS95" i="30"/>
  <c r="CR95" i="30"/>
  <c r="CY94" i="30"/>
  <c r="CX94" i="30"/>
  <c r="CW94" i="30"/>
  <c r="CV94" i="30"/>
  <c r="CU94" i="30"/>
  <c r="CT94" i="30"/>
  <c r="CS94" i="30"/>
  <c r="CR94" i="30"/>
  <c r="CY93" i="30"/>
  <c r="CX93" i="30"/>
  <c r="CW93" i="30"/>
  <c r="CV93" i="30"/>
  <c r="CU93" i="30"/>
  <c r="CT93" i="30"/>
  <c r="CS93" i="30"/>
  <c r="CR93" i="30"/>
  <c r="CY92" i="30"/>
  <c r="CX92" i="30"/>
  <c r="CW92" i="30"/>
  <c r="CV92" i="30"/>
  <c r="CU92" i="30"/>
  <c r="CT92" i="30"/>
  <c r="CS92" i="30"/>
  <c r="CR92" i="30"/>
  <c r="CY91" i="30"/>
  <c r="CX91" i="30"/>
  <c r="CW91" i="30"/>
  <c r="CV91" i="30"/>
  <c r="CU91" i="30"/>
  <c r="CT91" i="30"/>
  <c r="CS91" i="30"/>
  <c r="CR91" i="30"/>
  <c r="CY90" i="30"/>
  <c r="CX90" i="30"/>
  <c r="CW90" i="30"/>
  <c r="CV90" i="30"/>
  <c r="CU90" i="30"/>
  <c r="CT90" i="30"/>
  <c r="CS90" i="30"/>
  <c r="CR90" i="30"/>
  <c r="CY89" i="30"/>
  <c r="CX89" i="30"/>
  <c r="CW89" i="30"/>
  <c r="CV89" i="30"/>
  <c r="CU89" i="30"/>
  <c r="CT89" i="30"/>
  <c r="CS89" i="30"/>
  <c r="CR89" i="30"/>
  <c r="CY88" i="30"/>
  <c r="CX88" i="30"/>
  <c r="CW88" i="30"/>
  <c r="CV88" i="30"/>
  <c r="CU88" i="30"/>
  <c r="CT88" i="30"/>
  <c r="CS88" i="30"/>
  <c r="CR88" i="30"/>
  <c r="CY87" i="30"/>
  <c r="CX87" i="30"/>
  <c r="CW87" i="30"/>
  <c r="CV87" i="30"/>
  <c r="CU87" i="30"/>
  <c r="CT87" i="30"/>
  <c r="CS87" i="30"/>
  <c r="CR87" i="30"/>
  <c r="CY86" i="30"/>
  <c r="CX86" i="30"/>
  <c r="CW86" i="30"/>
  <c r="CV86" i="30"/>
  <c r="CU86" i="30"/>
  <c r="CT86" i="30"/>
  <c r="CS86" i="30"/>
  <c r="CR86" i="30"/>
  <c r="CY85" i="30"/>
  <c r="CX85" i="30"/>
  <c r="CW85" i="30"/>
  <c r="CV85" i="30"/>
  <c r="CU85" i="30"/>
  <c r="CT85" i="30"/>
  <c r="CS85" i="30"/>
  <c r="CR85" i="30"/>
  <c r="CY84" i="30"/>
  <c r="CX84" i="30"/>
  <c r="CW84" i="30"/>
  <c r="CV84" i="30"/>
  <c r="CU84" i="30"/>
  <c r="CT84" i="30"/>
  <c r="CS84" i="30"/>
  <c r="CR84" i="30"/>
  <c r="CY83" i="30"/>
  <c r="CX83" i="30"/>
  <c r="CW83" i="30"/>
  <c r="CV83" i="30"/>
  <c r="CU83" i="30"/>
  <c r="CT83" i="30"/>
  <c r="CS83" i="30"/>
  <c r="CR83" i="30"/>
  <c r="CY82" i="30"/>
  <c r="CX82" i="30"/>
  <c r="CW82" i="30"/>
  <c r="CV82" i="30"/>
  <c r="CU82" i="30"/>
  <c r="CT82" i="30"/>
  <c r="CS82" i="30"/>
  <c r="CR82" i="30"/>
  <c r="CY81" i="30"/>
  <c r="CX81" i="30"/>
  <c r="CW81" i="30"/>
  <c r="CV81" i="30"/>
  <c r="CU81" i="30"/>
  <c r="CT81" i="30"/>
  <c r="CS81" i="30"/>
  <c r="CR81" i="30"/>
  <c r="CY80" i="30"/>
  <c r="CX80" i="30"/>
  <c r="CW80" i="30"/>
  <c r="CV80" i="30"/>
  <c r="CU80" i="30"/>
  <c r="CT80" i="30"/>
  <c r="CS80" i="30"/>
  <c r="CR80" i="30"/>
  <c r="CY79" i="30"/>
  <c r="CX79" i="30"/>
  <c r="CW79" i="30"/>
  <c r="CV79" i="30"/>
  <c r="CU79" i="30"/>
  <c r="CT79" i="30"/>
  <c r="CS79" i="30"/>
  <c r="CR79" i="30"/>
  <c r="CY78" i="30"/>
  <c r="CX78" i="30"/>
  <c r="CW78" i="30"/>
  <c r="CV78" i="30"/>
  <c r="CU78" i="30"/>
  <c r="CT78" i="30"/>
  <c r="CS78" i="30"/>
  <c r="CR78" i="30"/>
  <c r="CY77" i="30"/>
  <c r="CX77" i="30"/>
  <c r="CW77" i="30"/>
  <c r="CV77" i="30"/>
  <c r="CU77" i="30"/>
  <c r="CT77" i="30"/>
  <c r="CS77" i="30"/>
  <c r="CR77" i="30"/>
  <c r="CY76" i="30"/>
  <c r="CX76" i="30"/>
  <c r="CW76" i="30"/>
  <c r="CV76" i="30"/>
  <c r="CU76" i="30"/>
  <c r="CT76" i="30"/>
  <c r="CS76" i="30"/>
  <c r="CR76" i="30"/>
  <c r="CY75" i="30"/>
  <c r="CX75" i="30"/>
  <c r="CW75" i="30"/>
  <c r="CV75" i="30"/>
  <c r="CU75" i="30"/>
  <c r="CT75" i="30"/>
  <c r="CS75" i="30"/>
  <c r="CR75" i="30"/>
  <c r="CY74" i="30"/>
  <c r="CX74" i="30"/>
  <c r="CW74" i="30"/>
  <c r="CV74" i="30"/>
  <c r="CU74" i="30"/>
  <c r="CT74" i="30"/>
  <c r="CS74" i="30"/>
  <c r="CR74" i="30"/>
  <c r="CY73" i="30"/>
  <c r="CX73" i="30"/>
  <c r="CW73" i="30"/>
  <c r="CV73" i="30"/>
  <c r="CU73" i="30"/>
  <c r="CT73" i="30"/>
  <c r="CS73" i="30"/>
  <c r="CR73" i="30"/>
  <c r="CY72" i="30"/>
  <c r="CX72" i="30"/>
  <c r="CW72" i="30"/>
  <c r="CV72" i="30"/>
  <c r="CU72" i="30"/>
  <c r="CT72" i="30"/>
  <c r="CS72" i="30"/>
  <c r="CR72" i="30"/>
  <c r="CY71" i="30"/>
  <c r="CX71" i="30"/>
  <c r="CW71" i="30"/>
  <c r="CV71" i="30"/>
  <c r="CU71" i="30"/>
  <c r="CT71" i="30"/>
  <c r="CS71" i="30"/>
  <c r="CR71" i="30"/>
  <c r="CY70" i="30"/>
  <c r="CX70" i="30"/>
  <c r="CW70" i="30"/>
  <c r="CV70" i="30"/>
  <c r="CU70" i="30"/>
  <c r="CT70" i="30"/>
  <c r="CS70" i="30"/>
  <c r="CR70" i="30"/>
  <c r="CY69" i="30"/>
  <c r="CX69" i="30"/>
  <c r="CW69" i="30"/>
  <c r="CV69" i="30"/>
  <c r="CU69" i="30"/>
  <c r="CT69" i="30"/>
  <c r="CS69" i="30"/>
  <c r="CR69" i="30"/>
  <c r="CY68" i="30"/>
  <c r="CX68" i="30"/>
  <c r="CW68" i="30"/>
  <c r="CV68" i="30"/>
  <c r="CU68" i="30"/>
  <c r="CT68" i="30"/>
  <c r="CS68" i="30"/>
  <c r="CR68" i="30"/>
  <c r="CY67" i="30"/>
  <c r="CX67" i="30"/>
  <c r="CW67" i="30"/>
  <c r="CV67" i="30"/>
  <c r="CU67" i="30"/>
  <c r="CT67" i="30"/>
  <c r="CS67" i="30"/>
  <c r="CR67" i="30"/>
  <c r="CY66" i="30"/>
  <c r="CX66" i="30"/>
  <c r="CW66" i="30"/>
  <c r="CV66" i="30"/>
  <c r="CU66" i="30"/>
  <c r="CT66" i="30"/>
  <c r="CS66" i="30"/>
  <c r="CR66" i="30"/>
  <c r="CY65" i="30"/>
  <c r="CX65" i="30"/>
  <c r="CW65" i="30"/>
  <c r="CV65" i="30"/>
  <c r="CU65" i="30"/>
  <c r="CT65" i="30"/>
  <c r="CS65" i="30"/>
  <c r="CR65" i="30"/>
  <c r="CY64" i="30"/>
  <c r="CX64" i="30"/>
  <c r="CW64" i="30"/>
  <c r="CV64" i="30"/>
  <c r="CU64" i="30"/>
  <c r="CT64" i="30"/>
  <c r="CS64" i="30"/>
  <c r="CR64" i="30"/>
  <c r="CY63" i="30"/>
  <c r="CX63" i="30"/>
  <c r="CW63" i="30"/>
  <c r="CV63" i="30"/>
  <c r="CU63" i="30"/>
  <c r="CT63" i="30"/>
  <c r="CS63" i="30"/>
  <c r="CR63" i="30"/>
  <c r="CY62" i="30"/>
  <c r="CX62" i="30"/>
  <c r="CW62" i="30"/>
  <c r="CV62" i="30"/>
  <c r="CU62" i="30"/>
  <c r="CT62" i="30"/>
  <c r="CS62" i="30"/>
  <c r="CR62" i="30"/>
  <c r="CY61" i="30"/>
  <c r="CX61" i="30"/>
  <c r="CW61" i="30"/>
  <c r="CV61" i="30"/>
  <c r="CU61" i="30"/>
  <c r="CT61" i="30"/>
  <c r="CS61" i="30"/>
  <c r="CR61" i="30"/>
  <c r="CY60" i="30"/>
  <c r="CX60" i="30"/>
  <c r="CW60" i="30"/>
  <c r="CV60" i="30"/>
  <c r="CU60" i="30"/>
  <c r="CT60" i="30"/>
  <c r="CS60" i="30"/>
  <c r="CR60" i="30"/>
  <c r="CY59" i="30"/>
  <c r="CX59" i="30"/>
  <c r="CW59" i="30"/>
  <c r="CV59" i="30"/>
  <c r="CU59" i="30"/>
  <c r="CT59" i="30"/>
  <c r="CS59" i="30"/>
  <c r="CR59" i="30"/>
  <c r="CY58" i="30"/>
  <c r="CX58" i="30"/>
  <c r="CW58" i="30"/>
  <c r="CV58" i="30"/>
  <c r="CU58" i="30"/>
  <c r="CT58" i="30"/>
  <c r="CS58" i="30"/>
  <c r="CR58" i="30"/>
  <c r="CY57" i="30"/>
  <c r="CX57" i="30"/>
  <c r="CW57" i="30"/>
  <c r="CV57" i="30"/>
  <c r="CU57" i="30"/>
  <c r="CT57" i="30"/>
  <c r="CS57" i="30"/>
  <c r="CR57" i="30"/>
  <c r="CY56" i="30"/>
  <c r="CX56" i="30"/>
  <c r="CW56" i="30"/>
  <c r="CV56" i="30"/>
  <c r="CU56" i="30"/>
  <c r="CT56" i="30"/>
  <c r="CS56" i="30"/>
  <c r="CR56" i="30"/>
  <c r="CY55" i="30"/>
  <c r="CX55" i="30"/>
  <c r="CW55" i="30"/>
  <c r="CV55" i="30"/>
  <c r="CU55" i="30"/>
  <c r="CT55" i="30"/>
  <c r="CS55" i="30"/>
  <c r="CR55" i="30"/>
  <c r="CY54" i="30"/>
  <c r="CX54" i="30"/>
  <c r="CW54" i="30"/>
  <c r="CV54" i="30"/>
  <c r="CU54" i="30"/>
  <c r="CT54" i="30"/>
  <c r="CS54" i="30"/>
  <c r="CR54" i="30"/>
  <c r="CY53" i="30"/>
  <c r="CX53" i="30"/>
  <c r="CW53" i="30"/>
  <c r="CV53" i="30"/>
  <c r="CU53" i="30"/>
  <c r="CT53" i="30"/>
  <c r="CS53" i="30"/>
  <c r="CR53" i="30"/>
  <c r="CY52" i="30"/>
  <c r="CX52" i="30"/>
  <c r="CW52" i="30"/>
  <c r="CV52" i="30"/>
  <c r="CU52" i="30"/>
  <c r="CT52" i="30"/>
  <c r="CS52" i="30"/>
  <c r="CR52" i="30"/>
  <c r="CY51" i="30"/>
  <c r="CX51" i="30"/>
  <c r="CW51" i="30"/>
  <c r="CV51" i="30"/>
  <c r="CU51" i="30"/>
  <c r="CT51" i="30"/>
  <c r="CS51" i="30"/>
  <c r="CR51" i="30"/>
  <c r="CY50" i="30"/>
  <c r="CX50" i="30"/>
  <c r="CW50" i="30"/>
  <c r="CV50" i="30"/>
  <c r="CU50" i="30"/>
  <c r="CT50" i="30"/>
  <c r="CS50" i="30"/>
  <c r="CR50" i="30"/>
  <c r="CY49" i="30"/>
  <c r="CX49" i="30"/>
  <c r="CW49" i="30"/>
  <c r="CV49" i="30"/>
  <c r="CU49" i="30"/>
  <c r="CT49" i="30"/>
  <c r="CS49" i="30"/>
  <c r="CR49" i="30"/>
  <c r="CY48" i="30"/>
  <c r="CX48" i="30"/>
  <c r="CW48" i="30"/>
  <c r="CV48" i="30"/>
  <c r="CU48" i="30"/>
  <c r="CT48" i="30"/>
  <c r="CS48" i="30"/>
  <c r="CR48" i="30"/>
  <c r="CY47" i="30"/>
  <c r="CX47" i="30"/>
  <c r="CW47" i="30"/>
  <c r="CV47" i="30"/>
  <c r="CU47" i="30"/>
  <c r="CT47" i="30"/>
  <c r="CS47" i="30"/>
  <c r="CR47" i="30"/>
  <c r="CY46" i="30"/>
  <c r="CX46" i="30"/>
  <c r="CW46" i="30"/>
  <c r="CV46" i="30"/>
  <c r="CU46" i="30"/>
  <c r="CT46" i="30"/>
  <c r="CS46" i="30"/>
  <c r="CR46" i="30"/>
  <c r="CY45" i="30"/>
  <c r="CX45" i="30"/>
  <c r="CW45" i="30"/>
  <c r="CV45" i="30"/>
  <c r="CU45" i="30"/>
  <c r="CT45" i="30"/>
  <c r="CS45" i="30"/>
  <c r="CR45" i="30"/>
  <c r="CY44" i="30"/>
  <c r="CX44" i="30"/>
  <c r="CW44" i="30"/>
  <c r="CV44" i="30"/>
  <c r="CU44" i="30"/>
  <c r="CT44" i="30"/>
  <c r="CS44" i="30"/>
  <c r="CR44" i="30"/>
  <c r="CY43" i="30"/>
  <c r="CX43" i="30"/>
  <c r="CW43" i="30"/>
  <c r="CV43" i="30"/>
  <c r="CU43" i="30"/>
  <c r="CT43" i="30"/>
  <c r="CS43" i="30"/>
  <c r="CR43" i="30"/>
  <c r="CY42" i="30"/>
  <c r="CX42" i="30"/>
  <c r="CW42" i="30"/>
  <c r="CV42" i="30"/>
  <c r="CU42" i="30"/>
  <c r="CT42" i="30"/>
  <c r="CS42" i="30"/>
  <c r="CR42" i="30"/>
  <c r="CY41" i="30"/>
  <c r="CX41" i="30"/>
  <c r="CW41" i="30"/>
  <c r="CV41" i="30"/>
  <c r="CU41" i="30"/>
  <c r="CT41" i="30"/>
  <c r="CS41" i="30"/>
  <c r="CR41" i="30"/>
  <c r="CY40" i="30"/>
  <c r="CX40" i="30"/>
  <c r="CW40" i="30"/>
  <c r="CV40" i="30"/>
  <c r="CU40" i="30"/>
  <c r="CT40" i="30"/>
  <c r="CS40" i="30"/>
  <c r="CR40" i="30"/>
  <c r="CY39" i="30"/>
  <c r="CX39" i="30"/>
  <c r="CW39" i="30"/>
  <c r="CV39" i="30"/>
  <c r="CU39" i="30"/>
  <c r="CT39" i="30"/>
  <c r="CS39" i="30"/>
  <c r="CR39" i="30"/>
  <c r="CY38" i="30"/>
  <c r="CX38" i="30"/>
  <c r="CW38" i="30"/>
  <c r="CV38" i="30"/>
  <c r="CU38" i="30"/>
  <c r="CT38" i="30"/>
  <c r="CS38" i="30"/>
  <c r="CR38" i="30"/>
  <c r="CY37" i="30"/>
  <c r="CX37" i="30"/>
  <c r="CW37" i="30"/>
  <c r="CV37" i="30"/>
  <c r="CU37" i="30"/>
  <c r="CT37" i="30"/>
  <c r="CS37" i="30"/>
  <c r="CR37" i="30"/>
  <c r="CY36" i="30"/>
  <c r="CX36" i="30"/>
  <c r="CW36" i="30"/>
  <c r="CV36" i="30"/>
  <c r="CU36" i="30"/>
  <c r="CT36" i="30"/>
  <c r="CS36" i="30"/>
  <c r="CR36" i="30"/>
  <c r="CY35" i="30"/>
  <c r="CX35" i="30"/>
  <c r="CW35" i="30"/>
  <c r="CV35" i="30"/>
  <c r="CU35" i="30"/>
  <c r="CT35" i="30"/>
  <c r="CS35" i="30"/>
  <c r="CR35" i="30"/>
  <c r="CY34" i="30"/>
  <c r="CX34" i="30"/>
  <c r="CW34" i="30"/>
  <c r="CV34" i="30"/>
  <c r="CU34" i="30"/>
  <c r="CT34" i="30"/>
  <c r="CS34" i="30"/>
  <c r="CR34" i="30"/>
  <c r="CY33" i="30"/>
  <c r="CX33" i="30"/>
  <c r="CW33" i="30"/>
  <c r="CV33" i="30"/>
  <c r="CU33" i="30"/>
  <c r="CT33" i="30"/>
  <c r="CS33" i="30"/>
  <c r="CR33" i="30"/>
  <c r="CY32" i="30"/>
  <c r="CX32" i="30"/>
  <c r="CW32" i="30"/>
  <c r="CV32" i="30"/>
  <c r="CU32" i="30"/>
  <c r="CT32" i="30"/>
  <c r="CS32" i="30"/>
  <c r="CR32" i="30"/>
  <c r="CY31" i="30"/>
  <c r="CX31" i="30"/>
  <c r="CW31" i="30"/>
  <c r="CV31" i="30"/>
  <c r="CU31" i="30"/>
  <c r="CT31" i="30"/>
  <c r="CS31" i="30"/>
  <c r="CR31" i="30"/>
  <c r="CY30" i="30"/>
  <c r="CX30" i="30"/>
  <c r="CW30" i="30"/>
  <c r="CV30" i="30"/>
  <c r="CU30" i="30"/>
  <c r="CT30" i="30"/>
  <c r="CS30" i="30"/>
  <c r="CR30" i="30"/>
  <c r="CY29" i="30"/>
  <c r="CX29" i="30"/>
  <c r="CW29" i="30"/>
  <c r="CV29" i="30"/>
  <c r="CU29" i="30"/>
  <c r="CT29" i="30"/>
  <c r="CS29" i="30"/>
  <c r="CR29" i="30"/>
  <c r="CY28" i="30"/>
  <c r="CX28" i="30"/>
  <c r="CW28" i="30"/>
  <c r="CV28" i="30"/>
  <c r="CU28" i="30"/>
  <c r="CT28" i="30"/>
  <c r="CS28" i="30"/>
  <c r="CR28" i="30"/>
  <c r="CY27" i="30"/>
  <c r="CX27" i="30"/>
  <c r="CW27" i="30"/>
  <c r="CV27" i="30"/>
  <c r="CU27" i="30"/>
  <c r="CT27" i="30"/>
  <c r="CS27" i="30"/>
  <c r="CR27" i="30"/>
  <c r="CY26" i="30"/>
  <c r="CX26" i="30"/>
  <c r="CW26" i="30"/>
  <c r="CV26" i="30"/>
  <c r="CU26" i="30"/>
  <c r="CT26" i="30"/>
  <c r="CS26" i="30"/>
  <c r="CR26" i="30"/>
  <c r="CY25" i="30"/>
  <c r="CX25" i="30"/>
  <c r="CW25" i="30"/>
  <c r="CV25" i="30"/>
  <c r="CU25" i="30"/>
  <c r="CT25" i="30"/>
  <c r="CS25" i="30"/>
  <c r="CR25" i="30"/>
  <c r="CY24" i="30"/>
  <c r="CX24" i="30"/>
  <c r="CW24" i="30"/>
  <c r="CV24" i="30"/>
  <c r="CU24" i="30"/>
  <c r="CT24" i="30"/>
  <c r="CS24" i="30"/>
  <c r="CR24" i="30"/>
  <c r="CY23" i="30"/>
  <c r="CX23" i="30"/>
  <c r="CW23" i="30"/>
  <c r="CV23" i="30"/>
  <c r="CU23" i="30"/>
  <c r="CT23" i="30"/>
  <c r="CS23" i="30"/>
  <c r="CR23" i="30"/>
  <c r="CY22" i="30"/>
  <c r="CX22" i="30"/>
  <c r="CW22" i="30"/>
  <c r="CV22" i="30"/>
  <c r="CU22" i="30"/>
  <c r="CT22" i="30"/>
  <c r="CS22" i="30"/>
  <c r="CR22" i="30"/>
  <c r="CY21" i="30"/>
  <c r="CX21" i="30"/>
  <c r="CW21" i="30"/>
  <c r="CV21" i="30"/>
  <c r="CU21" i="30"/>
  <c r="CT21" i="30"/>
  <c r="CS21" i="30"/>
  <c r="CR21" i="30"/>
  <c r="CY20" i="30"/>
  <c r="CX20" i="30"/>
  <c r="CW20" i="30"/>
  <c r="CV20" i="30"/>
  <c r="CU20" i="30"/>
  <c r="CT20" i="30"/>
  <c r="CS20" i="30"/>
  <c r="CR20" i="30"/>
  <c r="CY19" i="30"/>
  <c r="CX19" i="30"/>
  <c r="CW19" i="30"/>
  <c r="CV19" i="30"/>
  <c r="CU19" i="30"/>
  <c r="CT19" i="30"/>
  <c r="CS19" i="30"/>
  <c r="CR19" i="30"/>
  <c r="CY18" i="30"/>
  <c r="CX18" i="30"/>
  <c r="CW18" i="30"/>
  <c r="CV18" i="30"/>
  <c r="CU18" i="30"/>
  <c r="CT18" i="30"/>
  <c r="CS18" i="30"/>
  <c r="CR18" i="30"/>
  <c r="CY17" i="30"/>
  <c r="CX17" i="30"/>
  <c r="CW17" i="30"/>
  <c r="CV17" i="30"/>
  <c r="CU17" i="30"/>
  <c r="CT17" i="30"/>
  <c r="CS17" i="30"/>
  <c r="CR17" i="30"/>
  <c r="CY16" i="30"/>
  <c r="CX16" i="30"/>
  <c r="CW16" i="30"/>
  <c r="CV16" i="30"/>
  <c r="CU16" i="30"/>
  <c r="CT16" i="30"/>
  <c r="CS16" i="30"/>
  <c r="CR16" i="30"/>
  <c r="CY15" i="30"/>
  <c r="CX15" i="30"/>
  <c r="CW15" i="30"/>
  <c r="CV15" i="30"/>
  <c r="CU15" i="30"/>
  <c r="CT15" i="30"/>
  <c r="CS15" i="30"/>
  <c r="CR15" i="30"/>
  <c r="CY14" i="30"/>
  <c r="CX14" i="30"/>
  <c r="CW14" i="30"/>
  <c r="CV14" i="30"/>
  <c r="CU14" i="30"/>
  <c r="CT14" i="30"/>
  <c r="CS14" i="30"/>
  <c r="CR14" i="30"/>
  <c r="CY13" i="30"/>
  <c r="CX13" i="30"/>
  <c r="CW13" i="30"/>
  <c r="CV13" i="30"/>
  <c r="CU13" i="30"/>
  <c r="CT13" i="30"/>
  <c r="CS13" i="30"/>
  <c r="CR13" i="30"/>
  <c r="CY12" i="30"/>
  <c r="CX12" i="30"/>
  <c r="CW12" i="30"/>
  <c r="CV12" i="30"/>
  <c r="CU12" i="30"/>
  <c r="CT12" i="30"/>
  <c r="CS12" i="30"/>
  <c r="CR12" i="30"/>
  <c r="CY11" i="30"/>
  <c r="CX11" i="30"/>
  <c r="CW11" i="30"/>
  <c r="CV11" i="30"/>
  <c r="CU11" i="30"/>
  <c r="CT11" i="30"/>
  <c r="CS11" i="30"/>
  <c r="CR11" i="30"/>
  <c r="CY10" i="30"/>
  <c r="CX10" i="30"/>
  <c r="CW10" i="30"/>
  <c r="CV10" i="30"/>
  <c r="CU10" i="30"/>
  <c r="CT10" i="30"/>
  <c r="CS10" i="30"/>
  <c r="CR10" i="30"/>
  <c r="CY9" i="30"/>
  <c r="CX9" i="30"/>
  <c r="CW9" i="30"/>
  <c r="CV9" i="30"/>
  <c r="CU9" i="30"/>
  <c r="CT9" i="30"/>
  <c r="CS9" i="30"/>
  <c r="CR9" i="30"/>
  <c r="CY8" i="30"/>
  <c r="CX8" i="30"/>
  <c r="CW8" i="30"/>
  <c r="CV8" i="30"/>
  <c r="CU8" i="30"/>
  <c r="CT8" i="30"/>
  <c r="CS8" i="30"/>
  <c r="CR8" i="30"/>
  <c r="CY7" i="30"/>
  <c r="CX7" i="30"/>
  <c r="CW7" i="30"/>
  <c r="CV7" i="30"/>
  <c r="CU7" i="30"/>
  <c r="CT7" i="30"/>
  <c r="CS7" i="30"/>
  <c r="CR7" i="30"/>
  <c r="CY6" i="30"/>
  <c r="CX6" i="30"/>
  <c r="CW6" i="30"/>
  <c r="CV6" i="30"/>
  <c r="CU6" i="30"/>
  <c r="CT6" i="30"/>
  <c r="CS6" i="30"/>
  <c r="CR6" i="30"/>
  <c r="CY5" i="30"/>
  <c r="CX5" i="30"/>
  <c r="CW5" i="30"/>
  <c r="CV5" i="30"/>
  <c r="CU5" i="30"/>
  <c r="CT5" i="30"/>
  <c r="CS5" i="30"/>
  <c r="CR5" i="30"/>
  <c r="CY4" i="30"/>
  <c r="CX4" i="30"/>
  <c r="CW4" i="30"/>
  <c r="CV4" i="30"/>
  <c r="CU4" i="30"/>
  <c r="CT4" i="30"/>
  <c r="CS4" i="30"/>
  <c r="CR4" i="30"/>
  <c r="CY3" i="30"/>
  <c r="CX3" i="30"/>
  <c r="CW3" i="30"/>
  <c r="CV3" i="30"/>
  <c r="CU3" i="30"/>
  <c r="CT3" i="30"/>
  <c r="CS3" i="30"/>
  <c r="CR3" i="30"/>
  <c r="S93" i="29" l="1"/>
  <c r="R93" i="29"/>
  <c r="Q93" i="29"/>
  <c r="P93" i="29"/>
  <c r="O93" i="29"/>
  <c r="N93" i="29"/>
  <c r="M93" i="29"/>
  <c r="L93" i="29"/>
  <c r="S92" i="29"/>
  <c r="R92" i="29"/>
  <c r="Q92" i="29"/>
  <c r="P92" i="29"/>
  <c r="O92" i="29"/>
  <c r="N92" i="29"/>
  <c r="M92" i="29"/>
  <c r="L92" i="29"/>
  <c r="S91" i="29"/>
  <c r="R91" i="29"/>
  <c r="Q91" i="29"/>
  <c r="P91" i="29"/>
  <c r="O91" i="29"/>
  <c r="N91" i="29"/>
  <c r="M91" i="29"/>
  <c r="L91" i="29"/>
  <c r="S90" i="29"/>
  <c r="R90" i="29"/>
  <c r="Q90" i="29"/>
  <c r="P90" i="29"/>
  <c r="O90" i="29"/>
  <c r="N90" i="29"/>
  <c r="M90" i="29"/>
  <c r="L90" i="29"/>
  <c r="S89" i="29"/>
  <c r="R89" i="29"/>
  <c r="Q89" i="29"/>
  <c r="P89" i="29"/>
  <c r="O89" i="29"/>
  <c r="N89" i="29"/>
  <c r="M89" i="29"/>
  <c r="L89" i="29"/>
  <c r="S88" i="29"/>
  <c r="R88" i="29"/>
  <c r="Q88" i="29"/>
  <c r="P88" i="29"/>
  <c r="O88" i="29"/>
  <c r="N88" i="29"/>
  <c r="M88" i="29"/>
  <c r="L88" i="29"/>
  <c r="S87" i="29"/>
  <c r="R87" i="29"/>
  <c r="Q87" i="29"/>
  <c r="P87" i="29"/>
  <c r="O87" i="29"/>
  <c r="N87" i="29"/>
  <c r="M87" i="29"/>
  <c r="L87" i="29"/>
  <c r="S86" i="29"/>
  <c r="R86" i="29"/>
  <c r="Q86" i="29"/>
  <c r="P86" i="29"/>
  <c r="O86" i="29"/>
  <c r="N86" i="29"/>
  <c r="M86" i="29"/>
  <c r="L86" i="29"/>
  <c r="S85" i="29"/>
  <c r="R85" i="29"/>
  <c r="Q85" i="29"/>
  <c r="P85" i="29"/>
  <c r="O85" i="29"/>
  <c r="N85" i="29"/>
  <c r="M85" i="29"/>
  <c r="L85" i="29"/>
  <c r="S84" i="29"/>
  <c r="R84" i="29"/>
  <c r="Q84" i="29"/>
  <c r="P84" i="29"/>
  <c r="O84" i="29"/>
  <c r="N84" i="29"/>
  <c r="M84" i="29"/>
  <c r="L84" i="29"/>
  <c r="S83" i="29"/>
  <c r="R83" i="29"/>
  <c r="Q83" i="29"/>
  <c r="P83" i="29"/>
  <c r="O83" i="29"/>
  <c r="N83" i="29"/>
  <c r="M83" i="29"/>
  <c r="L83" i="29"/>
  <c r="S82" i="29"/>
  <c r="R82" i="29"/>
  <c r="Q82" i="29"/>
  <c r="P82" i="29"/>
  <c r="O82" i="29"/>
  <c r="N82" i="29"/>
  <c r="M82" i="29"/>
  <c r="L82" i="29"/>
  <c r="S81" i="29"/>
  <c r="R81" i="29"/>
  <c r="Q81" i="29"/>
  <c r="P81" i="29"/>
  <c r="O81" i="29"/>
  <c r="N81" i="29"/>
  <c r="M81" i="29"/>
  <c r="L81" i="29"/>
  <c r="S80" i="29"/>
  <c r="R80" i="29"/>
  <c r="Q80" i="29"/>
  <c r="P80" i="29"/>
  <c r="O80" i="29"/>
  <c r="N80" i="29"/>
  <c r="M80" i="29"/>
  <c r="L80" i="29"/>
  <c r="S79" i="29"/>
  <c r="R79" i="29"/>
  <c r="Q79" i="29"/>
  <c r="P79" i="29"/>
  <c r="O79" i="29"/>
  <c r="N79" i="29"/>
  <c r="M79" i="29"/>
  <c r="L79" i="29"/>
  <c r="S78" i="29"/>
  <c r="R78" i="29"/>
  <c r="Q78" i="29"/>
  <c r="P78" i="29"/>
  <c r="O78" i="29"/>
  <c r="N78" i="29"/>
  <c r="M78" i="29"/>
  <c r="L78" i="29"/>
  <c r="S77" i="29"/>
  <c r="R77" i="29"/>
  <c r="Q77" i="29"/>
  <c r="P77" i="29"/>
  <c r="O77" i="29"/>
  <c r="N77" i="29"/>
  <c r="M77" i="29"/>
  <c r="L77" i="29"/>
  <c r="S76" i="29"/>
  <c r="R76" i="29"/>
  <c r="Q76" i="29"/>
  <c r="P76" i="29"/>
  <c r="O76" i="29"/>
  <c r="N76" i="29"/>
  <c r="M76" i="29"/>
  <c r="L76" i="29"/>
  <c r="S75" i="29"/>
  <c r="R75" i="29"/>
  <c r="Q75" i="29"/>
  <c r="P75" i="29"/>
  <c r="O75" i="29"/>
  <c r="N75" i="29"/>
  <c r="M75" i="29"/>
  <c r="L75" i="29"/>
  <c r="S74" i="29"/>
  <c r="R74" i="29"/>
  <c r="Q74" i="29"/>
  <c r="P74" i="29"/>
  <c r="O74" i="29"/>
  <c r="N74" i="29"/>
  <c r="M74" i="29"/>
  <c r="L74" i="29"/>
  <c r="S73" i="29"/>
  <c r="R73" i="29"/>
  <c r="Q73" i="29"/>
  <c r="P73" i="29"/>
  <c r="O73" i="29"/>
  <c r="N73" i="29"/>
  <c r="M73" i="29"/>
  <c r="L73" i="29"/>
  <c r="S72" i="29"/>
  <c r="R72" i="29"/>
  <c r="Q72" i="29"/>
  <c r="P72" i="29"/>
  <c r="O72" i="29"/>
  <c r="N72" i="29"/>
  <c r="M72" i="29"/>
  <c r="L72" i="29"/>
  <c r="S71" i="29"/>
  <c r="R71" i="29"/>
  <c r="Q71" i="29"/>
  <c r="P71" i="29"/>
  <c r="O71" i="29"/>
  <c r="N71" i="29"/>
  <c r="M71" i="29"/>
  <c r="L71" i="29"/>
  <c r="S70" i="29"/>
  <c r="R70" i="29"/>
  <c r="Q70" i="29"/>
  <c r="P70" i="29"/>
  <c r="O70" i="29"/>
  <c r="N70" i="29"/>
  <c r="M70" i="29"/>
  <c r="L70" i="29"/>
  <c r="S69" i="29"/>
  <c r="R69" i="29"/>
  <c r="Q69" i="29"/>
  <c r="P69" i="29"/>
  <c r="O69" i="29"/>
  <c r="N69" i="29"/>
  <c r="M69" i="29"/>
  <c r="L69" i="29"/>
  <c r="S68" i="29"/>
  <c r="R68" i="29"/>
  <c r="Q68" i="29"/>
  <c r="P68" i="29"/>
  <c r="O68" i="29"/>
  <c r="N68" i="29"/>
  <c r="M68" i="29"/>
  <c r="L68" i="29"/>
  <c r="S67" i="29"/>
  <c r="R67" i="29"/>
  <c r="Q67" i="29"/>
  <c r="P67" i="29"/>
  <c r="O67" i="29"/>
  <c r="N67" i="29"/>
  <c r="M67" i="29"/>
  <c r="L67" i="29"/>
  <c r="S66" i="29"/>
  <c r="R66" i="29"/>
  <c r="Q66" i="29"/>
  <c r="P66" i="29"/>
  <c r="O66" i="29"/>
  <c r="N66" i="29"/>
  <c r="M66" i="29"/>
  <c r="L66" i="29"/>
  <c r="S65" i="29"/>
  <c r="R65" i="29"/>
  <c r="Q65" i="29"/>
  <c r="P65" i="29"/>
  <c r="O65" i="29"/>
  <c r="N65" i="29"/>
  <c r="M65" i="29"/>
  <c r="L65" i="29"/>
  <c r="S64" i="29"/>
  <c r="R64" i="29"/>
  <c r="Q64" i="29"/>
  <c r="P64" i="29"/>
  <c r="O64" i="29"/>
  <c r="N64" i="29"/>
  <c r="M64" i="29"/>
  <c r="L64" i="29"/>
  <c r="S63" i="29"/>
  <c r="R63" i="29"/>
  <c r="Q63" i="29"/>
  <c r="P63" i="29"/>
  <c r="O63" i="29"/>
  <c r="N63" i="29"/>
  <c r="M63" i="29"/>
  <c r="L63" i="29"/>
  <c r="S62" i="29"/>
  <c r="R62" i="29"/>
  <c r="Q62" i="29"/>
  <c r="P62" i="29"/>
  <c r="O62" i="29"/>
  <c r="N62" i="29"/>
  <c r="M62" i="29"/>
  <c r="L62" i="29"/>
  <c r="S61" i="29"/>
  <c r="R61" i="29"/>
  <c r="Q61" i="29"/>
  <c r="P61" i="29"/>
  <c r="O61" i="29"/>
  <c r="N61" i="29"/>
  <c r="M61" i="29"/>
  <c r="L61" i="29"/>
  <c r="S60" i="29"/>
  <c r="R60" i="29"/>
  <c r="Q60" i="29"/>
  <c r="P60" i="29"/>
  <c r="O60" i="29"/>
  <c r="N60" i="29"/>
  <c r="M60" i="29"/>
  <c r="L60" i="29"/>
  <c r="S59" i="29"/>
  <c r="R59" i="29"/>
  <c r="Q59" i="29"/>
  <c r="P59" i="29"/>
  <c r="O59" i="29"/>
  <c r="N59" i="29"/>
  <c r="M59" i="29"/>
  <c r="L59" i="29"/>
  <c r="S58" i="29"/>
  <c r="R58" i="29"/>
  <c r="Q58" i="29"/>
  <c r="P58" i="29"/>
  <c r="O58" i="29"/>
  <c r="N58" i="29"/>
  <c r="M58" i="29"/>
  <c r="L58" i="29"/>
  <c r="S57" i="29"/>
  <c r="R57" i="29"/>
  <c r="Q57" i="29"/>
  <c r="P57" i="29"/>
  <c r="O57" i="29"/>
  <c r="N57" i="29"/>
  <c r="M57" i="29"/>
  <c r="L57" i="29"/>
  <c r="S56" i="29"/>
  <c r="R56" i="29"/>
  <c r="Q56" i="29"/>
  <c r="P56" i="29"/>
  <c r="O56" i="29"/>
  <c r="N56" i="29"/>
  <c r="M56" i="29"/>
  <c r="L56" i="29"/>
  <c r="S55" i="29"/>
  <c r="R55" i="29"/>
  <c r="Q55" i="29"/>
  <c r="P55" i="29"/>
  <c r="O55" i="29"/>
  <c r="N55" i="29"/>
  <c r="M55" i="29"/>
  <c r="L55" i="29"/>
  <c r="S54" i="29"/>
  <c r="R54" i="29"/>
  <c r="Q54" i="29"/>
  <c r="P54" i="29"/>
  <c r="O54" i="29"/>
  <c r="N54" i="29"/>
  <c r="M54" i="29"/>
  <c r="L54" i="29"/>
  <c r="S53" i="29"/>
  <c r="R53" i="29"/>
  <c r="Q53" i="29"/>
  <c r="P53" i="29"/>
  <c r="O53" i="29"/>
  <c r="N53" i="29"/>
  <c r="M53" i="29"/>
  <c r="L53" i="29"/>
  <c r="S52" i="29"/>
  <c r="R52" i="29"/>
  <c r="Q52" i="29"/>
  <c r="P52" i="29"/>
  <c r="O52" i="29"/>
  <c r="N52" i="29"/>
  <c r="M52" i="29"/>
  <c r="L52" i="29"/>
  <c r="S51" i="29"/>
  <c r="R51" i="29"/>
  <c r="Q51" i="29"/>
  <c r="P51" i="29"/>
  <c r="O51" i="29"/>
  <c r="N51" i="29"/>
  <c r="M51" i="29"/>
  <c r="L51" i="29"/>
  <c r="S50" i="29"/>
  <c r="R50" i="29"/>
  <c r="Q50" i="29"/>
  <c r="P50" i="29"/>
  <c r="O50" i="29"/>
  <c r="N50" i="29"/>
  <c r="M50" i="29"/>
  <c r="L50" i="29"/>
  <c r="S49" i="29"/>
  <c r="R49" i="29"/>
  <c r="Q49" i="29"/>
  <c r="P49" i="29"/>
  <c r="O49" i="29"/>
  <c r="N49" i="29"/>
  <c r="M49" i="29"/>
  <c r="L49" i="29"/>
  <c r="S48" i="29"/>
  <c r="R48" i="29"/>
  <c r="Q48" i="29"/>
  <c r="P48" i="29"/>
  <c r="O48" i="29"/>
  <c r="N48" i="29"/>
  <c r="M48" i="29"/>
  <c r="L48" i="29"/>
  <c r="S47" i="29"/>
  <c r="R47" i="29"/>
  <c r="Q47" i="29"/>
  <c r="P47" i="29"/>
  <c r="O47" i="29"/>
  <c r="N47" i="29"/>
  <c r="M47" i="29"/>
  <c r="L47" i="29"/>
  <c r="S46" i="29"/>
  <c r="R46" i="29"/>
  <c r="Q46" i="29"/>
  <c r="P46" i="29"/>
  <c r="O46" i="29"/>
  <c r="N46" i="29"/>
  <c r="M46" i="29"/>
  <c r="L46" i="29"/>
  <c r="S45" i="29"/>
  <c r="R45" i="29"/>
  <c r="Q45" i="29"/>
  <c r="P45" i="29"/>
  <c r="O45" i="29"/>
  <c r="N45" i="29"/>
  <c r="M45" i="29"/>
  <c r="L45" i="29"/>
  <c r="S44" i="29"/>
  <c r="R44" i="29"/>
  <c r="Q44" i="29"/>
  <c r="P44" i="29"/>
  <c r="O44" i="29"/>
  <c r="N44" i="29"/>
  <c r="M44" i="29"/>
  <c r="L44" i="29"/>
  <c r="S43" i="29"/>
  <c r="R43" i="29"/>
  <c r="Q43" i="29"/>
  <c r="P43" i="29"/>
  <c r="O43" i="29"/>
  <c r="N43" i="29"/>
  <c r="M43" i="29"/>
  <c r="L43" i="29"/>
  <c r="S42" i="29"/>
  <c r="R42" i="29"/>
  <c r="Q42" i="29"/>
  <c r="P42" i="29"/>
  <c r="O42" i="29"/>
  <c r="N42" i="29"/>
  <c r="M42" i="29"/>
  <c r="L42" i="29"/>
  <c r="S41" i="29"/>
  <c r="R41" i="29"/>
  <c r="Q41" i="29"/>
  <c r="P41" i="29"/>
  <c r="O41" i="29"/>
  <c r="N41" i="29"/>
  <c r="M41" i="29"/>
  <c r="L41" i="29"/>
  <c r="S40" i="29"/>
  <c r="R40" i="29"/>
  <c r="Q40" i="29"/>
  <c r="P40" i="29"/>
  <c r="O40" i="29"/>
  <c r="N40" i="29"/>
  <c r="M40" i="29"/>
  <c r="L40" i="29"/>
  <c r="S39" i="29"/>
  <c r="R39" i="29"/>
  <c r="Q39" i="29"/>
  <c r="P39" i="29"/>
  <c r="O39" i="29"/>
  <c r="N39" i="29"/>
  <c r="M39" i="29"/>
  <c r="L39" i="29"/>
  <c r="S38" i="29"/>
  <c r="R38" i="29"/>
  <c r="Q38" i="29"/>
  <c r="P38" i="29"/>
  <c r="O38" i="29"/>
  <c r="N38" i="29"/>
  <c r="M38" i="29"/>
  <c r="L38" i="29"/>
  <c r="S37" i="29"/>
  <c r="R37" i="29"/>
  <c r="Q37" i="29"/>
  <c r="P37" i="29"/>
  <c r="O37" i="29"/>
  <c r="N37" i="29"/>
  <c r="M37" i="29"/>
  <c r="L37" i="29"/>
  <c r="S36" i="29"/>
  <c r="R36" i="29"/>
  <c r="Q36" i="29"/>
  <c r="P36" i="29"/>
  <c r="O36" i="29"/>
  <c r="N36" i="29"/>
  <c r="M36" i="29"/>
  <c r="L36" i="29"/>
  <c r="S35" i="29"/>
  <c r="R35" i="29"/>
  <c r="Q35" i="29"/>
  <c r="P35" i="29"/>
  <c r="O35" i="29"/>
  <c r="N35" i="29"/>
  <c r="M35" i="29"/>
  <c r="L35" i="29"/>
  <c r="S34" i="29"/>
  <c r="R34" i="29"/>
  <c r="Q34" i="29"/>
  <c r="P34" i="29"/>
  <c r="O34" i="29"/>
  <c r="N34" i="29"/>
  <c r="M34" i="29"/>
  <c r="L34" i="29"/>
  <c r="S33" i="29"/>
  <c r="R33" i="29"/>
  <c r="Q33" i="29"/>
  <c r="P33" i="29"/>
  <c r="O33" i="29"/>
  <c r="N33" i="29"/>
  <c r="M33" i="29"/>
  <c r="L33" i="29"/>
  <c r="S32" i="29"/>
  <c r="R32" i="29"/>
  <c r="Q32" i="29"/>
  <c r="P32" i="29"/>
  <c r="O32" i="29"/>
  <c r="N32" i="29"/>
  <c r="M32" i="29"/>
  <c r="L32" i="29"/>
  <c r="S31" i="29"/>
  <c r="R31" i="29"/>
  <c r="Q31" i="29"/>
  <c r="P31" i="29"/>
  <c r="O31" i="29"/>
  <c r="N31" i="29"/>
  <c r="M31" i="29"/>
  <c r="L31" i="29"/>
  <c r="S30" i="29"/>
  <c r="R30" i="29"/>
  <c r="Q30" i="29"/>
  <c r="P30" i="29"/>
  <c r="O30" i="29"/>
  <c r="N30" i="29"/>
  <c r="M30" i="29"/>
  <c r="L30" i="29"/>
  <c r="S29" i="29"/>
  <c r="R29" i="29"/>
  <c r="Q29" i="29"/>
  <c r="P29" i="29"/>
  <c r="O29" i="29"/>
  <c r="N29" i="29"/>
  <c r="M29" i="29"/>
  <c r="L29" i="29"/>
  <c r="S28" i="29"/>
  <c r="R28" i="29"/>
  <c r="Q28" i="29"/>
  <c r="P28" i="29"/>
  <c r="O28" i="29"/>
  <c r="N28" i="29"/>
  <c r="M28" i="29"/>
  <c r="L28" i="29"/>
  <c r="S27" i="29"/>
  <c r="R27" i="29"/>
  <c r="Q27" i="29"/>
  <c r="P27" i="29"/>
  <c r="O27" i="29"/>
  <c r="N27" i="29"/>
  <c r="M27" i="29"/>
  <c r="L27" i="29"/>
  <c r="S26" i="29"/>
  <c r="R26" i="29"/>
  <c r="Q26" i="29"/>
  <c r="P26" i="29"/>
  <c r="O26" i="29"/>
  <c r="N26" i="29"/>
  <c r="M26" i="29"/>
  <c r="L26" i="29"/>
  <c r="S25" i="29"/>
  <c r="R25" i="29"/>
  <c r="Q25" i="29"/>
  <c r="P25" i="29"/>
  <c r="O25" i="29"/>
  <c r="N25" i="29"/>
  <c r="M25" i="29"/>
  <c r="L25" i="29"/>
  <c r="S24" i="29"/>
  <c r="R24" i="29"/>
  <c r="Q24" i="29"/>
  <c r="P24" i="29"/>
  <c r="O24" i="29"/>
  <c r="N24" i="29"/>
  <c r="M24" i="29"/>
  <c r="L24" i="29"/>
  <c r="S23" i="29"/>
  <c r="R23" i="29"/>
  <c r="Q23" i="29"/>
  <c r="P23" i="29"/>
  <c r="O23" i="29"/>
  <c r="N23" i="29"/>
  <c r="M23" i="29"/>
  <c r="L23" i="29"/>
  <c r="S22" i="29"/>
  <c r="R22" i="29"/>
  <c r="Q22" i="29"/>
  <c r="P22" i="29"/>
  <c r="O22" i="29"/>
  <c r="N22" i="29"/>
  <c r="M22" i="29"/>
  <c r="L22" i="29"/>
  <c r="S21" i="29"/>
  <c r="R21" i="29"/>
  <c r="Q21" i="29"/>
  <c r="P21" i="29"/>
  <c r="O21" i="29"/>
  <c r="N21" i="29"/>
  <c r="M21" i="29"/>
  <c r="L21" i="29"/>
  <c r="S20" i="29"/>
  <c r="R20" i="29"/>
  <c r="Q20" i="29"/>
  <c r="P20" i="29"/>
  <c r="O20" i="29"/>
  <c r="N20" i="29"/>
  <c r="M20" i="29"/>
  <c r="L20" i="29"/>
  <c r="S19" i="29"/>
  <c r="R19" i="29"/>
  <c r="Q19" i="29"/>
  <c r="P19" i="29"/>
  <c r="O19" i="29"/>
  <c r="N19" i="29"/>
  <c r="M19" i="29"/>
  <c r="L19" i="29"/>
  <c r="S18" i="29"/>
  <c r="R18" i="29"/>
  <c r="Q18" i="29"/>
  <c r="P18" i="29"/>
  <c r="O18" i="29"/>
  <c r="N18" i="29"/>
  <c r="M18" i="29"/>
  <c r="L18" i="29"/>
  <c r="S17" i="29"/>
  <c r="R17" i="29"/>
  <c r="Q17" i="29"/>
  <c r="P17" i="29"/>
  <c r="O17" i="29"/>
  <c r="N17" i="29"/>
  <c r="M17" i="29"/>
  <c r="L17" i="29"/>
  <c r="S16" i="29"/>
  <c r="R16" i="29"/>
  <c r="Q16" i="29"/>
  <c r="P16" i="29"/>
  <c r="O16" i="29"/>
  <c r="N16" i="29"/>
  <c r="M16" i="29"/>
  <c r="L16" i="29"/>
  <c r="S15" i="29"/>
  <c r="R15" i="29"/>
  <c r="Q15" i="29"/>
  <c r="P15" i="29"/>
  <c r="O15" i="29"/>
  <c r="N15" i="29"/>
  <c r="M15" i="29"/>
  <c r="L15" i="29"/>
  <c r="S14" i="29"/>
  <c r="R14" i="29"/>
  <c r="Q14" i="29"/>
  <c r="P14" i="29"/>
  <c r="O14" i="29"/>
  <c r="N14" i="29"/>
  <c r="M14" i="29"/>
  <c r="L14" i="29"/>
  <c r="S13" i="29"/>
  <c r="R13" i="29"/>
  <c r="Q13" i="29"/>
  <c r="P13" i="29"/>
  <c r="O13" i="29"/>
  <c r="N13" i="29"/>
  <c r="M13" i="29"/>
  <c r="L13" i="29"/>
  <c r="S12" i="29"/>
  <c r="R12" i="29"/>
  <c r="Q12" i="29"/>
  <c r="P12" i="29"/>
  <c r="O12" i="29"/>
  <c r="N12" i="29"/>
  <c r="M12" i="29"/>
  <c r="L12" i="29"/>
  <c r="S11" i="29"/>
  <c r="R11" i="29"/>
  <c r="Q11" i="29"/>
  <c r="P11" i="29"/>
  <c r="O11" i="29"/>
  <c r="N11" i="29"/>
  <c r="M11" i="29"/>
  <c r="L11" i="29"/>
  <c r="S10" i="29"/>
  <c r="R10" i="29"/>
  <c r="Q10" i="29"/>
  <c r="P10" i="29"/>
  <c r="O10" i="29"/>
  <c r="N10" i="29"/>
  <c r="M10" i="29"/>
  <c r="L10" i="29"/>
  <c r="S9" i="29"/>
  <c r="R9" i="29"/>
  <c r="Q9" i="29"/>
  <c r="P9" i="29"/>
  <c r="O9" i="29"/>
  <c r="N9" i="29"/>
  <c r="M9" i="29"/>
  <c r="L9" i="29"/>
  <c r="S8" i="29"/>
  <c r="R8" i="29"/>
  <c r="Q8" i="29"/>
  <c r="P8" i="29"/>
  <c r="O8" i="29"/>
  <c r="N8" i="29"/>
  <c r="M8" i="29"/>
  <c r="L8" i="29"/>
  <c r="S7" i="29"/>
  <c r="R7" i="29"/>
  <c r="Q7" i="29"/>
  <c r="P7" i="29"/>
  <c r="O7" i="29"/>
  <c r="N7" i="29"/>
  <c r="M7" i="29"/>
  <c r="L7" i="29"/>
  <c r="S6" i="29"/>
  <c r="R6" i="29"/>
  <c r="Q6" i="29"/>
  <c r="P6" i="29"/>
  <c r="O6" i="29"/>
  <c r="N6" i="29"/>
  <c r="M6" i="29"/>
  <c r="L6" i="29"/>
  <c r="S5" i="29"/>
  <c r="R5" i="29"/>
  <c r="Q5" i="29"/>
  <c r="P5" i="29"/>
  <c r="O5" i="29"/>
  <c r="N5" i="29"/>
  <c r="M5" i="29"/>
  <c r="L5" i="29"/>
  <c r="S4" i="29"/>
  <c r="R4" i="29"/>
  <c r="Q4" i="29"/>
  <c r="P4" i="29"/>
  <c r="O4" i="29"/>
  <c r="N4" i="29"/>
  <c r="M4" i="29"/>
  <c r="L4" i="29"/>
  <c r="S3" i="29"/>
  <c r="R3" i="29"/>
  <c r="Q3" i="29"/>
  <c r="P3" i="29"/>
  <c r="O3" i="29"/>
  <c r="N3" i="29"/>
  <c r="M3" i="29"/>
  <c r="L3" i="29"/>
  <c r="S2" i="29"/>
  <c r="R2" i="29"/>
  <c r="Q2" i="29"/>
  <c r="P2" i="29"/>
  <c r="O2" i="29"/>
  <c r="N2" i="29"/>
  <c r="M2" i="29"/>
  <c r="L2" i="29"/>
  <c r="L65" i="24" l="1"/>
  <c r="L69" i="24"/>
  <c r="L64" i="24"/>
  <c r="L81" i="24"/>
  <c r="L74" i="24"/>
  <c r="L62" i="24"/>
  <c r="L22" i="24"/>
  <c r="L20" i="24"/>
  <c r="L89" i="24"/>
  <c r="L58" i="24"/>
  <c r="L46" i="24"/>
  <c r="L53" i="24"/>
  <c r="L78" i="24"/>
  <c r="L12" i="24"/>
  <c r="L42" i="24"/>
  <c r="L8" i="24"/>
  <c r="L26" i="24"/>
  <c r="L29" i="24"/>
  <c r="L25" i="24"/>
  <c r="L30" i="24"/>
  <c r="L14" i="24"/>
  <c r="L48" i="24"/>
  <c r="L52" i="24"/>
  <c r="L15" i="24"/>
  <c r="L7" i="24"/>
  <c r="L43" i="24"/>
  <c r="L23" i="24"/>
  <c r="L38" i="24"/>
  <c r="L67" i="24"/>
  <c r="L90" i="24"/>
  <c r="L55" i="24"/>
  <c r="L10" i="24"/>
  <c r="L44" i="24"/>
  <c r="L71" i="24"/>
  <c r="L49" i="24"/>
  <c r="L63" i="24"/>
  <c r="L82" i="24"/>
  <c r="L70" i="24"/>
  <c r="L28" i="24"/>
  <c r="L37" i="24"/>
  <c r="L76" i="24"/>
  <c r="L59" i="24"/>
  <c r="L83" i="24"/>
  <c r="L47" i="24"/>
  <c r="L34" i="24"/>
  <c r="L6" i="24"/>
  <c r="L2" i="24"/>
  <c r="L16" i="24"/>
  <c r="L35" i="24"/>
  <c r="L17" i="24"/>
  <c r="L36" i="24"/>
  <c r="L11" i="24"/>
  <c r="L13" i="24"/>
  <c r="L91" i="24"/>
  <c r="L24" i="24"/>
  <c r="L9" i="24"/>
  <c r="L31" i="24"/>
  <c r="L41" i="24"/>
  <c r="L87" i="24"/>
  <c r="L18" i="24"/>
  <c r="L80" i="24"/>
  <c r="L84" i="24"/>
  <c r="L73" i="24"/>
  <c r="L3" i="24"/>
  <c r="L19" i="24"/>
  <c r="L88" i="24"/>
  <c r="L50" i="24"/>
  <c r="L79" i="24"/>
  <c r="L57" i="24"/>
  <c r="L60" i="24"/>
  <c r="L39" i="24"/>
  <c r="L5" i="24"/>
  <c r="L45" i="24"/>
  <c r="L4" i="24"/>
  <c r="L97" i="24"/>
  <c r="L98" i="24"/>
  <c r="L21" i="24"/>
  <c r="L40" i="24"/>
  <c r="L27" i="24"/>
  <c r="L101" i="24"/>
  <c r="L95" i="24"/>
  <c r="L61" i="24"/>
  <c r="L66" i="24"/>
  <c r="L103" i="24"/>
  <c r="L75" i="24"/>
  <c r="L94" i="24"/>
  <c r="L68" i="24"/>
  <c r="L32" i="24"/>
  <c r="L54" i="24"/>
  <c r="L33" i="24"/>
  <c r="L92" i="24"/>
  <c r="L96" i="24"/>
  <c r="L85" i="24"/>
  <c r="L56" i="24"/>
  <c r="L77" i="24"/>
  <c r="L86" i="24"/>
  <c r="L102" i="24"/>
  <c r="L51" i="24"/>
  <c r="L99" i="24"/>
  <c r="L93" i="24"/>
  <c r="L100" i="24"/>
  <c r="L72" i="24"/>
  <c r="AB3" i="18"/>
  <c r="K113" i="24"/>
  <c r="J113" i="24"/>
  <c r="I113" i="24"/>
  <c r="H113" i="24"/>
  <c r="G113" i="24"/>
  <c r="F113" i="24"/>
  <c r="E113" i="24"/>
  <c r="D113" i="24"/>
  <c r="K111" i="24"/>
  <c r="J111" i="24"/>
  <c r="I111" i="24"/>
  <c r="H111" i="24"/>
  <c r="G111" i="24"/>
  <c r="F111" i="24"/>
  <c r="E111" i="24"/>
  <c r="D111" i="24"/>
  <c r="AB81" i="18" l="1"/>
  <c r="AC81" i="18"/>
  <c r="AD81" i="18"/>
  <c r="AE81" i="18"/>
  <c r="AF81" i="18"/>
  <c r="AG81" i="18"/>
  <c r="AH81" i="18"/>
  <c r="AI81" i="18"/>
  <c r="AB101" i="18"/>
  <c r="AC101" i="18"/>
  <c r="AD101" i="18"/>
  <c r="AE101" i="18"/>
  <c r="AF101" i="18"/>
  <c r="AG101" i="18"/>
  <c r="AH101" i="18"/>
  <c r="AI101" i="18"/>
  <c r="AB35" i="18"/>
  <c r="AC35" i="18"/>
  <c r="AD35" i="18"/>
  <c r="AE35" i="18"/>
  <c r="AF35" i="18"/>
  <c r="AG35" i="18"/>
  <c r="AH35" i="18"/>
  <c r="AI35" i="18"/>
  <c r="AB25" i="18"/>
  <c r="AC25" i="18"/>
  <c r="AD25" i="18"/>
  <c r="AE25" i="18"/>
  <c r="AF25" i="18"/>
  <c r="AG25" i="18"/>
  <c r="AH25" i="18"/>
  <c r="AI25" i="18"/>
  <c r="AB64" i="18"/>
  <c r="AC64" i="18"/>
  <c r="AD64" i="18"/>
  <c r="AE64" i="18"/>
  <c r="AF64" i="18"/>
  <c r="AG64" i="18"/>
  <c r="AH64" i="18"/>
  <c r="AI64" i="18"/>
  <c r="AB97" i="18"/>
  <c r="AC97" i="18"/>
  <c r="AD97" i="18"/>
  <c r="AE97" i="18"/>
  <c r="AF97" i="18"/>
  <c r="AG97" i="18"/>
  <c r="AH97" i="18"/>
  <c r="AI97" i="18"/>
  <c r="AB94" i="18"/>
  <c r="AC94" i="18"/>
  <c r="AD94" i="18"/>
  <c r="AE94" i="18"/>
  <c r="AF94" i="18"/>
  <c r="AG94" i="18"/>
  <c r="AH94" i="18"/>
  <c r="AI94" i="18"/>
  <c r="AB88" i="18"/>
  <c r="AC88" i="18"/>
  <c r="AD88" i="18"/>
  <c r="AE88" i="18"/>
  <c r="AF88" i="18"/>
  <c r="AG88" i="18"/>
  <c r="AH88" i="18"/>
  <c r="AI88" i="18"/>
  <c r="AB34" i="18"/>
  <c r="AC34" i="18"/>
  <c r="AD34" i="18"/>
  <c r="AE34" i="18"/>
  <c r="AF34" i="18"/>
  <c r="AG34" i="18"/>
  <c r="AH34" i="18"/>
  <c r="AI34" i="18"/>
  <c r="AB53" i="18"/>
  <c r="AC53" i="18"/>
  <c r="AD53" i="18"/>
  <c r="AE53" i="18"/>
  <c r="AF53" i="18"/>
  <c r="AG53" i="18"/>
  <c r="AH53" i="18"/>
  <c r="AI53" i="18"/>
  <c r="AB10" i="18"/>
  <c r="AC10" i="18"/>
  <c r="AD10" i="18"/>
  <c r="AE10" i="18"/>
  <c r="AF10" i="18"/>
  <c r="AG10" i="18"/>
  <c r="AH10" i="18"/>
  <c r="AI10" i="18"/>
  <c r="AB79" i="18"/>
  <c r="AC79" i="18"/>
  <c r="AD79" i="18"/>
  <c r="AE79" i="18"/>
  <c r="AF79" i="18"/>
  <c r="AG79" i="18"/>
  <c r="AH79" i="18"/>
  <c r="AI79" i="18"/>
  <c r="AB18" i="18"/>
  <c r="AC18" i="18"/>
  <c r="AD18" i="18"/>
  <c r="AE18" i="18"/>
  <c r="AF18" i="18"/>
  <c r="AG18" i="18"/>
  <c r="AH18" i="18"/>
  <c r="AI18" i="18"/>
  <c r="AB60" i="18"/>
  <c r="AC60" i="18"/>
  <c r="AD60" i="18"/>
  <c r="AE60" i="18"/>
  <c r="AF60" i="18"/>
  <c r="AG60" i="18"/>
  <c r="AH60" i="18"/>
  <c r="AI60" i="18"/>
  <c r="AB86" i="18"/>
  <c r="AC86" i="18"/>
  <c r="AD86" i="18"/>
  <c r="AE86" i="18"/>
  <c r="AF86" i="18"/>
  <c r="AG86" i="18"/>
  <c r="AH86" i="18"/>
  <c r="AI86" i="18"/>
  <c r="AB44" i="18"/>
  <c r="AC44" i="18"/>
  <c r="AD44" i="18"/>
  <c r="AE44" i="18"/>
  <c r="AF44" i="18"/>
  <c r="AG44" i="18"/>
  <c r="AH44" i="18"/>
  <c r="AI44" i="18"/>
  <c r="AB71" i="18"/>
  <c r="AC71" i="18"/>
  <c r="AD71" i="18"/>
  <c r="AE71" i="18"/>
  <c r="AF71" i="18"/>
  <c r="AG71" i="18"/>
  <c r="AH71" i="18"/>
  <c r="AI71" i="18"/>
  <c r="AB32" i="18"/>
  <c r="AC32" i="18"/>
  <c r="AD32" i="18"/>
  <c r="AE32" i="18"/>
  <c r="AF32" i="18"/>
  <c r="AG32" i="18"/>
  <c r="AH32" i="18"/>
  <c r="AI32" i="18"/>
  <c r="AB38" i="18"/>
  <c r="AC38" i="18"/>
  <c r="AD38" i="18"/>
  <c r="AE38" i="18"/>
  <c r="AF38" i="18"/>
  <c r="AG38" i="18"/>
  <c r="AH38" i="18"/>
  <c r="AI38" i="18"/>
  <c r="AB73" i="18"/>
  <c r="AC73" i="18"/>
  <c r="AD73" i="18"/>
  <c r="AE73" i="18"/>
  <c r="AF73" i="18"/>
  <c r="AG73" i="18"/>
  <c r="AH73" i="18"/>
  <c r="AI73" i="18"/>
  <c r="AB6" i="18"/>
  <c r="AC6" i="18"/>
  <c r="AD6" i="18"/>
  <c r="AE6" i="18"/>
  <c r="AF6" i="18"/>
  <c r="AG6" i="18"/>
  <c r="AH6" i="18"/>
  <c r="AI6" i="18"/>
  <c r="AB54" i="18"/>
  <c r="AC54" i="18"/>
  <c r="AD54" i="18"/>
  <c r="AE54" i="18"/>
  <c r="AF54" i="18"/>
  <c r="AG54" i="18"/>
  <c r="AH54" i="18"/>
  <c r="AI54" i="18"/>
  <c r="AB52" i="18"/>
  <c r="AC52" i="18"/>
  <c r="AD52" i="18"/>
  <c r="AE52" i="18"/>
  <c r="AF52" i="18"/>
  <c r="AG52" i="18"/>
  <c r="AH52" i="18"/>
  <c r="AI52" i="18"/>
  <c r="AB67" i="18"/>
  <c r="AC67" i="18"/>
  <c r="AD67" i="18"/>
  <c r="AE67" i="18"/>
  <c r="AF67" i="18"/>
  <c r="AG67" i="18"/>
  <c r="AH67" i="18"/>
  <c r="AI67" i="18"/>
  <c r="AB42" i="18"/>
  <c r="AC42" i="18"/>
  <c r="AD42" i="18"/>
  <c r="AE42" i="18"/>
  <c r="AF42" i="18"/>
  <c r="AG42" i="18"/>
  <c r="AH42" i="18"/>
  <c r="AI42" i="18"/>
  <c r="AB57" i="18"/>
  <c r="AC57" i="18"/>
  <c r="AD57" i="18"/>
  <c r="AE57" i="18"/>
  <c r="AF57" i="18"/>
  <c r="AG57" i="18"/>
  <c r="AH57" i="18"/>
  <c r="AI57" i="18"/>
  <c r="AB58" i="18"/>
  <c r="AC58" i="18"/>
  <c r="AD58" i="18"/>
  <c r="AE58" i="18"/>
  <c r="AF58" i="18"/>
  <c r="AG58" i="18"/>
  <c r="AH58" i="18"/>
  <c r="AI58" i="18"/>
  <c r="AB12" i="18"/>
  <c r="AC12" i="18"/>
  <c r="AD12" i="18"/>
  <c r="AE12" i="18"/>
  <c r="AF12" i="18"/>
  <c r="AG12" i="18"/>
  <c r="AH12" i="18"/>
  <c r="AI12" i="18"/>
  <c r="AB19" i="18"/>
  <c r="AC19" i="18"/>
  <c r="AD19" i="18"/>
  <c r="AE19" i="18"/>
  <c r="AF19" i="18"/>
  <c r="AG19" i="18"/>
  <c r="AH19" i="18"/>
  <c r="AI19" i="18"/>
  <c r="AB80" i="18"/>
  <c r="AC80" i="18"/>
  <c r="AD80" i="18"/>
  <c r="AE80" i="18"/>
  <c r="AF80" i="18"/>
  <c r="AG80" i="18"/>
  <c r="AH80" i="18"/>
  <c r="AI80" i="18"/>
  <c r="AB99" i="18"/>
  <c r="AC99" i="18"/>
  <c r="AD99" i="18"/>
  <c r="AE99" i="18"/>
  <c r="AF99" i="18"/>
  <c r="AG99" i="18"/>
  <c r="AH99" i="18"/>
  <c r="AI99" i="18"/>
  <c r="AB92" i="18"/>
  <c r="AC92" i="18"/>
  <c r="AD92" i="18"/>
  <c r="AE92" i="18"/>
  <c r="AF92" i="18"/>
  <c r="AG92" i="18"/>
  <c r="AH92" i="18"/>
  <c r="AI92" i="18"/>
  <c r="AB75" i="18"/>
  <c r="AC75" i="18"/>
  <c r="AD75" i="18"/>
  <c r="AE75" i="18"/>
  <c r="AF75" i="18"/>
  <c r="AG75" i="18"/>
  <c r="AH75" i="18"/>
  <c r="AI75" i="18"/>
  <c r="AB41" i="18"/>
  <c r="AC41" i="18"/>
  <c r="AD41" i="18"/>
  <c r="AE41" i="18"/>
  <c r="AF41" i="18"/>
  <c r="AG41" i="18"/>
  <c r="AH41" i="18"/>
  <c r="AI41" i="18"/>
  <c r="AB50" i="18"/>
  <c r="AC50" i="18"/>
  <c r="AD50" i="18"/>
  <c r="AE50" i="18"/>
  <c r="AF50" i="18"/>
  <c r="AG50" i="18"/>
  <c r="AH50" i="18"/>
  <c r="AI50" i="18"/>
  <c r="AB24" i="18"/>
  <c r="AC24" i="18"/>
  <c r="AD24" i="18"/>
  <c r="AE24" i="18"/>
  <c r="AF24" i="18"/>
  <c r="AG24" i="18"/>
  <c r="AH24" i="18"/>
  <c r="AI24" i="18"/>
  <c r="AB26" i="18"/>
  <c r="AC26" i="18"/>
  <c r="AD26" i="18"/>
  <c r="AE26" i="18"/>
  <c r="AF26" i="18"/>
  <c r="AG26" i="18"/>
  <c r="AH26" i="18"/>
  <c r="AI26" i="18"/>
  <c r="AB95" i="18"/>
  <c r="AC95" i="18"/>
  <c r="AD95" i="18"/>
  <c r="AE95" i="18"/>
  <c r="AF95" i="18"/>
  <c r="AG95" i="18"/>
  <c r="AH95" i="18"/>
  <c r="AI95" i="18"/>
  <c r="AB8" i="18"/>
  <c r="AC8" i="18"/>
  <c r="AD8" i="18"/>
  <c r="AE8" i="18"/>
  <c r="AF8" i="18"/>
  <c r="AG8" i="18"/>
  <c r="AH8" i="18"/>
  <c r="AI8" i="18"/>
  <c r="AB11" i="18"/>
  <c r="AC11" i="18"/>
  <c r="AD11" i="18"/>
  <c r="AE11" i="18"/>
  <c r="AF11" i="18"/>
  <c r="AG11" i="18"/>
  <c r="AH11" i="18"/>
  <c r="AI11" i="18"/>
  <c r="AB77" i="18"/>
  <c r="AC77" i="18"/>
  <c r="AD77" i="18"/>
  <c r="AE77" i="18"/>
  <c r="AF77" i="18"/>
  <c r="AG77" i="18"/>
  <c r="AH77" i="18"/>
  <c r="AI77" i="18"/>
  <c r="AB13" i="18"/>
  <c r="AC13" i="18"/>
  <c r="AD13" i="18"/>
  <c r="AE13" i="18"/>
  <c r="AF13" i="18"/>
  <c r="AG13" i="18"/>
  <c r="AH13" i="18"/>
  <c r="AI13" i="18"/>
  <c r="AB33" i="18"/>
  <c r="AC33" i="18"/>
  <c r="AD33" i="18"/>
  <c r="AE33" i="18"/>
  <c r="AF33" i="18"/>
  <c r="AG33" i="18"/>
  <c r="AH33" i="18"/>
  <c r="AI33" i="18"/>
  <c r="AB43" i="18"/>
  <c r="AC43" i="18"/>
  <c r="AD43" i="18"/>
  <c r="AE43" i="18"/>
  <c r="AF43" i="18"/>
  <c r="AG43" i="18"/>
  <c r="AH43" i="18"/>
  <c r="AI43" i="18"/>
  <c r="AB76" i="18"/>
  <c r="AC76" i="18"/>
  <c r="AD76" i="18"/>
  <c r="AE76" i="18"/>
  <c r="AF76" i="18"/>
  <c r="AG76" i="18"/>
  <c r="AH76" i="18"/>
  <c r="AI76" i="18"/>
  <c r="AB72" i="18"/>
  <c r="AC72" i="18"/>
  <c r="AD72" i="18"/>
  <c r="AE72" i="18"/>
  <c r="AF72" i="18"/>
  <c r="AG72" i="18"/>
  <c r="AH72" i="18"/>
  <c r="AI72" i="18"/>
  <c r="AB104" i="18"/>
  <c r="AC104" i="18"/>
  <c r="AD104" i="18"/>
  <c r="AE104" i="18"/>
  <c r="AF104" i="18"/>
  <c r="AG104" i="18"/>
  <c r="AH104" i="18"/>
  <c r="AI104" i="18"/>
  <c r="AB5" i="18"/>
  <c r="AC5" i="18"/>
  <c r="AD5" i="18"/>
  <c r="AE5" i="18"/>
  <c r="AF5" i="18"/>
  <c r="AG5" i="18"/>
  <c r="AH5" i="18"/>
  <c r="AI5" i="18"/>
  <c r="AB15" i="18"/>
  <c r="AC15" i="18"/>
  <c r="AD15" i="18"/>
  <c r="AE15" i="18"/>
  <c r="AF15" i="18"/>
  <c r="AG15" i="18"/>
  <c r="AH15" i="18"/>
  <c r="AI15" i="18"/>
  <c r="AB87" i="18"/>
  <c r="AC87" i="18"/>
  <c r="AD87" i="18"/>
  <c r="AE87" i="18"/>
  <c r="AF87" i="18"/>
  <c r="AG87" i="18"/>
  <c r="AH87" i="18"/>
  <c r="AI87" i="18"/>
  <c r="AB65" i="18"/>
  <c r="AC65" i="18"/>
  <c r="AD65" i="18"/>
  <c r="AE65" i="18"/>
  <c r="AF65" i="18"/>
  <c r="AG65" i="18"/>
  <c r="AH65" i="18"/>
  <c r="AI65" i="18"/>
  <c r="AB39" i="18"/>
  <c r="AC39" i="18"/>
  <c r="AD39" i="18"/>
  <c r="AE39" i="18"/>
  <c r="AF39" i="18"/>
  <c r="AG39" i="18"/>
  <c r="AH39" i="18"/>
  <c r="AI39" i="18"/>
  <c r="AB36" i="18"/>
  <c r="AC36" i="18"/>
  <c r="AD36" i="18"/>
  <c r="AE36" i="18"/>
  <c r="AF36" i="18"/>
  <c r="AG36" i="18"/>
  <c r="AH36" i="18"/>
  <c r="AI36" i="18"/>
  <c r="AB22" i="18"/>
  <c r="AC22" i="18"/>
  <c r="AD22" i="18"/>
  <c r="AE22" i="18"/>
  <c r="AF22" i="18"/>
  <c r="AG22" i="18"/>
  <c r="AH22" i="18"/>
  <c r="AI22" i="18"/>
  <c r="AB23" i="18"/>
  <c r="AC23" i="18"/>
  <c r="AD23" i="18"/>
  <c r="AE23" i="18"/>
  <c r="AF23" i="18"/>
  <c r="AG23" i="18"/>
  <c r="AH23" i="18"/>
  <c r="AI23" i="18"/>
  <c r="AC3" i="18"/>
  <c r="AD3" i="18"/>
  <c r="AE3" i="18"/>
  <c r="AF3" i="18"/>
  <c r="AG3" i="18"/>
  <c r="AH3" i="18"/>
  <c r="AI3" i="18"/>
  <c r="AB91" i="18"/>
  <c r="AC91" i="18"/>
  <c r="AD91" i="18"/>
  <c r="AE91" i="18"/>
  <c r="AF91" i="18"/>
  <c r="AG91" i="18"/>
  <c r="AH91" i="18"/>
  <c r="AI91" i="18"/>
  <c r="AB84" i="18"/>
  <c r="AC84" i="18"/>
  <c r="AD84" i="18"/>
  <c r="AE84" i="18"/>
  <c r="AF84" i="18"/>
  <c r="AG84" i="18"/>
  <c r="AH84" i="18"/>
  <c r="AI84" i="18"/>
  <c r="AB28" i="18"/>
  <c r="AC28" i="18"/>
  <c r="AD28" i="18"/>
  <c r="AE28" i="18"/>
  <c r="AF28" i="18"/>
  <c r="AG28" i="18"/>
  <c r="AH28" i="18"/>
  <c r="AI28" i="18"/>
  <c r="AB17" i="18"/>
  <c r="AC17" i="18"/>
  <c r="AD17" i="18"/>
  <c r="AE17" i="18"/>
  <c r="AF17" i="18"/>
  <c r="AG17" i="18"/>
  <c r="AH17" i="18"/>
  <c r="AI17" i="18"/>
  <c r="AB51" i="18"/>
  <c r="AC51" i="18"/>
  <c r="AD51" i="18"/>
  <c r="AE51" i="18"/>
  <c r="AF51" i="18"/>
  <c r="AG51" i="18"/>
  <c r="AH51" i="18"/>
  <c r="AI51" i="18"/>
  <c r="AB61" i="18"/>
  <c r="AC61" i="18"/>
  <c r="AD61" i="18"/>
  <c r="AE61" i="18"/>
  <c r="AF61" i="18"/>
  <c r="AG61" i="18"/>
  <c r="AH61" i="18"/>
  <c r="AI61" i="18"/>
  <c r="AB70" i="18"/>
  <c r="AC70" i="18"/>
  <c r="AD70" i="18"/>
  <c r="AE70" i="18"/>
  <c r="AF70" i="18"/>
  <c r="AG70" i="18"/>
  <c r="AH70" i="18"/>
  <c r="AI70" i="18"/>
  <c r="AB63" i="18"/>
  <c r="AC63" i="18"/>
  <c r="AD63" i="18"/>
  <c r="AE63" i="18"/>
  <c r="AF63" i="18"/>
  <c r="AG63" i="18"/>
  <c r="AH63" i="18"/>
  <c r="AI63" i="18"/>
  <c r="AB30" i="18"/>
  <c r="AC30" i="18"/>
  <c r="AD30" i="18"/>
  <c r="AE30" i="18"/>
  <c r="AF30" i="18"/>
  <c r="AG30" i="18"/>
  <c r="AH30" i="18"/>
  <c r="AI30" i="18"/>
  <c r="AB27" i="18"/>
  <c r="AC27" i="18"/>
  <c r="AD27" i="18"/>
  <c r="AE27" i="18"/>
  <c r="AF27" i="18"/>
  <c r="AG27" i="18"/>
  <c r="AH27" i="18"/>
  <c r="AI27" i="18"/>
  <c r="AB31" i="18"/>
  <c r="AC31" i="18"/>
  <c r="AD31" i="18"/>
  <c r="AE31" i="18"/>
  <c r="AF31" i="18"/>
  <c r="AG31" i="18"/>
  <c r="AH31" i="18"/>
  <c r="AI31" i="18"/>
  <c r="AB62" i="18"/>
  <c r="AC62" i="18"/>
  <c r="AD62" i="18"/>
  <c r="AE62" i="18"/>
  <c r="AF62" i="18"/>
  <c r="AG62" i="18"/>
  <c r="AH62" i="18"/>
  <c r="AI62" i="18"/>
  <c r="AB89" i="18"/>
  <c r="AC89" i="18"/>
  <c r="AD89" i="18"/>
  <c r="AE89" i="18"/>
  <c r="AF89" i="18"/>
  <c r="AG89" i="18"/>
  <c r="AH89" i="18"/>
  <c r="AI89" i="18"/>
  <c r="AB45" i="18"/>
  <c r="AC45" i="18"/>
  <c r="AD45" i="18"/>
  <c r="AE45" i="18"/>
  <c r="AF45" i="18"/>
  <c r="AG45" i="18"/>
  <c r="AH45" i="18"/>
  <c r="AI45" i="18"/>
  <c r="AB100" i="18"/>
  <c r="AC100" i="18"/>
  <c r="AD100" i="18"/>
  <c r="AE100" i="18"/>
  <c r="AF100" i="18"/>
  <c r="AG100" i="18"/>
  <c r="AH100" i="18"/>
  <c r="AI100" i="18"/>
  <c r="AB4" i="18"/>
  <c r="AC4" i="18"/>
  <c r="AD4" i="18"/>
  <c r="AE4" i="18"/>
  <c r="AF4" i="18"/>
  <c r="AG4" i="18"/>
  <c r="AH4" i="18"/>
  <c r="AI4" i="18"/>
  <c r="AB74" i="18"/>
  <c r="AC74" i="18"/>
  <c r="AD74" i="18"/>
  <c r="AE74" i="18"/>
  <c r="AF74" i="18"/>
  <c r="AG74" i="18"/>
  <c r="AH74" i="18"/>
  <c r="AI74" i="18"/>
  <c r="AB21" i="18"/>
  <c r="AC21" i="18"/>
  <c r="AD21" i="18"/>
  <c r="AE21" i="18"/>
  <c r="AF21" i="18"/>
  <c r="AG21" i="18"/>
  <c r="AH21" i="18"/>
  <c r="AI21" i="18"/>
  <c r="AB98" i="18"/>
  <c r="AC98" i="18"/>
  <c r="AD98" i="18"/>
  <c r="AE98" i="18"/>
  <c r="AF98" i="18"/>
  <c r="AG98" i="18"/>
  <c r="AH98" i="18"/>
  <c r="AI98" i="18"/>
  <c r="AB69" i="18"/>
  <c r="AC69" i="18"/>
  <c r="AD69" i="18"/>
  <c r="AE69" i="18"/>
  <c r="AF69" i="18"/>
  <c r="AG69" i="18"/>
  <c r="AH69" i="18"/>
  <c r="AI69" i="18"/>
  <c r="AB14" i="18"/>
  <c r="AC14" i="18"/>
  <c r="AD14" i="18"/>
  <c r="AE14" i="18"/>
  <c r="AF14" i="18"/>
  <c r="AG14" i="18"/>
  <c r="AH14" i="18"/>
  <c r="AI14" i="18"/>
  <c r="AB7" i="18"/>
  <c r="AC7" i="18"/>
  <c r="AD7" i="18"/>
  <c r="AE7" i="18"/>
  <c r="AF7" i="18"/>
  <c r="AG7" i="18"/>
  <c r="AH7" i="18"/>
  <c r="AI7" i="18"/>
  <c r="AB85" i="18"/>
  <c r="AC85" i="18"/>
  <c r="AD85" i="18"/>
  <c r="AE85" i="18"/>
  <c r="AF85" i="18"/>
  <c r="AG85" i="18"/>
  <c r="AH85" i="18"/>
  <c r="AI85" i="18"/>
  <c r="AB20" i="18"/>
  <c r="AC20" i="18"/>
  <c r="AD20" i="18"/>
  <c r="AE20" i="18"/>
  <c r="AF20" i="18"/>
  <c r="AG20" i="18"/>
  <c r="AH20" i="18"/>
  <c r="AI20" i="18"/>
  <c r="AB55" i="18"/>
  <c r="AC55" i="18"/>
  <c r="AD55" i="18"/>
  <c r="AE55" i="18"/>
  <c r="AF55" i="18"/>
  <c r="AG55" i="18"/>
  <c r="AH55" i="18"/>
  <c r="AI55" i="18"/>
  <c r="AB59" i="18"/>
  <c r="AC59" i="18"/>
  <c r="AD59" i="18"/>
  <c r="AE59" i="18"/>
  <c r="AF59" i="18"/>
  <c r="AG59" i="18"/>
  <c r="AH59" i="18"/>
  <c r="AI59" i="18"/>
  <c r="AB56" i="18"/>
  <c r="AC56" i="18"/>
  <c r="AD56" i="18"/>
  <c r="AE56" i="18"/>
  <c r="AF56" i="18"/>
  <c r="AG56" i="18"/>
  <c r="AH56" i="18"/>
  <c r="AI56" i="18"/>
  <c r="AB29" i="18"/>
  <c r="AC29" i="18"/>
  <c r="AD29" i="18"/>
  <c r="AE29" i="18"/>
  <c r="AF29" i="18"/>
  <c r="AG29" i="18"/>
  <c r="AH29" i="18"/>
  <c r="AI29" i="18"/>
  <c r="AB46" i="18"/>
  <c r="AC46" i="18"/>
  <c r="AD46" i="18"/>
  <c r="AE46" i="18"/>
  <c r="AF46" i="18"/>
  <c r="AG46" i="18"/>
  <c r="AH46" i="18"/>
  <c r="AI46" i="18"/>
  <c r="AB49" i="18"/>
  <c r="AC49" i="18"/>
  <c r="AD49" i="18"/>
  <c r="AE49" i="18"/>
  <c r="AF49" i="18"/>
  <c r="AG49" i="18"/>
  <c r="AH49" i="18"/>
  <c r="AI49" i="18"/>
  <c r="AB78" i="18"/>
  <c r="AC78" i="18"/>
  <c r="AD78" i="18"/>
  <c r="AE78" i="18"/>
  <c r="AF78" i="18"/>
  <c r="AG78" i="18"/>
  <c r="AH78" i="18"/>
  <c r="AI78" i="18"/>
  <c r="AB9" i="18"/>
  <c r="AC9" i="18"/>
  <c r="AD9" i="18"/>
  <c r="AE9" i="18"/>
  <c r="AF9" i="18"/>
  <c r="AG9" i="18"/>
  <c r="AH9" i="18"/>
  <c r="AI9" i="18"/>
  <c r="AB47" i="18"/>
  <c r="AC47" i="18"/>
  <c r="AD47" i="18"/>
  <c r="AE47" i="18"/>
  <c r="AF47" i="18"/>
  <c r="AG47" i="18"/>
  <c r="AH47" i="18"/>
  <c r="AI47" i="18"/>
  <c r="AB103" i="18"/>
  <c r="AC103" i="18"/>
  <c r="AD103" i="18"/>
  <c r="AE103" i="18"/>
  <c r="AF103" i="18"/>
  <c r="AG103" i="18"/>
  <c r="AH103" i="18"/>
  <c r="AI103" i="18"/>
  <c r="AB48" i="18"/>
  <c r="AC48" i="18"/>
  <c r="AD48" i="18"/>
  <c r="AE48" i="18"/>
  <c r="AF48" i="18"/>
  <c r="AG48" i="18"/>
  <c r="AH48" i="18"/>
  <c r="AI48" i="18"/>
  <c r="AB40" i="18"/>
  <c r="AC40" i="18"/>
  <c r="AD40" i="18"/>
  <c r="AE40" i="18"/>
  <c r="AF40" i="18"/>
  <c r="AG40" i="18"/>
  <c r="AH40" i="18"/>
  <c r="AI40" i="18"/>
  <c r="AB68" i="18"/>
  <c r="AC68" i="18"/>
  <c r="AD68" i="18"/>
  <c r="AE68" i="18"/>
  <c r="AF68" i="18"/>
  <c r="AG68" i="18"/>
  <c r="AH68" i="18"/>
  <c r="AI68" i="18"/>
  <c r="AB90" i="18"/>
  <c r="AC90" i="18"/>
  <c r="AD90" i="18"/>
  <c r="AE90" i="18"/>
  <c r="AF90" i="18"/>
  <c r="AG90" i="18"/>
  <c r="AH90" i="18"/>
  <c r="AI90" i="18"/>
  <c r="AB66" i="18"/>
  <c r="AC66" i="18"/>
  <c r="AD66" i="18"/>
  <c r="AE66" i="18"/>
  <c r="AF66" i="18"/>
  <c r="AG66" i="18"/>
  <c r="AH66" i="18"/>
  <c r="AI66" i="18"/>
  <c r="AB37" i="18"/>
  <c r="AC37" i="18"/>
  <c r="AD37" i="18"/>
  <c r="AE37" i="18"/>
  <c r="AF37" i="18"/>
  <c r="AG37" i="18"/>
  <c r="AH37" i="18"/>
  <c r="AI37" i="18"/>
  <c r="AB102" i="18"/>
  <c r="AC102" i="18"/>
  <c r="AD102" i="18"/>
  <c r="AE102" i="18"/>
  <c r="AF102" i="18"/>
  <c r="AG102" i="18"/>
  <c r="AH102" i="18"/>
  <c r="AI102" i="18"/>
  <c r="AB82" i="18"/>
  <c r="AC82" i="18"/>
  <c r="AD82" i="18"/>
  <c r="AE82" i="18"/>
  <c r="AF82" i="18"/>
  <c r="AG82" i="18"/>
  <c r="AH82" i="18"/>
  <c r="AI82" i="18"/>
  <c r="AB93" i="18"/>
  <c r="AC93" i="18"/>
  <c r="AD93" i="18"/>
  <c r="AE93" i="18"/>
  <c r="AF93" i="18"/>
  <c r="AG93" i="18"/>
  <c r="AH93" i="18"/>
  <c r="AI93" i="18"/>
  <c r="AB96" i="18"/>
  <c r="AC96" i="18"/>
  <c r="AD96" i="18"/>
  <c r="AE96" i="18"/>
  <c r="AF96" i="18"/>
  <c r="AG96" i="18"/>
  <c r="AH96" i="18"/>
  <c r="AI96" i="18"/>
  <c r="AB16" i="18"/>
  <c r="AC16" i="18"/>
  <c r="AD16" i="18"/>
  <c r="AE16" i="18"/>
  <c r="AF16" i="18"/>
  <c r="AG16" i="18"/>
  <c r="AH16" i="18"/>
  <c r="AI16" i="18"/>
  <c r="AC83" i="18"/>
  <c r="AD83" i="18"/>
  <c r="AE83" i="18"/>
  <c r="AF83" i="18"/>
  <c r="AG83" i="18"/>
  <c r="AH83" i="18"/>
  <c r="AI83" i="18"/>
  <c r="AB83" i="1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6106C92-9CEA-694E-BEC5-7050E1AEAE0F}" name="中间转换工具3" type="6" refreshedVersion="8" background="1" saveData="1">
    <textPr codePage="65001" sourceFile="/Users/zengluo.zl/工作FY23/报告/中间转换工具.txt" comma="1">
      <textFields count="9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<sst xmlns="http://schemas.openxmlformats.org/spreadsheetml/2006/main" count="1750" uniqueCount="356">
  <si>
    <t>id</t>
  </si>
  <si>
    <t>数据可视化</t>
  </si>
  <si>
    <t>15111821</t>
  </si>
  <si>
    <t>grafana/grafana</t>
  </si>
  <si>
    <t>39464018</t>
  </si>
  <si>
    <t>apache/superset</t>
  </si>
  <si>
    <t>17165658</t>
  </si>
  <si>
    <t>apache/spark</t>
  </si>
  <si>
    <t>30203935</t>
  </si>
  <si>
    <t>metabase/metabase</t>
  </si>
  <si>
    <t>33884891</t>
  </si>
  <si>
    <t>apache/airflow</t>
  </si>
  <si>
    <t>60246359</t>
  </si>
  <si>
    <t>ClickHouse/ClickHouse</t>
  </si>
  <si>
    <t>2211243</t>
  </si>
  <si>
    <t>apache/kafka</t>
  </si>
  <si>
    <t>13926404</t>
  </si>
  <si>
    <t>getredash/redash</t>
  </si>
  <si>
    <t>20587599</t>
  </si>
  <si>
    <t>apache/flink</t>
  </si>
  <si>
    <t>5349565</t>
  </si>
  <si>
    <t>prestodb/presto</t>
  </si>
  <si>
    <t>149026292</t>
  </si>
  <si>
    <t>cube-js/cube.js</t>
  </si>
  <si>
    <t>23418517</t>
  </si>
  <si>
    <t>apache/hadoop</t>
  </si>
  <si>
    <t>6358188</t>
  </si>
  <si>
    <t>apache/druid</t>
  </si>
  <si>
    <t>117965972</t>
  </si>
  <si>
    <t>alibaba/DataX</t>
  </si>
  <si>
    <t>数据集成</t>
  </si>
  <si>
    <t>62117812</t>
  </si>
  <si>
    <t>apache/pulsar</t>
  </si>
  <si>
    <t>160999</t>
  </si>
  <si>
    <t>apache/zookeeper</t>
  </si>
  <si>
    <t>51905353</t>
  </si>
  <si>
    <t>apache/arrow</t>
  </si>
  <si>
    <t>33653601</t>
  </si>
  <si>
    <t>jupyter/notebook</t>
  </si>
  <si>
    <t>139199684</t>
  </si>
  <si>
    <t>PrefectHQ/prefect</t>
  </si>
  <si>
    <t>173335706</t>
  </si>
  <si>
    <t>apache/dolphinscheduler</t>
  </si>
  <si>
    <t>206424</t>
  </si>
  <si>
    <t>apache/cassandra</t>
  </si>
  <si>
    <t>123345344</t>
  </si>
  <si>
    <t>keplergl/kepler.gl</t>
  </si>
  <si>
    <t>50205233</t>
  </si>
  <si>
    <t>debezium/debezium</t>
  </si>
  <si>
    <t>283046497</t>
  </si>
  <si>
    <t>airbytehq/airbyte</t>
  </si>
  <si>
    <t>32848140</t>
  </si>
  <si>
    <t>apache/zeppelin</t>
  </si>
  <si>
    <t>335164964</t>
  </si>
  <si>
    <t>dataease/dataease</t>
  </si>
  <si>
    <t>50904245</t>
  </si>
  <si>
    <t>apache/beam</t>
  </si>
  <si>
    <t>327859577</t>
  </si>
  <si>
    <t>juicedata/juicefs</t>
  </si>
  <si>
    <t>数据存储</t>
  </si>
  <si>
    <t>46398090</t>
  </si>
  <si>
    <t>datahub-project/datahub</t>
  </si>
  <si>
    <t>166515022</t>
  </si>
  <si>
    <t>trinodb/trino</t>
  </si>
  <si>
    <t>334274271</t>
  </si>
  <si>
    <t>opensearch-project/OpenSearch</t>
  </si>
  <si>
    <t>138754790</t>
  </si>
  <si>
    <t>duckdb/duckdb</t>
  </si>
  <si>
    <t>99919302</t>
  </si>
  <si>
    <t>apache/doris</t>
  </si>
  <si>
    <t>14135470</t>
  </si>
  <si>
    <t>apache/storm</t>
  </si>
  <si>
    <t>53548867</t>
  </si>
  <si>
    <t>dbt-labs/dbt-core</t>
  </si>
  <si>
    <t>131619646</t>
  </si>
  <si>
    <t>dagster-io/dagster</t>
  </si>
  <si>
    <t>20089857</t>
  </si>
  <si>
    <t>apache/hbase</t>
  </si>
  <si>
    <t>206317</t>
  </si>
  <si>
    <t>apache/camel</t>
  </si>
  <si>
    <t>206444</t>
  </si>
  <si>
    <t>apache/hive</t>
  </si>
  <si>
    <t>19961085</t>
  </si>
  <si>
    <t>apache/pinot</t>
  </si>
  <si>
    <t>43158694</t>
  </si>
  <si>
    <t>apache/incubator-heron</t>
  </si>
  <si>
    <t>99412308</t>
  </si>
  <si>
    <t>apache/incubator-seatunnel</t>
  </si>
  <si>
    <t>76474200</t>
  </si>
  <si>
    <t>apache/hudi</t>
  </si>
  <si>
    <t>28738447</t>
  </si>
  <si>
    <t>apache/kylin</t>
  </si>
  <si>
    <t>23653453</t>
  </si>
  <si>
    <t>pachyderm/pachyderm</t>
  </si>
  <si>
    <t>21193524</t>
  </si>
  <si>
    <t>apache/calcite</t>
  </si>
  <si>
    <t>27911088</t>
  </si>
  <si>
    <t>apache/nifi</t>
  </si>
  <si>
    <t>158256479</t>
  </si>
  <si>
    <t>apache/iceberg</t>
  </si>
  <si>
    <t>102447494</t>
  </si>
  <si>
    <t>edp963/davinci</t>
  </si>
  <si>
    <t>282994686</t>
  </si>
  <si>
    <t>ververica/flink-cdc-connectors</t>
  </si>
  <si>
    <t>7276954</t>
  </si>
  <si>
    <t>Alluxio/alluxio</t>
  </si>
  <si>
    <t>198368711</t>
  </si>
  <si>
    <t>apache/incubator-linkis</t>
  </si>
  <si>
    <t>402945349</t>
  </si>
  <si>
    <t>StarRocks/starrocks</t>
  </si>
  <si>
    <t>204164353</t>
  </si>
  <si>
    <t>kestra-io/kestra</t>
  </si>
  <si>
    <t>149626591</t>
  </si>
  <si>
    <t>uber/aresdb</t>
  </si>
  <si>
    <t>206459</t>
  </si>
  <si>
    <t>apache/avro</t>
  </si>
  <si>
    <t>182849188</t>
  </si>
  <si>
    <t>delta-io/delta</t>
  </si>
  <si>
    <t>3786237</t>
  </si>
  <si>
    <t>hazelcast/hazelcast</t>
  </si>
  <si>
    <t>44781140</t>
  </si>
  <si>
    <t>greenplum-db/gpdb</t>
  </si>
  <si>
    <t>5683653</t>
  </si>
  <si>
    <t>apache/drill</t>
  </si>
  <si>
    <t>2442457</t>
  </si>
  <si>
    <t>apache/ambari</t>
  </si>
  <si>
    <t>384111310</t>
  </si>
  <si>
    <t>apache/incubator-devlake</t>
  </si>
  <si>
    <t>1575956</t>
  </si>
  <si>
    <t>apache/bookkeeper</t>
  </si>
  <si>
    <t>50647838</t>
  </si>
  <si>
    <t>apache/kudu</t>
  </si>
  <si>
    <t>41712332</t>
  </si>
  <si>
    <t>apache/incubator-pegasus</t>
  </si>
  <si>
    <t>159273440</t>
  </si>
  <si>
    <t>shzlw/poli</t>
  </si>
  <si>
    <t>358917318</t>
  </si>
  <si>
    <t>apache/arrow-datafusion</t>
  </si>
  <si>
    <t>62117818</t>
  </si>
  <si>
    <t>apache/carbondata</t>
  </si>
  <si>
    <t>98013453</t>
  </si>
  <si>
    <t>apache/atlas</t>
  </si>
  <si>
    <t>114619105</t>
  </si>
  <si>
    <t>apache/incubator-kyuubi</t>
  </si>
  <si>
    <t>20675635</t>
  </si>
  <si>
    <t>apache/parquet-format</t>
  </si>
  <si>
    <t>341631350</t>
  </si>
  <si>
    <t>apache/lucene</t>
  </si>
  <si>
    <t>20473418</t>
  </si>
  <si>
    <t>apache/phoenix</t>
  </si>
  <si>
    <t>2153096</t>
  </si>
  <si>
    <t>apache/sqoop</t>
  </si>
  <si>
    <t>231533573</t>
  </si>
  <si>
    <t>apache/inlong</t>
  </si>
  <si>
    <t>56128733</t>
  </si>
  <si>
    <t>apache/impala</t>
  </si>
  <si>
    <t>59475316</t>
  </si>
  <si>
    <t>eventql/eventql</t>
  </si>
  <si>
    <t>32199982</t>
  </si>
  <si>
    <t>apache/samza</t>
  </si>
  <si>
    <t>41952293</t>
  </si>
  <si>
    <t>apache/hawq</t>
  </si>
  <si>
    <t>206357</t>
  </si>
  <si>
    <t>apache/pig</t>
  </si>
  <si>
    <t>2383782</t>
  </si>
  <si>
    <t>apache/oozie</t>
  </si>
  <si>
    <t>22305416</t>
  </si>
  <si>
    <t>apache/ranger</t>
  </si>
  <si>
    <t>212382406</t>
  </si>
  <si>
    <t>apache/ozone</t>
  </si>
  <si>
    <t>341374920</t>
  </si>
  <si>
    <t>apache/solr</t>
  </si>
  <si>
    <t>2198510</t>
  </si>
  <si>
    <t>apache/flume</t>
  </si>
  <si>
    <t>2155500</t>
  </si>
  <si>
    <t>apache/bigtop</t>
  </si>
  <si>
    <t>9290699</t>
  </si>
  <si>
    <t>apache/tez</t>
  </si>
  <si>
    <t>25507371</t>
  </si>
  <si>
    <t>apache/hadoop-hdfs</t>
  </si>
  <si>
    <t>17310686</t>
  </si>
  <si>
    <t>apache/knox</t>
  </si>
  <si>
    <t>507775</t>
  </si>
  <si>
    <t>elastic/elasticsearch</t>
  </si>
  <si>
    <t>7833168</t>
  </si>
  <si>
    <t>elastic/kibana</t>
  </si>
  <si>
    <t>188779637</t>
  </si>
  <si>
    <t>apache/incubator-streampark</t>
  </si>
  <si>
    <t>数据查询和分析</t>
  </si>
  <si>
    <t>数据调度和编排</t>
  </si>
  <si>
    <t>name</t>
  </si>
  <si>
    <t>apache/incubator-kyuubi</t>
    <phoneticPr fontId="1" type="noConversion"/>
  </si>
  <si>
    <t>apache/dolphinscheduler</t>
    <phoneticPr fontId="1" type="noConversion"/>
  </si>
  <si>
    <t>apache/pulsar</t>
    <phoneticPr fontId="1" type="noConversion"/>
  </si>
  <si>
    <t>apache/carbondata</t>
    <phoneticPr fontId="1" type="noConversion"/>
  </si>
  <si>
    <t>流处理</t>
    <phoneticPr fontId="1" type="noConversion"/>
  </si>
  <si>
    <t>datahub-project/datahub</t>
    <phoneticPr fontId="1" type="noConversion"/>
  </si>
  <si>
    <t>技术分类</t>
    <phoneticPr fontId="1" type="noConversion"/>
  </si>
  <si>
    <t>2016年</t>
  </si>
  <si>
    <t>2017年</t>
  </si>
  <si>
    <t>2018年</t>
  </si>
  <si>
    <t>2019年</t>
  </si>
  <si>
    <t>2020年</t>
  </si>
  <si>
    <t>2021年</t>
  </si>
  <si>
    <t>2022年</t>
  </si>
  <si>
    <t>2015年</t>
  </si>
  <si>
    <t>批处理</t>
    <phoneticPr fontId="1" type="noConversion"/>
  </si>
  <si>
    <t>数据处理-流处理</t>
  </si>
  <si>
    <t>数据存储</t>
    <phoneticPr fontId="1" type="noConversion"/>
  </si>
  <si>
    <t>数据处理-批处理</t>
  </si>
  <si>
    <t>求和项:2015年</t>
  </si>
  <si>
    <t>求和项:2016年</t>
  </si>
  <si>
    <t>求和项:2017年</t>
  </si>
  <si>
    <t>求和项:2018年</t>
  </si>
  <si>
    <t>求和项:2019年</t>
  </si>
  <si>
    <t>求和项:2020年</t>
  </si>
  <si>
    <t>求和项:2021年</t>
  </si>
  <si>
    <t>行标签</t>
  </si>
  <si>
    <t>数据开发/管理/安全</t>
  </si>
  <si>
    <t>总计</t>
  </si>
  <si>
    <t>数据集成</t>
    <phoneticPr fontId="1" type="noConversion"/>
  </si>
  <si>
    <t>airbytehq/airbyte</t>
    <phoneticPr fontId="1" type="noConversion"/>
  </si>
  <si>
    <t>metabase/metabase</t>
    <phoneticPr fontId="1" type="noConversion"/>
  </si>
  <si>
    <t>求和项:2022年</t>
  </si>
  <si>
    <t>数据可视化</t>
    <phoneticPr fontId="1" type="noConversion"/>
  </si>
  <si>
    <t>数据查询与分析</t>
    <phoneticPr fontId="1" type="noConversion"/>
  </si>
  <si>
    <t>数据开发与管理</t>
  </si>
  <si>
    <t>数据开发与管理</t>
    <phoneticPr fontId="1" type="noConversion"/>
  </si>
  <si>
    <t>数据调度与编排</t>
    <phoneticPr fontId="1" type="noConversion"/>
  </si>
  <si>
    <t>343649088</t>
  </si>
  <si>
    <t>DTStack/Taier</t>
  </si>
  <si>
    <t>127906883</t>
  </si>
  <si>
    <t>DTStack/chunjun</t>
  </si>
  <si>
    <t>75164823</t>
  </si>
  <si>
    <t>apache/rocketmq</t>
  </si>
  <si>
    <t>307894865</t>
  </si>
  <si>
    <t>alibaba/GraphScope</t>
  </si>
  <si>
    <t>455584258</t>
  </si>
  <si>
    <t>dromara/hertzbeat</t>
  </si>
  <si>
    <t>220415098</t>
  </si>
  <si>
    <t>Tencent/plato</t>
  </si>
  <si>
    <t>436912897</t>
  </si>
  <si>
    <t>alibaba/celeborn</t>
  </si>
  <si>
    <t>63096822</t>
  </si>
  <si>
    <t>pravega/pravega</t>
  </si>
  <si>
    <t>513726216</t>
  </si>
  <si>
    <t>2282376</t>
  </si>
  <si>
    <t>apache/giraph</t>
  </si>
  <si>
    <t>s2015年归一化</t>
    <phoneticPr fontId="1" type="noConversion"/>
  </si>
  <si>
    <t>s2016年归一化</t>
    <phoneticPr fontId="1" type="noConversion"/>
  </si>
  <si>
    <t>s2017年归一化</t>
  </si>
  <si>
    <t>s2018年归一化</t>
  </si>
  <si>
    <t>s2019年归一化</t>
  </si>
  <si>
    <t>s2020年归一化</t>
  </si>
  <si>
    <t>s2021年归一化</t>
  </si>
  <si>
    <t>s2022年归一化</t>
  </si>
  <si>
    <t>i2015年归一化</t>
    <phoneticPr fontId="1" type="noConversion"/>
  </si>
  <si>
    <t>i2016年归一化</t>
    <phoneticPr fontId="1" type="noConversion"/>
  </si>
  <si>
    <t>i2017年归一化</t>
  </si>
  <si>
    <t>i2018年归一化</t>
  </si>
  <si>
    <t>i2019年归一化</t>
  </si>
  <si>
    <t>i2020年归一化</t>
  </si>
  <si>
    <t>i2021年归一化</t>
  </si>
  <si>
    <t>i2022年归一化</t>
  </si>
  <si>
    <t>o2015年归一化</t>
    <phoneticPr fontId="1" type="noConversion"/>
  </si>
  <si>
    <t>o2016年归一化</t>
    <phoneticPr fontId="1" type="noConversion"/>
  </si>
  <si>
    <t>o2017年归一化</t>
  </si>
  <si>
    <t>o2018年归一化</t>
  </si>
  <si>
    <t>o2019年归一化</t>
  </si>
  <si>
    <t>o2020年归一化</t>
  </si>
  <si>
    <t>o2021年归一化</t>
  </si>
  <si>
    <t>o2022年归一化</t>
  </si>
  <si>
    <t>apache/parquet</t>
    <phoneticPr fontId="1" type="noConversion"/>
  </si>
  <si>
    <t>NetEase/arctic</t>
    <phoneticPr fontId="1" type="noConversion"/>
  </si>
  <si>
    <t>Star</t>
    <phoneticPr fontId="1" type="noConversion"/>
  </si>
  <si>
    <t>Issue</t>
    <phoneticPr fontId="1" type="noConversion"/>
  </si>
  <si>
    <t>OpenRank</t>
    <phoneticPr fontId="1" type="noConversion"/>
  </si>
  <si>
    <t>热力值</t>
    <phoneticPr fontId="1" type="noConversion"/>
  </si>
  <si>
    <t>2022热力增速</t>
    <phoneticPr fontId="1" type="noConversion"/>
  </si>
  <si>
    <t>2015年</t>
    <phoneticPr fontId="1" type="noConversion"/>
  </si>
  <si>
    <t>数据查询和分析</t>
    <phoneticPr fontId="1" type="noConversion"/>
  </si>
  <si>
    <t>数据调度和编排</t>
    <phoneticPr fontId="1" type="noConversion"/>
  </si>
  <si>
    <t>数据管理/安全/中间件</t>
    <phoneticPr fontId="1" type="noConversion"/>
  </si>
  <si>
    <t>数据开发</t>
  </si>
  <si>
    <t>2015年归一化</t>
    <phoneticPr fontId="1" type="noConversion"/>
  </si>
  <si>
    <t>2016年归一化</t>
  </si>
  <si>
    <t>2017年归一化</t>
  </si>
  <si>
    <t>2018年归一化</t>
  </si>
  <si>
    <t>2019年归一化</t>
  </si>
  <si>
    <t>2020年归一化</t>
  </si>
  <si>
    <t>2021年归一化</t>
  </si>
  <si>
    <t>2022年归一化</t>
  </si>
  <si>
    <t>dagster-io/dagster</t>
    <phoneticPr fontId="1" type="noConversion"/>
  </si>
  <si>
    <t>apache/kafka</t>
    <phoneticPr fontId="1" type="noConversion"/>
  </si>
  <si>
    <t>apache/ranger</t>
    <phoneticPr fontId="1" type="noConversion"/>
  </si>
  <si>
    <t>apache/oozie</t>
    <phoneticPr fontId="1" type="noConversion"/>
  </si>
  <si>
    <t>apache/ambari</t>
    <phoneticPr fontId="1" type="noConversion"/>
  </si>
  <si>
    <t>apache/nifi</t>
    <phoneticPr fontId="1" type="noConversion"/>
  </si>
  <si>
    <t>apache/incubator-heron</t>
    <phoneticPr fontId="1" type="noConversion"/>
  </si>
  <si>
    <t>apache/arrow</t>
    <phoneticPr fontId="1" type="noConversion"/>
  </si>
  <si>
    <t>apache/atlas</t>
    <phoneticPr fontId="1" type="noConversion"/>
  </si>
  <si>
    <t>area</t>
  </si>
  <si>
    <t>其他</t>
  </si>
  <si>
    <t>数据调度和管理</t>
  </si>
  <si>
    <t>数据分析引擎</t>
  </si>
  <si>
    <t>流处理</t>
  </si>
  <si>
    <t>数据查询与分析</t>
  </si>
  <si>
    <t>apache/giraph</t>
    <phoneticPr fontId="1" type="noConversion"/>
  </si>
  <si>
    <t>数据调度与编排</t>
  </si>
  <si>
    <t>NetEase/arctic</t>
  </si>
  <si>
    <t>apache/rocketmq</t>
    <phoneticPr fontId="1" type="noConversion"/>
  </si>
  <si>
    <t>apache/storm</t>
    <phoneticPr fontId="1" type="noConversion"/>
  </si>
  <si>
    <t>数据管理/安全/中间件</t>
  </si>
  <si>
    <t>uber/aresdb</t>
    <phoneticPr fontId="1" type="noConversion"/>
  </si>
  <si>
    <t>apache/bookkeeper</t>
    <phoneticPr fontId="1" type="noConversion"/>
  </si>
  <si>
    <t>apache/iceberg</t>
    <phoneticPr fontId="1" type="noConversion"/>
  </si>
  <si>
    <t>apache/zookeeper</t>
    <phoneticPr fontId="1" type="noConversion"/>
  </si>
  <si>
    <t>apache/knox</t>
    <phoneticPr fontId="1" type="noConversion"/>
  </si>
  <si>
    <t>apache/incubator-streampark</t>
    <phoneticPr fontId="1" type="noConversion"/>
  </si>
  <si>
    <t>apache/incubator-linkis</t>
    <phoneticPr fontId="1" type="noConversion"/>
  </si>
  <si>
    <t>apache/pinot</t>
    <phoneticPr fontId="1" type="noConversion"/>
  </si>
  <si>
    <t>apache/hbase</t>
    <phoneticPr fontId="1" type="noConversion"/>
  </si>
  <si>
    <t>apache/phoenix</t>
    <phoneticPr fontId="1" type="noConversion"/>
  </si>
  <si>
    <t>apache/flink</t>
    <phoneticPr fontId="1" type="noConversion"/>
  </si>
  <si>
    <t>apache/camel</t>
    <phoneticPr fontId="1" type="noConversion"/>
  </si>
  <si>
    <t>apache/pig</t>
    <phoneticPr fontId="1" type="noConversion"/>
  </si>
  <si>
    <t>apache/cassandra</t>
    <phoneticPr fontId="1" type="noConversion"/>
  </si>
  <si>
    <t>apache/hive</t>
    <phoneticPr fontId="1" type="noConversion"/>
  </si>
  <si>
    <t>apache/avro</t>
    <phoneticPr fontId="1" type="noConversion"/>
  </si>
  <si>
    <t>apache/parquet-format</t>
    <phoneticPr fontId="1" type="noConversion"/>
  </si>
  <si>
    <t>apache/calcite</t>
    <phoneticPr fontId="1" type="noConversion"/>
  </si>
  <si>
    <t>apache/ozone</t>
    <phoneticPr fontId="1" type="noConversion"/>
  </si>
  <si>
    <t>apache/sqoop</t>
    <phoneticPr fontId="1" type="noConversion"/>
  </si>
  <si>
    <t>apache/bigtop</t>
    <phoneticPr fontId="1" type="noConversion"/>
  </si>
  <si>
    <t>apache/flume</t>
    <phoneticPr fontId="1" type="noConversion"/>
  </si>
  <si>
    <t>apache/inlong</t>
    <phoneticPr fontId="1" type="noConversion"/>
  </si>
  <si>
    <t>apache/hadoop</t>
    <phoneticPr fontId="1" type="noConversion"/>
  </si>
  <si>
    <t>apache/hadoop-hdfs</t>
    <phoneticPr fontId="1" type="noConversion"/>
  </si>
  <si>
    <t>ververica/flink-cdc-connectors</t>
    <phoneticPr fontId="1" type="noConversion"/>
  </si>
  <si>
    <t>apache/kylin</t>
    <phoneticPr fontId="1" type="noConversion"/>
  </si>
  <si>
    <t>apache/samza</t>
    <phoneticPr fontId="1" type="noConversion"/>
  </si>
  <si>
    <t>apache/zeppelin</t>
    <phoneticPr fontId="1" type="noConversion"/>
  </si>
  <si>
    <t>apache/airflow</t>
    <phoneticPr fontId="1" type="noConversion"/>
  </si>
  <si>
    <t>apache/lucene</t>
    <phoneticPr fontId="1" type="noConversion"/>
  </si>
  <si>
    <t>apache/incubator-pegasus</t>
    <phoneticPr fontId="1" type="noConversion"/>
  </si>
  <si>
    <t>apache/hawq</t>
    <phoneticPr fontId="1" type="noConversion"/>
  </si>
  <si>
    <t>debezium/debezium</t>
    <phoneticPr fontId="1" type="noConversion"/>
  </si>
  <si>
    <t>apache/kudu</t>
    <phoneticPr fontId="1" type="noConversion"/>
  </si>
  <si>
    <t>apache/impala</t>
    <phoneticPr fontId="1" type="noConversion"/>
  </si>
  <si>
    <t>apache/drill</t>
    <phoneticPr fontId="1" type="noConversion"/>
  </si>
  <si>
    <t>eventql/eventql</t>
    <phoneticPr fontId="1" type="noConversion"/>
  </si>
  <si>
    <t>ClickHouse/ClickHouse</t>
    <phoneticPr fontId="1" type="noConversion"/>
  </si>
  <si>
    <t>apache/druid</t>
    <phoneticPr fontId="1" type="noConversion"/>
  </si>
  <si>
    <t>apache/tez</t>
    <phoneticPr fontId="1" type="noConversion"/>
  </si>
  <si>
    <t>apache/incubator-seatunnel</t>
    <phoneticPr fontId="1" type="noConversion"/>
  </si>
  <si>
    <t>apache/doris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</si>
</sst>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76" formatCode="#,##0.00_ ;[Red]\-#,##0.00\ "/>
    <numFmt numFmtId="177" formatCode="_(* #,##0_);_(* \(#,##0\);_(* &quot;-&quot;??_);_(@_)"/>
    <numFmt numFmtId="178" formatCode="_(* #,##0.0_);_(* \(#,##0.0\);_(* &quot;-&quot;??_);_(@_)"/>
  </numFmts>
  <fonts count="5">
    <font>
      <sz val="12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2"/>
      <color theme="1"/>
      <name val="宋体"/>
      <family val="2"/>
      <scheme val="minor"/>
    </font>
    <font>
      <sz val="12"/>
      <name val="宋体"/>
      <family val="2"/>
      <scheme val="minor"/>
    </font>
    <font>
      <sz val="11"/>
      <color rgb="FF49494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</cellStyleXfs>
  <cellXfs count="18">
    <xf numFmtId="0" fontId="0" fillId="0" borderId="0" xfId="0" applyNumberFormat="1"/>
    <xf numFmtId="43" fontId="0" fillId="0" borderId="0" xfId="1" applyFont="1" applyAlignment="1"/>
    <xf numFmtId="0" fontId="0" fillId="0" borderId="0" xfId="0" pivotButton="1" applyNumberFormat="1"/>
    <xf numFmtId="0" fontId="0" fillId="0" borderId="0" xfId="0" applyNumberFormat="1" applyAlignment="1">
      <alignment horizontal="left"/>
    </xf>
    <xf numFmtId="9" fontId="0" fillId="0" borderId="0" xfId="2" applyFont="1" applyAlignment="1"/>
    <xf numFmtId="0" fontId="0" fillId="0" borderId="0" xfId="0" applyNumberFormat="1" applyAlignment="1">
      <alignment horizontal="center" vertical="center"/>
    </xf>
    <xf numFmtId="177" fontId="3" fillId="0" borderId="0" xfId="1" applyNumberFormat="1" applyFont="1" applyAlignment="1">
      <alignment horizontal="center" vertical="center"/>
    </xf>
    <xf numFmtId="43" fontId="0" fillId="0" borderId="0" xfId="1" applyFont="1" applyFill="1" applyAlignment="1"/>
    <xf numFmtId="0" fontId="0" fillId="0" borderId="0" xfId="0"/>
    <xf numFmtId="43" fontId="3" fillId="0" borderId="0" xfId="1" applyFont="1" applyFill="1" applyAlignment="1"/>
    <xf numFmtId="178" fontId="0" fillId="0" borderId="0" xfId="1" applyNumberFormat="1" applyFont="1" applyAlignment="1"/>
    <xf numFmtId="0" fontId="4" fillId="0" borderId="0" xfId="0" applyFont="1"/>
    <xf numFmtId="43" fontId="4" fillId="0" borderId="0" xfId="1" applyFont="1" applyAlignment="1"/>
    <xf numFmtId="177" fontId="0" fillId="0" borderId="0" xfId="1" applyNumberFormat="1" applyFont="1" applyAlignment="1"/>
    <xf numFmtId="43" fontId="0" fillId="0" borderId="0" xfId="1" applyNumberFormat="1" applyFont="1" applyAlignment="1"/>
    <xf numFmtId="0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 vertical="center"/>
    </xf>
    <xf numFmtId="49" fontId="0" fillId="0" borderId="0" xfId="1" applyNumberFormat="1" applyFont="1" applyAlignment="1">
      <alignment horizontal="left"/>
    </xf>
  </cellXfs>
  <cellStyles count="3">
    <cellStyle name="百分比" xfId="2" builtinId="5"/>
    <cellStyle name="常规" xfId="0" builtinId="0"/>
    <cellStyle name="千位分隔" xfId="1" builtinId="3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846.706270717594" createdVersion="8" refreshedVersion="8" minRefreshableVersion="3" recordCount="92" xr:uid="{E12B0A0D-37F7-CB4F-8DB9-52151534F33E}">
  <cacheSource type="worksheet">
    <worksheetSource ref="B1:W93" sheet="openheat_year"/>
  </cacheSource>
  <cacheFields count="20">
    <cacheField name="id" numFmtId="0">
      <sharedItems/>
    </cacheField>
    <cacheField name="name" numFmtId="0">
      <sharedItems/>
    </cacheField>
    <cacheField name="技术分类new" numFmtId="0">
      <sharedItems count="8">
        <s v="数据可视化"/>
        <s v="数据集成"/>
        <s v="数据查询和分析"/>
        <s v="数据调度和编排"/>
        <s v="数据处理-批处理"/>
        <s v="数据处理-流处理"/>
        <s v="数据开发/管理/安全"/>
        <s v="数据存储"/>
      </sharedItems>
    </cacheField>
    <cacheField name="技术分类" numFmtId="0">
      <sharedItems/>
    </cacheField>
    <cacheField name="2015年" numFmtId="43">
      <sharedItems containsSemiMixedTypes="0" containsString="0" containsNumber="1" minValue="0" maxValue="1047.9634000000001"/>
    </cacheField>
    <cacheField name="2016年" numFmtId="43">
      <sharedItems containsSemiMixedTypes="0" containsString="0" containsNumber="1" minValue="0" maxValue="1114.3334"/>
    </cacheField>
    <cacheField name="2017年" numFmtId="43">
      <sharedItems containsSemiMixedTypes="0" containsString="0" containsNumber="1" minValue="0" maxValue="928.55299999999988"/>
    </cacheField>
    <cacheField name="2018年" numFmtId="43">
      <sharedItems containsSemiMixedTypes="0" containsString="0" containsNumber="1" minValue="0" maxValue="905.00359999999989"/>
    </cacheField>
    <cacheField name="2019年" numFmtId="43">
      <sharedItems containsSemiMixedTypes="0" containsString="0" containsNumber="1" minValue="0" maxValue="876.70359999999994"/>
    </cacheField>
    <cacheField name="2020年" numFmtId="43">
      <sharedItems containsSemiMixedTypes="0" containsString="0" containsNumber="1" minValue="0" maxValue="1027.8406"/>
    </cacheField>
    <cacheField name="2021年" numFmtId="43">
      <sharedItems containsSemiMixedTypes="0" containsString="0" containsNumber="1" minValue="1.17" maxValue="1036.7608"/>
    </cacheField>
    <cacheField name="2022年" numFmtId="43">
      <sharedItems containsSemiMixedTypes="0" containsString="0" containsNumber="1" minValue="1.0349999999999999" maxValue="1004.3799999999999"/>
    </cacheField>
    <cacheField name="2016_heatacc" numFmtId="176">
      <sharedItems containsSemiMixedTypes="0" containsString="0" containsNumber="1" minValue="-49.720951307384567" maxValue="8881.6540948275851"/>
    </cacheField>
    <cacheField name="2017_heatacc" numFmtId="176">
      <sharedItems containsSemiMixedTypes="0" containsString="0" containsNumber="1" minValue="-79.426057598854143" maxValue="13901.222222222224"/>
    </cacheField>
    <cacheField name="2018_heatacc" numFmtId="176">
      <sharedItems containsSemiMixedTypes="0" containsString="0" containsNumber="1" minValue="-73.427399303828949" maxValue="5712.5"/>
    </cacheField>
    <cacheField name="2019_heatacc" numFmtId="176">
      <sharedItems containsSemiMixedTypes="0" containsString="0" containsNumber="1" minValue="-77.96328917887611" maxValue="23381.5"/>
    </cacheField>
    <cacheField name="2020_heatacc" numFmtId="176">
      <sharedItems containsSemiMixedTypes="0" containsString="0" containsNumber="1" minValue="-83.474178403755872" maxValue="6223.1666666666661"/>
    </cacheField>
    <cacheField name="2021_heatacc" numFmtId="176">
      <sharedItems containsSemiMixedTypes="0" containsString="0" containsNumber="1" minValue="-66.498906884397442" maxValue="3421.8569780853513"/>
    </cacheField>
    <cacheField name="2022_heatacc" numFmtId="176">
      <sharedItems containsSemiMixedTypes="0" containsString="0" containsNumber="1" minValue="-67.635140899138392" maxValue="1661.6196787599683"/>
    </cacheField>
    <cacheField name="ch" numFmtId="0">
      <sharedItems containsString="0" containsBlank="1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2">
  <r>
    <s v="7833168"/>
    <s v="elastic/kibana"/>
    <x v="0"/>
    <s v="数据可视化"/>
    <n v="199.91059999999999"/>
    <n v="254.56"/>
    <n v="314.28959999999995"/>
    <n v="394.31360000000001"/>
    <n v="767.60799999999995"/>
    <n v="1027.8406"/>
    <n v="1036.7608"/>
    <n v="1004.3799999999999"/>
    <n v="27.336919603062576"/>
    <n v="23.463859208045236"/>
    <n v="25.461867016916905"/>
    <n v="94.669420481565922"/>
    <n v="33.90175714687706"/>
    <n v="0.8678583040989063"/>
    <n v="-3.1232662346030189"/>
    <n v="1"/>
  </r>
  <r>
    <s v="15111821"/>
    <s v="grafana/grafana"/>
    <x v="0"/>
    <s v="数据可视化"/>
    <n v="202.41759999999999"/>
    <n v="314.01440000000002"/>
    <n v="312.11179999999996"/>
    <n v="369.01879999999994"/>
    <n v="527.47659999999996"/>
    <n v="629.57759999999996"/>
    <n v="817.92359999999996"/>
    <n v="821.62939999999992"/>
    <n v="55.131964809384179"/>
    <n v="-0.60589578057568805"/>
    <n v="18.232889624807516"/>
    <n v="42.940305480371201"/>
    <n v="19.356498468368077"/>
    <n v="29.916248608590905"/>
    <n v="0.45307410129747494"/>
    <n v="1"/>
  </r>
  <r>
    <s v="283046497"/>
    <s v="airbytehq/airbyte"/>
    <x v="1"/>
    <s v="数据集成"/>
    <n v="0"/>
    <n v="0"/>
    <n v="0"/>
    <n v="0"/>
    <n v="0"/>
    <n v="32.897399999999998"/>
    <n v="408.87"/>
    <n v="698.12139999999999"/>
    <n v="0"/>
    <n v="0"/>
    <n v="0"/>
    <n v="0"/>
    <n v="0"/>
    <n v="1142.8641777161722"/>
    <n v="70.744099591557216"/>
    <n v="1"/>
  </r>
  <r>
    <s v="60246359"/>
    <s v="ClickHouse/ClickHouse"/>
    <x v="2"/>
    <s v="数据查询和分析"/>
    <n v="0"/>
    <n v="80.892799999999994"/>
    <n v="110.0068"/>
    <n v="175.31619999999998"/>
    <n v="336.35699999999997"/>
    <n v="532.49620000000004"/>
    <n v="735.79939999999988"/>
    <n v="690.6386"/>
    <n v="0"/>
    <n v="35.990842201036443"/>
    <n v="59.368511764727259"/>
    <n v="91.857341192656477"/>
    <n v="58.312804549927634"/>
    <n v="38.179277147893224"/>
    <n v="-6.137651104363484"/>
    <n v="1"/>
  </r>
  <r>
    <s v="33884891"/>
    <s v="apache/airflow"/>
    <x v="3"/>
    <s v="数据调度和编排"/>
    <n v="99.624599999999987"/>
    <n v="186.1002"/>
    <n v="200.59119999999999"/>
    <n v="271.62819999999999"/>
    <n v="419.93539999999996"/>
    <n v="622.73699999999997"/>
    <n v="667.3356"/>
    <n v="639.14979999999991"/>
    <n v="86.80145265326037"/>
    <n v="7.7866654630140033"/>
    <n v="35.41381675766435"/>
    <n v="54.599338360302788"/>
    <n v="48.293523241908161"/>
    <n v="7.1617071091006377"/>
    <n v="-4.2236320076435439"/>
    <n v="1"/>
  </r>
  <r>
    <s v="507775"/>
    <s v="elastic/elasticsearch"/>
    <x v="2"/>
    <s v="数据查询和分析"/>
    <n v="537.93819999999994"/>
    <n v="672.40539999999999"/>
    <n v="741.81839999999988"/>
    <n v="782.8836"/>
    <n v="876.70359999999994"/>
    <n v="816.79359999999997"/>
    <n v="693.49779999999987"/>
    <n v="616.29179999999997"/>
    <n v="24.99677472244954"/>
    <n v="10.323087827670612"/>
    <n v="5.5357483718387304"/>
    <n v="11.983901565954369"/>
    <n v="-6.8335524115561945"/>
    <n v="-15.095098688334495"/>
    <n v="-11.132839931143245"/>
    <n v="1"/>
  </r>
  <r>
    <s v="17165658"/>
    <s v="apache/spark"/>
    <x v="4"/>
    <s v="数据查询和分析"/>
    <n v="1047.9634000000001"/>
    <n v="1114.3334"/>
    <n v="928.55299999999988"/>
    <n v="905.00359999999989"/>
    <n v="824.07579999999996"/>
    <n v="766.72359999999992"/>
    <n v="713.96599999999989"/>
    <n v="608.90699999999993"/>
    <n v="6.3332364469980433"/>
    <n v="-16.671886528753433"/>
    <n v="-2.5361395633851802"/>
    <n v="-8.9422627711094123"/>
    <n v="-6.9595782329732332"/>
    <n v="-6.8809151042174816"/>
    <n v="-14.714846365233075"/>
    <n v="1"/>
  </r>
  <r>
    <s v="20587599"/>
    <s v="apache/flink"/>
    <x v="5"/>
    <s v="流处理"/>
    <n v="202.3502"/>
    <n v="257.21499999999997"/>
    <n v="316.4794"/>
    <n v="380.79840000000002"/>
    <n v="682.48139999999989"/>
    <n v="643.89799999999991"/>
    <n v="620.60379999999998"/>
    <n v="601.1697999999999"/>
    <n v="27.113785901867143"/>
    <n v="23.040802441537249"/>
    <n v="20.323281704907181"/>
    <n v="79.223809763906544"/>
    <n v="-5.6533994919128912"/>
    <n v="-3.6176847885845174"/>
    <n v="-3.1314664847363298"/>
    <n v="1"/>
  </r>
  <r>
    <s v="39464018"/>
    <s v="apache/superset"/>
    <x v="0"/>
    <s v="数据可视化"/>
    <n v="4.4543999999999997"/>
    <n v="400.0788"/>
    <n v="337.48659999999995"/>
    <n v="308.67359999999996"/>
    <n v="295.81439999999998"/>
    <n v="325.99979999999999"/>
    <n v="633.01260000000002"/>
    <n v="520.7829999999999"/>
    <n v="8881.6540948275851"/>
    <n v="-15.644967941315574"/>
    <n v="-8.5375241565146567"/>
    <n v="-4.1659539396955196"/>
    <n v="10.204168559745575"/>
    <n v="94.175763298014303"/>
    <n v="-17.729441720433385"/>
    <n v="1"/>
  </r>
  <r>
    <s v="50904245"/>
    <s v="apache/beam"/>
    <x v="5"/>
    <s v="流处理"/>
    <n v="0"/>
    <n v="132.6602"/>
    <n v="294.6044"/>
    <n v="331.71280000000002"/>
    <n v="409.72559999999999"/>
    <n v="401.18180000000001"/>
    <n v="308.70159999999998"/>
    <n v="511.66279999999995"/>
    <n v="0"/>
    <n v="122.07444282459998"/>
    <n v="12.596010107113138"/>
    <n v="23.518175964267872"/>
    <n v="-2.0852492497417727"/>
    <n v="-23.05194303430515"/>
    <n v="65.746727584178359"/>
    <n v="1"/>
  </r>
  <r>
    <s v="51905353"/>
    <s v="apache/arrow"/>
    <x v="6"/>
    <s v="数据管理/安全/中间件"/>
    <n v="0"/>
    <n v="56.679199999999994"/>
    <n v="141.47839999999999"/>
    <n v="207.68700000000001"/>
    <n v="388.17200000000003"/>
    <n v="413.98599999999999"/>
    <n v="475.58559999999994"/>
    <n v="489.66539999999998"/>
    <n v="0"/>
    <n v="149.61255628166947"/>
    <n v="46.797673708495445"/>
    <n v="86.902406024450258"/>
    <n v="6.6501447811794678"/>
    <n v="14.87963361079842"/>
    <n v="2.9605185691072302"/>
    <n v="1"/>
  </r>
  <r>
    <s v="166515022"/>
    <s v="trinodb/trino"/>
    <x v="2"/>
    <s v="数据查询和分析"/>
    <n v="0"/>
    <n v="0"/>
    <n v="0"/>
    <n v="0"/>
    <n v="185.80459999999999"/>
    <n v="314.30459999999994"/>
    <n v="429.06399999999996"/>
    <n v="437.55599999999998"/>
    <n v="0"/>
    <n v="0"/>
    <n v="0"/>
    <n v="0"/>
    <n v="69.158675296521153"/>
    <n v="36.512160496537447"/>
    <n v="1.9791919154252091"/>
    <n v="1"/>
  </r>
  <r>
    <s v="99919302"/>
    <s v="apache/doris"/>
    <x v="2"/>
    <s v="数据查询和分析"/>
    <n v="0"/>
    <n v="0"/>
    <n v="29.236599999999999"/>
    <n v="20.331799999999998"/>
    <n v="89.273799999999994"/>
    <n v="155.37379999999999"/>
    <n v="176.99859999999998"/>
    <n v="417.29799999999994"/>
    <n v="0"/>
    <n v="0"/>
    <n v="-30.457713961267736"/>
    <n v="339.08458670653852"/>
    <n v="74.04188014848701"/>
    <n v="13.917919237348894"/>
    <n v="135.76344671652768"/>
    <n v="1"/>
  </r>
  <r>
    <s v="62117812"/>
    <s v="apache/pulsar"/>
    <x v="5"/>
    <s v="流处理"/>
    <n v="0"/>
    <n v="35.340000000000003"/>
    <n v="51.494799999999998"/>
    <n v="138.0926"/>
    <n v="229.14699999999996"/>
    <n v="240.5394"/>
    <n v="350.02319999999997"/>
    <n v="389.3664"/>
    <n v="0"/>
    <n v="45.712507074136937"/>
    <n v="168.16804803591822"/>
    <n v="65.937204455560945"/>
    <n v="4.9716557493661444"/>
    <n v="45.515952895866526"/>
    <n v="11.24016922306865"/>
    <n v="1"/>
  </r>
  <r>
    <s v="402945349"/>
    <s v="StarRocks/starrocks"/>
    <x v="2"/>
    <s v="数据查询和分析"/>
    <n v="0"/>
    <n v="0"/>
    <n v="0"/>
    <n v="0"/>
    <n v="0"/>
    <n v="0"/>
    <n v="80.58"/>
    <n v="376.52839999999998"/>
    <n v="0"/>
    <n v="0"/>
    <n v="0"/>
    <n v="0"/>
    <n v="0"/>
    <n v="0"/>
    <n v="367.27277240009926"/>
    <n v="1"/>
  </r>
  <r>
    <s v="2211243"/>
    <s v="apache/kafka"/>
    <x v="5"/>
    <s v="流处理"/>
    <n v="130.1138"/>
    <n v="298.85299999999995"/>
    <n v="407.98179999999996"/>
    <n v="430.23660000000001"/>
    <n v="462.17239999999998"/>
    <n v="413.1028"/>
    <n v="400.60180000000003"/>
    <n v="368.71119999999996"/>
    <n v="129.68585960904988"/>
    <n v="36.515879044212376"/>
    <n v="5.4548511722826962"/>
    <n v="7.4228459410473153"/>
    <n v="-10.617163638503724"/>
    <n v="-3.0261232797260091"/>
    <n v="-7.960673167219932"/>
    <n v="1"/>
  </r>
  <r>
    <s v="173335706"/>
    <s v="apache/dolphinscheduler"/>
    <x v="3"/>
    <s v="数据调度和编排"/>
    <n v="0"/>
    <n v="0"/>
    <n v="0"/>
    <n v="0"/>
    <n v="153.53459999999998"/>
    <n v="179.47339999999997"/>
    <n v="196.17579999999998"/>
    <n v="366.92319999999995"/>
    <n v="0"/>
    <n v="0"/>
    <n v="0"/>
    <n v="0"/>
    <n v="16.894432916098385"/>
    <n v="9.3063373179535329"/>
    <n v="87.037952693451487"/>
    <n v="1"/>
  </r>
  <r>
    <s v="158256479"/>
    <s v="apache/iceberg"/>
    <x v="7"/>
    <s v="数据存储"/>
    <n v="0"/>
    <n v="0"/>
    <n v="0"/>
    <n v="1.56"/>
    <n v="73.323599999999999"/>
    <n v="157.14979999999997"/>
    <n v="208.14279999999997"/>
    <n v="337.11"/>
    <n v="0"/>
    <n v="0"/>
    <n v="0"/>
    <n v="4600.2307692307686"/>
    <n v="114.3236284088615"/>
    <n v="32.448657268415239"/>
    <n v="61.960922981722199"/>
    <n v="1"/>
  </r>
  <r>
    <s v="30203935"/>
    <s v="metabase/metabase"/>
    <x v="0"/>
    <s v="数据可视化"/>
    <n v="70.5"/>
    <n v="131.12299999999999"/>
    <n v="234.08320000000001"/>
    <n v="254.5078"/>
    <n v="303.5308"/>
    <n v="258.20939999999996"/>
    <n v="284.5566"/>
    <n v="327.56199999999995"/>
    <n v="85.990070921985804"/>
    <n v="78.521845900414135"/>
    <n v="8.7253591885278379"/>
    <n v="19.261885097431197"/>
    <n v="-14.931400701345643"/>
    <n v="10.203811325226752"/>
    <n v="15.113126878800193"/>
    <n v="1"/>
  </r>
  <r>
    <s v="76474200"/>
    <s v="apache/hudi"/>
    <x v="7"/>
    <s v="数据存储"/>
    <n v="0"/>
    <n v="0.18"/>
    <n v="25.202200000000001"/>
    <n v="21.473599999999998"/>
    <n v="56.027999999999999"/>
    <n v="134.21979999999996"/>
    <n v="196.267"/>
    <n v="275.94639999999998"/>
    <n v="0"/>
    <n v="13901.222222222224"/>
    <n v="-14.794740141733673"/>
    <n v="160.91572908129055"/>
    <n v="139.55843506818016"/>
    <n v="46.228052791018946"/>
    <n v="40.597451430958841"/>
    <n v="1"/>
  </r>
  <r>
    <s v="46398090"/>
    <s v="datahub-project/datahub"/>
    <x v="6"/>
    <s v="数据管理/安全/中间件"/>
    <n v="0"/>
    <n v="27.197599999999998"/>
    <n v="38.500799999999998"/>
    <n v="38.355599999999995"/>
    <n v="16.3474"/>
    <n v="70.025800000000004"/>
    <n v="130.583"/>
    <n v="254.03039999999999"/>
    <n v="0"/>
    <n v="41.559549372003417"/>
    <n v="-0.37713502057100806"/>
    <n v="-57.379365724952805"/>
    <n v="328.36047322510001"/>
    <n v="86.478412242344945"/>
    <n v="94.535582732821268"/>
    <n v="1"/>
  </r>
  <r>
    <s v="23418517"/>
    <s v="apache/hadoop"/>
    <x v="4"/>
    <s v="数据管理/安全/中间件"/>
    <n v="130.04320000000001"/>
    <n v="140.42519999999999"/>
    <n v="182.62799999999999"/>
    <n v="199.065"/>
    <n v="250.34979999999999"/>
    <n v="184.20319999999998"/>
    <n v="201.60059999999999"/>
    <n v="223.09119999999999"/>
    <n v="7.9835008674040431"/>
    <n v="30.053580126643936"/>
    <n v="9.0002628293580464"/>
    <n v="25.762841282998011"/>
    <n v="-26.421670798219139"/>
    <n v="9.4446784854986277"/>
    <n v="10.659988115114738"/>
    <n v="1"/>
  </r>
  <r>
    <s v="334274271"/>
    <s v="opensearch-project/OpenSearch"/>
    <x v="2"/>
    <s v="数据查询和分析"/>
    <n v="0"/>
    <n v="0"/>
    <n v="0"/>
    <n v="0"/>
    <n v="0"/>
    <n v="0"/>
    <n v="197.73359999999997"/>
    <n v="215.8186"/>
    <n v="0"/>
    <n v="0"/>
    <n v="0"/>
    <n v="0"/>
    <n v="0"/>
    <n v="0"/>
    <n v="9.1461441049978554"/>
    <n v="1"/>
  </r>
  <r>
    <s v="138754790"/>
    <s v="duckdb/duckdb"/>
    <x v="2"/>
    <s v="数据查询和分析"/>
    <n v="0"/>
    <n v="0"/>
    <n v="0"/>
    <n v="0.12"/>
    <n v="28.177800000000001"/>
    <n v="97.909199999999998"/>
    <n v="109.241"/>
    <n v="204.83999999999997"/>
    <n v="0"/>
    <n v="0"/>
    <n v="0"/>
    <n v="23381.5"/>
    <n v="247.46928433021736"/>
    <n v="11.573784690304896"/>
    <n v="87.512014719748052"/>
    <n v="1"/>
  </r>
  <r>
    <s v="99412308"/>
    <s v="apache/incubator-seatunnel"/>
    <x v="1"/>
    <s v="数据集成"/>
    <n v="0"/>
    <n v="0"/>
    <n v="6.544999999999999"/>
    <n v="12.100999999999999"/>
    <n v="26.7578"/>
    <n v="24.340199999999999"/>
    <n v="30.114999999999995"/>
    <n v="201.47379999999998"/>
    <n v="0"/>
    <n v="0"/>
    <n v="84.889228418640201"/>
    <n v="121.12056854805388"/>
    <n v="-9.0351224689623226"/>
    <n v="23.725359693018117"/>
    <n v="569.01477668935752"/>
    <n v="1"/>
  </r>
  <r>
    <s v="131619646"/>
    <s v="dagster-io/dagster"/>
    <x v="3"/>
    <s v="数据调度和编排"/>
    <n v="0"/>
    <n v="0"/>
    <n v="0"/>
    <n v="10.301399999999999"/>
    <n v="70.466399999999993"/>
    <n v="91.112599999999986"/>
    <n v="117.80959999999999"/>
    <n v="201.2362"/>
    <n v="0"/>
    <n v="0"/>
    <n v="0"/>
    <n v="584.0468285864057"/>
    <n v="29.299354018369034"/>
    <n v="29.301106542893084"/>
    <n v="70.814772310575719"/>
    <n v="1"/>
  </r>
  <r>
    <s v="231533573"/>
    <s v="apache/inlong"/>
    <x v="1"/>
    <s v="数据集成"/>
    <n v="0"/>
    <n v="0"/>
    <n v="0"/>
    <n v="0"/>
    <n v="0"/>
    <n v="42.657999999999994"/>
    <n v="67.95259999999999"/>
    <n v="194.43039999999999"/>
    <n v="0"/>
    <n v="0"/>
    <n v="0"/>
    <n v="0"/>
    <n v="0"/>
    <n v="59.296263303483521"/>
    <n v="186.12650582906323"/>
    <n v="1"/>
  </r>
  <r>
    <s v="139199684"/>
    <s v="PrefectHQ/prefect"/>
    <x v="3"/>
    <s v="数据调度和编排"/>
    <n v="0"/>
    <n v="0"/>
    <n v="0"/>
    <n v="0"/>
    <n v="76.187200000000004"/>
    <n v="202.14659999999998"/>
    <n v="143.18299999999999"/>
    <n v="194.15859999999998"/>
    <n v="0"/>
    <n v="0"/>
    <n v="0"/>
    <n v="0"/>
    <n v="165.32882163933044"/>
    <n v="-29.1687319994499"/>
    <n v="35.601712493801628"/>
    <n v="1"/>
  </r>
  <r>
    <s v="19961085"/>
    <s v="apache/pinot"/>
    <x v="2"/>
    <s v="数据查询和分析"/>
    <n v="36.855799999999995"/>
    <n v="42.760599999999997"/>
    <n v="62.97699999999999"/>
    <n v="64.288399999999996"/>
    <n v="92.314399999999992"/>
    <n v="126.0034"/>
    <n v="164.23939999999999"/>
    <n v="190.25899999999996"/>
    <n v="16.021358917728019"/>
    <n v="47.278101803997124"/>
    <n v="2.0823475236991382"/>
    <n v="43.594178732088523"/>
    <n v="36.49376478642553"/>
    <n v="30.345212906953297"/>
    <n v="15.84248359407059"/>
    <n v="1"/>
  </r>
  <r>
    <s v="27911088"/>
    <s v="apache/nifi"/>
    <x v="3"/>
    <s v="数据调度和编排"/>
    <n v="51.654799999999994"/>
    <n v="168.38079999999999"/>
    <n v="150.499"/>
    <n v="159.04859999999996"/>
    <n v="146.03739999999999"/>
    <n v="170.547"/>
    <n v="173.5138"/>
    <n v="184.04659999999998"/>
    <n v="225.97319126199312"/>
    <n v="-10.619856895798096"/>
    <n v="5.6808350886052201"/>
    <n v="-8.1806441553084888"/>
    <n v="16.783098028313301"/>
    <n v="1.7395791189525507"/>
    <n v="6.0702952733442412"/>
    <n v="1"/>
  </r>
  <r>
    <s v="50205233"/>
    <s v="debezium/debezium"/>
    <x v="1"/>
    <s v="数据集成"/>
    <n v="0"/>
    <n v="16.934799999999999"/>
    <n v="42.689799999999998"/>
    <n v="64.911199999999994"/>
    <n v="91.913799999999995"/>
    <n v="155.65559999999999"/>
    <n v="190.6942"/>
    <n v="178.02219999999997"/>
    <n v="0"/>
    <n v="152.08328412499705"/>
    <n v="52.053183664481907"/>
    <n v="41.599292572006071"/>
    <n v="69.349542723725932"/>
    <n v="22.510336923310181"/>
    <n v="-6.6451942429292687"/>
    <n v="1"/>
  </r>
  <r>
    <s v="5349565"/>
    <s v="prestodb/presto"/>
    <x v="2"/>
    <s v="数据查询和分析"/>
    <n v="165.8648"/>
    <n v="204.73739999999998"/>
    <n v="241.24179999999998"/>
    <n v="270.90499999999997"/>
    <n v="200.1926"/>
    <n v="226.28879999999998"/>
    <n v="224.98939999999999"/>
    <n v="174.27439999999999"/>
    <n v="23.436316807423864"/>
    <n v="17.82986401116748"/>
    <n v="12.296044881110982"/>
    <n v="-26.102286779498339"/>
    <n v="13.035546768461961"/>
    <n v="-0.57422196768023503"/>
    <n v="-22.541061934473362"/>
    <n v="1"/>
  </r>
  <r>
    <s v="6358188"/>
    <s v="apache/druid"/>
    <x v="2"/>
    <s v="数据查询和分析"/>
    <n v="119.31979999999999"/>
    <n v="197.53899999999999"/>
    <n v="202.04159999999996"/>
    <n v="188.33479999999997"/>
    <n v="222.61520000000002"/>
    <n v="163.63499999999999"/>
    <n v="163.33459999999999"/>
    <n v="172.0462"/>
    <n v="65.554250007123713"/>
    <n v="2.27934736938021"/>
    <n v="-6.7841474231049403"/>
    <n v="18.201840552038203"/>
    <n v="-26.494237590245419"/>
    <n v="-0.18357930760533886"/>
    <n v="5.3335912905165257"/>
    <n v="1"/>
  </r>
  <r>
    <s v="7276954"/>
    <s v="Alluxio/alluxio"/>
    <x v="3"/>
    <s v="数据调度和编排"/>
    <n v="113.50059999999999"/>
    <n v="206.9504"/>
    <n v="243.33359999999999"/>
    <n v="194.45519999999999"/>
    <n v="222.97199999999998"/>
    <n v="149.5026"/>
    <n v="150.32599999999999"/>
    <n v="164.38579999999999"/>
    <n v="82.334190303839819"/>
    <n v="17.580637679366646"/>
    <n v="-20.086991685488563"/>
    <n v="14.664971674709646"/>
    <n v="-32.950056509337486"/>
    <n v="0.55075965234048929"/>
    <n v="9.3528730891529044"/>
    <n v="1"/>
  </r>
  <r>
    <s v="44781140"/>
    <s v="greenplum-db/gpdb"/>
    <x v="2"/>
    <s v="数据查询和分析"/>
    <n v="38.519999999999996"/>
    <n v="111.7238"/>
    <n v="183.14019999999999"/>
    <n v="170.40519999999998"/>
    <n v="190.06479999999999"/>
    <n v="160.40879999999999"/>
    <n v="152.67060000000001"/>
    <n v="163.51439999999997"/>
    <n v="190.04101765316722"/>
    <n v="63.922279764920276"/>
    <n v="-6.9536890316817468"/>
    <n v="11.536971876445094"/>
    <n v="-15.603099574460924"/>
    <n v="-4.8240495533910721"/>
    <n v="7.1027427677627246"/>
    <n v="1"/>
  </r>
  <r>
    <s v="212382406"/>
    <s v="apache/ozone"/>
    <x v="7"/>
    <s v="数据存储"/>
    <n v="0"/>
    <n v="0"/>
    <n v="0.48"/>
    <n v="27.9"/>
    <n v="57.21"/>
    <n v="157.05000000000001"/>
    <n v="183.60659999999999"/>
    <n v="161.38720000000001"/>
    <n v="0"/>
    <n v="0"/>
    <n v="5712.5"/>
    <n v="105.05376344086024"/>
    <n v="174.51494493969585"/>
    <n v="16.90964660936006"/>
    <n v="-12.101634690691936"/>
    <n v="1"/>
  </r>
  <r>
    <s v="335164964"/>
    <s v="dataease/dataease"/>
    <x v="0"/>
    <s v="数据可视化"/>
    <n v="0"/>
    <n v="0"/>
    <n v="0"/>
    <n v="0"/>
    <n v="0"/>
    <n v="0"/>
    <n v="151.637"/>
    <n v="161.0736"/>
    <n v="0"/>
    <n v="0"/>
    <n v="0"/>
    <n v="0"/>
    <n v="0"/>
    <n v="0"/>
    <n v="6.2231513416910111"/>
    <n v="1"/>
  </r>
  <r>
    <s v="327859577"/>
    <s v="juicedata/juicefs"/>
    <x v="7"/>
    <s v="数据存储"/>
    <n v="0"/>
    <n v="0"/>
    <n v="0"/>
    <n v="0"/>
    <n v="0"/>
    <n v="0"/>
    <n v="167.64579999999998"/>
    <n v="160.3946"/>
    <n v="0"/>
    <n v="0"/>
    <n v="0"/>
    <n v="0"/>
    <n v="0"/>
    <n v="0"/>
    <n v="-4.3253096707462895"/>
    <n v="1"/>
  </r>
  <r>
    <s v="206444"/>
    <s v="apache/hive"/>
    <x v="2"/>
    <s v="数据查询和分析"/>
    <n v="117.00019999999999"/>
    <n v="101.37339999999999"/>
    <n v="125.45359999999999"/>
    <n v="132.8262"/>
    <n v="122.2366"/>
    <n v="188.46299999999999"/>
    <n v="193.32579999999999"/>
    <n v="158.61060000000001"/>
    <n v="-13.356216485100028"/>
    <n v="23.753963071180415"/>
    <n v="5.8767544335116773"/>
    <n v="-7.9725234931060314"/>
    <n v="54.178862959211891"/>
    <n v="2.5802412144558842"/>
    <n v="-17.956837628500686"/>
    <n v="1"/>
  </r>
  <r>
    <s v="149026292"/>
    <s v="cube-js/cube.js"/>
    <x v="6"/>
    <s v="数据管理/安全/中间件"/>
    <n v="0"/>
    <n v="0"/>
    <n v="0"/>
    <n v="8.76"/>
    <n v="210.78219999999999"/>
    <n v="130.2586"/>
    <n v="150.2234"/>
    <n v="147.7456"/>
    <n v="0"/>
    <n v="0"/>
    <n v="0"/>
    <n v="2306.1894977168949"/>
    <n v="-38.202277042368848"/>
    <n v="15.32704942322426"/>
    <n v="-1.6494101451571472"/>
    <n v="1"/>
  </r>
  <r>
    <s v="358917318"/>
    <s v="apache/arrow-datafusion"/>
    <x v="2"/>
    <s v="数据查询和分析"/>
    <n v="0"/>
    <n v="0"/>
    <n v="0"/>
    <n v="0"/>
    <n v="0"/>
    <n v="0"/>
    <n v="112.13019999999999"/>
    <n v="143.5068"/>
    <n v="0"/>
    <n v="0"/>
    <n v="0"/>
    <n v="0"/>
    <n v="0"/>
    <n v="0"/>
    <n v="27.982292014105042"/>
    <n v="1"/>
  </r>
  <r>
    <s v="53548867"/>
    <s v="dbt-labs/dbt-core"/>
    <x v="1"/>
    <s v="数据集成"/>
    <n v="0"/>
    <n v="12.683599999999998"/>
    <n v="19.260399999999997"/>
    <n v="37.360799999999998"/>
    <n v="70.083799999999997"/>
    <n v="84.410799999999995"/>
    <n v="128.84139999999999"/>
    <n v="141.74759999999998"/>
    <n v="0"/>
    <n v="51.852786275190013"/>
    <n v="93.977279807272978"/>
    <n v="87.586454251514951"/>
    <n v="20.442670060698763"/>
    <n v="52.636155563032219"/>
    <n v="10.017121825748545"/>
    <n v="1"/>
  </r>
  <r>
    <s v="20089857"/>
    <s v="apache/hbase"/>
    <x v="2"/>
    <s v="数据查询和分析"/>
    <n v="82.7988"/>
    <n v="90.694400000000002"/>
    <n v="92.654999999999987"/>
    <n v="87.974000000000004"/>
    <n v="166.89859999999999"/>
    <n v="215.19919999999999"/>
    <n v="157.4718"/>
    <n v="136.0744"/>
    <n v="9.5358869935313084"/>
    <n v="2.1617652247547645"/>
    <n v="-5.0520749015163604"/>
    <n v="89.713551731193292"/>
    <n v="28.940086974965638"/>
    <n v="-26.825099721560296"/>
    <n v="-13.588083707686078"/>
    <n v="1"/>
  </r>
  <r>
    <s v="114619105"/>
    <s v="apache/incubator-kyuubi"/>
    <x v="2"/>
    <s v="数据查询和分析"/>
    <n v="0"/>
    <n v="0"/>
    <n v="0"/>
    <n v="6.5293999999999999"/>
    <n v="6.3604000000000003"/>
    <n v="4.3857999999999997"/>
    <n v="84.663399999999996"/>
    <n v="134.44239999999999"/>
    <n v="0"/>
    <n v="0"/>
    <n v="0"/>
    <n v="-2.5882929518791862"/>
    <n v="-31.045217281931965"/>
    <n v="1830.3981029686718"/>
    <n v="58.796363009281464"/>
    <n v="1"/>
  </r>
  <r>
    <s v="206317"/>
    <s v="apache/camel"/>
    <x v="1"/>
    <s v="数据集成"/>
    <n v="71.752399999999994"/>
    <n v="91.656800000000004"/>
    <n v="125.67579999999998"/>
    <n v="98.975999999999999"/>
    <n v="124.96199999999999"/>
    <n v="128.62199999999999"/>
    <n v="119.3138"/>
    <n v="131.7978"/>
    <n v="27.740396140059442"/>
    <n v="37.115631355229482"/>
    <n v="-21.244981133997147"/>
    <n v="26.254849660523753"/>
    <n v="2.9288903826763311"/>
    <n v="-7.2368646110307617"/>
    <n v="10.463165199666756"/>
    <n v="1"/>
  </r>
  <r>
    <s v="204164353"/>
    <s v="kestra-io/kestra"/>
    <x v="3"/>
    <s v="数据调度和编排"/>
    <n v="0"/>
    <n v="0"/>
    <n v="0"/>
    <n v="0"/>
    <n v="0.12"/>
    <n v="7.5877999999999997"/>
    <n v="7.1224000000000007"/>
    <n v="125.4696"/>
    <n v="0"/>
    <n v="0"/>
    <n v="0"/>
    <n v="0"/>
    <n v="6223.1666666666661"/>
    <n v="-6.1335301404886655"/>
    <n v="1661.6196787599683"/>
    <n v="1"/>
  </r>
  <r>
    <s v="182849188"/>
    <s v="delta-io/delta"/>
    <x v="7"/>
    <s v="数据存储"/>
    <n v="0"/>
    <n v="0"/>
    <n v="0"/>
    <n v="0"/>
    <n v="80.9542"/>
    <n v="43.282200000000003"/>
    <n v="44.472199999999994"/>
    <n v="123.75799999999998"/>
    <n v="0"/>
    <n v="0"/>
    <n v="0"/>
    <n v="0"/>
    <n v="-46.534954332202652"/>
    <n v="2.7493981359542503"/>
    <n v="178.28171307018766"/>
    <n v="1"/>
  </r>
  <r>
    <s v="206424"/>
    <s v="apache/cassandra"/>
    <x v="2"/>
    <s v="数据查询和分析"/>
    <n v="97.499600000000001"/>
    <n v="88.311799999999991"/>
    <n v="71.780199999999994"/>
    <n v="65.057199999999995"/>
    <n v="57.222199999999994"/>
    <n v="96.741399999999999"/>
    <n v="107.2448"/>
    <n v="121.9272"/>
    <n v="-9.4234232755826799"/>
    <n v="-18.719582207587209"/>
    <n v="-9.3660925993519086"/>
    <n v="-12.043248095522097"/>
    <n v="69.062706432119015"/>
    <n v="10.85719247395634"/>
    <n v="13.690547233991765"/>
    <n v="1"/>
  </r>
  <r>
    <s v="198368711"/>
    <s v="apache/incubator-linkis"/>
    <x v="3"/>
    <s v="数据调度和编排"/>
    <n v="0"/>
    <n v="0"/>
    <n v="0"/>
    <n v="0"/>
    <n v="33.394199999999998"/>
    <n v="51.272399999999998"/>
    <n v="55.309199999999997"/>
    <n v="118.8246"/>
    <n v="0"/>
    <n v="0"/>
    <n v="0"/>
    <n v="0"/>
    <n v="53.53684172700649"/>
    <n v="7.8732417440962372"/>
    <n v="114.83695298431367"/>
    <n v="1"/>
  </r>
  <r>
    <s v="384111310"/>
    <s v="apache/incubator-devlake"/>
    <x v="6"/>
    <s v="数据开发"/>
    <n v="0"/>
    <n v="0"/>
    <n v="0"/>
    <n v="0"/>
    <n v="0"/>
    <n v="0"/>
    <n v="67.812399999999997"/>
    <n v="113.8972"/>
    <n v="0"/>
    <n v="0"/>
    <n v="0"/>
    <n v="0"/>
    <n v="0"/>
    <n v="0"/>
    <n v="67.959252290141634"/>
    <n v="1"/>
  </r>
  <r>
    <s v="188779637"/>
    <s v="apache/incubator-streampark"/>
    <x v="5"/>
    <s v="流处理"/>
    <n v="0"/>
    <n v="0"/>
    <n v="0"/>
    <n v="0"/>
    <n v="0"/>
    <n v="1.0404"/>
    <n v="36.641399999999997"/>
    <n v="111.86160000000001"/>
    <n v="0"/>
    <n v="0"/>
    <n v="0"/>
    <n v="0"/>
    <n v="0"/>
    <n v="3421.8569780853513"/>
    <n v="205.28746172362412"/>
    <m/>
  </r>
  <r>
    <s v="282994686"/>
    <s v="ververica/flink-cdc-connectors"/>
    <x v="1"/>
    <s v="数据集成"/>
    <n v="0"/>
    <n v="0"/>
    <n v="0"/>
    <n v="0"/>
    <n v="0"/>
    <n v="18.849399999999999"/>
    <n v="70.420999999999992"/>
    <n v="110.75700000000001"/>
    <n v="0"/>
    <n v="0"/>
    <n v="0"/>
    <n v="0"/>
    <n v="0"/>
    <n v="273.59809861321838"/>
    <n v="57.278368668436997"/>
    <m/>
  </r>
  <r>
    <s v="3786237"/>
    <s v="hazelcast/hazelcast"/>
    <x v="7"/>
    <s v="数据存储"/>
    <n v="130.88139999999999"/>
    <n v="104.8708"/>
    <n v="121.94839999999999"/>
    <n v="101.73099999999999"/>
    <n v="101.21639999999999"/>
    <n v="136.1146"/>
    <n v="134.8656"/>
    <n v="103.66199999999998"/>
    <n v="-19.873412112034242"/>
    <n v="16.284418541672217"/>
    <n v="-16.578651298418016"/>
    <n v="-0.50584384307634989"/>
    <n v="34.478799878280604"/>
    <n v="-0.91760913230468677"/>
    <n v="-23.136811759262571"/>
    <m/>
  </r>
  <r>
    <s v="341374920"/>
    <s v="apache/solr"/>
    <x v="2"/>
    <s v="数据查询和分析"/>
    <n v="46.98"/>
    <n v="42.449999999999996"/>
    <n v="56.58"/>
    <n v="38.07"/>
    <n v="30.689999999999998"/>
    <n v="26.459999999999997"/>
    <n v="108.7594"/>
    <n v="98.919600000000003"/>
    <n v="-9.64240102171137"/>
    <n v="33.286219081272094"/>
    <n v="-32.714740190880164"/>
    <n v="-19.385342789598113"/>
    <n v="-13.782991202346043"/>
    <n v="311.03325774754353"/>
    <n v="-9.0473099336700979"/>
    <m/>
  </r>
  <r>
    <s v="117965972"/>
    <s v="alibaba/DataX"/>
    <x v="1"/>
    <s v="数据集成"/>
    <n v="0"/>
    <n v="0"/>
    <n v="0"/>
    <n v="60.192999999999998"/>
    <n v="106.1062"/>
    <n v="133.82159999999999"/>
    <n v="76.734799999999993"/>
    <n v="93.5976"/>
    <n v="0"/>
    <n v="0"/>
    <n v="0"/>
    <n v="76.276643463525673"/>
    <n v="26.120434055691362"/>
    <n v="-42.658883169832073"/>
    <n v="21.975427055260464"/>
    <m/>
  </r>
  <r>
    <s v="341631350"/>
    <s v="apache/lucene"/>
    <x v="2"/>
    <s v="数据查询和分析"/>
    <n v="23.849999999999998"/>
    <n v="19.559999999999999"/>
    <n v="14.94"/>
    <n v="15.389999999999999"/>
    <n v="14.28"/>
    <n v="16.05"/>
    <n v="90.618799999999993"/>
    <n v="90.807599999999994"/>
    <n v="-17.987421383647799"/>
    <n v="-23.619631901840489"/>
    <n v="3.0120481927710796"/>
    <n v="-7.2124756335282623"/>
    <n v="12.394957983193287"/>
    <n v="464.60311526479751"/>
    <n v="0.20834528817419845"/>
    <m/>
  </r>
  <r>
    <s v="13926404"/>
    <s v="getredash/redash"/>
    <x v="0"/>
    <s v="数据可视化"/>
    <n v="51.733599999999996"/>
    <n v="104.23419999999999"/>
    <n v="198.08799999999999"/>
    <n v="143.9452"/>
    <n v="201.41019999999997"/>
    <n v="179.36759999999998"/>
    <n v="88.465599999999995"/>
    <n v="85.183999999999997"/>
    <n v="101.48259545053891"/>
    <n v="90.041272442250246"/>
    <n v="-27.332700617907189"/>
    <n v="39.92144232666319"/>
    <n v="-10.944132918789611"/>
    <n v="-50.679163906970935"/>
    <n v="-3.7094644698052099"/>
    <m/>
  </r>
  <r>
    <s v="23653453"/>
    <s v="pachyderm/pachyderm"/>
    <x v="6"/>
    <s v="数据开发"/>
    <n v="34.023199999999996"/>
    <n v="54.657399999999996"/>
    <n v="80.721000000000004"/>
    <n v="67.674599999999998"/>
    <n v="83.026999999999987"/>
    <n v="80.610600000000005"/>
    <n v="86.257599999999996"/>
    <n v="76.954800000000006"/>
    <n v="60.647440569964026"/>
    <n v="47.685400330055963"/>
    <n v="-16.162336938343188"/>
    <n v="22.685616169138775"/>
    <n v="-2.9103785515554965"/>
    <n v="7.0052821837326489"/>
    <n v="-10.784904750421981"/>
    <m/>
  </r>
  <r>
    <s v="21193524"/>
    <s v="apache/calcite"/>
    <x v="2"/>
    <s v="数据查询和分析"/>
    <n v="29.539199999999994"/>
    <n v="30.824999999999996"/>
    <n v="45.940199999999997"/>
    <n v="63.938800000000001"/>
    <n v="117.04559999999999"/>
    <n v="109.56959999999999"/>
    <n v="75.81"/>
    <n v="65.078599999999994"/>
    <n v="4.352859928501795"/>
    <n v="49.035523114355243"/>
    <n v="39.178323124409573"/>
    <n v="83.058799977478444"/>
    <n v="-6.3872541983637152"/>
    <n v="-30.811100889297755"/>
    <n v="-14.155652288616288"/>
    <m/>
  </r>
  <r>
    <s v="206459"/>
    <s v="apache/avro"/>
    <x v="7"/>
    <s v="数据存储"/>
    <n v="21.6922"/>
    <n v="19.169599999999999"/>
    <n v="19.981400000000001"/>
    <n v="20.770399999999999"/>
    <n v="52.278199999999998"/>
    <n v="41.211199999999998"/>
    <n v="33.757199999999997"/>
    <n v="62.844999999999999"/>
    <n v="-11.629064825144525"/>
    <n v="4.2348301477339207"/>
    <n v="3.9486722652066319"/>
    <n v="151.69568231714362"/>
    <n v="-21.169435826023086"/>
    <n v="-18.087316069418023"/>
    <n v="86.167691633192334"/>
    <m/>
  </r>
  <r>
    <s v="32848140"/>
    <s v="apache/zeppelin"/>
    <x v="6"/>
    <s v="数据开发"/>
    <n v="126.89279999999999"/>
    <n v="189.16579999999999"/>
    <n v="182.37079999999997"/>
    <n v="104.78819999999999"/>
    <n v="65.519599999999997"/>
    <n v="69.233199999999997"/>
    <n v="59.453599999999994"/>
    <n v="49.914599999999993"/>
    <n v="49.075282443133098"/>
    <n v="-3.5920869417199177"/>
    <n v="-42.541130487994785"/>
    <n v="-37.474257597706604"/>
    <n v="5.6679222705877326"/>
    <n v="-14.12559292362624"/>
    <n v="-16.044444743463814"/>
    <m/>
  </r>
  <r>
    <s v="160999"/>
    <s v="apache/zookeeper"/>
    <x v="3"/>
    <s v="数据调度和编排"/>
    <n v="31.731399999999997"/>
    <n v="50.343600000000002"/>
    <n v="111.4986"/>
    <n v="104.7756"/>
    <n v="134.25619999999998"/>
    <n v="93.507999999999996"/>
    <n v="60.224999999999994"/>
    <n v="49.265799999999999"/>
    <n v="58.65546430349751"/>
    <n v="121.47522227254306"/>
    <n v="-6.0296721214436761"/>
    <n v="28.136894467795919"/>
    <n v="-30.351075034151116"/>
    <n v="-35.593745989647942"/>
    <n v="-18.197094229970936"/>
    <m/>
  </r>
  <r>
    <s v="123345344"/>
    <s v="keplergl/kepler.gl"/>
    <x v="0"/>
    <s v="数据可视化"/>
    <n v="0"/>
    <n v="0"/>
    <n v="0"/>
    <n v="113.99940000000001"/>
    <n v="106.1604"/>
    <n v="68.974800000000002"/>
    <n v="45.633200000000002"/>
    <n v="48.925399999999996"/>
    <n v="0"/>
    <n v="0"/>
    <n v="0"/>
    <n v="-6.8763519807999094"/>
    <n v="-35.027750460623729"/>
    <n v="-33.840765033026557"/>
    <n v="7.2144841913343667"/>
    <m/>
  </r>
  <r>
    <s v="33653601"/>
    <s v="jupyter/notebook"/>
    <x v="6"/>
    <s v="数据开发"/>
    <n v="77.560399999999987"/>
    <n v="71.614399999999989"/>
    <n v="98.750200000000007"/>
    <n v="93.653199999999984"/>
    <n v="79.380399999999995"/>
    <n v="72.38539999999999"/>
    <n v="47.667799999999993"/>
    <n v="46.223799999999997"/>
    <n v="-7.6662833095239318"/>
    <n v="37.891541365982292"/>
    <n v="-5.1615085336536257"/>
    <n v="-15.240055865683171"/>
    <n v="-8.8119989317262259"/>
    <n v="-34.147217532817393"/>
    <n v="-3.0292986040891248"/>
    <m/>
  </r>
  <r>
    <s v="5683653"/>
    <s v="apache/drill"/>
    <x v="2"/>
    <s v="数据查询和分析"/>
    <n v="101.77819999999998"/>
    <n v="82.989800000000002"/>
    <n v="91.413600000000002"/>
    <n v="118.3458"/>
    <n v="64.032199999999989"/>
    <n v="38.148599999999995"/>
    <n v="46.435000000000002"/>
    <n v="40.232399999999998"/>
    <n v="-18.460141759237228"/>
    <n v="10.150404025554947"/>
    <n v="29.461918139095271"/>
    <n v="-45.893981873458969"/>
    <n v="-40.422787285147159"/>
    <n v="21.721373785669744"/>
    <n v="-13.357596640465175"/>
    <m/>
  </r>
  <r>
    <s v="41712332"/>
    <s v="apache/incubator-pegasus"/>
    <x v="7"/>
    <s v="数据存储"/>
    <n v="0"/>
    <n v="0"/>
    <n v="16.2"/>
    <n v="22.924999999999997"/>
    <n v="20.603999999999999"/>
    <n v="13.204199999999998"/>
    <n v="12.653199999999998"/>
    <n v="38.175199999999997"/>
    <n v="0"/>
    <n v="0"/>
    <n v="41.512345679012334"/>
    <n v="-10.124318429661933"/>
    <n v="-35.914385556202681"/>
    <n v="-4.1729146786628517"/>
    <n v="201.70391679575127"/>
    <m/>
  </r>
  <r>
    <s v="1575956"/>
    <s v="apache/bookkeeper"/>
    <x v="7"/>
    <s v="数据存储"/>
    <n v="2.58"/>
    <n v="15.652999999999999"/>
    <n v="47.062799999999996"/>
    <n v="59.96139999999999"/>
    <n v="23.297199999999997"/>
    <n v="20.532399999999999"/>
    <n v="29.106199999999998"/>
    <n v="37.432000000000002"/>
    <n v="506.70542635658904"/>
    <n v="200.66313166805085"/>
    <n v="27.407209090831813"/>
    <n v="-61.146337477110265"/>
    <n v="-11.867520560410684"/>
    <n v="41.757417544953334"/>
    <n v="28.604902048360849"/>
    <m/>
  </r>
  <r>
    <s v="20473418"/>
    <s v="apache/phoenix"/>
    <x v="2"/>
    <s v="数据查询和分析"/>
    <n v="66.86760000000001"/>
    <n v="56.139399999999995"/>
    <n v="44.594000000000001"/>
    <n v="48.657599999999995"/>
    <n v="54.952199999999998"/>
    <n v="53.005399999999995"/>
    <n v="35.366600000000005"/>
    <n v="31.542999999999999"/>
    <n v="-16.043943554127878"/>
    <n v="-20.565592079715842"/>
    <n v="9.1124366506704799"/>
    <n v="12.936519680378817"/>
    <n v="-3.5427153053017046"/>
    <n v="-33.2773641930822"/>
    <n v="-10.811330464336423"/>
    <m/>
  </r>
  <r>
    <s v="56128733"/>
    <s v="apache/impala"/>
    <x v="2"/>
    <s v="数据查询和分析"/>
    <n v="34.74"/>
    <n v="58.410000000000004"/>
    <n v="51.620399999999997"/>
    <n v="54.18"/>
    <n v="42.274999999999999"/>
    <n v="39.449999999999996"/>
    <n v="27.677999999999997"/>
    <n v="30.4452"/>
    <n v="68.134715025906729"/>
    <n v="-11.624036979969194"/>
    <n v="4.9585047771811208"/>
    <n v="-21.973052787006278"/>
    <n v="-6.6824364281490318"/>
    <n v="-29.840304182509502"/>
    <n v="9.99783221331022"/>
    <m/>
  </r>
  <r>
    <s v="22305416"/>
    <s v="apache/ranger"/>
    <x v="6"/>
    <s v="数据管理/安全/中间件"/>
    <n v="19.101799999999997"/>
    <n v="18.0092"/>
    <n v="24.627400000000002"/>
    <n v="15.147399999999999"/>
    <n v="15.1228"/>
    <n v="21.286200000000001"/>
    <n v="18.884999999999998"/>
    <n v="27.770600000000002"/>
    <n v="-5.7198798019034731"/>
    <n v="36.748994958132521"/>
    <n v="-38.493710257680476"/>
    <n v="-0.16240410895598925"/>
    <n v="40.755680165048808"/>
    <n v="-11.280547960650575"/>
    <n v="47.051098755626178"/>
    <m/>
  </r>
  <r>
    <s v="2155500"/>
    <s v="apache/bigtop"/>
    <x v="6"/>
    <s v="数据管理/安全/中间件"/>
    <n v="24.289799999999996"/>
    <n v="23.173200000000001"/>
    <n v="28.666"/>
    <n v="15.042999999999999"/>
    <n v="10.895"/>
    <n v="11.543999999999999"/>
    <n v="15.418399999999998"/>
    <n v="24.660199999999996"/>
    <n v="-4.5969913296939247"/>
    <n v="23.703243401860767"/>
    <n v="-47.523198213911954"/>
    <n v="-27.57428704380775"/>
    <n v="5.9568609453877848"/>
    <n v="33.562023562023562"/>
    <n v="59.940071602760327"/>
    <m/>
  </r>
  <r>
    <s v="28738447"/>
    <s v="apache/kylin"/>
    <x v="2"/>
    <s v="数据查询和分析"/>
    <n v="43.805399999999999"/>
    <n v="51.270999999999994"/>
    <n v="41.754600000000003"/>
    <n v="57.154399999999995"/>
    <n v="74.928599999999989"/>
    <n v="66.586999999999989"/>
    <n v="45.364999999999995"/>
    <n v="22.311399999999999"/>
    <n v="17.042647710099658"/>
    <n v="-18.560979891166529"/>
    <n v="36.881684892203467"/>
    <n v="31.098568089245965"/>
    <n v="-11.132731693905933"/>
    <n v="-31.871085947707506"/>
    <n v="-50.818031522098529"/>
    <m/>
  </r>
  <r>
    <s v="17310686"/>
    <s v="apache/knox"/>
    <x v="6"/>
    <s v="数据管理/安全/中间件"/>
    <n v="5.22"/>
    <n v="7.4353999999999996"/>
    <n v="11.401999999999999"/>
    <n v="17.885800000000003"/>
    <n v="24.9178"/>
    <n v="29.002600000000001"/>
    <n v="22.595800000000001"/>
    <n v="20.872599999999998"/>
    <n v="42.440613026819925"/>
    <n v="53.347499798262362"/>
    <n v="56.865462199614136"/>
    <n v="39.316105513871314"/>
    <n v="16.393100514491653"/>
    <n v="-22.090433271499798"/>
    <n v="-7.6261960187291535"/>
    <m/>
  </r>
  <r>
    <s v="102447494"/>
    <s v="edp963/davinci"/>
    <x v="0"/>
    <s v="数据可视化"/>
    <n v="0"/>
    <n v="0"/>
    <n v="2.82"/>
    <n v="21.780200000000001"/>
    <n v="61.677599999999998"/>
    <n v="82.8018"/>
    <n v="39.145600000000002"/>
    <n v="19.951000000000001"/>
    <n v="0"/>
    <n v="0"/>
    <n v="672.34751773049652"/>
    <n v="183.18197261733133"/>
    <n v="34.249387135686213"/>
    <n v="-52.723733058943154"/>
    <n v="-49.033863320526443"/>
    <m/>
  </r>
  <r>
    <s v="98013453"/>
    <s v="apache/atlas"/>
    <x v="6"/>
    <s v="数据管理/安全/中间件"/>
    <n v="12.389999999999999"/>
    <n v="29.49"/>
    <n v="27.119999999999997"/>
    <n v="26.483799999999999"/>
    <n v="27.634800000000002"/>
    <n v="26.354399999999995"/>
    <n v="27.286999999999995"/>
    <n v="19.6586"/>
    <n v="138.01452784503633"/>
    <n v="-8.0366225839267589"/>
    <n v="-2.3458702064896713"/>
    <n v="4.3460530588510844"/>
    <n v="-4.6332884623735557"/>
    <n v="3.5386880369122458"/>
    <n v="-27.956169604573596"/>
    <m/>
  </r>
  <r>
    <s v="62117818"/>
    <s v="apache/carbondata"/>
    <x v="7"/>
    <s v="数据存储"/>
    <n v="0"/>
    <n v="46.918199999999999"/>
    <n v="146.4384"/>
    <n v="146.22300000000001"/>
    <n v="83.515999999999991"/>
    <n v="85.450799999999987"/>
    <n v="56.267199999999995"/>
    <n v="18.210799999999999"/>
    <n v="0"/>
    <n v="212.11427548371421"/>
    <n v="-0.14709256588435018"/>
    <n v="-42.884498334735312"/>
    <n v="2.3166818334211357"/>
    <n v="-34.152518174200821"/>
    <n v="-67.635140899138392"/>
    <m/>
  </r>
  <r>
    <s v="25507371"/>
    <s v="apache/hadoop-hdfs"/>
    <x v="7"/>
    <s v="数据存储"/>
    <n v="59.31"/>
    <n v="43.44"/>
    <n v="51.107999999999997"/>
    <n v="35.8902"/>
    <n v="27.509999999999998"/>
    <n v="20.069999999999997"/>
    <n v="19.349999999999998"/>
    <n v="17.46"/>
    <n v="-26.757713707637841"/>
    <n v="17.651933701657459"/>
    <n v="-29.775768959849724"/>
    <n v="-23.349549459183848"/>
    <n v="-27.04471101417667"/>
    <n v="-3.5874439461883361"/>
    <n v="-9.7674418604651017"/>
    <m/>
  </r>
  <r>
    <s v="32199982"/>
    <s v="apache/samza"/>
    <x v="5"/>
    <s v="流处理"/>
    <n v="17.578800000000001"/>
    <n v="12.659799999999999"/>
    <n v="48.554400000000001"/>
    <n v="68.248599999999996"/>
    <n v="56.396999999999998"/>
    <n v="44.825999999999993"/>
    <n v="15.017199999999999"/>
    <n v="13.754799999999999"/>
    <n v="-27.982569913759768"/>
    <n v="283.53212531003658"/>
    <n v="40.561102598322698"/>
    <n v="-17.365337897041108"/>
    <n v="-20.517048779190393"/>
    <n v="-66.498906884397442"/>
    <n v="-8.4063607063900037"/>
    <m/>
  </r>
  <r>
    <s v="2442457"/>
    <s v="apache/ambari"/>
    <x v="6"/>
    <s v="数据管理/安全/中间件"/>
    <n v="175.19420000000002"/>
    <n v="144.1652"/>
    <n v="112.5748"/>
    <n v="187.90100000000001"/>
    <n v="41.407200000000003"/>
    <n v="18.608799999999999"/>
    <n v="10.496599999999999"/>
    <n v="13.687799999999999"/>
    <n v="-17.711202768128182"/>
    <n v="-21.912639111241827"/>
    <n v="66.912133088399912"/>
    <n v="-77.96328917887611"/>
    <n v="-55.059023551459653"/>
    <n v="-43.593353682128885"/>
    <n v="30.402225482537208"/>
    <m/>
  </r>
  <r>
    <s v="20675635"/>
    <s v="apache/parquet-format"/>
    <x v="7"/>
    <s v="数据存储"/>
    <n v="12.7348"/>
    <n v="15.5962"/>
    <n v="22.1496"/>
    <n v="14.933800000000002"/>
    <n v="19.891799999999996"/>
    <n v="12.391999999999999"/>
    <n v="11.460600000000001"/>
    <n v="13.3614"/>
    <n v="22.469139680246254"/>
    <n v="42.019209807517214"/>
    <n v="-32.577563477444279"/>
    <n v="33.19985536166277"/>
    <n v="-37.702973084386521"/>
    <n v="-7.5161394448030858"/>
    <n v="16.585519082770521"/>
    <m/>
  </r>
  <r>
    <s v="14135470"/>
    <s v="apache/storm"/>
    <x v="5"/>
    <s v="流处理"/>
    <n v="144.7996"/>
    <n v="169.8646"/>
    <n v="123.49079999999999"/>
    <n v="89.255799999999994"/>
    <n v="58.192999999999998"/>
    <n v="33.448999999999998"/>
    <n v="20.799599999999998"/>
    <n v="11.868799999999998"/>
    <n v="17.310130690968759"/>
    <n v="-27.300449887734114"/>
    <n v="-27.722712947037355"/>
    <n v="-34.801996060760196"/>
    <n v="-42.520578076400945"/>
    <n v="-37.81697509641544"/>
    <n v="-42.937364180080387"/>
    <m/>
  </r>
  <r>
    <s v="2198510"/>
    <s v="apache/flume"/>
    <x v="1"/>
    <s v="数据集成"/>
    <n v="18.327400000000001"/>
    <n v="22.095599999999997"/>
    <n v="32.511600000000001"/>
    <n v="26.409399999999998"/>
    <n v="17.644399999999997"/>
    <n v="9.923"/>
    <n v="7.0629999999999997"/>
    <n v="10.048599999999999"/>
    <n v="20.560472298307435"/>
    <n v="47.14060717971001"/>
    <n v="-18.769300803405564"/>
    <n v="-33.188940301559299"/>
    <n v="-43.761193353131858"/>
    <n v="-28.821928852161648"/>
    <n v="42.270989664448521"/>
    <m/>
  </r>
  <r>
    <s v="9290699"/>
    <s v="apache/tez"/>
    <x v="2"/>
    <s v="数据查询和分析"/>
    <n v="36.194400000000002"/>
    <n v="18.1982"/>
    <n v="12.1"/>
    <n v="6.7454000000000001"/>
    <n v="5.0684000000000005"/>
    <n v="8.5884"/>
    <n v="8.7666000000000004"/>
    <n v="8.9478000000000009"/>
    <n v="-49.720951307384567"/>
    <n v="-33.509907573276479"/>
    <n v="-44.252892561983472"/>
    <n v="-24.861387019302036"/>
    <n v="69.449925025649108"/>
    <n v="2.074891714405481"/>
    <n v="2.0669358702347598"/>
    <m/>
  </r>
  <r>
    <s v="43158694"/>
    <s v="apache/incubator-heron"/>
    <x v="5"/>
    <s v="流处理"/>
    <n v="0"/>
    <n v="130.79559999999998"/>
    <n v="64.306799999999996"/>
    <n v="39.969000000000001"/>
    <n v="29.716599999999996"/>
    <n v="20.945399999999999"/>
    <n v="8.4892000000000003"/>
    <n v="8.0123999999999995"/>
    <n v="0"/>
    <n v="-50.834125918608876"/>
    <n v="-37.846386385265632"/>
    <n v="-25.650879431559471"/>
    <n v="-29.516162683483298"/>
    <n v="-59.469859730537486"/>
    <n v="-5.6165480846251796"/>
    <m/>
  </r>
  <r>
    <s v="50647838"/>
    <s v="apache/kudu"/>
    <x v="7"/>
    <s v="数据存储"/>
    <n v="17.07"/>
    <n v="22.74"/>
    <n v="22.022799999999997"/>
    <n v="20.6874"/>
    <n v="21.580199999999998"/>
    <n v="15.121399999999998"/>
    <n v="11.558599999999998"/>
    <n v="7.7373999999999992"/>
    <n v="33.216168717047438"/>
    <n v="-3.1539138082673785"/>
    <n v="-6.0637157854586912"/>
    <n v="4.3156704080744683"/>
    <n v="-29.929287031630853"/>
    <n v="-23.561310460671631"/>
    <n v="-33.059367051373002"/>
    <m/>
  </r>
  <r>
    <s v="159273440"/>
    <s v="shzlw/poli"/>
    <x v="0"/>
    <s v="数据可视化"/>
    <n v="0"/>
    <n v="0"/>
    <n v="0"/>
    <n v="0"/>
    <n v="51.545999999999999"/>
    <n v="8.5183999999999997"/>
    <n v="4.5737999999999994"/>
    <n v="3.7271999999999994"/>
    <n v="0"/>
    <n v="0"/>
    <n v="0"/>
    <n v="0"/>
    <n v="-83.474178403755872"/>
    <n v="-46.306818181818187"/>
    <n v="-18.509773055227605"/>
    <m/>
  </r>
  <r>
    <s v="2383782"/>
    <s v="apache/oozie"/>
    <x v="3"/>
    <s v="数据调度和编排"/>
    <n v="13.5626"/>
    <n v="17.119"/>
    <n v="16.131"/>
    <n v="12.8528"/>
    <n v="8.3457999999999988"/>
    <n v="4.9870000000000001"/>
    <n v="4.8631999999999991"/>
    <n v="3.7141999999999999"/>
    <n v="26.222110804712962"/>
    <n v="-5.7713651498335157"/>
    <n v="-20.322360671998016"/>
    <n v="-35.066289057637256"/>
    <n v="-40.245392892233212"/>
    <n v="-2.4824543813916389"/>
    <n v="-23.626418818884673"/>
    <m/>
  </r>
  <r>
    <s v="149626591"/>
    <s v="uber/aresdb"/>
    <x v="2"/>
    <s v="数据查询和分析"/>
    <n v="0"/>
    <n v="0"/>
    <n v="0"/>
    <n v="0.75"/>
    <n v="75.760199999999998"/>
    <n v="15.1546"/>
    <n v="8.6736000000000004"/>
    <n v="3.4649999999999999"/>
    <n v="0"/>
    <n v="0"/>
    <n v="0"/>
    <n v="10001.36"/>
    <n v="-79.99662091705143"/>
    <n v="-42.765892864212844"/>
    <n v="-60.051189817376873"/>
    <m/>
  </r>
  <r>
    <s v="41952293"/>
    <s v="apache/hawq"/>
    <x v="2"/>
    <s v="数据查询和分析"/>
    <n v="12.06"/>
    <n v="76.556600000000003"/>
    <n v="31.752800000000001"/>
    <n v="23.7834"/>
    <n v="11.593599999999999"/>
    <n v="3.4271999999999996"/>
    <n v="6.2883999999999993"/>
    <n v="3.1488"/>
    <n v="534.7976782752902"/>
    <n v="-58.523758892113811"/>
    <n v="-25.098259051170292"/>
    <n v="-51.253395225241135"/>
    <n v="-70.438862820866689"/>
    <n v="83.485060690943044"/>
    <n v="-49.926849437058706"/>
    <m/>
  </r>
  <r>
    <s v="2153096"/>
    <s v="apache/sqoop"/>
    <x v="1"/>
    <s v="数据集成"/>
    <n v="29.577999999999999"/>
    <n v="17.769400000000001"/>
    <n v="11.6746"/>
    <n v="10.656200000000002"/>
    <n v="8.0434000000000001"/>
    <n v="6.5332000000000008"/>
    <n v="3.6839999999999997"/>
    <n v="1.845"/>
    <n v="-39.923591858813978"/>
    <n v="-34.299413598658376"/>
    <n v="-8.7232110736127826"/>
    <n v="-24.519059326964594"/>
    <n v="-18.775642141382988"/>
    <n v="-43.611094103961321"/>
    <n v="-49.918566775244294"/>
    <m/>
  </r>
  <r>
    <s v="206357"/>
    <s v="apache/pig"/>
    <x v="2"/>
    <s v="数据查询和分析"/>
    <n v="17.4208"/>
    <n v="12.110999999999999"/>
    <n v="9.4352"/>
    <n v="3.7637999999999998"/>
    <n v="3.1753999999999998"/>
    <n v="1.4699999999999998"/>
    <n v="1.17"/>
    <n v="1.08"/>
    <n v="-30.479656502571643"/>
    <n v="-22.093964164808845"/>
    <n v="-60.108953705273869"/>
    <n v="-15.6331367235241"/>
    <n v="-53.706619638470755"/>
    <n v="-20.408163265306115"/>
    <n v="-7.6923076923076801"/>
    <m/>
  </r>
  <r>
    <s v="59475316"/>
    <s v="eventql/eventql"/>
    <x v="2"/>
    <s v="数据查询和分析"/>
    <n v="0"/>
    <n v="31.278399999999998"/>
    <n v="6.4352"/>
    <n v="1.71"/>
    <n v="2.52"/>
    <n v="1.65"/>
    <n v="1.98"/>
    <n v="1.0349999999999999"/>
    <n v="0"/>
    <n v="-79.426057598854143"/>
    <n v="-73.427399303828949"/>
    <n v="47.368421052631582"/>
    <n v="-34.523809523809526"/>
    <n v="20.000000000000007"/>
    <n v="-47.727272727272727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589FC73-965E-7B46-8A15-EE1AF1C9B2DA}" name="数据透视表1" cacheId="1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>
  <location ref="A3:I12" firstHeaderRow="0" firstDataRow="1" firstDataCol="1"/>
  <pivotFields count="20">
    <pivotField showAll="0"/>
    <pivotField showAll="0"/>
    <pivotField axis="axisRow" showAll="0">
      <items count="9">
        <item x="2"/>
        <item x="5"/>
        <item x="4"/>
        <item x="7"/>
        <item x="1"/>
        <item x="6"/>
        <item x="0"/>
        <item x="3"/>
        <item t="default"/>
      </items>
    </pivotField>
    <pivotField showAll="0"/>
    <pivotField dataField="1" numFmtId="43" showAll="0"/>
    <pivotField dataField="1" numFmtId="43" showAll="0"/>
    <pivotField dataField="1" numFmtId="43" showAll="0"/>
    <pivotField dataField="1" numFmtId="43" showAll="0"/>
    <pivotField dataField="1" numFmtId="43" showAll="0"/>
    <pivotField dataField="1" numFmtId="43" showAll="0"/>
    <pivotField dataField="1" numFmtId="43" showAll="0"/>
    <pivotField dataField="1" numFmtId="43" showAll="0"/>
    <pivotField numFmtId="176" showAll="0"/>
    <pivotField numFmtId="176" showAll="0"/>
    <pivotField numFmtId="176" showAll="0"/>
    <pivotField numFmtId="176" showAll="0"/>
    <pivotField numFmtId="176" showAll="0"/>
    <pivotField numFmtId="176" showAll="0"/>
    <pivotField numFmtId="176" showAll="0"/>
    <pivotField showAll="0"/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name="求和项:2015年" fld="4" baseField="0" baseItem="0"/>
    <dataField name="求和项:2016年" fld="5" baseField="0" baseItem="0"/>
    <dataField name="求和项:2017年" fld="6" baseField="0" baseItem="0"/>
    <dataField name="求和项:2018年" fld="7" baseField="0" baseItem="0"/>
    <dataField name="求和项:2019年" fld="8" baseField="0" baseItem="0"/>
    <dataField name="求和项:2020年" fld="9" baseField="0" baseItem="0"/>
    <dataField name="求和项:2021年" fld="10" baseField="0" baseItem="0"/>
    <dataField name="求和项:2022年" fld="11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中间转换工具_1" connectionId="1" xr16:uid="{A962F798-A5AA-5048-83C3-3B59C113FA97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A6C4EF-4081-FB43-A2FF-1E351CAD6297}">
  <dimension ref="A1:L113"/>
  <sheetViews>
    <sheetView tabSelected="1" workbookViewId="0">
      <selection activeCell="J19" sqref="J19"/>
    </sheetView>
  </sheetViews>
  <sheetFormatPr baseColWidth="10" defaultRowHeight="15"/>
  <cols>
    <col min="2" max="2" width="35.6640625" customWidth="1"/>
    <col min="3" max="3" width="20.33203125" customWidth="1"/>
    <col min="4" max="11" width="10.83203125" style="1" customWidth="1"/>
    <col min="12" max="12" width="18.83203125" customWidth="1"/>
  </cols>
  <sheetData>
    <row r="1" spans="1:12">
      <c r="A1" t="s">
        <v>0</v>
      </c>
      <c r="B1" t="s">
        <v>190</v>
      </c>
      <c r="C1" t="s">
        <v>197</v>
      </c>
      <c r="D1" s="17">
        <v>2015</v>
      </c>
      <c r="E1" s="17">
        <v>2016</v>
      </c>
      <c r="F1" s="17">
        <v>2017</v>
      </c>
      <c r="G1" s="17">
        <v>2018</v>
      </c>
      <c r="H1" s="17">
        <v>2019</v>
      </c>
      <c r="I1" s="17">
        <v>2020</v>
      </c>
      <c r="J1" s="17">
        <v>2021</v>
      </c>
      <c r="K1" s="17">
        <v>2022</v>
      </c>
      <c r="L1" t="s">
        <v>278</v>
      </c>
    </row>
    <row r="2" spans="1:12">
      <c r="A2" t="s">
        <v>237</v>
      </c>
      <c r="B2" t="s">
        <v>238</v>
      </c>
      <c r="C2" t="s">
        <v>225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123.6795</v>
      </c>
      <c r="L2" s="4" t="e">
        <f t="shared" ref="L2:L33" si="0">(K2-J2)/J2</f>
        <v>#DIV/0!</v>
      </c>
    </row>
    <row r="3" spans="1:12">
      <c r="A3" t="s">
        <v>229</v>
      </c>
      <c r="B3" t="s">
        <v>230</v>
      </c>
      <c r="C3" t="s">
        <v>228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59.603400000000001</v>
      </c>
      <c r="L3" s="4" t="e">
        <f t="shared" si="0"/>
        <v>#DIV/0!</v>
      </c>
    </row>
    <row r="4" spans="1:12">
      <c r="A4" t="s">
        <v>245</v>
      </c>
      <c r="B4" t="s">
        <v>273</v>
      </c>
      <c r="C4" t="s">
        <v>226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29.405825</v>
      </c>
      <c r="L4" s="4" t="e">
        <f t="shared" si="0"/>
        <v>#DIV/0!</v>
      </c>
    </row>
    <row r="5" spans="1:12">
      <c r="A5" t="s">
        <v>241</v>
      </c>
      <c r="B5" t="s">
        <v>242</v>
      </c>
      <c r="C5" t="s">
        <v>228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1.9370333333333334</v>
      </c>
      <c r="K5" s="1">
        <v>38.299549999999996</v>
      </c>
      <c r="L5" s="4">
        <f t="shared" si="0"/>
        <v>18.77227203111287</v>
      </c>
    </row>
    <row r="6" spans="1:12">
      <c r="A6" t="s">
        <v>110</v>
      </c>
      <c r="B6" t="s">
        <v>111</v>
      </c>
      <c r="C6" t="s">
        <v>228</v>
      </c>
      <c r="D6" s="1">
        <v>0</v>
      </c>
      <c r="E6" s="1">
        <v>0</v>
      </c>
      <c r="F6" s="1">
        <v>0</v>
      </c>
      <c r="G6" s="1">
        <v>0</v>
      </c>
      <c r="H6" s="1">
        <v>0.12</v>
      </c>
      <c r="I6" s="1">
        <v>9.4781999999999993</v>
      </c>
      <c r="J6" s="1">
        <v>8.5031333333333325</v>
      </c>
      <c r="K6" s="1">
        <v>125.46265000000001</v>
      </c>
      <c r="L6" s="4">
        <f t="shared" si="0"/>
        <v>13.754872713587934</v>
      </c>
    </row>
    <row r="7" spans="1:12">
      <c r="A7" t="s">
        <v>86</v>
      </c>
      <c r="B7" t="s">
        <v>87</v>
      </c>
      <c r="C7" t="s">
        <v>220</v>
      </c>
      <c r="D7" s="1">
        <v>0</v>
      </c>
      <c r="E7" s="1">
        <v>0</v>
      </c>
      <c r="F7" s="1">
        <v>3.6700166666666663</v>
      </c>
      <c r="G7" s="1">
        <v>12.895616666666665</v>
      </c>
      <c r="H7" s="1">
        <v>25.940016666666668</v>
      </c>
      <c r="I7" s="1">
        <v>25.808966666666663</v>
      </c>
      <c r="J7" s="1">
        <v>32.899633333333327</v>
      </c>
      <c r="K7" s="1">
        <v>183.40379999999999</v>
      </c>
      <c r="L7" s="4">
        <f t="shared" si="0"/>
        <v>4.5746457154031104</v>
      </c>
    </row>
    <row r="8" spans="1:12">
      <c r="A8" t="s">
        <v>108</v>
      </c>
      <c r="B8" t="s">
        <v>109</v>
      </c>
      <c r="C8" t="s">
        <v>225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97.774299999999997</v>
      </c>
      <c r="K8" s="7">
        <v>315.07649999999995</v>
      </c>
      <c r="L8" s="4">
        <f t="shared" si="0"/>
        <v>2.2224879134905593</v>
      </c>
    </row>
    <row r="9" spans="1:12">
      <c r="A9" t="s">
        <v>186</v>
      </c>
      <c r="B9" t="s">
        <v>187</v>
      </c>
      <c r="C9" t="s">
        <v>195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1.3647333333333331</v>
      </c>
      <c r="J9" s="1">
        <v>35.348699999999994</v>
      </c>
      <c r="K9" s="1">
        <v>94.514400000000009</v>
      </c>
      <c r="L9" s="4">
        <f t="shared" si="0"/>
        <v>1.6737730100399739</v>
      </c>
    </row>
    <row r="10" spans="1:12">
      <c r="A10" t="s">
        <v>152</v>
      </c>
      <c r="B10" t="s">
        <v>153</v>
      </c>
      <c r="C10" t="s">
        <v>220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37.936633333333333</v>
      </c>
      <c r="J10" s="1">
        <v>65.480716666666666</v>
      </c>
      <c r="K10" s="1">
        <v>169.41735</v>
      </c>
      <c r="L10" s="4">
        <f t="shared" si="0"/>
        <v>1.5872861297842646</v>
      </c>
    </row>
    <row r="11" spans="1:12">
      <c r="A11" t="s">
        <v>116</v>
      </c>
      <c r="B11" t="s">
        <v>117</v>
      </c>
      <c r="C11" t="s">
        <v>208</v>
      </c>
      <c r="D11" s="1">
        <v>0</v>
      </c>
      <c r="E11" s="1">
        <v>0</v>
      </c>
      <c r="F11" s="1">
        <v>0</v>
      </c>
      <c r="G11" s="1">
        <v>0</v>
      </c>
      <c r="H11" s="1">
        <v>75.40346666666666</v>
      </c>
      <c r="I11" s="1">
        <v>47.290033333333334</v>
      </c>
      <c r="J11" s="1">
        <v>43.802683333333327</v>
      </c>
      <c r="K11" s="1">
        <v>103.74894999999998</v>
      </c>
      <c r="L11" s="4">
        <f t="shared" si="0"/>
        <v>1.368552383206356</v>
      </c>
    </row>
    <row r="12" spans="1:12">
      <c r="A12" t="s">
        <v>68</v>
      </c>
      <c r="B12" t="s">
        <v>69</v>
      </c>
      <c r="C12" t="s">
        <v>225</v>
      </c>
      <c r="D12" s="9">
        <v>0</v>
      </c>
      <c r="E12" s="9">
        <v>0</v>
      </c>
      <c r="F12" s="9">
        <v>24.285883333333334</v>
      </c>
      <c r="G12" s="9">
        <v>23.343466666666664</v>
      </c>
      <c r="H12" s="9">
        <v>82.884433333333334</v>
      </c>
      <c r="I12" s="9">
        <v>147.72184999999996</v>
      </c>
      <c r="J12" s="9">
        <v>164.82451666666668</v>
      </c>
      <c r="K12" s="7">
        <v>344.59057499999994</v>
      </c>
      <c r="L12" s="4">
        <f t="shared" si="0"/>
        <v>1.0906512087451385</v>
      </c>
    </row>
    <row r="13" spans="1:12">
      <c r="A13" t="s">
        <v>106</v>
      </c>
      <c r="B13" t="s">
        <v>107</v>
      </c>
      <c r="C13" t="s">
        <v>228</v>
      </c>
      <c r="D13" s="1">
        <v>0</v>
      </c>
      <c r="E13" s="1">
        <v>0</v>
      </c>
      <c r="F13" s="1">
        <v>0</v>
      </c>
      <c r="G13" s="1">
        <v>0</v>
      </c>
      <c r="H13" s="1">
        <v>32.3795</v>
      </c>
      <c r="I13" s="1">
        <v>53.167433333333335</v>
      </c>
      <c r="J13" s="1">
        <v>47.881966666666671</v>
      </c>
      <c r="K13" s="1">
        <v>96.379574999999988</v>
      </c>
      <c r="L13" s="4">
        <f t="shared" si="0"/>
        <v>1.0128574849682443</v>
      </c>
    </row>
    <row r="14" spans="1:12">
      <c r="A14" t="s">
        <v>60</v>
      </c>
      <c r="B14" t="s">
        <v>196</v>
      </c>
      <c r="C14" t="s">
        <v>227</v>
      </c>
      <c r="D14" s="9">
        <v>0</v>
      </c>
      <c r="E14" s="9">
        <v>24.906416666666665</v>
      </c>
      <c r="F14" s="9">
        <v>33.144666666666666</v>
      </c>
      <c r="G14" s="9">
        <v>34.73233333333333</v>
      </c>
      <c r="H14" s="9">
        <v>17.901883333333334</v>
      </c>
      <c r="I14" s="9">
        <v>59.355233333333331</v>
      </c>
      <c r="J14" s="9">
        <v>126.16743333333332</v>
      </c>
      <c r="K14" s="1">
        <v>240.37017499999999</v>
      </c>
      <c r="L14" s="4">
        <f t="shared" si="0"/>
        <v>0.90516814560968328</v>
      </c>
    </row>
    <row r="15" spans="1:12">
      <c r="A15" t="s">
        <v>66</v>
      </c>
      <c r="B15" t="s">
        <v>67</v>
      </c>
      <c r="C15" t="s">
        <v>225</v>
      </c>
      <c r="D15" s="9">
        <v>0</v>
      </c>
      <c r="E15" s="9">
        <v>0</v>
      </c>
      <c r="F15" s="9">
        <v>0</v>
      </c>
      <c r="G15" s="9">
        <v>0.12</v>
      </c>
      <c r="H15" s="9">
        <v>25.736033333333332</v>
      </c>
      <c r="I15" s="9">
        <v>92.439549999999997</v>
      </c>
      <c r="J15" s="9">
        <v>105.17525000000001</v>
      </c>
      <c r="K15" s="1">
        <v>184.4348</v>
      </c>
      <c r="L15" s="4">
        <f t="shared" si="0"/>
        <v>0.75359507108373869</v>
      </c>
    </row>
    <row r="16" spans="1:12">
      <c r="A16" t="s">
        <v>142</v>
      </c>
      <c r="B16" t="s">
        <v>191</v>
      </c>
      <c r="C16" t="s">
        <v>225</v>
      </c>
      <c r="D16" s="1">
        <v>0</v>
      </c>
      <c r="E16" s="1">
        <v>0</v>
      </c>
      <c r="F16" s="1">
        <v>0</v>
      </c>
      <c r="G16" s="1">
        <v>6.5270833333333336</v>
      </c>
      <c r="H16" s="1">
        <v>6.3604000000000003</v>
      </c>
      <c r="I16" s="1">
        <v>5.0784833333333337</v>
      </c>
      <c r="J16" s="1">
        <v>68.059849999999997</v>
      </c>
      <c r="K16" s="1">
        <v>116.28899999999999</v>
      </c>
      <c r="L16" s="4">
        <f t="shared" si="0"/>
        <v>0.70862850858472348</v>
      </c>
    </row>
    <row r="17" spans="1:12">
      <c r="A17" t="s">
        <v>102</v>
      </c>
      <c r="B17" t="s">
        <v>103</v>
      </c>
      <c r="C17" t="s">
        <v>220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15.677883333333332</v>
      </c>
      <c r="J17" s="1">
        <v>62.173666666666662</v>
      </c>
      <c r="K17" s="1">
        <v>105.13097500000001</v>
      </c>
      <c r="L17" s="4">
        <f t="shared" si="0"/>
        <v>0.69092448035341891</v>
      </c>
    </row>
    <row r="18" spans="1:12">
      <c r="A18" t="s">
        <v>231</v>
      </c>
      <c r="B18" t="s">
        <v>232</v>
      </c>
      <c r="C18" t="s">
        <v>220</v>
      </c>
      <c r="D18" s="1">
        <v>0</v>
      </c>
      <c r="E18" s="1">
        <v>0</v>
      </c>
      <c r="F18" s="1">
        <v>0</v>
      </c>
      <c r="G18" s="1">
        <v>9.0266666666666655</v>
      </c>
      <c r="H18" s="1">
        <v>27.343966666666663</v>
      </c>
      <c r="I18" s="1">
        <v>31.681449999999998</v>
      </c>
      <c r="J18" s="1">
        <v>46.981583333333333</v>
      </c>
      <c r="K18" s="1">
        <v>78.967449999999999</v>
      </c>
      <c r="L18" s="4">
        <f t="shared" si="0"/>
        <v>0.68081712869759248</v>
      </c>
    </row>
    <row r="19" spans="1:12">
      <c r="A19" t="s">
        <v>114</v>
      </c>
      <c r="B19" t="s">
        <v>115</v>
      </c>
      <c r="C19" t="s">
        <v>208</v>
      </c>
      <c r="D19" s="1">
        <v>15.717516666666665</v>
      </c>
      <c r="E19" s="1">
        <v>23.422999999999995</v>
      </c>
      <c r="F19" s="1">
        <v>23.745983333333335</v>
      </c>
      <c r="G19" s="1">
        <v>25.315699999999996</v>
      </c>
      <c r="H19" s="1">
        <v>44.473349999999996</v>
      </c>
      <c r="I19" s="1">
        <v>39.862899999999996</v>
      </c>
      <c r="J19" s="1">
        <v>34.565716666666667</v>
      </c>
      <c r="K19" s="1">
        <v>57.538674999999991</v>
      </c>
      <c r="L19" s="4">
        <f t="shared" si="0"/>
        <v>0.66461686748382165</v>
      </c>
    </row>
    <row r="20" spans="1:12">
      <c r="A20" t="s">
        <v>55</v>
      </c>
      <c r="B20" t="s">
        <v>56</v>
      </c>
      <c r="C20" t="s">
        <v>195</v>
      </c>
      <c r="D20" s="9">
        <v>0</v>
      </c>
      <c r="E20" s="9">
        <v>119.85830000000001</v>
      </c>
      <c r="F20" s="9">
        <v>277.30121666666668</v>
      </c>
      <c r="G20" s="9">
        <v>335.66271666666665</v>
      </c>
      <c r="H20" s="9">
        <v>389.46866666666665</v>
      </c>
      <c r="I20" s="9">
        <v>373.77331666666663</v>
      </c>
      <c r="J20" s="9">
        <v>313.80984999999993</v>
      </c>
      <c r="K20" s="1">
        <v>517.66759999999999</v>
      </c>
      <c r="L20" s="4">
        <f t="shared" si="0"/>
        <v>0.64962189682701199</v>
      </c>
    </row>
    <row r="21" spans="1:12">
      <c r="A21" t="s">
        <v>132</v>
      </c>
      <c r="B21" t="s">
        <v>133</v>
      </c>
      <c r="C21" t="s">
        <v>208</v>
      </c>
      <c r="D21" s="1">
        <v>0</v>
      </c>
      <c r="E21" s="1">
        <v>0</v>
      </c>
      <c r="F21" s="1">
        <v>16.496533333333332</v>
      </c>
      <c r="G21" s="1">
        <v>18.891683333333333</v>
      </c>
      <c r="H21" s="1">
        <v>18.278066666666668</v>
      </c>
      <c r="I21" s="1">
        <v>17.480766666666664</v>
      </c>
      <c r="J21" s="1">
        <v>14.99535</v>
      </c>
      <c r="K21" s="1">
        <v>24.382925</v>
      </c>
      <c r="L21" s="4">
        <f t="shared" si="0"/>
        <v>0.62603240337838062</v>
      </c>
    </row>
    <row r="22" spans="1:12">
      <c r="A22" t="s">
        <v>49</v>
      </c>
      <c r="B22" t="s">
        <v>221</v>
      </c>
      <c r="C22" t="s">
        <v>220</v>
      </c>
      <c r="D22" s="9">
        <v>0</v>
      </c>
      <c r="E22" s="9">
        <v>0</v>
      </c>
      <c r="F22" s="9">
        <v>0</v>
      </c>
      <c r="G22" s="9">
        <v>0</v>
      </c>
      <c r="H22" s="9">
        <v>0</v>
      </c>
      <c r="I22" s="9">
        <v>33.534483333333334</v>
      </c>
      <c r="J22" s="9">
        <v>376.18878333333339</v>
      </c>
      <c r="K22" s="1">
        <v>604.81417499999998</v>
      </c>
      <c r="L22" s="4">
        <f t="shared" si="0"/>
        <v>0.60774111774642192</v>
      </c>
    </row>
    <row r="23" spans="1:12">
      <c r="A23" t="s">
        <v>74</v>
      </c>
      <c r="B23" t="s">
        <v>75</v>
      </c>
      <c r="C23" t="s">
        <v>228</v>
      </c>
      <c r="D23" s="1">
        <v>0</v>
      </c>
      <c r="E23" s="1">
        <v>0</v>
      </c>
      <c r="F23" s="1">
        <v>0</v>
      </c>
      <c r="G23" s="1">
        <v>8.4480666666666657</v>
      </c>
      <c r="H23" s="1">
        <v>74.205500000000001</v>
      </c>
      <c r="I23" s="1">
        <v>91.631533333333323</v>
      </c>
      <c r="J23" s="1">
        <v>111.99476666666665</v>
      </c>
      <c r="K23" s="1">
        <v>179.97614999999999</v>
      </c>
      <c r="L23" s="4">
        <f t="shared" si="0"/>
        <v>0.60700499993600909</v>
      </c>
    </row>
    <row r="24" spans="1:12">
      <c r="A24" t="s">
        <v>126</v>
      </c>
      <c r="B24" t="s">
        <v>127</v>
      </c>
      <c r="C24" t="s">
        <v>226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59.205983333333329</v>
      </c>
      <c r="K24" s="1">
        <v>94.638749999999987</v>
      </c>
      <c r="L24" s="4">
        <f t="shared" si="0"/>
        <v>0.59846597711548855</v>
      </c>
    </row>
    <row r="25" spans="1:12">
      <c r="A25" t="s">
        <v>233</v>
      </c>
      <c r="B25" t="s">
        <v>234</v>
      </c>
      <c r="C25" t="s">
        <v>195</v>
      </c>
      <c r="D25" s="9">
        <v>0</v>
      </c>
      <c r="E25" s="9">
        <v>7.6656666666666666</v>
      </c>
      <c r="F25" s="9">
        <v>131.26581666666667</v>
      </c>
      <c r="G25" s="9">
        <v>114.96693333333333</v>
      </c>
      <c r="H25" s="9">
        <v>202.90281666666667</v>
      </c>
      <c r="I25" s="9">
        <v>160.38071666666667</v>
      </c>
      <c r="J25" s="9">
        <v>154.82988333333333</v>
      </c>
      <c r="K25" s="1">
        <v>246.877275</v>
      </c>
      <c r="L25" s="4">
        <f t="shared" si="0"/>
        <v>0.5945066267892084</v>
      </c>
    </row>
    <row r="26" spans="1:12">
      <c r="A26" t="s">
        <v>41</v>
      </c>
      <c r="B26" t="s">
        <v>192</v>
      </c>
      <c r="C26" t="s">
        <v>228</v>
      </c>
      <c r="D26" s="9">
        <v>0</v>
      </c>
      <c r="E26" s="9">
        <v>0</v>
      </c>
      <c r="F26" s="9">
        <v>0</v>
      </c>
      <c r="G26" s="9">
        <v>0</v>
      </c>
      <c r="H26" s="9">
        <v>147.5437</v>
      </c>
      <c r="I26" s="9">
        <v>164.8899833333333</v>
      </c>
      <c r="J26" s="9">
        <v>200.74426666666665</v>
      </c>
      <c r="K26" s="1">
        <v>309.14785000000001</v>
      </c>
      <c r="L26" s="4">
        <f t="shared" si="0"/>
        <v>0.54000836553571996</v>
      </c>
    </row>
    <row r="27" spans="1:12">
      <c r="A27" t="s">
        <v>174</v>
      </c>
      <c r="B27" t="s">
        <v>175</v>
      </c>
      <c r="C27" t="s">
        <v>227</v>
      </c>
      <c r="D27" s="1">
        <v>23.300583333333332</v>
      </c>
      <c r="E27" s="1">
        <v>22.153866666666666</v>
      </c>
      <c r="F27" s="1">
        <v>21.600166666666667</v>
      </c>
      <c r="G27" s="1">
        <v>12.90935</v>
      </c>
      <c r="H27" s="1">
        <v>12.766866666666665</v>
      </c>
      <c r="I27" s="1">
        <v>15.211283333333331</v>
      </c>
      <c r="J27" s="1">
        <v>13.416799999999999</v>
      </c>
      <c r="K27" s="1">
        <v>20.472825</v>
      </c>
      <c r="L27" s="4">
        <f t="shared" si="0"/>
        <v>0.52590968040069186</v>
      </c>
    </row>
    <row r="28" spans="1:12">
      <c r="A28" t="s">
        <v>136</v>
      </c>
      <c r="B28" t="s">
        <v>137</v>
      </c>
      <c r="C28" t="s">
        <v>225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98.218616666666662</v>
      </c>
      <c r="K28" s="1">
        <v>148.47257500000001</v>
      </c>
      <c r="L28" s="4">
        <f t="shared" si="0"/>
        <v>0.51165410427113545</v>
      </c>
    </row>
    <row r="29" spans="1:12">
      <c r="A29" t="s">
        <v>98</v>
      </c>
      <c r="B29" t="s">
        <v>99</v>
      </c>
      <c r="C29" t="s">
        <v>208</v>
      </c>
      <c r="D29" s="9">
        <v>0</v>
      </c>
      <c r="E29" s="9">
        <v>0</v>
      </c>
      <c r="F29" s="9">
        <v>0</v>
      </c>
      <c r="G29" s="9">
        <v>3.2720166666666666</v>
      </c>
      <c r="H29" s="9">
        <v>62.692416666666652</v>
      </c>
      <c r="I29" s="9">
        <v>138.61183333333332</v>
      </c>
      <c r="J29" s="9">
        <v>216.0217833333333</v>
      </c>
      <c r="K29" s="1">
        <v>297.28649999999999</v>
      </c>
      <c r="L29" s="4">
        <f t="shared" si="0"/>
        <v>0.3761876020682175</v>
      </c>
    </row>
    <row r="30" spans="1:12">
      <c r="A30" t="s">
        <v>88</v>
      </c>
      <c r="B30" t="s">
        <v>89</v>
      </c>
      <c r="C30" t="s">
        <v>208</v>
      </c>
      <c r="D30" s="9">
        <v>0</v>
      </c>
      <c r="E30" s="9">
        <v>0.45799999999999996</v>
      </c>
      <c r="F30" s="9">
        <v>21.37275</v>
      </c>
      <c r="G30" s="9">
        <v>24.70303333333333</v>
      </c>
      <c r="H30" s="9">
        <v>53.037183333333331</v>
      </c>
      <c r="I30" s="9">
        <v>127.01264999999999</v>
      </c>
      <c r="J30" s="9">
        <v>179.12366666666665</v>
      </c>
      <c r="K30" s="1">
        <v>243.75747499999997</v>
      </c>
      <c r="L30" s="4">
        <f t="shared" si="0"/>
        <v>0.3608334372342385</v>
      </c>
    </row>
    <row r="31" spans="1:12">
      <c r="A31" t="s">
        <v>235</v>
      </c>
      <c r="B31" t="s">
        <v>236</v>
      </c>
      <c r="C31" t="s">
        <v>225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9.4578999999999986</v>
      </c>
      <c r="J31" s="1">
        <v>69.184766666666661</v>
      </c>
      <c r="K31" s="1">
        <v>94.077499999999986</v>
      </c>
      <c r="L31" s="4">
        <f t="shared" si="0"/>
        <v>0.35980078466213411</v>
      </c>
    </row>
    <row r="32" spans="1:12">
      <c r="A32" t="s">
        <v>176</v>
      </c>
      <c r="B32" t="s">
        <v>177</v>
      </c>
      <c r="C32" t="s">
        <v>225</v>
      </c>
      <c r="D32" s="1">
        <v>35.816783333333333</v>
      </c>
      <c r="E32" s="1">
        <v>18.487783333333333</v>
      </c>
      <c r="F32" s="1">
        <v>11.518516666666665</v>
      </c>
      <c r="G32" s="1">
        <v>7.4890499999999989</v>
      </c>
      <c r="H32" s="1">
        <v>7.4707833333333333</v>
      </c>
      <c r="I32" s="1">
        <v>8.1019000000000005</v>
      </c>
      <c r="J32" s="1">
        <v>9.4755000000000003</v>
      </c>
      <c r="K32" s="1">
        <v>12.613925000000002</v>
      </c>
      <c r="L32" s="4">
        <f t="shared" si="0"/>
        <v>0.33121471162471655</v>
      </c>
    </row>
    <row r="33" spans="1:12">
      <c r="A33" t="s">
        <v>172</v>
      </c>
      <c r="B33" t="s">
        <v>173</v>
      </c>
      <c r="C33" t="s">
        <v>220</v>
      </c>
      <c r="D33" s="1">
        <v>19.080316666666665</v>
      </c>
      <c r="E33" s="1">
        <v>22.482483333333334</v>
      </c>
      <c r="F33" s="1">
        <v>32.263716666666667</v>
      </c>
      <c r="G33" s="1">
        <v>23.508933333333331</v>
      </c>
      <c r="H33" s="1">
        <v>17.959466666666668</v>
      </c>
      <c r="I33" s="1">
        <v>10.821866666666665</v>
      </c>
      <c r="J33" s="1">
        <v>8.0406333333333322</v>
      </c>
      <c r="K33" s="1">
        <v>10.694949999999999</v>
      </c>
      <c r="L33" s="4">
        <f t="shared" si="0"/>
        <v>0.33011288497174768</v>
      </c>
    </row>
    <row r="34" spans="1:12">
      <c r="A34" t="s">
        <v>43</v>
      </c>
      <c r="B34" t="s">
        <v>44</v>
      </c>
      <c r="C34" t="s">
        <v>225</v>
      </c>
      <c r="D34" s="1">
        <v>96.790700000000001</v>
      </c>
      <c r="E34" s="1">
        <v>90.183666666666653</v>
      </c>
      <c r="F34" s="1">
        <v>68.061949999999996</v>
      </c>
      <c r="G34" s="1">
        <v>66.097383333333326</v>
      </c>
      <c r="H34" s="1">
        <v>55.679299999999991</v>
      </c>
      <c r="I34" s="1">
        <v>92.803066666666666</v>
      </c>
      <c r="J34" s="1">
        <v>97.741833333333318</v>
      </c>
      <c r="K34" s="1">
        <v>126.70532499999999</v>
      </c>
      <c r="L34" s="4">
        <f t="shared" ref="L34:L65" si="1">(K34-J34)/J34</f>
        <v>0.29632646205735869</v>
      </c>
    </row>
    <row r="35" spans="1:12">
      <c r="A35" t="s">
        <v>146</v>
      </c>
      <c r="B35" t="s">
        <v>147</v>
      </c>
      <c r="C35" t="s">
        <v>225</v>
      </c>
      <c r="D35" s="1">
        <v>23.849999999999998</v>
      </c>
      <c r="E35" s="1">
        <v>19.559999999999999</v>
      </c>
      <c r="F35" s="1">
        <v>14.94</v>
      </c>
      <c r="G35" s="1">
        <v>15.389999999999999</v>
      </c>
      <c r="H35" s="1">
        <v>14.28</v>
      </c>
      <c r="I35" s="1">
        <v>16.05</v>
      </c>
      <c r="J35" s="1">
        <v>83.177666666666653</v>
      </c>
      <c r="K35" s="1">
        <v>107.59184999999999</v>
      </c>
      <c r="L35" s="4">
        <f t="shared" si="1"/>
        <v>0.29351849254407247</v>
      </c>
    </row>
    <row r="36" spans="1:12">
      <c r="A36" t="s">
        <v>170</v>
      </c>
      <c r="B36" t="s">
        <v>171</v>
      </c>
      <c r="C36" t="s">
        <v>225</v>
      </c>
      <c r="D36" s="1">
        <v>46.98</v>
      </c>
      <c r="E36" s="1">
        <v>42.449999999999996</v>
      </c>
      <c r="F36" s="1">
        <v>56.58</v>
      </c>
      <c r="G36" s="1">
        <v>38.07</v>
      </c>
      <c r="H36" s="1">
        <v>30.689999999999998</v>
      </c>
      <c r="I36" s="1">
        <v>26.459999999999997</v>
      </c>
      <c r="J36" s="1">
        <v>80.850516666666664</v>
      </c>
      <c r="K36" s="1">
        <v>104.35797499999998</v>
      </c>
      <c r="L36" s="4">
        <f t="shared" si="1"/>
        <v>0.2907521102215177</v>
      </c>
    </row>
    <row r="37" spans="1:12">
      <c r="A37" t="s">
        <v>72</v>
      </c>
      <c r="B37" t="s">
        <v>73</v>
      </c>
      <c r="C37" t="s">
        <v>220</v>
      </c>
      <c r="D37" s="1">
        <v>0</v>
      </c>
      <c r="E37" s="1">
        <v>10.383150000000001</v>
      </c>
      <c r="F37" s="1">
        <v>19.60326666666667</v>
      </c>
      <c r="G37" s="1">
        <v>36.109799999999993</v>
      </c>
      <c r="H37" s="1">
        <v>63.638833333333324</v>
      </c>
      <c r="I37" s="1">
        <v>83.817733333333337</v>
      </c>
      <c r="J37" s="1">
        <v>115.93525</v>
      </c>
      <c r="K37" s="1">
        <v>148.36747500000001</v>
      </c>
      <c r="L37" s="4">
        <f t="shared" si="1"/>
        <v>0.27974429692436092</v>
      </c>
    </row>
    <row r="38" spans="1:12">
      <c r="A38" t="s">
        <v>39</v>
      </c>
      <c r="B38" t="s">
        <v>40</v>
      </c>
      <c r="C38" t="s">
        <v>228</v>
      </c>
      <c r="D38" s="1">
        <v>0</v>
      </c>
      <c r="E38" s="1">
        <v>0</v>
      </c>
      <c r="F38" s="1">
        <v>0</v>
      </c>
      <c r="G38" s="1">
        <v>0</v>
      </c>
      <c r="H38" s="1">
        <v>74.519200000000012</v>
      </c>
      <c r="I38" s="1">
        <v>202.18135000000001</v>
      </c>
      <c r="J38" s="1">
        <v>139.93039999999999</v>
      </c>
      <c r="K38" s="1">
        <v>178.46549999999999</v>
      </c>
      <c r="L38" s="4">
        <f t="shared" si="1"/>
        <v>0.2753876212745765</v>
      </c>
    </row>
    <row r="39" spans="1:12">
      <c r="A39" t="s">
        <v>128</v>
      </c>
      <c r="B39" t="s">
        <v>129</v>
      </c>
      <c r="C39" t="s">
        <v>208</v>
      </c>
      <c r="D39" s="1">
        <v>2.9228666666666667</v>
      </c>
      <c r="E39" s="1">
        <v>14.587333333333333</v>
      </c>
      <c r="F39" s="1">
        <v>45.487466666666663</v>
      </c>
      <c r="G39" s="1">
        <v>62.905883333333321</v>
      </c>
      <c r="H39" s="1">
        <v>31.336033333333329</v>
      </c>
      <c r="I39" s="1">
        <v>24.602783333333331</v>
      </c>
      <c r="J39" s="1">
        <v>31.673066666666667</v>
      </c>
      <c r="K39" s="1">
        <v>38.644774999999996</v>
      </c>
      <c r="L39" s="4">
        <f t="shared" si="1"/>
        <v>0.22011472418205988</v>
      </c>
    </row>
    <row r="40" spans="1:12">
      <c r="A40" t="s">
        <v>166</v>
      </c>
      <c r="B40" t="s">
        <v>167</v>
      </c>
      <c r="C40" t="s">
        <v>227</v>
      </c>
      <c r="D40" s="1">
        <v>19.7273</v>
      </c>
      <c r="E40" s="1">
        <v>18.250133333333334</v>
      </c>
      <c r="F40" s="1">
        <v>23.925450000000001</v>
      </c>
      <c r="G40" s="1">
        <v>14.503366666666667</v>
      </c>
      <c r="H40" s="1">
        <v>16.197733333333332</v>
      </c>
      <c r="I40" s="1">
        <v>21.223649999999999</v>
      </c>
      <c r="J40" s="1">
        <v>19.709733333333329</v>
      </c>
      <c r="K40" s="1">
        <v>23.791725</v>
      </c>
      <c r="L40" s="4">
        <f t="shared" si="1"/>
        <v>0.20710537264160542</v>
      </c>
    </row>
    <row r="41" spans="1:12">
      <c r="A41" t="s">
        <v>28</v>
      </c>
      <c r="B41" t="s">
        <v>29</v>
      </c>
      <c r="C41" t="s">
        <v>220</v>
      </c>
      <c r="D41" s="1">
        <v>0</v>
      </c>
      <c r="E41" s="1">
        <v>0</v>
      </c>
      <c r="F41" s="1">
        <v>0</v>
      </c>
      <c r="G41" s="1">
        <v>59.912683333333334</v>
      </c>
      <c r="H41" s="1">
        <v>105.93245</v>
      </c>
      <c r="I41" s="1">
        <v>129.31568333333331</v>
      </c>
      <c r="J41" s="1">
        <v>79.139499999999984</v>
      </c>
      <c r="K41" s="1">
        <v>93.809574999999995</v>
      </c>
      <c r="L41" s="4">
        <f t="shared" si="1"/>
        <v>0.1853698216440591</v>
      </c>
    </row>
    <row r="42" spans="1:12">
      <c r="A42" t="s">
        <v>8</v>
      </c>
      <c r="B42" t="s">
        <v>222</v>
      </c>
      <c r="C42" t="s">
        <v>224</v>
      </c>
      <c r="D42" s="9">
        <v>74.299333333333337</v>
      </c>
      <c r="E42" s="9">
        <v>129.21638333333334</v>
      </c>
      <c r="F42" s="9">
        <v>227.3278</v>
      </c>
      <c r="G42" s="9">
        <v>255.27924999999999</v>
      </c>
      <c r="H42" s="9">
        <v>294.03014999999999</v>
      </c>
      <c r="I42" s="9">
        <v>265.40959999999995</v>
      </c>
      <c r="J42" s="9">
        <v>276.3949833333333</v>
      </c>
      <c r="K42" s="7">
        <v>318.98569999999995</v>
      </c>
      <c r="L42" s="4">
        <f t="shared" si="1"/>
        <v>0.15409366752254725</v>
      </c>
    </row>
    <row r="43" spans="1:12">
      <c r="A43" t="s">
        <v>82</v>
      </c>
      <c r="B43" t="s">
        <v>83</v>
      </c>
      <c r="C43" t="s">
        <v>225</v>
      </c>
      <c r="D43" s="1">
        <v>37.372416666666666</v>
      </c>
      <c r="E43" s="1">
        <v>32.583483333333334</v>
      </c>
      <c r="F43" s="1">
        <v>59.715133333333313</v>
      </c>
      <c r="G43" s="1">
        <v>67.969583333333333</v>
      </c>
      <c r="H43" s="1">
        <v>87.671800000000005</v>
      </c>
      <c r="I43" s="1">
        <v>112.75438333333332</v>
      </c>
      <c r="J43" s="1">
        <v>159.0686</v>
      </c>
      <c r="K43" s="1">
        <v>183.38197500000001</v>
      </c>
      <c r="L43" s="4">
        <f t="shared" si="1"/>
        <v>0.15284836227891618</v>
      </c>
    </row>
    <row r="44" spans="1:12">
      <c r="A44" t="s">
        <v>104</v>
      </c>
      <c r="B44" t="s">
        <v>105</v>
      </c>
      <c r="C44" t="s">
        <v>228</v>
      </c>
      <c r="D44" s="1">
        <v>94.427483333333328</v>
      </c>
      <c r="E44" s="1">
        <v>212.13741666666664</v>
      </c>
      <c r="F44" s="1">
        <v>274.19159999999999</v>
      </c>
      <c r="G44" s="1">
        <v>225.67691666666667</v>
      </c>
      <c r="H44" s="1">
        <v>229.02544999999998</v>
      </c>
      <c r="I44" s="1">
        <v>149.82693333333333</v>
      </c>
      <c r="J44" s="1">
        <v>149.04256666666666</v>
      </c>
      <c r="K44" s="1">
        <v>168.80947499999999</v>
      </c>
      <c r="L44" s="4">
        <f t="shared" si="1"/>
        <v>0.13262592543472482</v>
      </c>
    </row>
    <row r="45" spans="1:12">
      <c r="A45" t="s">
        <v>154</v>
      </c>
      <c r="B45" t="s">
        <v>155</v>
      </c>
      <c r="C45" t="s">
        <v>225</v>
      </c>
      <c r="D45" s="1">
        <v>34.74</v>
      </c>
      <c r="E45" s="1">
        <v>58.410000000000004</v>
      </c>
      <c r="F45" s="1">
        <v>52.433549999999997</v>
      </c>
      <c r="G45" s="1">
        <v>54.374600000000001</v>
      </c>
      <c r="H45" s="1">
        <v>42.497399999999999</v>
      </c>
      <c r="I45" s="1">
        <v>39.693249999999999</v>
      </c>
      <c r="J45" s="1">
        <v>27.135899999999999</v>
      </c>
      <c r="K45" s="1">
        <v>30.646750000000001</v>
      </c>
      <c r="L45" s="4">
        <f t="shared" si="1"/>
        <v>0.12938026746855646</v>
      </c>
    </row>
    <row r="46" spans="1:12">
      <c r="A46" t="s">
        <v>62</v>
      </c>
      <c r="B46" t="s">
        <v>63</v>
      </c>
      <c r="C46" t="s">
        <v>225</v>
      </c>
      <c r="D46" s="9">
        <v>0</v>
      </c>
      <c r="E46" s="9">
        <v>0</v>
      </c>
      <c r="F46" s="9">
        <v>0</v>
      </c>
      <c r="G46" s="9">
        <v>0</v>
      </c>
      <c r="H46" s="9">
        <v>165.86505</v>
      </c>
      <c r="I46" s="9">
        <v>290.70240000000001</v>
      </c>
      <c r="J46" s="9">
        <v>390.97336666666672</v>
      </c>
      <c r="K46" s="1">
        <v>439.23095000000001</v>
      </c>
      <c r="L46" s="4">
        <f t="shared" si="1"/>
        <v>0.1234293367468081</v>
      </c>
    </row>
    <row r="47" spans="1:12">
      <c r="A47" t="s">
        <v>78</v>
      </c>
      <c r="B47" t="s">
        <v>79</v>
      </c>
      <c r="C47" t="s">
        <v>220</v>
      </c>
      <c r="D47" s="1">
        <v>77.208150000000003</v>
      </c>
      <c r="E47" s="1">
        <v>91.578033333333337</v>
      </c>
      <c r="F47" s="1">
        <v>123.4657</v>
      </c>
      <c r="G47" s="1">
        <v>99.168283333333335</v>
      </c>
      <c r="H47" s="1">
        <v>119.30933333333333</v>
      </c>
      <c r="I47" s="1">
        <v>131.93483333333333</v>
      </c>
      <c r="J47" s="1">
        <v>116.82338333333334</v>
      </c>
      <c r="K47" s="1">
        <v>131.21747499999998</v>
      </c>
      <c r="L47" s="4">
        <f t="shared" si="1"/>
        <v>0.12321241908904344</v>
      </c>
    </row>
    <row r="48" spans="1:12">
      <c r="A48" t="s">
        <v>24</v>
      </c>
      <c r="B48" t="s">
        <v>25</v>
      </c>
      <c r="C48" t="s">
        <v>206</v>
      </c>
      <c r="D48" s="9">
        <v>128.98911666666666</v>
      </c>
      <c r="E48" s="9">
        <v>145.76048333333333</v>
      </c>
      <c r="F48" s="9">
        <v>180.04723333333331</v>
      </c>
      <c r="G48" s="9">
        <v>204.87288333333333</v>
      </c>
      <c r="H48" s="9">
        <v>201.86660000000001</v>
      </c>
      <c r="I48" s="9">
        <v>169.16108333333329</v>
      </c>
      <c r="J48" s="9">
        <v>183.53755000000001</v>
      </c>
      <c r="K48" s="1">
        <v>205.62237500000001</v>
      </c>
      <c r="L48" s="4">
        <f t="shared" si="1"/>
        <v>0.12032864664478737</v>
      </c>
    </row>
    <row r="49" spans="1:12">
      <c r="A49" t="s">
        <v>53</v>
      </c>
      <c r="B49" t="s">
        <v>54</v>
      </c>
      <c r="C49" t="s">
        <v>224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145.5488</v>
      </c>
      <c r="K49" s="1">
        <v>161.22302500000001</v>
      </c>
      <c r="L49" s="4">
        <f t="shared" si="1"/>
        <v>0.10769051342230239</v>
      </c>
    </row>
    <row r="50" spans="1:12">
      <c r="A50" t="s">
        <v>45</v>
      </c>
      <c r="B50" t="s">
        <v>46</v>
      </c>
      <c r="C50" t="s">
        <v>224</v>
      </c>
      <c r="D50" s="1">
        <v>0</v>
      </c>
      <c r="E50" s="1">
        <v>0</v>
      </c>
      <c r="F50" s="1">
        <v>0</v>
      </c>
      <c r="G50" s="1">
        <v>110.30895000000001</v>
      </c>
      <c r="H50" s="1">
        <v>102.73405</v>
      </c>
      <c r="I50" s="1">
        <v>68.856650000000002</v>
      </c>
      <c r="J50" s="1">
        <v>44.257100000000001</v>
      </c>
      <c r="K50" s="1">
        <v>47.955874999999999</v>
      </c>
      <c r="L50" s="4">
        <f t="shared" si="1"/>
        <v>8.3574725863194782E-2</v>
      </c>
    </row>
    <row r="51" spans="1:12">
      <c r="A51" t="s">
        <v>246</v>
      </c>
      <c r="B51" t="s">
        <v>247</v>
      </c>
      <c r="C51" t="s">
        <v>225</v>
      </c>
      <c r="D51" s="1">
        <v>5.7132333333333332</v>
      </c>
      <c r="E51" s="1">
        <v>5.7052499999999995</v>
      </c>
      <c r="F51" s="1">
        <v>9.5307833333333321</v>
      </c>
      <c r="G51" s="1">
        <v>7.734566666666665</v>
      </c>
      <c r="H51" s="1">
        <v>4.3977833333333329</v>
      </c>
      <c r="I51" s="1">
        <v>4.1676333333333329</v>
      </c>
      <c r="J51" s="1">
        <v>2.4902833333333327</v>
      </c>
      <c r="K51" s="1">
        <v>2.6913499999999999</v>
      </c>
      <c r="L51" s="4">
        <f t="shared" si="1"/>
        <v>8.0740477991125728E-2</v>
      </c>
    </row>
    <row r="52" spans="1:12">
      <c r="A52" t="s">
        <v>47</v>
      </c>
      <c r="B52" t="s">
        <v>48</v>
      </c>
      <c r="C52" t="s">
        <v>220</v>
      </c>
      <c r="D52" s="9">
        <v>0</v>
      </c>
      <c r="E52" s="9">
        <v>15.526266666666665</v>
      </c>
      <c r="F52" s="9">
        <v>43.231899999999996</v>
      </c>
      <c r="G52" s="9">
        <v>64.841700000000003</v>
      </c>
      <c r="H52" s="9">
        <v>94.911566666666658</v>
      </c>
      <c r="I52" s="9">
        <v>146.44221666666667</v>
      </c>
      <c r="J52" s="9">
        <v>175.6266</v>
      </c>
      <c r="K52" s="1">
        <v>189.14914999999999</v>
      </c>
      <c r="L52" s="4">
        <f t="shared" si="1"/>
        <v>7.699602452020364E-2</v>
      </c>
    </row>
    <row r="53" spans="1:12">
      <c r="A53" t="s">
        <v>31</v>
      </c>
      <c r="B53" t="s">
        <v>193</v>
      </c>
      <c r="C53" t="s">
        <v>195</v>
      </c>
      <c r="D53" s="9">
        <v>0</v>
      </c>
      <c r="E53" s="9">
        <v>40.25365</v>
      </c>
      <c r="F53" s="9">
        <v>50.785899999999998</v>
      </c>
      <c r="G53" s="9">
        <v>139.33433333333332</v>
      </c>
      <c r="H53" s="9">
        <v>215.61071666666663</v>
      </c>
      <c r="I53" s="9">
        <v>247.3110166666666</v>
      </c>
      <c r="J53" s="9">
        <v>335.40039999999999</v>
      </c>
      <c r="K53" s="7">
        <v>360.68722499999996</v>
      </c>
      <c r="L53" s="4">
        <f t="shared" si="1"/>
        <v>7.5392948249316236E-2</v>
      </c>
    </row>
    <row r="54" spans="1:12">
      <c r="A54" t="s">
        <v>84</v>
      </c>
      <c r="B54" t="s">
        <v>85</v>
      </c>
      <c r="C54" t="s">
        <v>195</v>
      </c>
      <c r="D54" s="1">
        <v>0</v>
      </c>
      <c r="E54" s="1">
        <v>114.53723333333332</v>
      </c>
      <c r="F54" s="1">
        <v>62.90058333333333</v>
      </c>
      <c r="G54" s="1">
        <v>45.598500000000001</v>
      </c>
      <c r="H54" s="1">
        <v>28.011533333333329</v>
      </c>
      <c r="I54" s="1">
        <v>19.555399999999999</v>
      </c>
      <c r="J54" s="1">
        <v>10.713199999999999</v>
      </c>
      <c r="K54" s="1">
        <v>11.306699999999999</v>
      </c>
      <c r="L54" s="4">
        <f t="shared" si="1"/>
        <v>5.5398947093305513E-2</v>
      </c>
    </row>
    <row r="55" spans="1:12">
      <c r="A55" t="s">
        <v>96</v>
      </c>
      <c r="B55" t="s">
        <v>97</v>
      </c>
      <c r="C55" t="s">
        <v>228</v>
      </c>
      <c r="D55" s="1">
        <v>53.955249999999992</v>
      </c>
      <c r="E55" s="1">
        <v>145.88828333333333</v>
      </c>
      <c r="F55" s="1">
        <v>151.30519999999999</v>
      </c>
      <c r="G55" s="1">
        <v>156.59293333333335</v>
      </c>
      <c r="H55" s="1">
        <v>144.36939999999998</v>
      </c>
      <c r="I55" s="1">
        <v>162.10043333333334</v>
      </c>
      <c r="J55" s="1">
        <v>162.56060000000002</v>
      </c>
      <c r="K55" s="1">
        <v>171.52965</v>
      </c>
      <c r="L55" s="4">
        <f t="shared" si="1"/>
        <v>5.5173578345552247E-2</v>
      </c>
    </row>
    <row r="56" spans="1:12">
      <c r="A56" t="s">
        <v>164</v>
      </c>
      <c r="B56" t="s">
        <v>165</v>
      </c>
      <c r="C56" t="s">
        <v>228</v>
      </c>
      <c r="D56" s="1">
        <v>13.458349999999999</v>
      </c>
      <c r="E56" s="1">
        <v>15.205433333333332</v>
      </c>
      <c r="F56" s="1">
        <v>16.045283333333334</v>
      </c>
      <c r="G56" s="1">
        <v>12.007216666666666</v>
      </c>
      <c r="H56" s="1">
        <v>8.7905999999999995</v>
      </c>
      <c r="I56" s="1">
        <v>4.885066666666666</v>
      </c>
      <c r="J56" s="1">
        <v>3.7396166666666666</v>
      </c>
      <c r="K56" s="1">
        <v>3.9435500000000001</v>
      </c>
      <c r="L56" s="4">
        <f t="shared" si="1"/>
        <v>5.4533218645404884E-2</v>
      </c>
    </row>
    <row r="57" spans="1:12">
      <c r="A57" t="s">
        <v>122</v>
      </c>
      <c r="B57" t="s">
        <v>123</v>
      </c>
      <c r="C57" t="s">
        <v>225</v>
      </c>
      <c r="D57" s="1">
        <v>94.327799999999996</v>
      </c>
      <c r="E57" s="1">
        <v>91.304316666666665</v>
      </c>
      <c r="F57" s="1">
        <v>93.635283333333319</v>
      </c>
      <c r="G57" s="1">
        <v>110.35793333333332</v>
      </c>
      <c r="H57" s="1">
        <v>75.805499999999995</v>
      </c>
      <c r="I57" s="1">
        <v>43.022866666666658</v>
      </c>
      <c r="J57" s="1">
        <v>41.959199999999996</v>
      </c>
      <c r="K57" s="1">
        <v>44.141774999999996</v>
      </c>
      <c r="L57" s="4">
        <f t="shared" si="1"/>
        <v>5.2016601841789169E-2</v>
      </c>
    </row>
    <row r="58" spans="1:12">
      <c r="A58" t="s">
        <v>35</v>
      </c>
      <c r="B58" t="s">
        <v>36</v>
      </c>
      <c r="C58" t="s">
        <v>227</v>
      </c>
      <c r="D58" s="9">
        <v>0</v>
      </c>
      <c r="E58" s="9">
        <v>52.592599999999997</v>
      </c>
      <c r="F58" s="9">
        <v>131.37309999999999</v>
      </c>
      <c r="G58" s="9">
        <v>229.71386666666666</v>
      </c>
      <c r="H58" s="9">
        <v>379.21808333333331</v>
      </c>
      <c r="I58" s="9">
        <v>417.22933333333333</v>
      </c>
      <c r="J58" s="9">
        <v>467.50738333333328</v>
      </c>
      <c r="K58" s="1">
        <v>491.36119999999994</v>
      </c>
      <c r="L58" s="4">
        <f t="shared" si="1"/>
        <v>5.1023400949496582E-2</v>
      </c>
    </row>
    <row r="59" spans="1:12">
      <c r="A59" t="s">
        <v>22</v>
      </c>
      <c r="B59" t="s">
        <v>23</v>
      </c>
      <c r="C59" t="s">
        <v>227</v>
      </c>
      <c r="D59" s="1">
        <v>0</v>
      </c>
      <c r="E59" s="1">
        <v>0</v>
      </c>
      <c r="F59" s="1">
        <v>0</v>
      </c>
      <c r="G59" s="1">
        <v>8.76</v>
      </c>
      <c r="H59" s="1">
        <v>212.70271666666667</v>
      </c>
      <c r="I59" s="1">
        <v>126.10481666666666</v>
      </c>
      <c r="J59" s="1">
        <v>139.80766666666665</v>
      </c>
      <c r="K59" s="1">
        <v>143.66595000000001</v>
      </c>
      <c r="L59" s="4">
        <f t="shared" si="1"/>
        <v>2.7597079797722312E-2</v>
      </c>
    </row>
    <row r="60" spans="1:12">
      <c r="A60" t="s">
        <v>37</v>
      </c>
      <c r="B60" t="s">
        <v>38</v>
      </c>
      <c r="C60" t="s">
        <v>226</v>
      </c>
      <c r="D60" s="1">
        <v>60.183083333333329</v>
      </c>
      <c r="E60" s="1">
        <v>87.93068333333332</v>
      </c>
      <c r="F60" s="1">
        <v>97.137799999999999</v>
      </c>
      <c r="G60" s="1">
        <v>101.33989999999999</v>
      </c>
      <c r="H60" s="1">
        <v>82.535699999999991</v>
      </c>
      <c r="I60" s="1">
        <v>74.500516666666655</v>
      </c>
      <c r="J60" s="1">
        <v>42.253749999999997</v>
      </c>
      <c r="K60" s="1">
        <v>43.151899999999998</v>
      </c>
      <c r="L60" s="4">
        <f t="shared" si="1"/>
        <v>2.1256101529450077E-2</v>
      </c>
    </row>
    <row r="61" spans="1:12">
      <c r="A61" t="s">
        <v>180</v>
      </c>
      <c r="B61" t="s">
        <v>181</v>
      </c>
      <c r="C61" t="s">
        <v>227</v>
      </c>
      <c r="D61" s="1">
        <v>5.3868</v>
      </c>
      <c r="E61" s="1">
        <v>7.338099999999999</v>
      </c>
      <c r="F61" s="1">
        <v>12.092366666666665</v>
      </c>
      <c r="G61" s="1">
        <v>18.942200000000003</v>
      </c>
      <c r="H61" s="1">
        <v>28.81443333333333</v>
      </c>
      <c r="I61" s="1">
        <v>29.452033333333333</v>
      </c>
      <c r="J61" s="1">
        <v>19.262116666666664</v>
      </c>
      <c r="K61" s="1">
        <v>19.666775000000001</v>
      </c>
      <c r="L61" s="4">
        <f t="shared" si="1"/>
        <v>2.1007988910876223E-2</v>
      </c>
    </row>
    <row r="62" spans="1:12">
      <c r="A62" t="s">
        <v>18</v>
      </c>
      <c r="B62" t="s">
        <v>19</v>
      </c>
      <c r="C62" t="s">
        <v>195</v>
      </c>
      <c r="D62" s="9">
        <v>176.74408333333332</v>
      </c>
      <c r="E62" s="9">
        <v>248.46494999999999</v>
      </c>
      <c r="F62" s="9">
        <v>307.53011666666663</v>
      </c>
      <c r="G62" s="9">
        <v>370.29231666666669</v>
      </c>
      <c r="H62" s="9">
        <v>642.00459999999998</v>
      </c>
      <c r="I62" s="9">
        <v>649.47421666666651</v>
      </c>
      <c r="J62" s="9">
        <v>594.33975000000009</v>
      </c>
      <c r="K62" s="1">
        <v>606.420525</v>
      </c>
      <c r="L62" s="4">
        <f t="shared" si="1"/>
        <v>2.0326378977680529E-2</v>
      </c>
    </row>
    <row r="63" spans="1:12">
      <c r="A63" t="s">
        <v>26</v>
      </c>
      <c r="B63" t="s">
        <v>27</v>
      </c>
      <c r="C63" t="s">
        <v>225</v>
      </c>
      <c r="D63" s="1">
        <v>104.17806666666667</v>
      </c>
      <c r="E63" s="1">
        <v>192.50024999999999</v>
      </c>
      <c r="F63" s="1">
        <v>197.76966666666667</v>
      </c>
      <c r="G63" s="1">
        <v>191.45998333333333</v>
      </c>
      <c r="H63" s="1">
        <v>212.57476666666668</v>
      </c>
      <c r="I63" s="1">
        <v>179.50184999999999</v>
      </c>
      <c r="J63" s="1">
        <v>156.06258333333335</v>
      </c>
      <c r="K63" s="1">
        <v>159.14004999999997</v>
      </c>
      <c r="L63" s="4">
        <f t="shared" si="1"/>
        <v>1.9719439477004407E-2</v>
      </c>
    </row>
    <row r="64" spans="1:12">
      <c r="A64" t="s">
        <v>10</v>
      </c>
      <c r="B64" t="s">
        <v>11</v>
      </c>
      <c r="C64" t="s">
        <v>228</v>
      </c>
      <c r="D64" s="9">
        <v>87.696083333333334</v>
      </c>
      <c r="E64" s="9">
        <v>172.03339999999997</v>
      </c>
      <c r="F64" s="9">
        <v>194.00260000000003</v>
      </c>
      <c r="G64" s="9">
        <v>264.95388333333329</v>
      </c>
      <c r="H64" s="9">
        <v>411.06256666666661</v>
      </c>
      <c r="I64" s="9">
        <v>603.47623333333331</v>
      </c>
      <c r="J64" s="9">
        <v>642.78819999999985</v>
      </c>
      <c r="K64" s="1">
        <v>653.00115000000005</v>
      </c>
      <c r="L64" s="4">
        <f t="shared" si="1"/>
        <v>1.5888515066082742E-2</v>
      </c>
    </row>
    <row r="65" spans="1:12">
      <c r="A65" t="s">
        <v>2</v>
      </c>
      <c r="B65" t="s">
        <v>3</v>
      </c>
      <c r="C65" t="s">
        <v>224</v>
      </c>
      <c r="D65" s="1">
        <v>202.6678</v>
      </c>
      <c r="E65" s="1">
        <v>324.65021666666667</v>
      </c>
      <c r="F65" s="1">
        <v>330.02889999999996</v>
      </c>
      <c r="G65" s="1">
        <v>377.6113166666666</v>
      </c>
      <c r="H65" s="1">
        <v>525.12749999999994</v>
      </c>
      <c r="I65" s="1">
        <v>640.62114999999994</v>
      </c>
      <c r="J65" s="1">
        <v>786.54203333333317</v>
      </c>
      <c r="K65" s="1">
        <v>793.55487500000004</v>
      </c>
      <c r="L65" s="4">
        <f t="shared" si="1"/>
        <v>8.9160418254403198E-3</v>
      </c>
    </row>
    <row r="66" spans="1:12">
      <c r="A66" t="s">
        <v>158</v>
      </c>
      <c r="B66" t="s">
        <v>159</v>
      </c>
      <c r="C66" t="s">
        <v>195</v>
      </c>
      <c r="D66" s="1">
        <v>16.276833333333332</v>
      </c>
      <c r="E66" s="1">
        <v>16.016649999999998</v>
      </c>
      <c r="F66" s="1">
        <v>47.910366666666661</v>
      </c>
      <c r="G66" s="1">
        <v>65.450066666666658</v>
      </c>
      <c r="H66" s="1">
        <v>64.060533333333325</v>
      </c>
      <c r="I66" s="1">
        <v>44.680050000000008</v>
      </c>
      <c r="J66" s="1">
        <v>19.543966666666666</v>
      </c>
      <c r="K66" s="1">
        <v>19.547625</v>
      </c>
      <c r="L66" s="4">
        <f t="shared" ref="L66:L97" si="2">(K66-J66)/J66</f>
        <v>1.8718479189659478E-4</v>
      </c>
    </row>
    <row r="67" spans="1:12">
      <c r="A67" t="s">
        <v>64</v>
      </c>
      <c r="B67" t="s">
        <v>65</v>
      </c>
      <c r="C67" t="s">
        <v>225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178.68364999999997</v>
      </c>
      <c r="K67" s="1">
        <v>178.39632499999999</v>
      </c>
      <c r="L67" s="4">
        <f t="shared" si="2"/>
        <v>-1.6080094625332618E-3</v>
      </c>
    </row>
    <row r="68" spans="1:12">
      <c r="A68" t="s">
        <v>144</v>
      </c>
      <c r="B68" t="s">
        <v>272</v>
      </c>
      <c r="C68" t="s">
        <v>208</v>
      </c>
      <c r="D68" s="1">
        <v>11.305416666666666</v>
      </c>
      <c r="E68" s="1">
        <v>16.821716666666667</v>
      </c>
      <c r="F68" s="1">
        <v>20.1341</v>
      </c>
      <c r="G68" s="1">
        <v>17.482133333333334</v>
      </c>
      <c r="H68" s="1">
        <v>17.459299999999999</v>
      </c>
      <c r="I68" s="1">
        <v>13.228316666666666</v>
      </c>
      <c r="J68" s="1">
        <v>13.295400000000001</v>
      </c>
      <c r="K68" s="1">
        <v>13.166799999999999</v>
      </c>
      <c r="L68" s="4">
        <f t="shared" si="2"/>
        <v>-9.6725183146052218E-3</v>
      </c>
    </row>
    <row r="69" spans="1:12">
      <c r="A69" t="s">
        <v>12</v>
      </c>
      <c r="B69" t="s">
        <v>13</v>
      </c>
      <c r="C69" t="s">
        <v>225</v>
      </c>
      <c r="D69" s="9">
        <v>0</v>
      </c>
      <c r="E69" s="9">
        <v>73.400700000000001</v>
      </c>
      <c r="F69" s="9">
        <v>107.85229999999999</v>
      </c>
      <c r="G69" s="9">
        <v>174.41964999999999</v>
      </c>
      <c r="H69" s="9">
        <v>328.69578333333334</v>
      </c>
      <c r="I69" s="9">
        <v>507.74956666666657</v>
      </c>
      <c r="J69" s="9">
        <v>714.42814999999996</v>
      </c>
      <c r="K69" s="1">
        <v>707.41937499999995</v>
      </c>
      <c r="L69" s="4">
        <f t="shared" si="2"/>
        <v>-9.8103287223494963E-3</v>
      </c>
    </row>
    <row r="70" spans="1:12">
      <c r="A70" t="s">
        <v>120</v>
      </c>
      <c r="B70" t="s">
        <v>121</v>
      </c>
      <c r="C70" t="s">
        <v>225</v>
      </c>
      <c r="D70" s="1">
        <v>47.967366666666663</v>
      </c>
      <c r="E70" s="1">
        <v>105.76764999999999</v>
      </c>
      <c r="F70" s="1">
        <v>165.76056666666665</v>
      </c>
      <c r="G70" s="1">
        <v>167.35878333333332</v>
      </c>
      <c r="H70" s="1">
        <v>192.97453333333334</v>
      </c>
      <c r="I70" s="1">
        <v>155.4163833333333</v>
      </c>
      <c r="J70" s="1">
        <v>151.21573333333333</v>
      </c>
      <c r="K70" s="1">
        <v>148.888125</v>
      </c>
      <c r="L70" s="4">
        <f t="shared" si="2"/>
        <v>-1.5392633306234429E-2</v>
      </c>
    </row>
    <row r="71" spans="1:12">
      <c r="A71" t="s">
        <v>168</v>
      </c>
      <c r="B71" t="s">
        <v>169</v>
      </c>
      <c r="C71" t="s">
        <v>208</v>
      </c>
      <c r="D71" s="1">
        <v>0</v>
      </c>
      <c r="E71" s="1">
        <v>0</v>
      </c>
      <c r="F71" s="1">
        <v>0.48</v>
      </c>
      <c r="G71" s="1">
        <v>27.9</v>
      </c>
      <c r="H71" s="1">
        <v>73.137083333333337</v>
      </c>
      <c r="I71" s="1">
        <v>157.328</v>
      </c>
      <c r="J71" s="1">
        <v>166.50496666666666</v>
      </c>
      <c r="K71" s="1">
        <v>161.23082499999998</v>
      </c>
      <c r="L71" s="4">
        <f t="shared" si="2"/>
        <v>-3.1675581649316241E-2</v>
      </c>
    </row>
    <row r="72" spans="1:12">
      <c r="A72" t="s">
        <v>184</v>
      </c>
      <c r="B72" t="s">
        <v>185</v>
      </c>
      <c r="C72" t="s">
        <v>224</v>
      </c>
      <c r="D72" s="1">
        <v>191.08873333333332</v>
      </c>
      <c r="E72" s="1">
        <v>251.81011666666672</v>
      </c>
      <c r="F72" s="1">
        <v>306.18126666666672</v>
      </c>
      <c r="G72" s="1">
        <v>379.07688333333334</v>
      </c>
      <c r="H72" s="1">
        <v>736.66196666666656</v>
      </c>
      <c r="I72" s="1">
        <v>1006.3442499999998</v>
      </c>
      <c r="J72" s="1">
        <v>1029.4586666666667</v>
      </c>
      <c r="K72" s="1">
        <v>989.39927499999999</v>
      </c>
      <c r="L72" s="4">
        <f t="shared" si="2"/>
        <v>-3.8913064665701332E-2</v>
      </c>
    </row>
    <row r="73" spans="1:12">
      <c r="A73" t="s">
        <v>94</v>
      </c>
      <c r="B73" t="s">
        <v>95</v>
      </c>
      <c r="C73" t="s">
        <v>225</v>
      </c>
      <c r="D73" s="1">
        <v>29.309849999999997</v>
      </c>
      <c r="E73" s="1">
        <v>29.791766666666664</v>
      </c>
      <c r="F73" s="1">
        <v>42.217316666666676</v>
      </c>
      <c r="G73" s="1">
        <v>58.061416666666659</v>
      </c>
      <c r="H73" s="1">
        <v>113.5984</v>
      </c>
      <c r="I73" s="1">
        <v>119.39689999999997</v>
      </c>
      <c r="J73" s="1">
        <v>74.762866666666667</v>
      </c>
      <c r="K73" s="1">
        <v>70.537824999999998</v>
      </c>
      <c r="L73" s="4">
        <f t="shared" si="2"/>
        <v>-5.6512569073952079E-2</v>
      </c>
    </row>
    <row r="74" spans="1:12">
      <c r="A74" t="s">
        <v>182</v>
      </c>
      <c r="B74" t="s">
        <v>183</v>
      </c>
      <c r="C74" t="s">
        <v>225</v>
      </c>
      <c r="D74" s="9">
        <v>489.46194999999994</v>
      </c>
      <c r="E74" s="9">
        <v>669.26631666666663</v>
      </c>
      <c r="F74" s="9">
        <v>742.38830000000007</v>
      </c>
      <c r="G74" s="9">
        <v>766.24761666666677</v>
      </c>
      <c r="H74" s="9">
        <v>861.47846666666669</v>
      </c>
      <c r="I74" s="9">
        <v>820.50721666666664</v>
      </c>
      <c r="J74" s="9">
        <v>689.45984999999996</v>
      </c>
      <c r="K74" s="1">
        <v>624.52059999999994</v>
      </c>
      <c r="L74" s="4">
        <f t="shared" si="2"/>
        <v>-9.4188588356522898E-2</v>
      </c>
    </row>
    <row r="75" spans="1:12">
      <c r="A75" t="s">
        <v>178</v>
      </c>
      <c r="B75" t="s">
        <v>179</v>
      </c>
      <c r="C75" t="s">
        <v>208</v>
      </c>
      <c r="D75" s="1">
        <v>59.31</v>
      </c>
      <c r="E75" s="1">
        <v>43.44</v>
      </c>
      <c r="F75" s="1">
        <v>50.533466666666662</v>
      </c>
      <c r="G75" s="1">
        <v>35.941166666666668</v>
      </c>
      <c r="H75" s="1">
        <v>27.509999999999998</v>
      </c>
      <c r="I75" s="1">
        <v>20.069999999999997</v>
      </c>
      <c r="J75" s="1">
        <v>19.349999999999998</v>
      </c>
      <c r="K75" s="1">
        <v>17.46</v>
      </c>
      <c r="L75" s="4">
        <f t="shared" si="2"/>
        <v>-9.7674418604651023E-2</v>
      </c>
    </row>
    <row r="76" spans="1:12">
      <c r="A76" t="s">
        <v>57</v>
      </c>
      <c r="B76" t="s">
        <v>58</v>
      </c>
      <c r="C76" t="s">
        <v>208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164.25188333333332</v>
      </c>
      <c r="K76" s="1">
        <v>148.15912499999999</v>
      </c>
      <c r="L76" s="4">
        <f t="shared" si="2"/>
        <v>-9.797609626596876E-2</v>
      </c>
    </row>
    <row r="77" spans="1:12">
      <c r="A77" t="s">
        <v>134</v>
      </c>
      <c r="B77" t="s">
        <v>135</v>
      </c>
      <c r="C77" t="s">
        <v>224</v>
      </c>
      <c r="D77" s="1">
        <v>0</v>
      </c>
      <c r="E77" s="1">
        <v>0</v>
      </c>
      <c r="F77" s="1">
        <v>0</v>
      </c>
      <c r="G77" s="1">
        <v>0</v>
      </c>
      <c r="H77" s="1">
        <v>50.121250000000003</v>
      </c>
      <c r="I77" s="1">
        <v>9.1253666666666664</v>
      </c>
      <c r="J77" s="1">
        <v>4.332866666666666</v>
      </c>
      <c r="K77" s="1">
        <v>3.8696749999999995</v>
      </c>
      <c r="L77" s="4">
        <f t="shared" si="2"/>
        <v>-0.10690189712738292</v>
      </c>
    </row>
    <row r="78" spans="1:12">
      <c r="A78" t="s">
        <v>14</v>
      </c>
      <c r="B78" t="s">
        <v>15</v>
      </c>
      <c r="C78" t="s">
        <v>195</v>
      </c>
      <c r="D78" s="9">
        <v>119.88803333333333</v>
      </c>
      <c r="E78" s="9">
        <v>281.83476666666667</v>
      </c>
      <c r="F78" s="9">
        <v>383.04056666666662</v>
      </c>
      <c r="G78" s="9">
        <v>420.89348333333334</v>
      </c>
      <c r="H78" s="9">
        <v>448.70793333333336</v>
      </c>
      <c r="I78" s="9">
        <v>421.12309999999991</v>
      </c>
      <c r="J78" s="9">
        <v>397.2704333333333</v>
      </c>
      <c r="K78" s="7">
        <v>353.56020000000001</v>
      </c>
      <c r="L78" s="4">
        <f t="shared" si="2"/>
        <v>-0.11002639427902713</v>
      </c>
    </row>
    <row r="79" spans="1:12">
      <c r="A79" t="s">
        <v>51</v>
      </c>
      <c r="B79" t="s">
        <v>52</v>
      </c>
      <c r="C79" t="s">
        <v>226</v>
      </c>
      <c r="D79" s="1">
        <v>91.262466666666668</v>
      </c>
      <c r="E79" s="1">
        <v>178.10140000000001</v>
      </c>
      <c r="F79" s="1">
        <v>167.92406666666665</v>
      </c>
      <c r="G79" s="1">
        <v>95.218049999999991</v>
      </c>
      <c r="H79" s="1">
        <v>65.306466666666665</v>
      </c>
      <c r="I79" s="1">
        <v>66.483316666666667</v>
      </c>
      <c r="J79" s="1">
        <v>53.59011666666666</v>
      </c>
      <c r="K79" s="1">
        <v>47.582874999999994</v>
      </c>
      <c r="L79" s="4">
        <f t="shared" si="2"/>
        <v>-0.11209607368522864</v>
      </c>
    </row>
    <row r="80" spans="1:12">
      <c r="A80" t="s">
        <v>92</v>
      </c>
      <c r="B80" t="s">
        <v>93</v>
      </c>
      <c r="C80" t="s">
        <v>226</v>
      </c>
      <c r="D80" s="1">
        <v>32.281066666666668</v>
      </c>
      <c r="E80" s="1">
        <v>49.827150000000003</v>
      </c>
      <c r="F80" s="1">
        <v>80.255349999999993</v>
      </c>
      <c r="G80" s="1">
        <v>66.745616666666663</v>
      </c>
      <c r="H80" s="1">
        <v>80.256266666666676</v>
      </c>
      <c r="I80" s="1">
        <v>79.190483333333333</v>
      </c>
      <c r="J80" s="1">
        <v>81.478316666666672</v>
      </c>
      <c r="K80" s="1">
        <v>71.766625000000005</v>
      </c>
      <c r="L80" s="4">
        <f t="shared" si="2"/>
        <v>-0.1191935727685423</v>
      </c>
    </row>
    <row r="81" spans="1:12">
      <c r="A81" t="s">
        <v>6</v>
      </c>
      <c r="B81" t="s">
        <v>7</v>
      </c>
      <c r="C81" t="s">
        <v>206</v>
      </c>
      <c r="D81" s="9">
        <v>944.0886999999999</v>
      </c>
      <c r="E81" s="9">
        <v>1112.8020833333335</v>
      </c>
      <c r="F81" s="9">
        <v>966.70386666666661</v>
      </c>
      <c r="G81" s="9">
        <v>872.06523333333325</v>
      </c>
      <c r="H81" s="9">
        <v>828.84581666666656</v>
      </c>
      <c r="I81" s="9">
        <v>768.63253333333319</v>
      </c>
      <c r="J81" s="9">
        <v>719.7437666666666</v>
      </c>
      <c r="K81" s="1">
        <v>627.23762499999998</v>
      </c>
      <c r="L81" s="4">
        <f t="shared" si="2"/>
        <v>-0.12852649227528329</v>
      </c>
    </row>
    <row r="82" spans="1:12">
      <c r="A82" t="s">
        <v>80</v>
      </c>
      <c r="B82" t="s">
        <v>81</v>
      </c>
      <c r="C82" t="s">
        <v>225</v>
      </c>
      <c r="D82" s="1">
        <v>117.64655</v>
      </c>
      <c r="E82" s="1">
        <v>102.04291666666666</v>
      </c>
      <c r="F82" s="1">
        <v>119.5461</v>
      </c>
      <c r="G82" s="1">
        <v>128.79288333333332</v>
      </c>
      <c r="H82" s="1">
        <v>119.50756666666666</v>
      </c>
      <c r="I82" s="1">
        <v>159.59501666666665</v>
      </c>
      <c r="J82" s="1">
        <v>178.00799999999998</v>
      </c>
      <c r="K82" s="1">
        <v>153.66567499999996</v>
      </c>
      <c r="L82" s="4">
        <f t="shared" si="2"/>
        <v>-0.13674848883196272</v>
      </c>
    </row>
    <row r="83" spans="1:12">
      <c r="A83" t="s">
        <v>76</v>
      </c>
      <c r="B83" t="s">
        <v>77</v>
      </c>
      <c r="C83" t="s">
        <v>225</v>
      </c>
      <c r="D83" s="1">
        <v>82.574083333333334</v>
      </c>
      <c r="E83" s="1">
        <v>88.91983333333333</v>
      </c>
      <c r="F83" s="1">
        <v>93.190149999999988</v>
      </c>
      <c r="G83" s="1">
        <v>90.992616666666663</v>
      </c>
      <c r="H83" s="1">
        <v>138.74183333333332</v>
      </c>
      <c r="I83" s="1">
        <v>205.02440000000001</v>
      </c>
      <c r="J83" s="1">
        <v>154.76130000000001</v>
      </c>
      <c r="K83" s="1">
        <v>133.16582499999998</v>
      </c>
      <c r="L83" s="4">
        <f t="shared" si="2"/>
        <v>-0.13954053758917778</v>
      </c>
    </row>
    <row r="84" spans="1:12">
      <c r="A84" t="s">
        <v>243</v>
      </c>
      <c r="B84" t="s">
        <v>244</v>
      </c>
      <c r="C84" t="s">
        <v>208</v>
      </c>
      <c r="D84" s="1">
        <v>0</v>
      </c>
      <c r="E84" s="1">
        <v>0</v>
      </c>
      <c r="F84" s="1">
        <v>40.440433333333331</v>
      </c>
      <c r="G84" s="1">
        <v>58.222466666666662</v>
      </c>
      <c r="H84" s="1">
        <v>88.2226</v>
      </c>
      <c r="I84" s="1">
        <v>84.870833333333337</v>
      </c>
      <c r="J84" s="1">
        <v>84.089533333333321</v>
      </c>
      <c r="K84" s="1">
        <v>70.920974999999999</v>
      </c>
      <c r="L84" s="4">
        <f t="shared" si="2"/>
        <v>-0.15660163413123937</v>
      </c>
    </row>
    <row r="85" spans="1:12">
      <c r="A85" t="s">
        <v>239</v>
      </c>
      <c r="B85" t="s">
        <v>240</v>
      </c>
      <c r="C85" t="s">
        <v>225</v>
      </c>
      <c r="D85" s="1">
        <v>0</v>
      </c>
      <c r="E85" s="1">
        <v>0</v>
      </c>
      <c r="F85" s="1">
        <v>0</v>
      </c>
      <c r="G85" s="1">
        <v>0</v>
      </c>
      <c r="H85" s="1">
        <v>35.959033333333331</v>
      </c>
      <c r="I85" s="1">
        <v>17.7178</v>
      </c>
      <c r="J85" s="1">
        <v>9.1917333333333318</v>
      </c>
      <c r="K85" s="1">
        <v>7.7421749999999996</v>
      </c>
      <c r="L85" s="4">
        <f t="shared" si="2"/>
        <v>-0.15770239200440966</v>
      </c>
    </row>
    <row r="86" spans="1:12">
      <c r="A86" t="s">
        <v>160</v>
      </c>
      <c r="B86" t="s">
        <v>161</v>
      </c>
      <c r="C86" t="s">
        <v>225</v>
      </c>
      <c r="D86" s="1">
        <v>21.766833333333334</v>
      </c>
      <c r="E86" s="1">
        <v>79.352816666666655</v>
      </c>
      <c r="F86" s="1">
        <v>41.288200000000003</v>
      </c>
      <c r="G86" s="1">
        <v>19.638883333333329</v>
      </c>
      <c r="H86" s="1">
        <v>9.6058999999999983</v>
      </c>
      <c r="I86" s="1">
        <v>4.0202666666666662</v>
      </c>
      <c r="J86" s="1">
        <v>4.437383333333333</v>
      </c>
      <c r="K86" s="1">
        <v>3.6909000000000001</v>
      </c>
      <c r="L86" s="4">
        <f t="shared" si="2"/>
        <v>-0.1682260190878257</v>
      </c>
    </row>
    <row r="87" spans="1:12">
      <c r="A87" t="s">
        <v>16</v>
      </c>
      <c r="B87" t="s">
        <v>17</v>
      </c>
      <c r="C87" t="s">
        <v>224</v>
      </c>
      <c r="D87" s="1">
        <v>51.620083333333326</v>
      </c>
      <c r="E87" s="1">
        <v>103.37008333333333</v>
      </c>
      <c r="F87" s="1">
        <v>206.02489999999997</v>
      </c>
      <c r="G87" s="1">
        <v>151.03188333333333</v>
      </c>
      <c r="H87" s="1">
        <v>198.71128333333331</v>
      </c>
      <c r="I87" s="1">
        <v>178.99461666666664</v>
      </c>
      <c r="J87" s="1">
        <v>102.68761666666666</v>
      </c>
      <c r="K87" s="1">
        <v>84.72529999999999</v>
      </c>
      <c r="L87" s="4">
        <f t="shared" si="2"/>
        <v>-0.17492193557256255</v>
      </c>
    </row>
    <row r="88" spans="1:12">
      <c r="A88" t="s">
        <v>33</v>
      </c>
      <c r="B88" t="s">
        <v>34</v>
      </c>
      <c r="C88" t="s">
        <v>228</v>
      </c>
      <c r="D88" s="1">
        <v>31.745299999999997</v>
      </c>
      <c r="E88" s="1">
        <v>53.573033333333335</v>
      </c>
      <c r="F88" s="1">
        <v>95.379233333333332</v>
      </c>
      <c r="G88" s="1">
        <v>103.25354999999999</v>
      </c>
      <c r="H88" s="1">
        <v>126.28918333333333</v>
      </c>
      <c r="I88" s="1">
        <v>101.23176666666666</v>
      </c>
      <c r="J88" s="1">
        <v>68.261516666666665</v>
      </c>
      <c r="K88" s="1">
        <v>56.205374999999997</v>
      </c>
      <c r="L88" s="4">
        <f t="shared" si="2"/>
        <v>-0.17661696158230691</v>
      </c>
    </row>
    <row r="89" spans="1:12">
      <c r="A89" t="s">
        <v>4</v>
      </c>
      <c r="B89" t="s">
        <v>5</v>
      </c>
      <c r="C89" t="s">
        <v>224</v>
      </c>
      <c r="D89" s="9">
        <v>6.7386333333333335</v>
      </c>
      <c r="E89" s="9">
        <v>391.52566666666667</v>
      </c>
      <c r="F89" s="9">
        <v>345.90073333333328</v>
      </c>
      <c r="G89" s="9">
        <v>300.37761666666665</v>
      </c>
      <c r="H89" s="9">
        <v>301.81919999999997</v>
      </c>
      <c r="I89" s="9">
        <v>324.4453166666666</v>
      </c>
      <c r="J89" s="9">
        <v>628.42791666666665</v>
      </c>
      <c r="K89" s="1">
        <v>513.43684999999994</v>
      </c>
      <c r="L89" s="4">
        <f t="shared" si="2"/>
        <v>-0.18298211078305859</v>
      </c>
    </row>
    <row r="90" spans="1:12">
      <c r="A90" t="s">
        <v>20</v>
      </c>
      <c r="B90" t="s">
        <v>21</v>
      </c>
      <c r="C90" t="s">
        <v>225</v>
      </c>
      <c r="D90" s="1">
        <v>143.63175000000001</v>
      </c>
      <c r="E90" s="1">
        <v>193.69153333333333</v>
      </c>
      <c r="F90" s="1">
        <v>239.6294</v>
      </c>
      <c r="G90" s="1">
        <v>257.46601666666669</v>
      </c>
      <c r="H90" s="1">
        <v>205.12246666666664</v>
      </c>
      <c r="I90" s="1">
        <v>220.4415333333333</v>
      </c>
      <c r="J90" s="1">
        <v>216.51503333333335</v>
      </c>
      <c r="K90" s="1">
        <v>175.89375000000001</v>
      </c>
      <c r="L90" s="4">
        <f t="shared" si="2"/>
        <v>-0.18761414719316644</v>
      </c>
    </row>
    <row r="91" spans="1:12">
      <c r="A91" t="s">
        <v>118</v>
      </c>
      <c r="B91" t="s">
        <v>119</v>
      </c>
      <c r="C91" t="s">
        <v>208</v>
      </c>
      <c r="D91" s="1">
        <v>114.68095</v>
      </c>
      <c r="E91" s="1">
        <v>124.04353333333333</v>
      </c>
      <c r="F91" s="1">
        <v>117.76218333333334</v>
      </c>
      <c r="G91" s="1">
        <v>105.28245000000001</v>
      </c>
      <c r="H91" s="1">
        <v>103.56086666666668</v>
      </c>
      <c r="I91" s="1">
        <v>117.65771666666666</v>
      </c>
      <c r="J91" s="1">
        <v>121.14398333333335</v>
      </c>
      <c r="K91" s="1">
        <v>95.481849999999994</v>
      </c>
      <c r="L91" s="4">
        <f t="shared" si="2"/>
        <v>-0.21183167853018994</v>
      </c>
    </row>
    <row r="92" spans="1:12">
      <c r="A92" t="s">
        <v>124</v>
      </c>
      <c r="B92" t="s">
        <v>125</v>
      </c>
      <c r="C92" t="s">
        <v>227</v>
      </c>
      <c r="D92" s="1">
        <v>173.79261666666667</v>
      </c>
      <c r="E92" s="1">
        <v>145.54130000000001</v>
      </c>
      <c r="F92" s="1">
        <v>111.71995</v>
      </c>
      <c r="G92" s="1">
        <v>174.89986666666667</v>
      </c>
      <c r="H92" s="1">
        <v>54.111800000000002</v>
      </c>
      <c r="I92" s="1">
        <v>21.089950000000002</v>
      </c>
      <c r="J92" s="1">
        <v>13.109799999999998</v>
      </c>
      <c r="K92" s="1">
        <v>9.8791999999999991</v>
      </c>
      <c r="L92" s="4">
        <f t="shared" si="2"/>
        <v>-0.24642633754900911</v>
      </c>
    </row>
    <row r="93" spans="1:12">
      <c r="A93" t="s">
        <v>162</v>
      </c>
      <c r="B93" t="s">
        <v>163</v>
      </c>
      <c r="C93" t="s">
        <v>225</v>
      </c>
      <c r="D93" s="1">
        <v>17.050133333333331</v>
      </c>
      <c r="E93" s="1">
        <v>11.900183333333333</v>
      </c>
      <c r="F93" s="1">
        <v>9.6691833333333328</v>
      </c>
      <c r="G93" s="1">
        <v>4.0626499999999997</v>
      </c>
      <c r="H93" s="1">
        <v>2.7815666666666665</v>
      </c>
      <c r="I93" s="1">
        <v>1.7850666666666664</v>
      </c>
      <c r="J93" s="1">
        <v>1.4387333333333332</v>
      </c>
      <c r="K93" s="1">
        <v>1.08</v>
      </c>
      <c r="L93" s="4">
        <f t="shared" si="2"/>
        <v>-0.2493396969556553</v>
      </c>
    </row>
    <row r="94" spans="1:12">
      <c r="A94" t="s">
        <v>70</v>
      </c>
      <c r="B94" t="s">
        <v>71</v>
      </c>
      <c r="C94" t="s">
        <v>195</v>
      </c>
      <c r="D94" s="1">
        <v>134.96535</v>
      </c>
      <c r="E94" s="1">
        <v>161.01029999999997</v>
      </c>
      <c r="F94" s="1">
        <v>117.03424999999999</v>
      </c>
      <c r="G94" s="1">
        <v>88.011749999999978</v>
      </c>
      <c r="H94" s="1">
        <v>51.456133333333327</v>
      </c>
      <c r="I94" s="1">
        <v>32.640483333333329</v>
      </c>
      <c r="J94" s="1">
        <v>20.551716666666664</v>
      </c>
      <c r="K94" s="1">
        <v>15.072749999999999</v>
      </c>
      <c r="L94" s="4">
        <f t="shared" si="2"/>
        <v>-0.26659411257615945</v>
      </c>
    </row>
    <row r="95" spans="1:12">
      <c r="A95" t="s">
        <v>140</v>
      </c>
      <c r="B95" t="s">
        <v>141</v>
      </c>
      <c r="C95" t="s">
        <v>227</v>
      </c>
      <c r="D95" s="1">
        <v>12.389999999999999</v>
      </c>
      <c r="E95" s="1">
        <v>29.49</v>
      </c>
      <c r="F95" s="1">
        <v>27.608816666666662</v>
      </c>
      <c r="G95" s="1">
        <v>26.564883333333331</v>
      </c>
      <c r="H95" s="1">
        <v>31.510583333333333</v>
      </c>
      <c r="I95" s="1">
        <v>28.216999999999995</v>
      </c>
      <c r="J95" s="1">
        <v>27.847633333333327</v>
      </c>
      <c r="K95" s="1">
        <v>19.971349999999997</v>
      </c>
      <c r="L95" s="4">
        <f t="shared" si="2"/>
        <v>-0.2828349267262687</v>
      </c>
    </row>
    <row r="96" spans="1:12">
      <c r="A96" t="s">
        <v>130</v>
      </c>
      <c r="B96" t="s">
        <v>131</v>
      </c>
      <c r="C96" t="s">
        <v>208</v>
      </c>
      <c r="D96" s="1">
        <v>17.07</v>
      </c>
      <c r="E96" s="1">
        <v>22.74</v>
      </c>
      <c r="F96" s="1">
        <v>21.772599999999997</v>
      </c>
      <c r="G96" s="1">
        <v>20.275033333333333</v>
      </c>
      <c r="H96" s="1">
        <v>21.797966666666664</v>
      </c>
      <c r="I96" s="1">
        <v>15.183949999999998</v>
      </c>
      <c r="J96" s="1">
        <v>11.366316666666666</v>
      </c>
      <c r="K96" s="1">
        <v>8.0014999999999983</v>
      </c>
      <c r="L96" s="4">
        <f t="shared" si="2"/>
        <v>-0.29603404210393586</v>
      </c>
    </row>
    <row r="97" spans="1:12">
      <c r="A97" t="s">
        <v>148</v>
      </c>
      <c r="B97" t="s">
        <v>149</v>
      </c>
      <c r="C97" t="s">
        <v>225</v>
      </c>
      <c r="D97" s="1">
        <v>54.756066666666669</v>
      </c>
      <c r="E97" s="1">
        <v>51.065899999999999</v>
      </c>
      <c r="F97" s="1">
        <v>45.532249999999998</v>
      </c>
      <c r="G97" s="1">
        <v>39.949249999999999</v>
      </c>
      <c r="H97" s="1">
        <v>50.995333333333321</v>
      </c>
      <c r="I97" s="1">
        <v>63.263599999999997</v>
      </c>
      <c r="J97" s="1">
        <v>40.97293333333333</v>
      </c>
      <c r="K97" s="1">
        <v>26.889975</v>
      </c>
      <c r="L97" s="4">
        <f t="shared" si="2"/>
        <v>-0.34371369554535186</v>
      </c>
    </row>
    <row r="98" spans="1:12">
      <c r="A98" t="s">
        <v>90</v>
      </c>
      <c r="B98" t="s">
        <v>91</v>
      </c>
      <c r="C98" t="s">
        <v>225</v>
      </c>
      <c r="D98" s="1">
        <v>43.300366666666669</v>
      </c>
      <c r="E98" s="1">
        <v>51.266366666666663</v>
      </c>
      <c r="F98" s="1">
        <v>44.55081666666667</v>
      </c>
      <c r="G98" s="1">
        <v>55.296433333333326</v>
      </c>
      <c r="H98" s="1">
        <v>79.049949999999995</v>
      </c>
      <c r="I98" s="1">
        <v>64.240216666666655</v>
      </c>
      <c r="J98" s="1">
        <v>43.736383333333336</v>
      </c>
      <c r="K98" s="1">
        <v>24.820349999999998</v>
      </c>
      <c r="L98" s="4">
        <f t="shared" ref="L98:L129" si="3">(K98-J98)/J98</f>
        <v>-0.43250108700498413</v>
      </c>
    </row>
    <row r="99" spans="1:12">
      <c r="A99" t="s">
        <v>150</v>
      </c>
      <c r="B99" t="s">
        <v>151</v>
      </c>
      <c r="C99" t="s">
        <v>220</v>
      </c>
      <c r="D99" s="1">
        <v>28.607316666666666</v>
      </c>
      <c r="E99" s="1">
        <v>16.323800000000002</v>
      </c>
      <c r="F99" s="1">
        <v>10.977283333333332</v>
      </c>
      <c r="G99" s="1">
        <v>11.163550000000001</v>
      </c>
      <c r="H99" s="1">
        <v>8.5298999999999996</v>
      </c>
      <c r="I99" s="1">
        <v>6.4173666666666671</v>
      </c>
      <c r="J99" s="1">
        <v>3.6214499999999994</v>
      </c>
      <c r="K99" s="1">
        <v>1.96315</v>
      </c>
      <c r="L99" s="4">
        <f t="shared" si="3"/>
        <v>-0.45791050546051987</v>
      </c>
    </row>
    <row r="100" spans="1:12">
      <c r="A100" t="s">
        <v>156</v>
      </c>
      <c r="B100" t="s">
        <v>157</v>
      </c>
      <c r="C100" t="s">
        <v>225</v>
      </c>
      <c r="D100" s="1">
        <v>0</v>
      </c>
      <c r="E100" s="1">
        <v>29.158649999999998</v>
      </c>
      <c r="F100" s="1">
        <v>6.9008500000000002</v>
      </c>
      <c r="G100" s="1">
        <v>1.8211999999999999</v>
      </c>
      <c r="H100" s="1">
        <v>2.52</v>
      </c>
      <c r="I100" s="1">
        <v>1.65</v>
      </c>
      <c r="J100" s="1">
        <v>1.98</v>
      </c>
      <c r="K100" s="1">
        <v>1.0349999999999999</v>
      </c>
      <c r="L100" s="4">
        <f t="shared" si="3"/>
        <v>-0.47727272727272729</v>
      </c>
    </row>
    <row r="101" spans="1:12">
      <c r="A101" t="s">
        <v>100</v>
      </c>
      <c r="B101" t="s">
        <v>101</v>
      </c>
      <c r="C101" t="s">
        <v>224</v>
      </c>
      <c r="D101" s="1">
        <v>0</v>
      </c>
      <c r="E101" s="1">
        <v>0</v>
      </c>
      <c r="F101" s="1">
        <v>3.290283333333333</v>
      </c>
      <c r="G101" s="1">
        <v>20.955466666666666</v>
      </c>
      <c r="H101" s="1">
        <v>59.534683333333334</v>
      </c>
      <c r="I101" s="1">
        <v>82.213366666666658</v>
      </c>
      <c r="J101" s="1">
        <v>40.292349999999999</v>
      </c>
      <c r="K101" s="1">
        <v>20.204674999999998</v>
      </c>
      <c r="L101" s="4">
        <f t="shared" si="3"/>
        <v>-0.49854811149014644</v>
      </c>
    </row>
    <row r="102" spans="1:12">
      <c r="A102" t="s">
        <v>112</v>
      </c>
      <c r="B102" t="s">
        <v>113</v>
      </c>
      <c r="C102" t="s">
        <v>225</v>
      </c>
      <c r="D102" s="1">
        <v>0</v>
      </c>
      <c r="E102" s="1">
        <v>0</v>
      </c>
      <c r="F102" s="1">
        <v>0</v>
      </c>
      <c r="G102" s="1">
        <v>2.0566</v>
      </c>
      <c r="H102" s="1">
        <v>75.611933333333326</v>
      </c>
      <c r="I102" s="1">
        <v>16.004816666666667</v>
      </c>
      <c r="J102" s="1">
        <v>8.7431000000000001</v>
      </c>
      <c r="K102" s="1">
        <v>3.4649999999999999</v>
      </c>
      <c r="L102" s="4">
        <f t="shared" si="3"/>
        <v>-0.60368747926936672</v>
      </c>
    </row>
    <row r="103" spans="1:12">
      <c r="A103" t="s">
        <v>138</v>
      </c>
      <c r="B103" t="s">
        <v>194</v>
      </c>
      <c r="C103" t="s">
        <v>208</v>
      </c>
      <c r="D103" s="1">
        <v>0</v>
      </c>
      <c r="E103" s="1">
        <v>45.238616666666665</v>
      </c>
      <c r="F103" s="1">
        <v>139.68763333333334</v>
      </c>
      <c r="G103" s="1">
        <v>150.04781666666668</v>
      </c>
      <c r="H103" s="1">
        <v>97.585116666666664</v>
      </c>
      <c r="I103" s="1">
        <v>87.399116666666657</v>
      </c>
      <c r="J103" s="1">
        <v>54.124283333333331</v>
      </c>
      <c r="K103" s="1">
        <v>19.340174999999999</v>
      </c>
      <c r="L103" s="4">
        <f t="shared" si="3"/>
        <v>-0.64267101920056224</v>
      </c>
    </row>
    <row r="111" spans="1:12">
      <c r="D111" s="1">
        <f>D13+D24+D41+D52+D57+D58+D63+D73</f>
        <v>227.81571666666667</v>
      </c>
      <c r="E111" s="1">
        <f t="shared" ref="E111:K111" si="4">E13+E24+E41+E52+E57+E58+E63+E73</f>
        <v>381.71519999999998</v>
      </c>
      <c r="F111" s="1">
        <f t="shared" si="4"/>
        <v>508.22726666666665</v>
      </c>
      <c r="G111" s="1">
        <f t="shared" si="4"/>
        <v>714.34758333333332</v>
      </c>
      <c r="H111" s="1">
        <f t="shared" si="4"/>
        <v>1014.4202666666666</v>
      </c>
      <c r="I111" s="1">
        <f t="shared" si="4"/>
        <v>1088.0762833333333</v>
      </c>
      <c r="J111" s="1">
        <f t="shared" si="4"/>
        <v>1102.1460833333333</v>
      </c>
      <c r="K111" s="1">
        <f t="shared" si="4"/>
        <v>1239.1578999999997</v>
      </c>
    </row>
    <row r="113" spans="4:11">
      <c r="D113" s="1">
        <f>D40+D92+D96</f>
        <v>210.58991666666668</v>
      </c>
      <c r="E113" s="1">
        <f t="shared" ref="E113:K113" si="5">E40+E92+E96</f>
        <v>186.53143333333335</v>
      </c>
      <c r="F113" s="1">
        <f t="shared" si="5"/>
        <v>157.41800000000001</v>
      </c>
      <c r="G113" s="1">
        <f t="shared" si="5"/>
        <v>209.67826666666667</v>
      </c>
      <c r="H113" s="1">
        <f t="shared" si="5"/>
        <v>92.107500000000002</v>
      </c>
      <c r="I113" s="1">
        <f t="shared" si="5"/>
        <v>57.497549999999997</v>
      </c>
      <c r="J113" s="1">
        <f t="shared" si="5"/>
        <v>44.185849999999988</v>
      </c>
      <c r="K113" s="1">
        <f t="shared" si="5"/>
        <v>41.672424999999997</v>
      </c>
    </row>
  </sheetData>
  <autoFilter ref="A1:L103" xr:uid="{C7B3374A-71AF-4F4F-8FD3-ACB8A211DF87}"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84436-D1C6-DB48-8C03-9F6F412D4E2D}">
  <dimension ref="A1:AI104"/>
  <sheetViews>
    <sheetView workbookViewId="0">
      <selection activeCell="E24" sqref="E24"/>
    </sheetView>
  </sheetViews>
  <sheetFormatPr baseColWidth="10" defaultRowHeight="15"/>
  <cols>
    <col min="2" max="3" width="20.33203125" customWidth="1"/>
    <col min="4" max="35" width="10.83203125" customWidth="1"/>
  </cols>
  <sheetData>
    <row r="1" spans="1:35">
      <c r="A1" s="15" t="s">
        <v>0</v>
      </c>
      <c r="B1" s="15" t="s">
        <v>190</v>
      </c>
      <c r="C1" s="15" t="s">
        <v>197</v>
      </c>
      <c r="D1" s="15" t="s">
        <v>274</v>
      </c>
      <c r="E1" s="15"/>
      <c r="F1" s="15"/>
      <c r="G1" s="15"/>
      <c r="H1" s="15"/>
      <c r="I1" s="15"/>
      <c r="J1" s="15"/>
      <c r="K1" s="15"/>
      <c r="L1" s="15" t="s">
        <v>275</v>
      </c>
      <c r="M1" s="15"/>
      <c r="N1" s="15"/>
      <c r="O1" s="15"/>
      <c r="P1" s="15"/>
      <c r="Q1" s="15"/>
      <c r="R1" s="15"/>
      <c r="S1" s="15"/>
      <c r="T1" s="15" t="s">
        <v>276</v>
      </c>
      <c r="U1" s="15"/>
      <c r="V1" s="15"/>
      <c r="W1" s="15"/>
      <c r="X1" s="15"/>
      <c r="Y1" s="15"/>
      <c r="Z1" s="15"/>
      <c r="AA1" s="15"/>
      <c r="AB1" s="15" t="s">
        <v>277</v>
      </c>
      <c r="AC1" s="15"/>
      <c r="AD1" s="15"/>
      <c r="AE1" s="15"/>
      <c r="AF1" s="15"/>
      <c r="AG1" s="15"/>
      <c r="AH1" s="15"/>
      <c r="AI1" s="15"/>
    </row>
    <row r="2" spans="1:35">
      <c r="A2" s="15"/>
      <c r="B2" s="15"/>
      <c r="C2" s="15"/>
      <c r="D2" t="s">
        <v>248</v>
      </c>
      <c r="E2" t="s">
        <v>249</v>
      </c>
      <c r="F2" t="s">
        <v>250</v>
      </c>
      <c r="G2" t="s">
        <v>251</v>
      </c>
      <c r="H2" t="s">
        <v>252</v>
      </c>
      <c r="I2" t="s">
        <v>253</v>
      </c>
      <c r="J2" t="s">
        <v>254</v>
      </c>
      <c r="K2" t="s">
        <v>255</v>
      </c>
      <c r="L2" t="s">
        <v>256</v>
      </c>
      <c r="M2" t="s">
        <v>257</v>
      </c>
      <c r="N2" t="s">
        <v>258</v>
      </c>
      <c r="O2" t="s">
        <v>259</v>
      </c>
      <c r="P2" t="s">
        <v>260</v>
      </c>
      <c r="Q2" t="s">
        <v>261</v>
      </c>
      <c r="R2" t="s">
        <v>262</v>
      </c>
      <c r="S2" t="s">
        <v>263</v>
      </c>
      <c r="T2" t="s">
        <v>264</v>
      </c>
      <c r="U2" t="s">
        <v>265</v>
      </c>
      <c r="V2" t="s">
        <v>266</v>
      </c>
      <c r="W2" t="s">
        <v>267</v>
      </c>
      <c r="X2" t="s">
        <v>268</v>
      </c>
      <c r="Y2" t="s">
        <v>269</v>
      </c>
      <c r="Z2" t="s">
        <v>270</v>
      </c>
      <c r="AA2" t="s">
        <v>271</v>
      </c>
      <c r="AB2">
        <v>2015</v>
      </c>
      <c r="AC2">
        <v>2016</v>
      </c>
      <c r="AD2">
        <v>2017</v>
      </c>
      <c r="AE2">
        <v>2018</v>
      </c>
      <c r="AF2">
        <v>2019</v>
      </c>
      <c r="AG2">
        <v>2020</v>
      </c>
      <c r="AH2">
        <v>2021</v>
      </c>
      <c r="AI2">
        <v>2022</v>
      </c>
    </row>
    <row r="3" spans="1:35">
      <c r="A3" t="s">
        <v>184</v>
      </c>
      <c r="B3" t="s">
        <v>185</v>
      </c>
      <c r="C3" t="s">
        <v>224</v>
      </c>
      <c r="D3" s="1">
        <v>61.919999999999995</v>
      </c>
      <c r="E3" s="1">
        <v>63.78</v>
      </c>
      <c r="F3" s="1">
        <v>68.37</v>
      </c>
      <c r="G3" s="1">
        <v>67.92</v>
      </c>
      <c r="H3" s="1">
        <v>91.71</v>
      </c>
      <c r="I3" s="1">
        <v>66.09</v>
      </c>
      <c r="J3" s="1">
        <v>50.85</v>
      </c>
      <c r="K3" s="1">
        <v>49.679999999999993</v>
      </c>
      <c r="L3" s="1">
        <v>63.57</v>
      </c>
      <c r="M3" s="1">
        <v>68.459999999999994</v>
      </c>
      <c r="N3" s="1">
        <v>83.789999999999992</v>
      </c>
      <c r="O3" s="1">
        <v>106.44</v>
      </c>
      <c r="P3" s="1">
        <v>214.14</v>
      </c>
      <c r="Q3" s="1">
        <v>292.40999999999997</v>
      </c>
      <c r="R3" s="1">
        <v>291.3</v>
      </c>
      <c r="S3" s="1">
        <v>254.83499999999998</v>
      </c>
      <c r="T3" s="1">
        <v>65.598733333333328</v>
      </c>
      <c r="U3" s="1">
        <v>119.57011666666669</v>
      </c>
      <c r="V3" s="1">
        <v>154.02126666666669</v>
      </c>
      <c r="W3" s="1">
        <v>204.71688333333333</v>
      </c>
      <c r="X3" s="1">
        <v>430.81196666666654</v>
      </c>
      <c r="Y3" s="1">
        <v>647.84424999999976</v>
      </c>
      <c r="Z3" s="1">
        <v>687.30866666666668</v>
      </c>
      <c r="AA3" s="1">
        <v>684.884275</v>
      </c>
      <c r="AB3" s="1">
        <f>D3+L3+T3</f>
        <v>191.08873333333332</v>
      </c>
      <c r="AC3" s="1">
        <f t="shared" ref="AC3:AC34" si="0">E3+M3+U3</f>
        <v>251.81011666666672</v>
      </c>
      <c r="AD3" s="1">
        <f t="shared" ref="AD3:AD34" si="1">F3+N3+V3</f>
        <v>306.18126666666672</v>
      </c>
      <c r="AE3" s="1">
        <f t="shared" ref="AE3:AE34" si="2">G3+O3+W3</f>
        <v>379.07688333333334</v>
      </c>
      <c r="AF3" s="1">
        <f t="shared" ref="AF3:AF34" si="3">H3+P3+X3</f>
        <v>736.66196666666656</v>
      </c>
      <c r="AG3" s="1">
        <f t="shared" ref="AG3:AG34" si="4">I3+Q3+Y3</f>
        <v>1006.3442499999998</v>
      </c>
      <c r="AH3" s="1">
        <f t="shared" ref="AH3:AH34" si="5">J3+R3+Z3</f>
        <v>1029.4586666666667</v>
      </c>
      <c r="AI3" s="1">
        <f t="shared" ref="AI3:AI34" si="6">K3+S3+AA3</f>
        <v>989.39927499999999</v>
      </c>
    </row>
    <row r="4" spans="1:35">
      <c r="A4" t="s">
        <v>2</v>
      </c>
      <c r="B4" t="s">
        <v>3</v>
      </c>
      <c r="C4" t="s">
        <v>224</v>
      </c>
      <c r="D4" s="1">
        <v>114.14999999999999</v>
      </c>
      <c r="E4" s="1">
        <v>190.5</v>
      </c>
      <c r="F4" s="1">
        <v>188.34</v>
      </c>
      <c r="G4" s="1">
        <v>192.57</v>
      </c>
      <c r="H4" s="1">
        <v>226.2</v>
      </c>
      <c r="I4" s="1">
        <v>210.48</v>
      </c>
      <c r="J4" s="1">
        <v>238.95</v>
      </c>
      <c r="K4" s="1">
        <v>220.27499999999998</v>
      </c>
      <c r="L4" s="1">
        <v>56.519999999999996</v>
      </c>
      <c r="M4" s="1">
        <v>81.86999999999999</v>
      </c>
      <c r="N4" s="1">
        <v>72.86999999999999</v>
      </c>
      <c r="O4" s="1">
        <v>75.09</v>
      </c>
      <c r="P4" s="1">
        <v>103.97999999999999</v>
      </c>
      <c r="Q4" s="1">
        <v>117.69</v>
      </c>
      <c r="R4" s="1">
        <v>115.77</v>
      </c>
      <c r="S4" s="1">
        <v>121.85999999999999</v>
      </c>
      <c r="T4" s="1">
        <v>31.997799999999998</v>
      </c>
      <c r="U4" s="1">
        <v>52.280216666666654</v>
      </c>
      <c r="V4" s="1">
        <v>68.818899999999985</v>
      </c>
      <c r="W4" s="1">
        <v>109.95131666666664</v>
      </c>
      <c r="X4" s="1">
        <v>194.94749999999999</v>
      </c>
      <c r="Y4" s="1">
        <v>312.45114999999998</v>
      </c>
      <c r="Z4" s="1">
        <v>431.82203333333325</v>
      </c>
      <c r="AA4" s="1">
        <v>451.41987500000005</v>
      </c>
      <c r="AB4" s="1">
        <f t="shared" ref="AB4:AB34" si="7">D4+L4+T4</f>
        <v>202.6678</v>
      </c>
      <c r="AC4" s="1">
        <f t="shared" si="0"/>
        <v>324.65021666666667</v>
      </c>
      <c r="AD4" s="1">
        <f t="shared" si="1"/>
        <v>330.02889999999996</v>
      </c>
      <c r="AE4" s="1">
        <f t="shared" si="2"/>
        <v>377.6113166666666</v>
      </c>
      <c r="AF4" s="1">
        <f t="shared" si="3"/>
        <v>525.12749999999994</v>
      </c>
      <c r="AG4" s="1">
        <f t="shared" si="4"/>
        <v>640.62114999999994</v>
      </c>
      <c r="AH4" s="1">
        <f t="shared" si="5"/>
        <v>786.54203333333317</v>
      </c>
      <c r="AI4" s="1">
        <f t="shared" si="6"/>
        <v>793.55487500000004</v>
      </c>
    </row>
    <row r="5" spans="1:35">
      <c r="A5" t="s">
        <v>12</v>
      </c>
      <c r="B5" t="s">
        <v>13</v>
      </c>
      <c r="C5" t="s">
        <v>225</v>
      </c>
      <c r="D5" s="1">
        <v>0</v>
      </c>
      <c r="E5" s="1">
        <v>58.08</v>
      </c>
      <c r="F5" s="1">
        <v>47.309999999999995</v>
      </c>
      <c r="G5" s="1">
        <v>72.03</v>
      </c>
      <c r="H5" s="1">
        <v>109.77</v>
      </c>
      <c r="I5" s="1">
        <v>154.29</v>
      </c>
      <c r="J5" s="1">
        <v>233.48999999999998</v>
      </c>
      <c r="K5" s="1">
        <v>187.10999999999999</v>
      </c>
      <c r="L5" s="1">
        <v>0</v>
      </c>
      <c r="M5" s="1">
        <v>4.0199999999999996</v>
      </c>
      <c r="N5" s="1">
        <v>15.27</v>
      </c>
      <c r="O5" s="1">
        <v>27.419999999999998</v>
      </c>
      <c r="P5" s="1">
        <v>55.199999999999996</v>
      </c>
      <c r="Q5" s="1">
        <v>89.67</v>
      </c>
      <c r="R5" s="1">
        <v>99.96</v>
      </c>
      <c r="S5" s="1">
        <v>110.51999999999998</v>
      </c>
      <c r="T5" s="1">
        <v>0</v>
      </c>
      <c r="U5" s="1">
        <v>11.300700000000001</v>
      </c>
      <c r="V5" s="1">
        <v>45.272299999999994</v>
      </c>
      <c r="W5" s="1">
        <v>74.969650000000001</v>
      </c>
      <c r="X5" s="1">
        <v>163.72578333333334</v>
      </c>
      <c r="Y5" s="1">
        <v>263.78956666666659</v>
      </c>
      <c r="Z5" s="1">
        <v>380.97815000000003</v>
      </c>
      <c r="AA5" s="1">
        <v>409.78937499999995</v>
      </c>
      <c r="AB5" s="1">
        <f t="shared" si="7"/>
        <v>0</v>
      </c>
      <c r="AC5" s="1">
        <f t="shared" si="0"/>
        <v>73.400700000000001</v>
      </c>
      <c r="AD5" s="1">
        <f t="shared" si="1"/>
        <v>107.85229999999999</v>
      </c>
      <c r="AE5" s="1">
        <f t="shared" si="2"/>
        <v>174.41964999999999</v>
      </c>
      <c r="AF5" s="1">
        <f t="shared" si="3"/>
        <v>328.69578333333334</v>
      </c>
      <c r="AG5" s="1">
        <f t="shared" si="4"/>
        <v>507.74956666666657</v>
      </c>
      <c r="AH5" s="1">
        <f t="shared" si="5"/>
        <v>714.42814999999996</v>
      </c>
      <c r="AI5" s="1">
        <f t="shared" si="6"/>
        <v>707.41937499999995</v>
      </c>
    </row>
    <row r="6" spans="1:35">
      <c r="A6" t="s">
        <v>10</v>
      </c>
      <c r="B6" t="s">
        <v>11</v>
      </c>
      <c r="C6" t="s">
        <v>228</v>
      </c>
      <c r="D6" s="1">
        <v>49.26</v>
      </c>
      <c r="E6" s="1">
        <v>77.64</v>
      </c>
      <c r="F6" s="1">
        <v>89.28</v>
      </c>
      <c r="G6" s="1">
        <v>105.69</v>
      </c>
      <c r="H6" s="1">
        <v>151.85999999999999</v>
      </c>
      <c r="I6" s="1">
        <v>154.07999999999998</v>
      </c>
      <c r="J6" s="1">
        <v>138.09</v>
      </c>
      <c r="K6" s="1">
        <v>145.125</v>
      </c>
      <c r="L6" s="1">
        <v>11.25</v>
      </c>
      <c r="M6" s="1">
        <v>8.129999999999999</v>
      </c>
      <c r="N6" s="1">
        <v>0</v>
      </c>
      <c r="O6" s="1">
        <v>0</v>
      </c>
      <c r="P6" s="1">
        <v>0</v>
      </c>
      <c r="Q6" s="1">
        <v>55.41</v>
      </c>
      <c r="R6" s="1">
        <v>59.37</v>
      </c>
      <c r="S6" s="1">
        <v>55.034999999999997</v>
      </c>
      <c r="T6" s="1">
        <v>27.186083333333332</v>
      </c>
      <c r="U6" s="1">
        <v>86.26339999999999</v>
      </c>
      <c r="V6" s="1">
        <v>104.72260000000001</v>
      </c>
      <c r="W6" s="1">
        <v>159.2638833333333</v>
      </c>
      <c r="X6" s="1">
        <v>259.20256666666666</v>
      </c>
      <c r="Y6" s="1">
        <v>393.98623333333336</v>
      </c>
      <c r="Z6" s="1">
        <v>445.32819999999987</v>
      </c>
      <c r="AA6" s="1">
        <v>452.84115000000003</v>
      </c>
      <c r="AB6" s="1">
        <f t="shared" si="7"/>
        <v>87.696083333333334</v>
      </c>
      <c r="AC6" s="1">
        <f t="shared" si="0"/>
        <v>172.03339999999997</v>
      </c>
      <c r="AD6" s="1">
        <f t="shared" si="1"/>
        <v>194.00260000000003</v>
      </c>
      <c r="AE6" s="1">
        <f t="shared" si="2"/>
        <v>264.95388333333329</v>
      </c>
      <c r="AF6" s="1">
        <f t="shared" si="3"/>
        <v>411.06256666666661</v>
      </c>
      <c r="AG6" s="1">
        <f t="shared" si="4"/>
        <v>603.47623333333331</v>
      </c>
      <c r="AH6" s="1">
        <f t="shared" si="5"/>
        <v>642.78819999999985</v>
      </c>
      <c r="AI6" s="1">
        <f t="shared" si="6"/>
        <v>653.00115000000005</v>
      </c>
    </row>
    <row r="7" spans="1:35">
      <c r="A7" t="s">
        <v>6</v>
      </c>
      <c r="B7" t="s">
        <v>7</v>
      </c>
      <c r="C7" t="s">
        <v>206</v>
      </c>
      <c r="D7" s="1">
        <v>144.09</v>
      </c>
      <c r="E7" s="1">
        <v>155.97</v>
      </c>
      <c r="F7" s="1">
        <v>155.63999999999999</v>
      </c>
      <c r="G7" s="1">
        <v>148.44</v>
      </c>
      <c r="H7" s="1">
        <v>165.48</v>
      </c>
      <c r="I7" s="1">
        <v>137.43</v>
      </c>
      <c r="J7" s="1">
        <v>117.44999999999999</v>
      </c>
      <c r="K7" s="1">
        <v>108.89999999999999</v>
      </c>
      <c r="L7" s="1">
        <v>210.17999999999998</v>
      </c>
      <c r="M7" s="1">
        <v>192.39</v>
      </c>
      <c r="N7" s="1">
        <v>115.86</v>
      </c>
      <c r="O7" s="1">
        <v>107.1</v>
      </c>
      <c r="P7" s="1">
        <v>116.19</v>
      </c>
      <c r="Q7" s="1">
        <v>106.32</v>
      </c>
      <c r="R7" s="1">
        <v>115.02</v>
      </c>
      <c r="S7" s="1">
        <v>111.78</v>
      </c>
      <c r="T7" s="1">
        <v>589.81869999999992</v>
      </c>
      <c r="U7" s="1">
        <v>764.44208333333336</v>
      </c>
      <c r="V7" s="1">
        <v>695.20386666666661</v>
      </c>
      <c r="W7" s="1">
        <v>616.52523333333329</v>
      </c>
      <c r="X7" s="1">
        <v>547.17581666666661</v>
      </c>
      <c r="Y7" s="1">
        <v>524.88253333333319</v>
      </c>
      <c r="Z7" s="1">
        <v>487.27376666666663</v>
      </c>
      <c r="AA7" s="1">
        <v>406.55762499999992</v>
      </c>
      <c r="AB7" s="1">
        <f t="shared" si="7"/>
        <v>944.0886999999999</v>
      </c>
      <c r="AC7" s="1">
        <f t="shared" si="0"/>
        <v>1112.8020833333335</v>
      </c>
      <c r="AD7" s="1">
        <f t="shared" si="1"/>
        <v>966.70386666666661</v>
      </c>
      <c r="AE7" s="1">
        <f t="shared" si="2"/>
        <v>872.06523333333325</v>
      </c>
      <c r="AF7" s="1">
        <f t="shared" si="3"/>
        <v>828.84581666666656</v>
      </c>
      <c r="AG7" s="1">
        <f t="shared" si="4"/>
        <v>768.63253333333319</v>
      </c>
      <c r="AH7" s="1">
        <f t="shared" si="5"/>
        <v>719.7437666666666</v>
      </c>
      <c r="AI7" s="1">
        <f t="shared" si="6"/>
        <v>627.23762499999998</v>
      </c>
    </row>
    <row r="8" spans="1:35">
      <c r="A8" t="s">
        <v>182</v>
      </c>
      <c r="B8" t="s">
        <v>183</v>
      </c>
      <c r="C8" t="s">
        <v>225</v>
      </c>
      <c r="D8" s="1">
        <v>161.19</v>
      </c>
      <c r="E8" s="1">
        <v>215.7</v>
      </c>
      <c r="F8" s="1">
        <v>291.93</v>
      </c>
      <c r="G8" s="1">
        <v>294.33</v>
      </c>
      <c r="H8" s="1">
        <v>307.28999999999996</v>
      </c>
      <c r="I8" s="1">
        <v>235.53</v>
      </c>
      <c r="J8" s="1">
        <v>173.45999999999998</v>
      </c>
      <c r="K8" s="1">
        <v>160.155</v>
      </c>
      <c r="L8" s="1">
        <v>98.22</v>
      </c>
      <c r="M8" s="1">
        <v>89.94</v>
      </c>
      <c r="N8" s="1">
        <v>76.59</v>
      </c>
      <c r="O8" s="1">
        <v>83.73</v>
      </c>
      <c r="P8" s="1">
        <v>108.99</v>
      </c>
      <c r="Q8" s="1">
        <v>108.33</v>
      </c>
      <c r="R8" s="1">
        <v>83.55</v>
      </c>
      <c r="S8" s="1">
        <v>76.5</v>
      </c>
      <c r="T8" s="1">
        <v>230.05194999999998</v>
      </c>
      <c r="U8" s="1">
        <v>363.62631666666658</v>
      </c>
      <c r="V8" s="1">
        <v>373.86830000000003</v>
      </c>
      <c r="W8" s="1">
        <v>388.18761666666671</v>
      </c>
      <c r="X8" s="1">
        <v>445.19846666666666</v>
      </c>
      <c r="Y8" s="1">
        <v>476.64721666666657</v>
      </c>
      <c r="Z8" s="1">
        <v>432.44984999999997</v>
      </c>
      <c r="AA8" s="1">
        <v>387.86559999999992</v>
      </c>
      <c r="AB8" s="1">
        <f t="shared" si="7"/>
        <v>489.46194999999994</v>
      </c>
      <c r="AC8" s="1">
        <f t="shared" si="0"/>
        <v>669.26631666666663</v>
      </c>
      <c r="AD8" s="1">
        <f t="shared" si="1"/>
        <v>742.38830000000007</v>
      </c>
      <c r="AE8" s="1">
        <f t="shared" si="2"/>
        <v>766.24761666666677</v>
      </c>
      <c r="AF8" s="1">
        <f t="shared" si="3"/>
        <v>861.47846666666669</v>
      </c>
      <c r="AG8" s="1">
        <f t="shared" si="4"/>
        <v>820.50721666666664</v>
      </c>
      <c r="AH8" s="1">
        <f t="shared" si="5"/>
        <v>689.45984999999996</v>
      </c>
      <c r="AI8" s="1">
        <f t="shared" si="6"/>
        <v>624.52059999999994</v>
      </c>
    </row>
    <row r="9" spans="1:35">
      <c r="A9" t="s">
        <v>18</v>
      </c>
      <c r="B9" t="s">
        <v>19</v>
      </c>
      <c r="C9" t="s">
        <v>195</v>
      </c>
      <c r="D9" s="1">
        <v>22.86</v>
      </c>
      <c r="E9" s="1">
        <v>33.36</v>
      </c>
      <c r="F9" s="1">
        <v>40.5</v>
      </c>
      <c r="G9" s="1">
        <v>71.009999999999991</v>
      </c>
      <c r="H9" s="1">
        <v>196.41</v>
      </c>
      <c r="I9" s="1">
        <v>115.71</v>
      </c>
      <c r="J9" s="1">
        <v>91.11</v>
      </c>
      <c r="K9" s="1">
        <v>86.58</v>
      </c>
      <c r="L9" s="1">
        <v>55.53</v>
      </c>
      <c r="M9" s="1">
        <v>66.09</v>
      </c>
      <c r="N9" s="1">
        <v>87.69</v>
      </c>
      <c r="O9" s="1">
        <v>86.61</v>
      </c>
      <c r="P9" s="1">
        <v>125.69999999999999</v>
      </c>
      <c r="Q9" s="1">
        <v>160.94999999999999</v>
      </c>
      <c r="R9" s="1">
        <v>139.71</v>
      </c>
      <c r="S9" s="1">
        <v>175.67999999999998</v>
      </c>
      <c r="T9" s="1">
        <v>98.354083333333335</v>
      </c>
      <c r="U9" s="1">
        <v>149.01495</v>
      </c>
      <c r="V9" s="1">
        <v>179.34011666666663</v>
      </c>
      <c r="W9" s="1">
        <v>212.67231666666666</v>
      </c>
      <c r="X9" s="1">
        <v>319.89459999999997</v>
      </c>
      <c r="Y9" s="1">
        <v>372.8142166666666</v>
      </c>
      <c r="Z9" s="1">
        <v>363.51975000000004</v>
      </c>
      <c r="AA9" s="1">
        <v>344.16052499999995</v>
      </c>
      <c r="AB9" s="1">
        <f t="shared" si="7"/>
        <v>176.74408333333332</v>
      </c>
      <c r="AC9" s="1">
        <f t="shared" si="0"/>
        <v>248.46494999999999</v>
      </c>
      <c r="AD9" s="1">
        <f t="shared" si="1"/>
        <v>307.53011666666663</v>
      </c>
      <c r="AE9" s="1">
        <f t="shared" si="2"/>
        <v>370.29231666666669</v>
      </c>
      <c r="AF9" s="1">
        <f t="shared" si="3"/>
        <v>642.00459999999998</v>
      </c>
      <c r="AG9" s="1">
        <f t="shared" si="4"/>
        <v>649.47421666666651</v>
      </c>
      <c r="AH9" s="1">
        <f t="shared" si="5"/>
        <v>594.33975000000009</v>
      </c>
      <c r="AI9" s="1">
        <f t="shared" si="6"/>
        <v>606.420525</v>
      </c>
    </row>
    <row r="10" spans="1:35">
      <c r="A10" t="s">
        <v>49</v>
      </c>
      <c r="B10" t="s">
        <v>50</v>
      </c>
      <c r="C10" t="s">
        <v>220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12.209999999999999</v>
      </c>
      <c r="J10" s="1">
        <v>141.21</v>
      </c>
      <c r="K10" s="1">
        <v>127.30499999999998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15.6</v>
      </c>
      <c r="R10" s="1">
        <v>105.03</v>
      </c>
      <c r="S10" s="1">
        <v>136.07999999999998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5.7244833333333327</v>
      </c>
      <c r="Z10" s="1">
        <v>129.94878333333335</v>
      </c>
      <c r="AA10" s="1">
        <v>341.42917499999993</v>
      </c>
      <c r="AB10" s="1">
        <f t="shared" si="7"/>
        <v>0</v>
      </c>
      <c r="AC10" s="1">
        <f t="shared" si="0"/>
        <v>0</v>
      </c>
      <c r="AD10" s="1">
        <f t="shared" si="1"/>
        <v>0</v>
      </c>
      <c r="AE10" s="1">
        <f t="shared" si="2"/>
        <v>0</v>
      </c>
      <c r="AF10" s="1">
        <f t="shared" si="3"/>
        <v>0</v>
      </c>
      <c r="AG10" s="1">
        <f t="shared" si="4"/>
        <v>33.534483333333334</v>
      </c>
      <c r="AH10" s="1">
        <f t="shared" si="5"/>
        <v>376.18878333333339</v>
      </c>
      <c r="AI10" s="1">
        <f t="shared" si="6"/>
        <v>604.81417499999998</v>
      </c>
    </row>
    <row r="11" spans="1:35">
      <c r="A11" t="s">
        <v>55</v>
      </c>
      <c r="B11" t="s">
        <v>56</v>
      </c>
      <c r="C11" t="s">
        <v>195</v>
      </c>
      <c r="D11" s="1">
        <v>0</v>
      </c>
      <c r="E11" s="1">
        <v>17.579999999999998</v>
      </c>
      <c r="F11" s="1">
        <v>33.75</v>
      </c>
      <c r="G11" s="1">
        <v>26.279999999999998</v>
      </c>
      <c r="H11" s="1">
        <v>37.979999999999997</v>
      </c>
      <c r="I11" s="1">
        <v>29.31</v>
      </c>
      <c r="J11" s="1">
        <v>23.13</v>
      </c>
      <c r="K11" s="1">
        <v>31.049999999999997</v>
      </c>
      <c r="L11" s="1">
        <v>0</v>
      </c>
      <c r="M11" s="1">
        <v>36.99</v>
      </c>
      <c r="N11" s="1">
        <v>64.92</v>
      </c>
      <c r="O11" s="1">
        <v>87.86999999999999</v>
      </c>
      <c r="P11" s="1">
        <v>81.179999999999993</v>
      </c>
      <c r="Q11" s="1">
        <v>74.94</v>
      </c>
      <c r="R11" s="1">
        <v>61.169999999999995</v>
      </c>
      <c r="S11" s="1">
        <v>232.46999999999997</v>
      </c>
      <c r="T11" s="1">
        <v>0</v>
      </c>
      <c r="U11" s="1">
        <v>65.288300000000007</v>
      </c>
      <c r="V11" s="1">
        <v>178.63121666666669</v>
      </c>
      <c r="W11" s="1">
        <v>221.51271666666668</v>
      </c>
      <c r="X11" s="1">
        <v>270.30866666666668</v>
      </c>
      <c r="Y11" s="1">
        <v>269.52331666666663</v>
      </c>
      <c r="Z11" s="1">
        <v>229.50984999999994</v>
      </c>
      <c r="AA11" s="1">
        <v>254.14759999999998</v>
      </c>
      <c r="AB11" s="1">
        <f t="shared" si="7"/>
        <v>0</v>
      </c>
      <c r="AC11" s="1">
        <f t="shared" si="0"/>
        <v>119.85830000000001</v>
      </c>
      <c r="AD11" s="1">
        <f t="shared" si="1"/>
        <v>277.30121666666668</v>
      </c>
      <c r="AE11" s="1">
        <f t="shared" si="2"/>
        <v>335.66271666666665</v>
      </c>
      <c r="AF11" s="1">
        <f t="shared" si="3"/>
        <v>389.46866666666665</v>
      </c>
      <c r="AG11" s="1">
        <f t="shared" si="4"/>
        <v>373.77331666666663</v>
      </c>
      <c r="AH11" s="1">
        <f t="shared" si="5"/>
        <v>313.80984999999993</v>
      </c>
      <c r="AI11" s="1">
        <f t="shared" si="6"/>
        <v>517.66759999999999</v>
      </c>
    </row>
    <row r="12" spans="1:35">
      <c r="A12" t="s">
        <v>4</v>
      </c>
      <c r="B12" t="s">
        <v>5</v>
      </c>
      <c r="C12" t="s">
        <v>224</v>
      </c>
      <c r="D12" s="1">
        <v>2.52</v>
      </c>
      <c r="E12" s="1">
        <v>312.3</v>
      </c>
      <c r="F12" s="1">
        <v>230.13</v>
      </c>
      <c r="G12" s="1">
        <v>160.29</v>
      </c>
      <c r="H12" s="1">
        <v>164.73</v>
      </c>
      <c r="I12" s="1">
        <v>146.76</v>
      </c>
      <c r="J12" s="1">
        <v>354.27</v>
      </c>
      <c r="K12" s="1">
        <v>250.2</v>
      </c>
      <c r="L12" s="1">
        <v>0.6</v>
      </c>
      <c r="M12" s="1">
        <v>26.73</v>
      </c>
      <c r="N12" s="1">
        <v>35.159999999999997</v>
      </c>
      <c r="O12" s="1">
        <v>27.119999999999997</v>
      </c>
      <c r="P12" s="1">
        <v>29.669999999999998</v>
      </c>
      <c r="Q12" s="1">
        <v>37.71</v>
      </c>
      <c r="R12" s="1">
        <v>62.82</v>
      </c>
      <c r="S12" s="1">
        <v>36.089999999999996</v>
      </c>
      <c r="T12" s="1">
        <v>3.6186333333333334</v>
      </c>
      <c r="U12" s="1">
        <v>52.495666666666651</v>
      </c>
      <c r="V12" s="1">
        <v>80.610733333333329</v>
      </c>
      <c r="W12" s="1">
        <v>112.96761666666666</v>
      </c>
      <c r="X12" s="1">
        <v>107.41919999999999</v>
      </c>
      <c r="Y12" s="1">
        <v>139.97531666666663</v>
      </c>
      <c r="Z12" s="1">
        <v>211.33791666666664</v>
      </c>
      <c r="AA12" s="1">
        <v>227.14684999999997</v>
      </c>
      <c r="AB12" s="1">
        <f t="shared" si="7"/>
        <v>6.7386333333333335</v>
      </c>
      <c r="AC12" s="1">
        <f t="shared" si="0"/>
        <v>391.52566666666667</v>
      </c>
      <c r="AD12" s="1">
        <f t="shared" si="1"/>
        <v>345.90073333333328</v>
      </c>
      <c r="AE12" s="1">
        <f t="shared" si="2"/>
        <v>300.37761666666665</v>
      </c>
      <c r="AF12" s="1">
        <f t="shared" si="3"/>
        <v>301.81919999999997</v>
      </c>
      <c r="AG12" s="1">
        <f t="shared" si="4"/>
        <v>324.4453166666666</v>
      </c>
      <c r="AH12" s="1">
        <f t="shared" si="5"/>
        <v>628.42791666666665</v>
      </c>
      <c r="AI12" s="1">
        <f t="shared" si="6"/>
        <v>513.43684999999994</v>
      </c>
    </row>
    <row r="13" spans="1:35">
      <c r="A13" t="s">
        <v>35</v>
      </c>
      <c r="B13" t="s">
        <v>36</v>
      </c>
      <c r="C13" t="s">
        <v>227</v>
      </c>
      <c r="D13" s="1">
        <v>0</v>
      </c>
      <c r="E13" s="1">
        <v>22.59</v>
      </c>
      <c r="F13" s="1">
        <v>23.7</v>
      </c>
      <c r="G13" s="1">
        <v>45.03</v>
      </c>
      <c r="H13" s="1">
        <v>60.629999999999995</v>
      </c>
      <c r="I13" s="1">
        <v>60.69</v>
      </c>
      <c r="J13" s="1">
        <v>64.77</v>
      </c>
      <c r="K13" s="1">
        <v>57.554999999999993</v>
      </c>
      <c r="L13" s="1">
        <v>0</v>
      </c>
      <c r="M13" s="1">
        <v>11.459999999999999</v>
      </c>
      <c r="N13" s="1">
        <v>46.11</v>
      </c>
      <c r="O13" s="1">
        <v>70.5</v>
      </c>
      <c r="P13" s="1">
        <v>105.42</v>
      </c>
      <c r="Q13" s="1">
        <v>110.88</v>
      </c>
      <c r="R13" s="1">
        <v>127.19999999999999</v>
      </c>
      <c r="S13" s="1">
        <v>123.03</v>
      </c>
      <c r="T13" s="1">
        <v>0</v>
      </c>
      <c r="U13" s="1">
        <v>18.5426</v>
      </c>
      <c r="V13" s="1">
        <v>61.563099999999984</v>
      </c>
      <c r="W13" s="1">
        <v>114.18386666666665</v>
      </c>
      <c r="X13" s="1">
        <v>213.1680833333333</v>
      </c>
      <c r="Y13" s="1">
        <v>245.65933333333334</v>
      </c>
      <c r="Z13" s="1">
        <v>275.53738333333331</v>
      </c>
      <c r="AA13" s="1">
        <v>310.77619999999996</v>
      </c>
      <c r="AB13" s="1">
        <f t="shared" si="7"/>
        <v>0</v>
      </c>
      <c r="AC13" s="1">
        <f t="shared" si="0"/>
        <v>52.592599999999997</v>
      </c>
      <c r="AD13" s="1">
        <f t="shared" si="1"/>
        <v>131.37309999999999</v>
      </c>
      <c r="AE13" s="1">
        <f t="shared" si="2"/>
        <v>229.71386666666666</v>
      </c>
      <c r="AF13" s="1">
        <f t="shared" si="3"/>
        <v>379.21808333333331</v>
      </c>
      <c r="AG13" s="1">
        <f t="shared" si="4"/>
        <v>417.22933333333333</v>
      </c>
      <c r="AH13" s="1">
        <f t="shared" si="5"/>
        <v>467.50738333333328</v>
      </c>
      <c r="AI13" s="1">
        <f t="shared" si="6"/>
        <v>491.36119999999994</v>
      </c>
    </row>
    <row r="14" spans="1:35">
      <c r="A14" t="s">
        <v>62</v>
      </c>
      <c r="B14" t="s">
        <v>63</v>
      </c>
      <c r="C14" t="s">
        <v>225</v>
      </c>
      <c r="D14" s="1">
        <v>0</v>
      </c>
      <c r="E14" s="1">
        <v>0</v>
      </c>
      <c r="F14" s="1">
        <v>0</v>
      </c>
      <c r="G14" s="1">
        <v>0</v>
      </c>
      <c r="H14" s="1">
        <v>25.29</v>
      </c>
      <c r="I14" s="1">
        <v>36.839999999999996</v>
      </c>
      <c r="J14" s="1">
        <v>80.25</v>
      </c>
      <c r="K14" s="1">
        <v>65.699999999999989</v>
      </c>
      <c r="L14" s="1">
        <v>0</v>
      </c>
      <c r="M14" s="1">
        <v>0</v>
      </c>
      <c r="N14" s="1">
        <v>0</v>
      </c>
      <c r="O14" s="1">
        <v>0</v>
      </c>
      <c r="P14" s="1">
        <v>18.54</v>
      </c>
      <c r="Q14" s="1">
        <v>38.19</v>
      </c>
      <c r="R14" s="1">
        <v>33.839999999999996</v>
      </c>
      <c r="S14" s="1">
        <v>41.174999999999997</v>
      </c>
      <c r="T14" s="1">
        <v>0</v>
      </c>
      <c r="U14" s="1">
        <v>0</v>
      </c>
      <c r="V14" s="1">
        <v>0</v>
      </c>
      <c r="W14" s="1">
        <v>0</v>
      </c>
      <c r="X14" s="1">
        <v>122.03505</v>
      </c>
      <c r="Y14" s="1">
        <v>215.67239999999998</v>
      </c>
      <c r="Z14" s="1">
        <v>276.88336666666669</v>
      </c>
      <c r="AA14" s="1">
        <v>332.35595000000001</v>
      </c>
      <c r="AB14" s="1">
        <f t="shared" si="7"/>
        <v>0</v>
      </c>
      <c r="AC14" s="1">
        <f t="shared" si="0"/>
        <v>0</v>
      </c>
      <c r="AD14" s="1">
        <f t="shared" si="1"/>
        <v>0</v>
      </c>
      <c r="AE14" s="1">
        <f t="shared" si="2"/>
        <v>0</v>
      </c>
      <c r="AF14" s="1">
        <f t="shared" si="3"/>
        <v>165.86505</v>
      </c>
      <c r="AG14" s="1">
        <f t="shared" si="4"/>
        <v>290.70240000000001</v>
      </c>
      <c r="AH14" s="1">
        <f t="shared" si="5"/>
        <v>390.97336666666672</v>
      </c>
      <c r="AI14" s="1">
        <f t="shared" si="6"/>
        <v>439.23095000000001</v>
      </c>
    </row>
    <row r="15" spans="1:35">
      <c r="A15" t="s">
        <v>31</v>
      </c>
      <c r="B15" t="s">
        <v>32</v>
      </c>
      <c r="C15" t="s">
        <v>195</v>
      </c>
      <c r="D15" s="1">
        <v>0</v>
      </c>
      <c r="E15" s="1">
        <v>34.14</v>
      </c>
      <c r="F15" s="1">
        <v>12.84</v>
      </c>
      <c r="G15" s="1">
        <v>37.68</v>
      </c>
      <c r="H15" s="1">
        <v>61.44</v>
      </c>
      <c r="I15" s="1">
        <v>75.63</v>
      </c>
      <c r="J15" s="1">
        <v>100.58999999999999</v>
      </c>
      <c r="K15" s="1">
        <v>65.924999999999997</v>
      </c>
      <c r="L15" s="1">
        <v>0</v>
      </c>
      <c r="M15" s="1">
        <v>1.2</v>
      </c>
      <c r="N15" s="1">
        <v>6.24</v>
      </c>
      <c r="O15" s="1">
        <v>10.98</v>
      </c>
      <c r="P15" s="1">
        <v>28.29</v>
      </c>
      <c r="Q15" s="1">
        <v>36.39</v>
      </c>
      <c r="R15" s="1">
        <v>41.1</v>
      </c>
      <c r="S15" s="1">
        <v>48.554999999999993</v>
      </c>
      <c r="T15" s="1">
        <v>0</v>
      </c>
      <c r="U15" s="1">
        <v>4.9136499999999996</v>
      </c>
      <c r="V15" s="1">
        <v>31.7059</v>
      </c>
      <c r="W15" s="1">
        <v>90.674333333333323</v>
      </c>
      <c r="X15" s="1">
        <v>125.88071666666664</v>
      </c>
      <c r="Y15" s="1">
        <v>135.29101666666662</v>
      </c>
      <c r="Z15" s="1">
        <v>193.71039999999999</v>
      </c>
      <c r="AA15" s="1">
        <v>246.20722499999997</v>
      </c>
      <c r="AB15" s="1">
        <f t="shared" si="7"/>
        <v>0</v>
      </c>
      <c r="AC15" s="1">
        <f t="shared" si="0"/>
        <v>40.25365</v>
      </c>
      <c r="AD15" s="1">
        <f t="shared" si="1"/>
        <v>50.785899999999998</v>
      </c>
      <c r="AE15" s="1">
        <f t="shared" si="2"/>
        <v>139.33433333333332</v>
      </c>
      <c r="AF15" s="1">
        <f t="shared" si="3"/>
        <v>215.61071666666663</v>
      </c>
      <c r="AG15" s="1">
        <f t="shared" si="4"/>
        <v>247.3110166666666</v>
      </c>
      <c r="AH15" s="1">
        <f t="shared" si="5"/>
        <v>335.40039999999999</v>
      </c>
      <c r="AI15" s="1">
        <f t="shared" si="6"/>
        <v>360.68722499999996</v>
      </c>
    </row>
    <row r="16" spans="1:35">
      <c r="A16" t="s">
        <v>14</v>
      </c>
      <c r="B16" t="s">
        <v>15</v>
      </c>
      <c r="C16" t="s">
        <v>195</v>
      </c>
      <c r="D16" s="1">
        <v>44.489999999999995</v>
      </c>
      <c r="E16" s="1">
        <v>63.15</v>
      </c>
      <c r="F16" s="1">
        <v>86.7</v>
      </c>
      <c r="G16" s="1">
        <v>110.03999999999999</v>
      </c>
      <c r="H16" s="1">
        <v>129.87</v>
      </c>
      <c r="I16" s="1">
        <v>107.58</v>
      </c>
      <c r="J16" s="1">
        <v>99.75</v>
      </c>
      <c r="K16" s="1">
        <v>107.68499999999999</v>
      </c>
      <c r="L16" s="1">
        <v>36.39</v>
      </c>
      <c r="M16" s="1">
        <v>45.69</v>
      </c>
      <c r="N16" s="1">
        <v>54.93</v>
      </c>
      <c r="O16" s="1">
        <v>40.89</v>
      </c>
      <c r="P16" s="1">
        <v>47.129999999999995</v>
      </c>
      <c r="Q16" s="1">
        <v>46.26</v>
      </c>
      <c r="R16" s="1">
        <v>42.839999999999996</v>
      </c>
      <c r="S16" s="1">
        <v>30.869999999999997</v>
      </c>
      <c r="T16" s="1">
        <v>39.00803333333333</v>
      </c>
      <c r="U16" s="1">
        <v>172.99476666666666</v>
      </c>
      <c r="V16" s="1">
        <v>241.41056666666663</v>
      </c>
      <c r="W16" s="1">
        <v>269.96348333333333</v>
      </c>
      <c r="X16" s="1">
        <v>271.70793333333336</v>
      </c>
      <c r="Y16" s="1">
        <v>267.28309999999993</v>
      </c>
      <c r="Z16" s="1">
        <v>254.6804333333333</v>
      </c>
      <c r="AA16" s="1">
        <v>215.0052</v>
      </c>
      <c r="AB16" s="1">
        <f t="shared" si="7"/>
        <v>119.88803333333333</v>
      </c>
      <c r="AC16" s="1">
        <f t="shared" si="0"/>
        <v>281.83476666666667</v>
      </c>
      <c r="AD16" s="1">
        <f t="shared" si="1"/>
        <v>383.04056666666662</v>
      </c>
      <c r="AE16" s="1">
        <f t="shared" si="2"/>
        <v>420.89348333333334</v>
      </c>
      <c r="AF16" s="1">
        <f t="shared" si="3"/>
        <v>448.70793333333336</v>
      </c>
      <c r="AG16" s="1">
        <f t="shared" si="4"/>
        <v>421.12309999999991</v>
      </c>
      <c r="AH16" s="1">
        <f t="shared" si="5"/>
        <v>397.2704333333333</v>
      </c>
      <c r="AI16" s="1">
        <f t="shared" si="6"/>
        <v>353.56020000000001</v>
      </c>
    </row>
    <row r="17" spans="1:35">
      <c r="A17" t="s">
        <v>68</v>
      </c>
      <c r="B17" t="s">
        <v>69</v>
      </c>
      <c r="C17" t="s">
        <v>225</v>
      </c>
      <c r="D17" s="1">
        <v>0</v>
      </c>
      <c r="E17" s="1">
        <v>0</v>
      </c>
      <c r="F17" s="1">
        <v>17.97</v>
      </c>
      <c r="G17" s="1">
        <v>12.69</v>
      </c>
      <c r="H17" s="1">
        <v>16.079999999999998</v>
      </c>
      <c r="I17" s="1">
        <v>22.8</v>
      </c>
      <c r="J17" s="1">
        <v>51.57</v>
      </c>
      <c r="K17" s="1">
        <v>88.335000000000008</v>
      </c>
      <c r="L17" s="1">
        <v>0</v>
      </c>
      <c r="M17" s="1">
        <v>0</v>
      </c>
      <c r="N17" s="1">
        <v>1.6199999999999999</v>
      </c>
      <c r="O17" s="1">
        <v>2.61</v>
      </c>
      <c r="P17" s="1">
        <v>21.18</v>
      </c>
      <c r="Q17" s="1">
        <v>33.299999999999997</v>
      </c>
      <c r="R17" s="1">
        <v>25.709999999999997</v>
      </c>
      <c r="S17" s="1">
        <v>54.855000000000004</v>
      </c>
      <c r="T17" s="1">
        <v>0</v>
      </c>
      <c r="U17" s="1">
        <v>0</v>
      </c>
      <c r="V17" s="1">
        <v>4.6958833333333336</v>
      </c>
      <c r="W17" s="1">
        <v>8.0434666666666654</v>
      </c>
      <c r="X17" s="1">
        <v>45.624433333333329</v>
      </c>
      <c r="Y17" s="1">
        <v>91.621849999999981</v>
      </c>
      <c r="Z17" s="1">
        <v>87.544516666666681</v>
      </c>
      <c r="AA17" s="1">
        <v>201.40057499999998</v>
      </c>
      <c r="AB17" s="1">
        <f t="shared" si="7"/>
        <v>0</v>
      </c>
      <c r="AC17" s="1">
        <f t="shared" si="0"/>
        <v>0</v>
      </c>
      <c r="AD17" s="1">
        <f t="shared" si="1"/>
        <v>24.285883333333334</v>
      </c>
      <c r="AE17" s="1">
        <f t="shared" si="2"/>
        <v>23.343466666666664</v>
      </c>
      <c r="AF17" s="1">
        <f t="shared" si="3"/>
        <v>82.884433333333334</v>
      </c>
      <c r="AG17" s="1">
        <f t="shared" si="4"/>
        <v>147.72184999999996</v>
      </c>
      <c r="AH17" s="1">
        <f t="shared" si="5"/>
        <v>164.82451666666668</v>
      </c>
      <c r="AI17" s="1">
        <f t="shared" si="6"/>
        <v>344.59057499999994</v>
      </c>
    </row>
    <row r="18" spans="1:35">
      <c r="A18" t="s">
        <v>8</v>
      </c>
      <c r="B18" t="s">
        <v>9</v>
      </c>
      <c r="C18" t="s">
        <v>224</v>
      </c>
      <c r="D18" s="1">
        <v>63.72</v>
      </c>
      <c r="E18" s="1">
        <v>60.39</v>
      </c>
      <c r="F18" s="1">
        <v>122.52</v>
      </c>
      <c r="G18" s="1">
        <v>139.91999999999999</v>
      </c>
      <c r="H18" s="1">
        <v>187.44</v>
      </c>
      <c r="I18" s="1">
        <v>152.60999999999999</v>
      </c>
      <c r="J18" s="1">
        <v>117.78</v>
      </c>
      <c r="K18" s="1">
        <v>127.30499999999998</v>
      </c>
      <c r="L18" s="1">
        <v>6.7799999999999994</v>
      </c>
      <c r="M18" s="1">
        <v>39.18</v>
      </c>
      <c r="N18" s="1">
        <v>47.79</v>
      </c>
      <c r="O18" s="1">
        <v>40.89</v>
      </c>
      <c r="P18" s="1">
        <v>42.809999999999995</v>
      </c>
      <c r="Q18" s="1">
        <v>43.8</v>
      </c>
      <c r="R18" s="1">
        <v>58.44</v>
      </c>
      <c r="S18" s="1">
        <v>60.839999999999989</v>
      </c>
      <c r="T18" s="1">
        <v>3.7993333333333323</v>
      </c>
      <c r="U18" s="1">
        <v>29.646383333333333</v>
      </c>
      <c r="V18" s="1">
        <v>57.017800000000001</v>
      </c>
      <c r="W18" s="1">
        <v>74.469249999999988</v>
      </c>
      <c r="X18" s="1">
        <v>63.780149999999992</v>
      </c>
      <c r="Y18" s="1">
        <v>68.999599999999987</v>
      </c>
      <c r="Z18" s="1">
        <v>100.17498333333332</v>
      </c>
      <c r="AA18" s="1">
        <v>130.8407</v>
      </c>
      <c r="AB18" s="1">
        <f t="shared" si="7"/>
        <v>74.299333333333337</v>
      </c>
      <c r="AC18" s="1">
        <f t="shared" si="0"/>
        <v>129.21638333333334</v>
      </c>
      <c r="AD18" s="1">
        <f t="shared" si="1"/>
        <v>227.3278</v>
      </c>
      <c r="AE18" s="1">
        <f t="shared" si="2"/>
        <v>255.27924999999999</v>
      </c>
      <c r="AF18" s="1">
        <f t="shared" si="3"/>
        <v>294.03014999999999</v>
      </c>
      <c r="AG18" s="1">
        <f t="shared" si="4"/>
        <v>265.40959999999995</v>
      </c>
      <c r="AH18" s="1">
        <f t="shared" si="5"/>
        <v>276.3949833333333</v>
      </c>
      <c r="AI18" s="1">
        <f t="shared" si="6"/>
        <v>318.98569999999995</v>
      </c>
    </row>
    <row r="19" spans="1:35">
      <c r="A19" t="s">
        <v>108</v>
      </c>
      <c r="B19" t="s">
        <v>109</v>
      </c>
      <c r="C19" t="s">
        <v>225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58.8</v>
      </c>
      <c r="K19" s="1">
        <v>66.194999999999993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21.779999999999998</v>
      </c>
      <c r="S19" s="1">
        <v>103.13999999999999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17.194299999999998</v>
      </c>
      <c r="AA19" s="1">
        <v>145.74149999999997</v>
      </c>
      <c r="AB19" s="1">
        <f t="shared" si="7"/>
        <v>0</v>
      </c>
      <c r="AC19" s="1">
        <f t="shared" si="0"/>
        <v>0</v>
      </c>
      <c r="AD19" s="1">
        <f t="shared" si="1"/>
        <v>0</v>
      </c>
      <c r="AE19" s="1">
        <f t="shared" si="2"/>
        <v>0</v>
      </c>
      <c r="AF19" s="1">
        <f t="shared" si="3"/>
        <v>0</v>
      </c>
      <c r="AG19" s="1">
        <f t="shared" si="4"/>
        <v>0</v>
      </c>
      <c r="AH19" s="1">
        <f t="shared" si="5"/>
        <v>97.774299999999997</v>
      </c>
      <c r="AI19" s="1">
        <f t="shared" si="6"/>
        <v>315.07649999999995</v>
      </c>
    </row>
    <row r="20" spans="1:35">
      <c r="A20" t="s">
        <v>41</v>
      </c>
      <c r="B20" t="s">
        <v>42</v>
      </c>
      <c r="C20" t="s">
        <v>228</v>
      </c>
      <c r="D20" s="1">
        <v>0</v>
      </c>
      <c r="E20" s="1">
        <v>0</v>
      </c>
      <c r="F20" s="1">
        <v>0</v>
      </c>
      <c r="G20" s="1">
        <v>0</v>
      </c>
      <c r="H20" s="1">
        <v>103.02</v>
      </c>
      <c r="I20" s="1">
        <v>55.08</v>
      </c>
      <c r="J20" s="1">
        <v>68.31</v>
      </c>
      <c r="K20" s="1">
        <v>78.525000000000006</v>
      </c>
      <c r="L20" s="1">
        <v>0</v>
      </c>
      <c r="M20" s="1">
        <v>0</v>
      </c>
      <c r="N20" s="1">
        <v>0</v>
      </c>
      <c r="O20" s="1">
        <v>0</v>
      </c>
      <c r="P20" s="1">
        <v>19.739999999999998</v>
      </c>
      <c r="Q20" s="1">
        <v>38.129999999999995</v>
      </c>
      <c r="R20" s="1">
        <v>44.16</v>
      </c>
      <c r="S20" s="1">
        <v>76.589999999999989</v>
      </c>
      <c r="T20" s="1">
        <v>0</v>
      </c>
      <c r="U20" s="1">
        <v>0</v>
      </c>
      <c r="V20" s="1">
        <v>0</v>
      </c>
      <c r="W20" s="1">
        <v>0</v>
      </c>
      <c r="X20" s="1">
        <v>24.7837</v>
      </c>
      <c r="Y20" s="1">
        <v>71.679983333333325</v>
      </c>
      <c r="Z20" s="1">
        <v>88.274266666666648</v>
      </c>
      <c r="AA20" s="1">
        <v>154.03285</v>
      </c>
      <c r="AB20" s="1">
        <f t="shared" si="7"/>
        <v>0</v>
      </c>
      <c r="AC20" s="1">
        <f t="shared" si="0"/>
        <v>0</v>
      </c>
      <c r="AD20" s="1">
        <f t="shared" si="1"/>
        <v>0</v>
      </c>
      <c r="AE20" s="1">
        <f t="shared" si="2"/>
        <v>0</v>
      </c>
      <c r="AF20" s="1">
        <f t="shared" si="3"/>
        <v>147.5437</v>
      </c>
      <c r="AG20" s="1">
        <f t="shared" si="4"/>
        <v>164.8899833333333</v>
      </c>
      <c r="AH20" s="1">
        <f t="shared" si="5"/>
        <v>200.74426666666665</v>
      </c>
      <c r="AI20" s="1">
        <f t="shared" si="6"/>
        <v>309.14785000000001</v>
      </c>
    </row>
    <row r="21" spans="1:35">
      <c r="A21" t="s">
        <v>98</v>
      </c>
      <c r="B21" t="s">
        <v>99</v>
      </c>
      <c r="C21" t="s">
        <v>208</v>
      </c>
      <c r="D21" s="1">
        <v>0</v>
      </c>
      <c r="E21" s="1">
        <v>0</v>
      </c>
      <c r="F21" s="1">
        <v>0</v>
      </c>
      <c r="G21" s="1">
        <v>0.78</v>
      </c>
      <c r="H21" s="1">
        <v>8.2199999999999989</v>
      </c>
      <c r="I21" s="1">
        <v>20.88</v>
      </c>
      <c r="J21" s="1">
        <v>40.199999999999996</v>
      </c>
      <c r="K21" s="1">
        <v>41.849999999999994</v>
      </c>
      <c r="L21" s="1">
        <v>0</v>
      </c>
      <c r="M21" s="1">
        <v>0</v>
      </c>
      <c r="N21" s="1">
        <v>0</v>
      </c>
      <c r="O21" s="1">
        <v>0.78</v>
      </c>
      <c r="P21" s="1">
        <v>6.39</v>
      </c>
      <c r="Q21" s="1">
        <v>12.809999999999999</v>
      </c>
      <c r="R21" s="1">
        <v>17.099999999999998</v>
      </c>
      <c r="S21" s="1">
        <v>17.954999999999998</v>
      </c>
      <c r="T21" s="1">
        <v>0</v>
      </c>
      <c r="U21" s="1">
        <v>0</v>
      </c>
      <c r="V21" s="1">
        <v>0</v>
      </c>
      <c r="W21" s="1">
        <v>1.7120166666666665</v>
      </c>
      <c r="X21" s="1">
        <v>48.082416666666653</v>
      </c>
      <c r="Y21" s="1">
        <v>104.92183333333332</v>
      </c>
      <c r="Z21" s="1">
        <v>158.72178333333332</v>
      </c>
      <c r="AA21" s="1">
        <v>237.48149999999998</v>
      </c>
      <c r="AB21" s="1">
        <f t="shared" si="7"/>
        <v>0</v>
      </c>
      <c r="AC21" s="1">
        <f t="shared" si="0"/>
        <v>0</v>
      </c>
      <c r="AD21" s="1">
        <f t="shared" si="1"/>
        <v>0</v>
      </c>
      <c r="AE21" s="1">
        <f t="shared" si="2"/>
        <v>3.2720166666666666</v>
      </c>
      <c r="AF21" s="1">
        <f t="shared" si="3"/>
        <v>62.692416666666652</v>
      </c>
      <c r="AG21" s="1">
        <f t="shared" si="4"/>
        <v>138.61183333333332</v>
      </c>
      <c r="AH21" s="1">
        <f t="shared" si="5"/>
        <v>216.0217833333333</v>
      </c>
      <c r="AI21" s="1">
        <f t="shared" si="6"/>
        <v>297.28649999999999</v>
      </c>
    </row>
    <row r="22" spans="1:35">
      <c r="A22" t="s">
        <v>233</v>
      </c>
      <c r="B22" t="s">
        <v>234</v>
      </c>
      <c r="C22" t="s">
        <v>195</v>
      </c>
      <c r="D22" s="1">
        <v>0</v>
      </c>
      <c r="E22" s="1">
        <v>5.85</v>
      </c>
      <c r="F22" s="1">
        <v>98.49</v>
      </c>
      <c r="G22" s="1">
        <v>90.75</v>
      </c>
      <c r="H22" s="1">
        <v>120.92999999999999</v>
      </c>
      <c r="I22" s="1">
        <v>110.00999999999999</v>
      </c>
      <c r="J22" s="1">
        <v>95.07</v>
      </c>
      <c r="K22" s="1">
        <v>131.625</v>
      </c>
      <c r="L22" s="1">
        <v>0</v>
      </c>
      <c r="M22" s="1">
        <v>0.75</v>
      </c>
      <c r="N22" s="1">
        <v>9.629999999999999</v>
      </c>
      <c r="O22" s="1">
        <v>8.129999999999999</v>
      </c>
      <c r="P22" s="1">
        <v>12.54</v>
      </c>
      <c r="Q22" s="1">
        <v>16.23</v>
      </c>
      <c r="R22" s="1">
        <v>18.09</v>
      </c>
      <c r="S22" s="1">
        <v>37.867499999999993</v>
      </c>
      <c r="T22" s="1">
        <v>0</v>
      </c>
      <c r="U22" s="1">
        <v>1.0656666666666665</v>
      </c>
      <c r="V22" s="1">
        <v>23.145816666666665</v>
      </c>
      <c r="W22" s="1">
        <v>16.086933333333334</v>
      </c>
      <c r="X22" s="1">
        <v>69.432816666666668</v>
      </c>
      <c r="Y22" s="1">
        <v>34.140716666666663</v>
      </c>
      <c r="Z22" s="1">
        <v>41.669883333333331</v>
      </c>
      <c r="AA22" s="1">
        <v>77.384774999999991</v>
      </c>
      <c r="AB22" s="1">
        <f t="shared" si="7"/>
        <v>0</v>
      </c>
      <c r="AC22" s="1">
        <f t="shared" si="0"/>
        <v>7.6656666666666666</v>
      </c>
      <c r="AD22" s="1">
        <f t="shared" si="1"/>
        <v>131.26581666666667</v>
      </c>
      <c r="AE22" s="1">
        <f t="shared" si="2"/>
        <v>114.96693333333333</v>
      </c>
      <c r="AF22" s="1">
        <f t="shared" si="3"/>
        <v>202.90281666666667</v>
      </c>
      <c r="AG22" s="1">
        <f t="shared" si="4"/>
        <v>160.38071666666667</v>
      </c>
      <c r="AH22" s="1">
        <f t="shared" si="5"/>
        <v>154.82988333333333</v>
      </c>
      <c r="AI22" s="1">
        <f t="shared" si="6"/>
        <v>246.877275</v>
      </c>
    </row>
    <row r="23" spans="1:35">
      <c r="A23" t="s">
        <v>88</v>
      </c>
      <c r="B23" t="s">
        <v>89</v>
      </c>
      <c r="C23" t="s">
        <v>208</v>
      </c>
      <c r="D23" s="1">
        <v>0</v>
      </c>
      <c r="E23" s="1">
        <v>0.06</v>
      </c>
      <c r="F23" s="1">
        <v>3.84</v>
      </c>
      <c r="G23" s="1">
        <v>6.6899999999999995</v>
      </c>
      <c r="H23" s="1">
        <v>17.22</v>
      </c>
      <c r="I23" s="1">
        <v>22.86</v>
      </c>
      <c r="J23" s="1">
        <v>31.23</v>
      </c>
      <c r="K23" s="1">
        <v>41.31</v>
      </c>
      <c r="L23" s="1">
        <v>0</v>
      </c>
      <c r="M23" s="1">
        <v>0.12</v>
      </c>
      <c r="N23" s="1">
        <v>4.71</v>
      </c>
      <c r="O23" s="1">
        <v>3.33</v>
      </c>
      <c r="P23" s="1">
        <v>3.78</v>
      </c>
      <c r="Q23" s="1">
        <v>10.139999999999999</v>
      </c>
      <c r="R23" s="1">
        <v>13.11</v>
      </c>
      <c r="S23" s="1">
        <v>22.995000000000001</v>
      </c>
      <c r="T23" s="1">
        <v>0</v>
      </c>
      <c r="U23" s="1">
        <v>0.27799999999999997</v>
      </c>
      <c r="V23" s="1">
        <v>12.822749999999999</v>
      </c>
      <c r="W23" s="1">
        <v>14.683033333333331</v>
      </c>
      <c r="X23" s="1">
        <v>32.037183333333331</v>
      </c>
      <c r="Y23" s="1">
        <v>94.012649999999994</v>
      </c>
      <c r="Z23" s="1">
        <v>134.78366666666665</v>
      </c>
      <c r="AA23" s="1">
        <v>179.45247499999996</v>
      </c>
      <c r="AB23" s="1">
        <f t="shared" si="7"/>
        <v>0</v>
      </c>
      <c r="AC23" s="1">
        <f t="shared" si="0"/>
        <v>0.45799999999999996</v>
      </c>
      <c r="AD23" s="1">
        <f t="shared" si="1"/>
        <v>21.37275</v>
      </c>
      <c r="AE23" s="1">
        <f t="shared" si="2"/>
        <v>24.70303333333333</v>
      </c>
      <c r="AF23" s="1">
        <f t="shared" si="3"/>
        <v>53.037183333333331</v>
      </c>
      <c r="AG23" s="1">
        <f t="shared" si="4"/>
        <v>127.01264999999999</v>
      </c>
      <c r="AH23" s="1">
        <f t="shared" si="5"/>
        <v>179.12366666666665</v>
      </c>
      <c r="AI23" s="1">
        <f t="shared" si="6"/>
        <v>243.75747499999997</v>
      </c>
    </row>
    <row r="24" spans="1:35">
      <c r="A24" t="s">
        <v>60</v>
      </c>
      <c r="B24" t="s">
        <v>61</v>
      </c>
      <c r="C24" t="s">
        <v>227</v>
      </c>
      <c r="D24" s="1">
        <v>0</v>
      </c>
      <c r="E24" s="1">
        <v>13.049999999999999</v>
      </c>
      <c r="F24" s="1">
        <v>9.36</v>
      </c>
      <c r="G24" s="1">
        <v>11.61</v>
      </c>
      <c r="H24" s="1">
        <v>12.99</v>
      </c>
      <c r="I24" s="1">
        <v>34.53</v>
      </c>
      <c r="J24" s="1">
        <v>55.53</v>
      </c>
      <c r="K24" s="1">
        <v>88.064999999999998</v>
      </c>
      <c r="L24" s="1">
        <v>0</v>
      </c>
      <c r="M24" s="1">
        <v>1.8599999999999999</v>
      </c>
      <c r="N24" s="1">
        <v>3.12</v>
      </c>
      <c r="O24" s="1">
        <v>3.06</v>
      </c>
      <c r="P24" s="1">
        <v>1.05</v>
      </c>
      <c r="Q24" s="1">
        <v>6</v>
      </c>
      <c r="R24" s="1">
        <v>10.139999999999999</v>
      </c>
      <c r="S24" s="1">
        <v>15.345000000000001</v>
      </c>
      <c r="T24" s="1">
        <v>0</v>
      </c>
      <c r="U24" s="1">
        <v>9.996416666666665</v>
      </c>
      <c r="V24" s="1">
        <v>20.664666666666665</v>
      </c>
      <c r="W24" s="1">
        <v>20.062333333333331</v>
      </c>
      <c r="X24" s="1">
        <v>3.8618833333333322</v>
      </c>
      <c r="Y24" s="1">
        <v>18.825233333333333</v>
      </c>
      <c r="Z24" s="1">
        <v>60.497433333333326</v>
      </c>
      <c r="AA24" s="1">
        <v>136.96017499999999</v>
      </c>
      <c r="AB24" s="1">
        <f t="shared" si="7"/>
        <v>0</v>
      </c>
      <c r="AC24" s="1">
        <f t="shared" si="0"/>
        <v>24.906416666666665</v>
      </c>
      <c r="AD24" s="1">
        <f t="shared" si="1"/>
        <v>33.144666666666666</v>
      </c>
      <c r="AE24" s="1">
        <f t="shared" si="2"/>
        <v>34.73233333333333</v>
      </c>
      <c r="AF24" s="1">
        <f t="shared" si="3"/>
        <v>17.901883333333334</v>
      </c>
      <c r="AG24" s="1">
        <f t="shared" si="4"/>
        <v>59.355233333333331</v>
      </c>
      <c r="AH24" s="1">
        <f t="shared" si="5"/>
        <v>126.16743333333332</v>
      </c>
      <c r="AI24" s="1">
        <f t="shared" si="6"/>
        <v>240.37017499999999</v>
      </c>
    </row>
    <row r="25" spans="1:35">
      <c r="A25" t="s">
        <v>24</v>
      </c>
      <c r="B25" t="s">
        <v>25</v>
      </c>
      <c r="C25" t="s">
        <v>206</v>
      </c>
      <c r="D25" s="1">
        <v>36.9</v>
      </c>
      <c r="E25" s="1">
        <v>46.29</v>
      </c>
      <c r="F25" s="1">
        <v>74.759999999999991</v>
      </c>
      <c r="G25" s="1">
        <v>120.89999999999999</v>
      </c>
      <c r="H25" s="1">
        <v>60.69</v>
      </c>
      <c r="I25" s="1">
        <v>46.379999999999995</v>
      </c>
      <c r="J25" s="1">
        <v>37.35</v>
      </c>
      <c r="K25" s="1">
        <v>36.674999999999997</v>
      </c>
      <c r="L25" s="1">
        <v>87.75</v>
      </c>
      <c r="M25" s="1">
        <v>87.63</v>
      </c>
      <c r="N25" s="1">
        <v>89.52</v>
      </c>
      <c r="O25" s="1">
        <v>71.91</v>
      </c>
      <c r="P25" s="1">
        <v>50.91</v>
      </c>
      <c r="Q25" s="1">
        <v>35.129999999999995</v>
      </c>
      <c r="R25" s="1">
        <v>34.229999999999997</v>
      </c>
      <c r="S25" s="1">
        <v>31.32</v>
      </c>
      <c r="T25" s="1">
        <v>4.3391166666666656</v>
      </c>
      <c r="U25" s="1">
        <v>11.840483333333331</v>
      </c>
      <c r="V25" s="1">
        <v>15.767233333333333</v>
      </c>
      <c r="W25" s="1">
        <v>12.062883333333332</v>
      </c>
      <c r="X25" s="1">
        <v>90.266599999999997</v>
      </c>
      <c r="Y25" s="1">
        <v>87.651083333333318</v>
      </c>
      <c r="Z25" s="1">
        <v>111.95755</v>
      </c>
      <c r="AA25" s="1">
        <v>137.627375</v>
      </c>
      <c r="AB25" s="1">
        <f t="shared" si="7"/>
        <v>128.98911666666666</v>
      </c>
      <c r="AC25" s="1">
        <f t="shared" si="0"/>
        <v>145.76048333333333</v>
      </c>
      <c r="AD25" s="1">
        <f t="shared" si="1"/>
        <v>180.04723333333331</v>
      </c>
      <c r="AE25" s="1">
        <f t="shared" si="2"/>
        <v>204.87288333333333</v>
      </c>
      <c r="AF25" s="1">
        <f t="shared" si="3"/>
        <v>201.86660000000001</v>
      </c>
      <c r="AG25" s="1">
        <f t="shared" si="4"/>
        <v>169.16108333333329</v>
      </c>
      <c r="AH25" s="1">
        <f t="shared" si="5"/>
        <v>183.53755000000001</v>
      </c>
      <c r="AI25" s="1">
        <f t="shared" si="6"/>
        <v>205.62237500000001</v>
      </c>
    </row>
    <row r="26" spans="1:35">
      <c r="A26" t="s">
        <v>47</v>
      </c>
      <c r="B26" t="s">
        <v>48</v>
      </c>
      <c r="C26" t="s">
        <v>220</v>
      </c>
      <c r="D26" s="1">
        <v>0</v>
      </c>
      <c r="E26" s="1">
        <v>4.38</v>
      </c>
      <c r="F26" s="1">
        <v>14.309999999999999</v>
      </c>
      <c r="G26" s="1">
        <v>19.62</v>
      </c>
      <c r="H26" s="1">
        <v>38.28</v>
      </c>
      <c r="I26" s="1">
        <v>49.11</v>
      </c>
      <c r="J26" s="1">
        <v>56.4</v>
      </c>
      <c r="K26" s="1">
        <v>63.134999999999991</v>
      </c>
      <c r="L26" s="1">
        <v>0</v>
      </c>
      <c r="M26" s="1">
        <v>5.16</v>
      </c>
      <c r="N26" s="1">
        <v>10.559999999999999</v>
      </c>
      <c r="O26" s="1">
        <v>15.99</v>
      </c>
      <c r="P26" s="1">
        <v>18.3</v>
      </c>
      <c r="Q26" s="1">
        <v>32.82</v>
      </c>
      <c r="R26" s="1">
        <v>44.25</v>
      </c>
      <c r="S26" s="1">
        <v>48.194999999999993</v>
      </c>
      <c r="T26" s="1">
        <v>0</v>
      </c>
      <c r="U26" s="1">
        <v>5.9862666666666664</v>
      </c>
      <c r="V26" s="1">
        <v>18.361899999999999</v>
      </c>
      <c r="W26" s="1">
        <v>29.2317</v>
      </c>
      <c r="X26" s="1">
        <v>38.331566666666667</v>
      </c>
      <c r="Y26" s="1">
        <v>64.51221666666666</v>
      </c>
      <c r="Z26" s="1">
        <v>74.976599999999991</v>
      </c>
      <c r="AA26" s="1">
        <v>77.819150000000008</v>
      </c>
      <c r="AB26" s="1">
        <f t="shared" si="7"/>
        <v>0</v>
      </c>
      <c r="AC26" s="1">
        <f t="shared" si="0"/>
        <v>15.526266666666665</v>
      </c>
      <c r="AD26" s="1">
        <f t="shared" si="1"/>
        <v>43.231899999999996</v>
      </c>
      <c r="AE26" s="1">
        <f t="shared" si="2"/>
        <v>64.841700000000003</v>
      </c>
      <c r="AF26" s="1">
        <f t="shared" si="3"/>
        <v>94.911566666666658</v>
      </c>
      <c r="AG26" s="1">
        <f t="shared" si="4"/>
        <v>146.44221666666667</v>
      </c>
      <c r="AH26" s="1">
        <f t="shared" si="5"/>
        <v>175.6266</v>
      </c>
      <c r="AI26" s="1">
        <f t="shared" si="6"/>
        <v>189.14914999999999</v>
      </c>
    </row>
    <row r="27" spans="1:35">
      <c r="A27" t="s">
        <v>66</v>
      </c>
      <c r="B27" t="s">
        <v>67</v>
      </c>
      <c r="C27" t="s">
        <v>225</v>
      </c>
      <c r="D27" s="1">
        <v>0</v>
      </c>
      <c r="E27" s="1">
        <v>0</v>
      </c>
      <c r="F27" s="1">
        <v>0</v>
      </c>
      <c r="G27" s="1">
        <v>0.12</v>
      </c>
      <c r="H27" s="1">
        <v>13.74</v>
      </c>
      <c r="I27" s="1">
        <v>60.93</v>
      </c>
      <c r="J27" s="1">
        <v>48.93</v>
      </c>
      <c r="K27" s="1">
        <v>88.83</v>
      </c>
      <c r="L27" s="1">
        <v>0</v>
      </c>
      <c r="M27" s="1">
        <v>0</v>
      </c>
      <c r="N27" s="1">
        <v>0</v>
      </c>
      <c r="O27" s="1">
        <v>0</v>
      </c>
      <c r="P27" s="1">
        <v>4.68</v>
      </c>
      <c r="Q27" s="1">
        <v>12.959999999999999</v>
      </c>
      <c r="R27" s="1">
        <v>18.75</v>
      </c>
      <c r="S27" s="1">
        <v>28.44</v>
      </c>
      <c r="T27" s="1">
        <v>0</v>
      </c>
      <c r="U27" s="1">
        <v>0</v>
      </c>
      <c r="V27" s="1">
        <v>0</v>
      </c>
      <c r="W27" s="1">
        <v>0</v>
      </c>
      <c r="X27" s="1">
        <v>7.3160333333333316</v>
      </c>
      <c r="Y27" s="1">
        <v>18.54955</v>
      </c>
      <c r="Z27" s="1">
        <v>37.495250000000006</v>
      </c>
      <c r="AA27" s="1">
        <v>67.164799999999985</v>
      </c>
      <c r="AB27" s="1">
        <f t="shared" si="7"/>
        <v>0</v>
      </c>
      <c r="AC27" s="1">
        <f t="shared" si="0"/>
        <v>0</v>
      </c>
      <c r="AD27" s="1">
        <f t="shared" si="1"/>
        <v>0</v>
      </c>
      <c r="AE27" s="1">
        <f t="shared" si="2"/>
        <v>0.12</v>
      </c>
      <c r="AF27" s="1">
        <f t="shared" si="3"/>
        <v>25.736033333333332</v>
      </c>
      <c r="AG27" s="1">
        <f t="shared" si="4"/>
        <v>92.439549999999997</v>
      </c>
      <c r="AH27" s="1">
        <f t="shared" si="5"/>
        <v>105.17525000000001</v>
      </c>
      <c r="AI27" s="1">
        <f t="shared" si="6"/>
        <v>184.4348</v>
      </c>
    </row>
    <row r="28" spans="1:35">
      <c r="A28" t="s">
        <v>86</v>
      </c>
      <c r="B28" t="s">
        <v>87</v>
      </c>
      <c r="C28" t="s">
        <v>220</v>
      </c>
      <c r="D28" s="1">
        <v>0</v>
      </c>
      <c r="E28" s="1">
        <v>0</v>
      </c>
      <c r="F28" s="1">
        <v>0.3</v>
      </c>
      <c r="G28" s="1">
        <v>6.96</v>
      </c>
      <c r="H28" s="1">
        <v>15.6</v>
      </c>
      <c r="I28" s="1">
        <v>17.579999999999998</v>
      </c>
      <c r="J28" s="1">
        <v>21.869999999999997</v>
      </c>
      <c r="K28" s="1">
        <v>87.57</v>
      </c>
      <c r="L28" s="1">
        <v>0</v>
      </c>
      <c r="M28" s="1">
        <v>0</v>
      </c>
      <c r="N28" s="1">
        <v>1.38</v>
      </c>
      <c r="O28" s="1">
        <v>1.1099999999999999</v>
      </c>
      <c r="P28" s="1">
        <v>2.79</v>
      </c>
      <c r="Q28" s="1">
        <v>2.34</v>
      </c>
      <c r="R28" s="1">
        <v>4.7699999999999996</v>
      </c>
      <c r="S28" s="1">
        <v>28.53</v>
      </c>
      <c r="T28" s="1">
        <v>0</v>
      </c>
      <c r="U28" s="1">
        <v>0</v>
      </c>
      <c r="V28" s="1">
        <v>1.9900166666666665</v>
      </c>
      <c r="W28" s="1">
        <v>4.825616666666666</v>
      </c>
      <c r="X28" s="1">
        <v>7.550016666666667</v>
      </c>
      <c r="Y28" s="1">
        <v>5.8889666666666658</v>
      </c>
      <c r="Z28" s="1">
        <v>6.2596333333333334</v>
      </c>
      <c r="AA28" s="1">
        <v>67.303799999999995</v>
      </c>
      <c r="AB28" s="1">
        <f t="shared" si="7"/>
        <v>0</v>
      </c>
      <c r="AC28" s="1">
        <f t="shared" si="0"/>
        <v>0</v>
      </c>
      <c r="AD28" s="1">
        <f t="shared" si="1"/>
        <v>3.6700166666666663</v>
      </c>
      <c r="AE28" s="1">
        <f t="shared" si="2"/>
        <v>12.895616666666665</v>
      </c>
      <c r="AF28" s="1">
        <f t="shared" si="3"/>
        <v>25.940016666666668</v>
      </c>
      <c r="AG28" s="1">
        <f t="shared" si="4"/>
        <v>25.808966666666663</v>
      </c>
      <c r="AH28" s="1">
        <f t="shared" si="5"/>
        <v>32.899633333333327</v>
      </c>
      <c r="AI28" s="1">
        <f t="shared" si="6"/>
        <v>183.40379999999999</v>
      </c>
    </row>
    <row r="29" spans="1:35">
      <c r="A29" t="s">
        <v>82</v>
      </c>
      <c r="B29" t="s">
        <v>83</v>
      </c>
      <c r="C29" t="s">
        <v>225</v>
      </c>
      <c r="D29" s="1">
        <v>33.54</v>
      </c>
      <c r="E29" s="1">
        <v>10.199999999999999</v>
      </c>
      <c r="F29" s="1">
        <v>10.29</v>
      </c>
      <c r="G29" s="1">
        <v>11.4</v>
      </c>
      <c r="H29" s="1">
        <v>12.18</v>
      </c>
      <c r="I29" s="1">
        <v>13.889999999999999</v>
      </c>
      <c r="J29" s="1">
        <v>27.48</v>
      </c>
      <c r="K29" s="1">
        <v>22.23</v>
      </c>
      <c r="L29" s="1">
        <v>1.6199999999999999</v>
      </c>
      <c r="M29" s="1">
        <v>1.23</v>
      </c>
      <c r="N29" s="1">
        <v>0.84</v>
      </c>
      <c r="O29" s="1">
        <v>2.0699999999999998</v>
      </c>
      <c r="P29" s="1">
        <v>5.13</v>
      </c>
      <c r="Q29" s="1">
        <v>10.559999999999999</v>
      </c>
      <c r="R29" s="1">
        <v>13.799999999999999</v>
      </c>
      <c r="S29" s="1">
        <v>16.38</v>
      </c>
      <c r="T29" s="1">
        <v>2.2124166666666665</v>
      </c>
      <c r="U29" s="1">
        <v>21.15348333333333</v>
      </c>
      <c r="V29" s="1">
        <v>48.585133333333317</v>
      </c>
      <c r="W29" s="1">
        <v>54.499583333333334</v>
      </c>
      <c r="X29" s="1">
        <v>70.361800000000002</v>
      </c>
      <c r="Y29" s="1">
        <v>88.30438333333332</v>
      </c>
      <c r="Z29" s="1">
        <v>117.7886</v>
      </c>
      <c r="AA29" s="1">
        <v>144.771975</v>
      </c>
      <c r="AB29" s="1">
        <f t="shared" si="7"/>
        <v>37.372416666666666</v>
      </c>
      <c r="AC29" s="1">
        <f t="shared" si="0"/>
        <v>32.583483333333334</v>
      </c>
      <c r="AD29" s="1">
        <f t="shared" si="1"/>
        <v>59.715133333333313</v>
      </c>
      <c r="AE29" s="1">
        <f t="shared" si="2"/>
        <v>67.969583333333333</v>
      </c>
      <c r="AF29" s="1">
        <f t="shared" si="3"/>
        <v>87.671800000000005</v>
      </c>
      <c r="AG29" s="1">
        <f t="shared" si="4"/>
        <v>112.75438333333332</v>
      </c>
      <c r="AH29" s="1">
        <f t="shared" si="5"/>
        <v>159.0686</v>
      </c>
      <c r="AI29" s="1">
        <f t="shared" si="6"/>
        <v>183.38197500000001</v>
      </c>
    </row>
    <row r="30" spans="1:35">
      <c r="A30" t="s">
        <v>74</v>
      </c>
      <c r="B30" t="s">
        <v>75</v>
      </c>
      <c r="C30" t="s">
        <v>228</v>
      </c>
      <c r="D30" s="1">
        <v>0</v>
      </c>
      <c r="E30" s="1">
        <v>0</v>
      </c>
      <c r="F30" s="1">
        <v>0</v>
      </c>
      <c r="G30" s="1">
        <v>1.65</v>
      </c>
      <c r="H30" s="1">
        <v>33.93</v>
      </c>
      <c r="I30" s="1">
        <v>39.93</v>
      </c>
      <c r="J30" s="1">
        <v>50.669999999999995</v>
      </c>
      <c r="K30" s="1">
        <v>55.89</v>
      </c>
      <c r="L30" s="1">
        <v>0</v>
      </c>
      <c r="M30" s="1">
        <v>0</v>
      </c>
      <c r="N30" s="1">
        <v>0</v>
      </c>
      <c r="O30" s="1">
        <v>2.73</v>
      </c>
      <c r="P30" s="1">
        <v>28.529999999999998</v>
      </c>
      <c r="Q30" s="1">
        <v>36.809999999999995</v>
      </c>
      <c r="R30" s="1">
        <v>31.5</v>
      </c>
      <c r="S30" s="1">
        <v>38.204999999999998</v>
      </c>
      <c r="T30" s="1">
        <v>0</v>
      </c>
      <c r="U30" s="1">
        <v>0</v>
      </c>
      <c r="V30" s="1">
        <v>0</v>
      </c>
      <c r="W30" s="1">
        <v>4.0680666666666667</v>
      </c>
      <c r="X30" s="1">
        <v>11.7455</v>
      </c>
      <c r="Y30" s="1">
        <v>14.891533333333332</v>
      </c>
      <c r="Z30" s="1">
        <v>29.824766666666665</v>
      </c>
      <c r="AA30" s="1">
        <v>85.881149999999991</v>
      </c>
      <c r="AB30" s="1">
        <f t="shared" si="7"/>
        <v>0</v>
      </c>
      <c r="AC30" s="1">
        <f t="shared" si="0"/>
        <v>0</v>
      </c>
      <c r="AD30" s="1">
        <f t="shared" si="1"/>
        <v>0</v>
      </c>
      <c r="AE30" s="1">
        <f t="shared" si="2"/>
        <v>8.4480666666666657</v>
      </c>
      <c r="AF30" s="1">
        <f t="shared" si="3"/>
        <v>74.205500000000001</v>
      </c>
      <c r="AG30" s="1">
        <f t="shared" si="4"/>
        <v>91.631533333333323</v>
      </c>
      <c r="AH30" s="1">
        <f t="shared" si="5"/>
        <v>111.99476666666665</v>
      </c>
      <c r="AI30" s="1">
        <f t="shared" si="6"/>
        <v>179.97614999999999</v>
      </c>
    </row>
    <row r="31" spans="1:35">
      <c r="A31" t="s">
        <v>39</v>
      </c>
      <c r="B31" t="s">
        <v>40</v>
      </c>
      <c r="C31" t="s">
        <v>228</v>
      </c>
      <c r="D31" s="1">
        <v>0</v>
      </c>
      <c r="E31" s="1">
        <v>0</v>
      </c>
      <c r="F31" s="1">
        <v>0</v>
      </c>
      <c r="G31" s="1">
        <v>0</v>
      </c>
      <c r="H31" s="1">
        <v>46.5</v>
      </c>
      <c r="I31" s="1">
        <v>128.88</v>
      </c>
      <c r="J31" s="1">
        <v>64.05</v>
      </c>
      <c r="K31" s="1">
        <v>89.054999999999993</v>
      </c>
      <c r="L31" s="1">
        <v>0</v>
      </c>
      <c r="M31" s="1">
        <v>0</v>
      </c>
      <c r="N31" s="1">
        <v>0</v>
      </c>
      <c r="O31" s="1">
        <v>0</v>
      </c>
      <c r="P31" s="1">
        <v>10.95</v>
      </c>
      <c r="Q31" s="1">
        <v>23.31</v>
      </c>
      <c r="R31" s="1">
        <v>14.219999999999999</v>
      </c>
      <c r="S31" s="1">
        <v>26.234999999999999</v>
      </c>
      <c r="T31" s="1">
        <v>0</v>
      </c>
      <c r="U31" s="1">
        <v>0</v>
      </c>
      <c r="V31" s="1">
        <v>0</v>
      </c>
      <c r="W31" s="1">
        <v>0</v>
      </c>
      <c r="X31" s="1">
        <v>17.069200000000002</v>
      </c>
      <c r="Y31" s="1">
        <v>49.991350000000004</v>
      </c>
      <c r="Z31" s="1">
        <v>61.660400000000003</v>
      </c>
      <c r="AA31" s="1">
        <v>63.1755</v>
      </c>
      <c r="AB31" s="1">
        <f t="shared" si="7"/>
        <v>0</v>
      </c>
      <c r="AC31" s="1">
        <f t="shared" si="0"/>
        <v>0</v>
      </c>
      <c r="AD31" s="1">
        <f t="shared" si="1"/>
        <v>0</v>
      </c>
      <c r="AE31" s="1">
        <f t="shared" si="2"/>
        <v>0</v>
      </c>
      <c r="AF31" s="1">
        <f t="shared" si="3"/>
        <v>74.519200000000012</v>
      </c>
      <c r="AG31" s="1">
        <f t="shared" si="4"/>
        <v>202.18135000000001</v>
      </c>
      <c r="AH31" s="1">
        <f t="shared" si="5"/>
        <v>139.93039999999999</v>
      </c>
      <c r="AI31" s="1">
        <f t="shared" si="6"/>
        <v>178.46549999999999</v>
      </c>
    </row>
    <row r="32" spans="1:35">
      <c r="A32" t="s">
        <v>64</v>
      </c>
      <c r="B32" t="s">
        <v>65</v>
      </c>
      <c r="C32" t="s">
        <v>225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129.47999999999999</v>
      </c>
      <c r="K32" s="1">
        <v>60.344999999999999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17.88</v>
      </c>
      <c r="S32" s="1">
        <v>36.99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31.323649999999997</v>
      </c>
      <c r="AA32" s="1">
        <v>81.061324999999982</v>
      </c>
      <c r="AB32" s="1">
        <f t="shared" si="7"/>
        <v>0</v>
      </c>
      <c r="AC32" s="1">
        <f t="shared" si="0"/>
        <v>0</v>
      </c>
      <c r="AD32" s="1">
        <f t="shared" si="1"/>
        <v>0</v>
      </c>
      <c r="AE32" s="1">
        <f t="shared" si="2"/>
        <v>0</v>
      </c>
      <c r="AF32" s="1">
        <f t="shared" si="3"/>
        <v>0</v>
      </c>
      <c r="AG32" s="1">
        <f t="shared" si="4"/>
        <v>0</v>
      </c>
      <c r="AH32" s="1">
        <f t="shared" si="5"/>
        <v>178.68364999999997</v>
      </c>
      <c r="AI32" s="1">
        <f t="shared" si="6"/>
        <v>178.39632499999999</v>
      </c>
    </row>
    <row r="33" spans="1:35">
      <c r="A33" t="s">
        <v>20</v>
      </c>
      <c r="B33" t="s">
        <v>21</v>
      </c>
      <c r="C33" t="s">
        <v>225</v>
      </c>
      <c r="D33" s="1">
        <v>47.339999999999996</v>
      </c>
      <c r="E33" s="1">
        <v>41.01</v>
      </c>
      <c r="F33" s="1">
        <v>49.35</v>
      </c>
      <c r="G33" s="1">
        <v>48.87</v>
      </c>
      <c r="H33" s="1">
        <v>53.1</v>
      </c>
      <c r="I33" s="1">
        <v>52.83</v>
      </c>
      <c r="J33" s="1">
        <v>48.21</v>
      </c>
      <c r="K33" s="1">
        <v>40.86</v>
      </c>
      <c r="L33" s="1">
        <v>18</v>
      </c>
      <c r="M33" s="1">
        <v>25.2</v>
      </c>
      <c r="N33" s="1">
        <v>25.619999999999997</v>
      </c>
      <c r="O33" s="1">
        <v>21.18</v>
      </c>
      <c r="P33" s="1">
        <v>15.959999999999999</v>
      </c>
      <c r="Q33" s="1">
        <v>12.33</v>
      </c>
      <c r="R33" s="1">
        <v>12.12</v>
      </c>
      <c r="S33" s="1">
        <v>8.370000000000001</v>
      </c>
      <c r="T33" s="1">
        <v>78.291750000000008</v>
      </c>
      <c r="U33" s="1">
        <v>127.48153333333332</v>
      </c>
      <c r="V33" s="1">
        <v>164.65940000000001</v>
      </c>
      <c r="W33" s="1">
        <v>187.41601666666668</v>
      </c>
      <c r="X33" s="1">
        <v>136.06246666666664</v>
      </c>
      <c r="Y33" s="1">
        <v>155.2815333333333</v>
      </c>
      <c r="Z33" s="1">
        <v>156.18503333333334</v>
      </c>
      <c r="AA33" s="1">
        <v>126.66375000000001</v>
      </c>
      <c r="AB33" s="1">
        <f t="shared" si="7"/>
        <v>143.63175000000001</v>
      </c>
      <c r="AC33" s="1">
        <f t="shared" si="0"/>
        <v>193.69153333333333</v>
      </c>
      <c r="AD33" s="1">
        <f t="shared" si="1"/>
        <v>239.6294</v>
      </c>
      <c r="AE33" s="1">
        <f t="shared" si="2"/>
        <v>257.46601666666669</v>
      </c>
      <c r="AF33" s="1">
        <f t="shared" si="3"/>
        <v>205.12246666666664</v>
      </c>
      <c r="AG33" s="1">
        <f t="shared" si="4"/>
        <v>220.4415333333333</v>
      </c>
      <c r="AH33" s="1">
        <f t="shared" si="5"/>
        <v>216.51503333333335</v>
      </c>
      <c r="AI33" s="1">
        <f t="shared" si="6"/>
        <v>175.89375000000001</v>
      </c>
    </row>
    <row r="34" spans="1:35">
      <c r="A34" t="s">
        <v>96</v>
      </c>
      <c r="B34" t="s">
        <v>97</v>
      </c>
      <c r="C34" t="s">
        <v>228</v>
      </c>
      <c r="D34" s="1">
        <v>5.3999999999999995</v>
      </c>
      <c r="E34" s="1">
        <v>7.77</v>
      </c>
      <c r="F34" s="1">
        <v>10.68</v>
      </c>
      <c r="G34" s="1">
        <v>14.82</v>
      </c>
      <c r="H34" s="1">
        <v>19.529999999999998</v>
      </c>
      <c r="I34" s="1">
        <v>18.329999999999998</v>
      </c>
      <c r="J34" s="1">
        <v>17.25</v>
      </c>
      <c r="K34" s="1">
        <v>16.740000000000002</v>
      </c>
      <c r="L34" s="1">
        <v>33.299999999999997</v>
      </c>
      <c r="M34" s="1">
        <v>58.14</v>
      </c>
      <c r="N34" s="1">
        <v>43.769999999999996</v>
      </c>
      <c r="O34" s="1">
        <v>37.559999999999995</v>
      </c>
      <c r="P34" s="1">
        <v>32.46</v>
      </c>
      <c r="Q34" s="1">
        <v>35.04</v>
      </c>
      <c r="R34" s="1">
        <v>37.53</v>
      </c>
      <c r="S34" s="1">
        <v>45.765000000000001</v>
      </c>
      <c r="T34" s="1">
        <v>15.255249999999998</v>
      </c>
      <c r="U34" s="1">
        <v>79.978283333333323</v>
      </c>
      <c r="V34" s="1">
        <v>96.855199999999996</v>
      </c>
      <c r="W34" s="1">
        <v>104.21293333333334</v>
      </c>
      <c r="X34" s="1">
        <v>92.379400000000004</v>
      </c>
      <c r="Y34" s="1">
        <v>108.73043333333334</v>
      </c>
      <c r="Z34" s="1">
        <v>107.78060000000001</v>
      </c>
      <c r="AA34" s="1">
        <v>109.02464999999999</v>
      </c>
      <c r="AB34" s="1">
        <f t="shared" si="7"/>
        <v>53.955249999999992</v>
      </c>
      <c r="AC34" s="1">
        <f t="shared" si="0"/>
        <v>145.88828333333333</v>
      </c>
      <c r="AD34" s="1">
        <f t="shared" si="1"/>
        <v>151.30519999999999</v>
      </c>
      <c r="AE34" s="1">
        <f t="shared" si="2"/>
        <v>156.59293333333335</v>
      </c>
      <c r="AF34" s="1">
        <f t="shared" si="3"/>
        <v>144.36939999999998</v>
      </c>
      <c r="AG34" s="1">
        <f t="shared" si="4"/>
        <v>162.10043333333334</v>
      </c>
      <c r="AH34" s="1">
        <f t="shared" si="5"/>
        <v>162.56060000000002</v>
      </c>
      <c r="AI34" s="1">
        <f t="shared" si="6"/>
        <v>171.52965</v>
      </c>
    </row>
    <row r="35" spans="1:35">
      <c r="A35" t="s">
        <v>152</v>
      </c>
      <c r="B35" t="s">
        <v>153</v>
      </c>
      <c r="C35" t="s">
        <v>220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8.61</v>
      </c>
      <c r="J35" s="1">
        <v>5.97</v>
      </c>
      <c r="K35" s="1">
        <v>20.88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14.309999999999999</v>
      </c>
      <c r="R35" s="1">
        <v>43.44</v>
      </c>
      <c r="S35" s="1">
        <v>79.92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15.016633333333335</v>
      </c>
      <c r="Z35" s="1">
        <v>16.070716666666666</v>
      </c>
      <c r="AA35" s="1">
        <v>68.617350000000002</v>
      </c>
      <c r="AB35" s="1">
        <f t="shared" ref="AB35:AB66" si="8">D35+L35+T35</f>
        <v>0</v>
      </c>
      <c r="AC35" s="1">
        <f t="shared" ref="AC35:AC66" si="9">E35+M35+U35</f>
        <v>0</v>
      </c>
      <c r="AD35" s="1">
        <f t="shared" ref="AD35:AD66" si="10">F35+N35+V35</f>
        <v>0</v>
      </c>
      <c r="AE35" s="1">
        <f t="shared" ref="AE35:AE66" si="11">G35+O35+W35</f>
        <v>0</v>
      </c>
      <c r="AF35" s="1">
        <f t="shared" ref="AF35:AF66" si="12">H35+P35+X35</f>
        <v>0</v>
      </c>
      <c r="AG35" s="1">
        <f t="shared" ref="AG35:AG66" si="13">I35+Q35+Y35</f>
        <v>37.936633333333333</v>
      </c>
      <c r="AH35" s="1">
        <f t="shared" ref="AH35:AH66" si="14">J35+R35+Z35</f>
        <v>65.480716666666666</v>
      </c>
      <c r="AI35" s="1">
        <f t="shared" ref="AI35:AI66" si="15">K35+S35+AA35</f>
        <v>169.41735</v>
      </c>
    </row>
    <row r="36" spans="1:35">
      <c r="A36" t="s">
        <v>104</v>
      </c>
      <c r="B36" t="s">
        <v>105</v>
      </c>
      <c r="C36" t="s">
        <v>228</v>
      </c>
      <c r="D36" s="1">
        <v>23.669999999999998</v>
      </c>
      <c r="E36" s="1">
        <v>32.1</v>
      </c>
      <c r="F36" s="1">
        <v>17.579999999999998</v>
      </c>
      <c r="G36" s="1">
        <v>16.559999999999999</v>
      </c>
      <c r="H36" s="1">
        <v>22.68</v>
      </c>
      <c r="I36" s="1">
        <v>14.399999999999999</v>
      </c>
      <c r="J36" s="1">
        <v>17.849999999999998</v>
      </c>
      <c r="K36" s="1">
        <v>22.634999999999998</v>
      </c>
      <c r="L36" s="1">
        <v>0.12</v>
      </c>
      <c r="M36" s="1">
        <v>0.6</v>
      </c>
      <c r="N36" s="1">
        <v>0.24</v>
      </c>
      <c r="O36" s="1">
        <v>0.42</v>
      </c>
      <c r="P36" s="1">
        <v>14.309999999999999</v>
      </c>
      <c r="Q36" s="1">
        <v>10.92</v>
      </c>
      <c r="R36" s="1">
        <v>13.77</v>
      </c>
      <c r="S36" s="1">
        <v>12.870000000000001</v>
      </c>
      <c r="T36" s="1">
        <v>70.637483333333321</v>
      </c>
      <c r="U36" s="1">
        <v>179.43741666666665</v>
      </c>
      <c r="V36" s="1">
        <v>256.3716</v>
      </c>
      <c r="W36" s="1">
        <v>208.69691666666668</v>
      </c>
      <c r="X36" s="1">
        <v>192.03545</v>
      </c>
      <c r="Y36" s="1">
        <v>124.50693333333334</v>
      </c>
      <c r="Z36" s="1">
        <v>117.42256666666667</v>
      </c>
      <c r="AA36" s="1">
        <v>133.304475</v>
      </c>
      <c r="AB36" s="1">
        <f t="shared" si="8"/>
        <v>94.427483333333328</v>
      </c>
      <c r="AC36" s="1">
        <f t="shared" si="9"/>
        <v>212.13741666666664</v>
      </c>
      <c r="AD36" s="1">
        <f t="shared" si="10"/>
        <v>274.19159999999999</v>
      </c>
      <c r="AE36" s="1">
        <f t="shared" si="11"/>
        <v>225.67691666666667</v>
      </c>
      <c r="AF36" s="1">
        <f t="shared" si="12"/>
        <v>229.02544999999998</v>
      </c>
      <c r="AG36" s="1">
        <f t="shared" si="13"/>
        <v>149.82693333333333</v>
      </c>
      <c r="AH36" s="1">
        <f t="shared" si="14"/>
        <v>149.04256666666666</v>
      </c>
      <c r="AI36" s="1">
        <f t="shared" si="15"/>
        <v>168.80947499999999</v>
      </c>
    </row>
    <row r="37" spans="1:35">
      <c r="A37" t="s">
        <v>168</v>
      </c>
      <c r="B37" t="s">
        <v>169</v>
      </c>
      <c r="C37" t="s">
        <v>208</v>
      </c>
      <c r="D37" s="1">
        <v>0</v>
      </c>
      <c r="E37" s="1">
        <v>0</v>
      </c>
      <c r="F37" s="1">
        <v>0</v>
      </c>
      <c r="G37" s="1">
        <v>0</v>
      </c>
      <c r="H37" s="1">
        <v>1.38</v>
      </c>
      <c r="I37" s="1">
        <v>7.17</v>
      </c>
      <c r="J37" s="1">
        <v>5.25</v>
      </c>
      <c r="K37" s="1">
        <v>5.04</v>
      </c>
      <c r="L37" s="1">
        <v>0</v>
      </c>
      <c r="M37" s="1">
        <v>0</v>
      </c>
      <c r="N37" s="1">
        <v>0.48</v>
      </c>
      <c r="O37" s="1">
        <v>27.9</v>
      </c>
      <c r="P37" s="1">
        <v>55.83</v>
      </c>
      <c r="Q37" s="1">
        <v>53.97</v>
      </c>
      <c r="R37" s="1">
        <v>45</v>
      </c>
      <c r="S37" s="1">
        <v>50.04</v>
      </c>
      <c r="T37" s="1">
        <v>0</v>
      </c>
      <c r="U37" s="1">
        <v>0</v>
      </c>
      <c r="V37" s="1">
        <v>0</v>
      </c>
      <c r="W37" s="1">
        <v>0</v>
      </c>
      <c r="X37" s="1">
        <v>15.927083333333332</v>
      </c>
      <c r="Y37" s="1">
        <v>96.188000000000002</v>
      </c>
      <c r="Z37" s="1">
        <v>116.25496666666666</v>
      </c>
      <c r="AA37" s="1">
        <v>106.150825</v>
      </c>
      <c r="AB37" s="1">
        <f t="shared" si="8"/>
        <v>0</v>
      </c>
      <c r="AC37" s="1">
        <f t="shared" si="9"/>
        <v>0</v>
      </c>
      <c r="AD37" s="1">
        <f t="shared" si="10"/>
        <v>0.48</v>
      </c>
      <c r="AE37" s="1">
        <f t="shared" si="11"/>
        <v>27.9</v>
      </c>
      <c r="AF37" s="1">
        <f t="shared" si="12"/>
        <v>73.137083333333337</v>
      </c>
      <c r="AG37" s="1">
        <f t="shared" si="13"/>
        <v>157.328</v>
      </c>
      <c r="AH37" s="1">
        <f t="shared" si="14"/>
        <v>166.50496666666666</v>
      </c>
      <c r="AI37" s="1">
        <f t="shared" si="15"/>
        <v>161.23082499999998</v>
      </c>
    </row>
    <row r="38" spans="1:35">
      <c r="A38" t="s">
        <v>53</v>
      </c>
      <c r="B38" t="s">
        <v>54</v>
      </c>
      <c r="C38" t="s">
        <v>224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127.35</v>
      </c>
      <c r="K38" s="1">
        <v>118.93499999999999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12.75</v>
      </c>
      <c r="S38" s="1">
        <v>23.04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5.4487999999999994</v>
      </c>
      <c r="AA38" s="1">
        <v>19.248025000000002</v>
      </c>
      <c r="AB38" s="1">
        <f t="shared" si="8"/>
        <v>0</v>
      </c>
      <c r="AC38" s="1">
        <f t="shared" si="9"/>
        <v>0</v>
      </c>
      <c r="AD38" s="1">
        <f t="shared" si="10"/>
        <v>0</v>
      </c>
      <c r="AE38" s="1">
        <f t="shared" si="11"/>
        <v>0</v>
      </c>
      <c r="AF38" s="1">
        <f t="shared" si="12"/>
        <v>0</v>
      </c>
      <c r="AG38" s="1">
        <f t="shared" si="13"/>
        <v>0</v>
      </c>
      <c r="AH38" s="1">
        <f t="shared" si="14"/>
        <v>145.5488</v>
      </c>
      <c r="AI38" s="1">
        <f t="shared" si="15"/>
        <v>161.22302500000001</v>
      </c>
    </row>
    <row r="39" spans="1:35">
      <c r="A39" t="s">
        <v>26</v>
      </c>
      <c r="B39" t="s">
        <v>27</v>
      </c>
      <c r="C39" t="s">
        <v>225</v>
      </c>
      <c r="D39" s="1">
        <v>32.519999999999996</v>
      </c>
      <c r="E39" s="1">
        <v>60.809999999999995</v>
      </c>
      <c r="F39" s="1">
        <v>54.629999999999995</v>
      </c>
      <c r="G39" s="1">
        <v>48.809999999999995</v>
      </c>
      <c r="H39" s="1">
        <v>53.97</v>
      </c>
      <c r="I39" s="1">
        <v>47.58</v>
      </c>
      <c r="J39" s="1">
        <v>34.229999999999997</v>
      </c>
      <c r="K39" s="1">
        <v>28.395</v>
      </c>
      <c r="L39" s="1">
        <v>9.2099999999999991</v>
      </c>
      <c r="M39" s="1">
        <v>15.66</v>
      </c>
      <c r="N39" s="1">
        <v>16.14</v>
      </c>
      <c r="O39" s="1">
        <v>18.149999999999999</v>
      </c>
      <c r="P39" s="1">
        <v>25.919999999999998</v>
      </c>
      <c r="Q39" s="1">
        <v>18.059999999999999</v>
      </c>
      <c r="R39" s="1">
        <v>12.15</v>
      </c>
      <c r="S39" s="1">
        <v>9.4049999999999994</v>
      </c>
      <c r="T39" s="1">
        <v>62.448066666666669</v>
      </c>
      <c r="U39" s="1">
        <v>116.03024999999998</v>
      </c>
      <c r="V39" s="1">
        <v>126.99966666666667</v>
      </c>
      <c r="W39" s="1">
        <v>124.49998333333333</v>
      </c>
      <c r="X39" s="1">
        <v>132.68476666666666</v>
      </c>
      <c r="Y39" s="1">
        <v>113.86185</v>
      </c>
      <c r="Z39" s="1">
        <v>109.68258333333334</v>
      </c>
      <c r="AA39" s="1">
        <v>121.34004999999999</v>
      </c>
      <c r="AB39" s="1">
        <f t="shared" si="8"/>
        <v>104.17806666666667</v>
      </c>
      <c r="AC39" s="1">
        <f t="shared" si="9"/>
        <v>192.50024999999999</v>
      </c>
      <c r="AD39" s="1">
        <f t="shared" si="10"/>
        <v>197.76966666666667</v>
      </c>
      <c r="AE39" s="1">
        <f t="shared" si="11"/>
        <v>191.45998333333333</v>
      </c>
      <c r="AF39" s="1">
        <f t="shared" si="12"/>
        <v>212.57476666666668</v>
      </c>
      <c r="AG39" s="1">
        <f t="shared" si="13"/>
        <v>179.50184999999999</v>
      </c>
      <c r="AH39" s="1">
        <f t="shared" si="14"/>
        <v>156.06258333333335</v>
      </c>
      <c r="AI39" s="1">
        <f t="shared" si="15"/>
        <v>159.14004999999997</v>
      </c>
    </row>
    <row r="40" spans="1:35">
      <c r="A40" t="s">
        <v>80</v>
      </c>
      <c r="B40" t="s">
        <v>81</v>
      </c>
      <c r="C40" t="s">
        <v>225</v>
      </c>
      <c r="D40" s="1">
        <v>9.3899999999999988</v>
      </c>
      <c r="E40" s="1">
        <v>13.29</v>
      </c>
      <c r="F40" s="1">
        <v>17.099999999999998</v>
      </c>
      <c r="G40" s="1">
        <v>18.63</v>
      </c>
      <c r="H40" s="1">
        <v>22.77</v>
      </c>
      <c r="I40" s="1">
        <v>19.95</v>
      </c>
      <c r="J40" s="1">
        <v>17.849999999999998</v>
      </c>
      <c r="K40" s="1">
        <v>19.079999999999998</v>
      </c>
      <c r="L40" s="1">
        <v>104.58</v>
      </c>
      <c r="M40" s="1">
        <v>82.44</v>
      </c>
      <c r="N40" s="1">
        <v>84.39</v>
      </c>
      <c r="O40" s="1">
        <v>81.42</v>
      </c>
      <c r="P40" s="1">
        <v>48.12</v>
      </c>
      <c r="Q40" s="1">
        <v>56.339999999999996</v>
      </c>
      <c r="R40" s="1">
        <v>37.559999999999995</v>
      </c>
      <c r="S40" s="1">
        <v>32.445</v>
      </c>
      <c r="T40" s="1">
        <v>3.6765499999999998</v>
      </c>
      <c r="U40" s="1">
        <v>6.3129166666666663</v>
      </c>
      <c r="V40" s="1">
        <v>18.056100000000001</v>
      </c>
      <c r="W40" s="1">
        <v>28.742883333333328</v>
      </c>
      <c r="X40" s="1">
        <v>48.617566666666661</v>
      </c>
      <c r="Y40" s="1">
        <v>83.30501666666666</v>
      </c>
      <c r="Z40" s="1">
        <v>122.598</v>
      </c>
      <c r="AA40" s="1">
        <v>102.14067499999997</v>
      </c>
      <c r="AB40" s="1">
        <f t="shared" si="8"/>
        <v>117.64655</v>
      </c>
      <c r="AC40" s="1">
        <f t="shared" si="9"/>
        <v>102.04291666666666</v>
      </c>
      <c r="AD40" s="1">
        <f t="shared" si="10"/>
        <v>119.5461</v>
      </c>
      <c r="AE40" s="1">
        <f t="shared" si="11"/>
        <v>128.79288333333332</v>
      </c>
      <c r="AF40" s="1">
        <f t="shared" si="12"/>
        <v>119.50756666666666</v>
      </c>
      <c r="AG40" s="1">
        <f t="shared" si="13"/>
        <v>159.59501666666665</v>
      </c>
      <c r="AH40" s="1">
        <f t="shared" si="14"/>
        <v>178.00799999999998</v>
      </c>
      <c r="AI40" s="1">
        <f t="shared" si="15"/>
        <v>153.66567499999996</v>
      </c>
    </row>
    <row r="41" spans="1:35">
      <c r="A41" t="s">
        <v>120</v>
      </c>
      <c r="B41" t="s">
        <v>121</v>
      </c>
      <c r="C41" t="s">
        <v>225</v>
      </c>
      <c r="D41" s="1">
        <v>37.08</v>
      </c>
      <c r="E41" s="1">
        <v>18.509999999999998</v>
      </c>
      <c r="F41" s="1">
        <v>16.86</v>
      </c>
      <c r="G41" s="1">
        <v>19.62</v>
      </c>
      <c r="H41" s="1">
        <v>29.13</v>
      </c>
      <c r="I41" s="1">
        <v>20.939999999999998</v>
      </c>
      <c r="J41" s="1">
        <v>19.05</v>
      </c>
      <c r="K41" s="1">
        <v>19.439999999999998</v>
      </c>
      <c r="L41" s="1">
        <v>1.44</v>
      </c>
      <c r="M41" s="1">
        <v>6.45</v>
      </c>
      <c r="N41" s="1">
        <v>10.35</v>
      </c>
      <c r="O41" s="1">
        <v>9.4499999999999993</v>
      </c>
      <c r="P41" s="1">
        <v>11.76</v>
      </c>
      <c r="Q41" s="1">
        <v>11.7</v>
      </c>
      <c r="R41" s="1">
        <v>7.77</v>
      </c>
      <c r="S41" s="1">
        <v>5.13</v>
      </c>
      <c r="T41" s="1">
        <v>9.4473666666666656</v>
      </c>
      <c r="U41" s="1">
        <v>80.807649999999995</v>
      </c>
      <c r="V41" s="1">
        <v>138.55056666666664</v>
      </c>
      <c r="W41" s="1">
        <v>138.28878333333333</v>
      </c>
      <c r="X41" s="1">
        <v>152.08453333333335</v>
      </c>
      <c r="Y41" s="1">
        <v>122.7763833333333</v>
      </c>
      <c r="Z41" s="1">
        <v>124.39573333333334</v>
      </c>
      <c r="AA41" s="1">
        <v>124.31812499999999</v>
      </c>
      <c r="AB41" s="1">
        <f t="shared" si="8"/>
        <v>47.967366666666663</v>
      </c>
      <c r="AC41" s="1">
        <f t="shared" si="9"/>
        <v>105.76764999999999</v>
      </c>
      <c r="AD41" s="1">
        <f t="shared" si="10"/>
        <v>165.76056666666665</v>
      </c>
      <c r="AE41" s="1">
        <f t="shared" si="11"/>
        <v>167.35878333333332</v>
      </c>
      <c r="AF41" s="1">
        <f t="shared" si="12"/>
        <v>192.97453333333334</v>
      </c>
      <c r="AG41" s="1">
        <f t="shared" si="13"/>
        <v>155.4163833333333</v>
      </c>
      <c r="AH41" s="1">
        <f t="shared" si="14"/>
        <v>151.21573333333333</v>
      </c>
      <c r="AI41" s="1">
        <f t="shared" si="15"/>
        <v>148.888125</v>
      </c>
    </row>
    <row r="42" spans="1:35">
      <c r="A42" t="s">
        <v>136</v>
      </c>
      <c r="B42" t="s">
        <v>137</v>
      </c>
      <c r="C42" t="s">
        <v>225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42.629999999999995</v>
      </c>
      <c r="K42" s="1">
        <v>41.085000000000001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21.99</v>
      </c>
      <c r="S42" s="1">
        <v>31.365000000000002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33.598616666666665</v>
      </c>
      <c r="AA42" s="1">
        <v>76.022575000000003</v>
      </c>
      <c r="AB42" s="1">
        <f t="shared" si="8"/>
        <v>0</v>
      </c>
      <c r="AC42" s="1">
        <f t="shared" si="9"/>
        <v>0</v>
      </c>
      <c r="AD42" s="1">
        <f t="shared" si="10"/>
        <v>0</v>
      </c>
      <c r="AE42" s="1">
        <f t="shared" si="11"/>
        <v>0</v>
      </c>
      <c r="AF42" s="1">
        <f t="shared" si="12"/>
        <v>0</v>
      </c>
      <c r="AG42" s="1">
        <f t="shared" si="13"/>
        <v>0</v>
      </c>
      <c r="AH42" s="1">
        <f t="shared" si="14"/>
        <v>98.218616666666662</v>
      </c>
      <c r="AI42" s="1">
        <f t="shared" si="15"/>
        <v>148.47257500000001</v>
      </c>
    </row>
    <row r="43" spans="1:35">
      <c r="A43" t="s">
        <v>72</v>
      </c>
      <c r="B43" t="s">
        <v>73</v>
      </c>
      <c r="C43" t="s">
        <v>220</v>
      </c>
      <c r="D43" s="1">
        <v>0</v>
      </c>
      <c r="E43" s="1">
        <v>1.26</v>
      </c>
      <c r="F43" s="1">
        <v>3.75</v>
      </c>
      <c r="G43" s="1">
        <v>10.92</v>
      </c>
      <c r="H43" s="1">
        <v>20.82</v>
      </c>
      <c r="I43" s="1">
        <v>34.47</v>
      </c>
      <c r="J43" s="1">
        <v>48.9</v>
      </c>
      <c r="K43" s="1">
        <v>64.574999999999989</v>
      </c>
      <c r="L43" s="1">
        <v>0</v>
      </c>
      <c r="M43" s="1">
        <v>4.1399999999999997</v>
      </c>
      <c r="N43" s="1">
        <v>5.2799999999999994</v>
      </c>
      <c r="O43" s="1">
        <v>8.76</v>
      </c>
      <c r="P43" s="1">
        <v>12.54</v>
      </c>
      <c r="Q43" s="1">
        <v>18.36</v>
      </c>
      <c r="R43" s="1">
        <v>22.59</v>
      </c>
      <c r="S43" s="1">
        <v>25.964999999999996</v>
      </c>
      <c r="T43" s="1">
        <v>0</v>
      </c>
      <c r="U43" s="1">
        <v>4.9831500000000002</v>
      </c>
      <c r="V43" s="1">
        <v>10.573266666666669</v>
      </c>
      <c r="W43" s="1">
        <v>16.429799999999997</v>
      </c>
      <c r="X43" s="1">
        <v>30.278833333333328</v>
      </c>
      <c r="Y43" s="1">
        <v>30.987733333333331</v>
      </c>
      <c r="Z43" s="1">
        <v>44.445250000000001</v>
      </c>
      <c r="AA43" s="1">
        <v>57.827475000000007</v>
      </c>
      <c r="AB43" s="1">
        <f t="shared" si="8"/>
        <v>0</v>
      </c>
      <c r="AC43" s="1">
        <f t="shared" si="9"/>
        <v>10.383150000000001</v>
      </c>
      <c r="AD43" s="1">
        <f t="shared" si="10"/>
        <v>19.60326666666667</v>
      </c>
      <c r="AE43" s="1">
        <f t="shared" si="11"/>
        <v>36.109799999999993</v>
      </c>
      <c r="AF43" s="1">
        <f t="shared" si="12"/>
        <v>63.638833333333324</v>
      </c>
      <c r="AG43" s="1">
        <f t="shared" si="13"/>
        <v>83.817733333333337</v>
      </c>
      <c r="AH43" s="1">
        <f t="shared" si="14"/>
        <v>115.93525</v>
      </c>
      <c r="AI43" s="1">
        <f t="shared" si="15"/>
        <v>148.36747500000001</v>
      </c>
    </row>
    <row r="44" spans="1:35">
      <c r="A44" t="s">
        <v>57</v>
      </c>
      <c r="B44" t="s">
        <v>58</v>
      </c>
      <c r="C44" t="s">
        <v>208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133.62</v>
      </c>
      <c r="K44" s="1">
        <v>87.974999999999994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8.6999999999999993</v>
      </c>
      <c r="S44" s="1">
        <v>15.93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21.931883333333332</v>
      </c>
      <c r="AA44" s="1">
        <v>44.254124999999995</v>
      </c>
      <c r="AB44" s="1">
        <f t="shared" si="8"/>
        <v>0</v>
      </c>
      <c r="AC44" s="1">
        <f t="shared" si="9"/>
        <v>0</v>
      </c>
      <c r="AD44" s="1">
        <f t="shared" si="10"/>
        <v>0</v>
      </c>
      <c r="AE44" s="1">
        <f t="shared" si="11"/>
        <v>0</v>
      </c>
      <c r="AF44" s="1">
        <f t="shared" si="12"/>
        <v>0</v>
      </c>
      <c r="AG44" s="1">
        <f t="shared" si="13"/>
        <v>0</v>
      </c>
      <c r="AH44" s="1">
        <f t="shared" si="14"/>
        <v>164.25188333333332</v>
      </c>
      <c r="AI44" s="1">
        <f t="shared" si="15"/>
        <v>148.15912499999999</v>
      </c>
    </row>
    <row r="45" spans="1:35">
      <c r="A45" t="s">
        <v>22</v>
      </c>
      <c r="B45" t="s">
        <v>23</v>
      </c>
      <c r="C45" t="s">
        <v>227</v>
      </c>
      <c r="D45" s="1">
        <v>0</v>
      </c>
      <c r="E45" s="1">
        <v>0</v>
      </c>
      <c r="F45" s="1">
        <v>0</v>
      </c>
      <c r="G45" s="1">
        <v>8.64</v>
      </c>
      <c r="H45" s="1">
        <v>197.25</v>
      </c>
      <c r="I45" s="1">
        <v>87.45</v>
      </c>
      <c r="J45" s="1">
        <v>72.929999999999993</v>
      </c>
      <c r="K45" s="1">
        <v>75.06</v>
      </c>
      <c r="L45" s="1">
        <v>0</v>
      </c>
      <c r="M45" s="1">
        <v>0</v>
      </c>
      <c r="N45" s="1">
        <v>0</v>
      </c>
      <c r="O45" s="1">
        <v>0.12</v>
      </c>
      <c r="P45" s="1">
        <v>5.22</v>
      </c>
      <c r="Q45" s="1">
        <v>13.979999999999999</v>
      </c>
      <c r="R45" s="1">
        <v>16.05</v>
      </c>
      <c r="S45" s="1">
        <v>10.08</v>
      </c>
      <c r="T45" s="1">
        <v>0</v>
      </c>
      <c r="U45" s="1">
        <v>0</v>
      </c>
      <c r="V45" s="1">
        <v>0</v>
      </c>
      <c r="W45" s="1">
        <v>0</v>
      </c>
      <c r="X45" s="1">
        <v>10.232716666666667</v>
      </c>
      <c r="Y45" s="1">
        <v>24.674816666666661</v>
      </c>
      <c r="Z45" s="1">
        <v>50.827666666666666</v>
      </c>
      <c r="AA45" s="1">
        <v>58.525950000000002</v>
      </c>
      <c r="AB45" s="1">
        <f t="shared" si="8"/>
        <v>0</v>
      </c>
      <c r="AC45" s="1">
        <f t="shared" si="9"/>
        <v>0</v>
      </c>
      <c r="AD45" s="1">
        <f t="shared" si="10"/>
        <v>0</v>
      </c>
      <c r="AE45" s="1">
        <f t="shared" si="11"/>
        <v>8.76</v>
      </c>
      <c r="AF45" s="1">
        <f t="shared" si="12"/>
        <v>212.70271666666667</v>
      </c>
      <c r="AG45" s="1">
        <f t="shared" si="13"/>
        <v>126.10481666666666</v>
      </c>
      <c r="AH45" s="1">
        <f t="shared" si="14"/>
        <v>139.80766666666665</v>
      </c>
      <c r="AI45" s="1">
        <f t="shared" si="15"/>
        <v>143.66595000000001</v>
      </c>
    </row>
    <row r="46" spans="1:35">
      <c r="A46" t="s">
        <v>76</v>
      </c>
      <c r="B46" t="s">
        <v>77</v>
      </c>
      <c r="C46" t="s">
        <v>225</v>
      </c>
      <c r="D46" s="1">
        <v>12.299999999999999</v>
      </c>
      <c r="E46" s="1">
        <v>16.62</v>
      </c>
      <c r="F46" s="1">
        <v>22.349999999999998</v>
      </c>
      <c r="G46" s="1">
        <v>24.96</v>
      </c>
      <c r="H46" s="1">
        <v>28.65</v>
      </c>
      <c r="I46" s="1">
        <v>21.06</v>
      </c>
      <c r="J46" s="1">
        <v>15.69</v>
      </c>
      <c r="K46" s="1">
        <v>16.245000000000001</v>
      </c>
      <c r="L46" s="1">
        <v>67.83</v>
      </c>
      <c r="M46" s="1">
        <v>69.959999999999994</v>
      </c>
      <c r="N46" s="1">
        <v>68.22</v>
      </c>
      <c r="O46" s="1">
        <v>59.4</v>
      </c>
      <c r="P46" s="1">
        <v>53.82</v>
      </c>
      <c r="Q46" s="1">
        <v>54.75</v>
      </c>
      <c r="R46" s="1">
        <v>35.28</v>
      </c>
      <c r="S46" s="1">
        <v>33.704999999999998</v>
      </c>
      <c r="T46" s="1">
        <v>2.4440833333333334</v>
      </c>
      <c r="U46" s="1">
        <v>2.339833333333333</v>
      </c>
      <c r="V46" s="1">
        <v>2.6201499999999998</v>
      </c>
      <c r="W46" s="1">
        <v>6.6326166666666673</v>
      </c>
      <c r="X46" s="1">
        <v>56.271833333333333</v>
      </c>
      <c r="Y46" s="1">
        <v>129.21440000000001</v>
      </c>
      <c r="Z46" s="1">
        <v>103.79130000000002</v>
      </c>
      <c r="AA46" s="1">
        <v>83.215824999999981</v>
      </c>
      <c r="AB46" s="1">
        <f t="shared" si="8"/>
        <v>82.574083333333334</v>
      </c>
      <c r="AC46" s="1">
        <f t="shared" si="9"/>
        <v>88.91983333333333</v>
      </c>
      <c r="AD46" s="1">
        <f t="shared" si="10"/>
        <v>93.190149999999988</v>
      </c>
      <c r="AE46" s="1">
        <f t="shared" si="11"/>
        <v>90.992616666666663</v>
      </c>
      <c r="AF46" s="1">
        <f t="shared" si="12"/>
        <v>138.74183333333332</v>
      </c>
      <c r="AG46" s="1">
        <f t="shared" si="13"/>
        <v>205.02440000000001</v>
      </c>
      <c r="AH46" s="1">
        <f t="shared" si="14"/>
        <v>154.76130000000001</v>
      </c>
      <c r="AI46" s="1">
        <f t="shared" si="15"/>
        <v>133.16582499999998</v>
      </c>
    </row>
    <row r="47" spans="1:35">
      <c r="A47" t="s">
        <v>78</v>
      </c>
      <c r="B47" t="s">
        <v>79</v>
      </c>
      <c r="C47" t="s">
        <v>220</v>
      </c>
      <c r="D47" s="1">
        <v>11.49</v>
      </c>
      <c r="E47" s="1">
        <v>15.389999999999999</v>
      </c>
      <c r="F47" s="1">
        <v>15.36</v>
      </c>
      <c r="G47" s="1">
        <v>22.05</v>
      </c>
      <c r="H47" s="1">
        <v>24.9</v>
      </c>
      <c r="I47" s="1">
        <v>18.18</v>
      </c>
      <c r="J47" s="1">
        <v>15.6</v>
      </c>
      <c r="K47" s="1">
        <v>20.88</v>
      </c>
      <c r="L47" s="1">
        <v>37.799999999999997</v>
      </c>
      <c r="M47" s="1">
        <v>35.79</v>
      </c>
      <c r="N47" s="1">
        <v>43.29</v>
      </c>
      <c r="O47" s="1">
        <v>27.72</v>
      </c>
      <c r="P47" s="1">
        <v>39.18</v>
      </c>
      <c r="Q47" s="1">
        <v>49.559999999999995</v>
      </c>
      <c r="R47" s="1">
        <v>41.97</v>
      </c>
      <c r="S47" s="1">
        <v>51.12</v>
      </c>
      <c r="T47" s="1">
        <v>27.918150000000001</v>
      </c>
      <c r="U47" s="1">
        <v>40.398033333333331</v>
      </c>
      <c r="V47" s="1">
        <v>64.815699999999993</v>
      </c>
      <c r="W47" s="1">
        <v>49.398283333333332</v>
      </c>
      <c r="X47" s="1">
        <v>55.229333333333329</v>
      </c>
      <c r="Y47" s="1">
        <v>64.194833333333335</v>
      </c>
      <c r="Z47" s="1">
        <v>59.253383333333346</v>
      </c>
      <c r="AA47" s="1">
        <v>59.217474999999986</v>
      </c>
      <c r="AB47" s="1">
        <f t="shared" si="8"/>
        <v>77.208150000000003</v>
      </c>
      <c r="AC47" s="1">
        <f t="shared" si="9"/>
        <v>91.578033333333337</v>
      </c>
      <c r="AD47" s="1">
        <f t="shared" si="10"/>
        <v>123.4657</v>
      </c>
      <c r="AE47" s="1">
        <f t="shared" si="11"/>
        <v>99.168283333333335</v>
      </c>
      <c r="AF47" s="1">
        <f t="shared" si="12"/>
        <v>119.30933333333333</v>
      </c>
      <c r="AG47" s="1">
        <f t="shared" si="13"/>
        <v>131.93483333333333</v>
      </c>
      <c r="AH47" s="1">
        <f t="shared" si="14"/>
        <v>116.82338333333334</v>
      </c>
      <c r="AI47" s="1">
        <f t="shared" si="15"/>
        <v>131.21747499999998</v>
      </c>
    </row>
    <row r="48" spans="1:35">
      <c r="A48" t="s">
        <v>43</v>
      </c>
      <c r="B48" t="s">
        <v>44</v>
      </c>
      <c r="C48" t="s">
        <v>225</v>
      </c>
      <c r="D48" s="1">
        <v>23.279999999999998</v>
      </c>
      <c r="E48" s="1">
        <v>24.9</v>
      </c>
      <c r="F48" s="1">
        <v>30.18</v>
      </c>
      <c r="G48" s="1">
        <v>26.52</v>
      </c>
      <c r="H48" s="1">
        <v>28.08</v>
      </c>
      <c r="I48" s="1">
        <v>25.08</v>
      </c>
      <c r="J48" s="1">
        <v>22.77</v>
      </c>
      <c r="K48" s="1">
        <v>23.759999999999998</v>
      </c>
      <c r="L48" s="1">
        <v>71.94</v>
      </c>
      <c r="M48" s="1">
        <v>62.55</v>
      </c>
      <c r="N48" s="1">
        <v>31.619999999999997</v>
      </c>
      <c r="O48" s="1">
        <v>23.97</v>
      </c>
      <c r="P48" s="1">
        <v>15.27</v>
      </c>
      <c r="Q48" s="1">
        <v>26.82</v>
      </c>
      <c r="R48" s="1">
        <v>25.65</v>
      </c>
      <c r="S48" s="1">
        <v>30.78</v>
      </c>
      <c r="T48" s="1">
        <v>1.5706999999999998</v>
      </c>
      <c r="U48" s="1">
        <v>2.7336666666666667</v>
      </c>
      <c r="V48" s="1">
        <v>6.2619499999999997</v>
      </c>
      <c r="W48" s="1">
        <v>15.607383333333329</v>
      </c>
      <c r="X48" s="1">
        <v>12.329299999999998</v>
      </c>
      <c r="Y48" s="1">
        <v>40.90306666666666</v>
      </c>
      <c r="Z48" s="1">
        <v>49.321833333333323</v>
      </c>
      <c r="AA48" s="1">
        <v>72.165324999999996</v>
      </c>
      <c r="AB48" s="1">
        <f t="shared" si="8"/>
        <v>96.790700000000001</v>
      </c>
      <c r="AC48" s="1">
        <f t="shared" si="9"/>
        <v>90.183666666666653</v>
      </c>
      <c r="AD48" s="1">
        <f t="shared" si="10"/>
        <v>68.061949999999996</v>
      </c>
      <c r="AE48" s="1">
        <f t="shared" si="11"/>
        <v>66.097383333333326</v>
      </c>
      <c r="AF48" s="1">
        <f t="shared" si="12"/>
        <v>55.679299999999991</v>
      </c>
      <c r="AG48" s="1">
        <f t="shared" si="13"/>
        <v>92.803066666666666</v>
      </c>
      <c r="AH48" s="1">
        <f t="shared" si="14"/>
        <v>97.741833333333318</v>
      </c>
      <c r="AI48" s="1">
        <f t="shared" si="15"/>
        <v>126.70532499999999</v>
      </c>
    </row>
    <row r="49" spans="1:35">
      <c r="A49" t="s">
        <v>110</v>
      </c>
      <c r="B49" t="s">
        <v>111</v>
      </c>
      <c r="C49" t="s">
        <v>228</v>
      </c>
      <c r="D49" s="1">
        <v>0</v>
      </c>
      <c r="E49" s="1">
        <v>0</v>
      </c>
      <c r="F49" s="1">
        <v>0</v>
      </c>
      <c r="G49" s="1">
        <v>0</v>
      </c>
      <c r="H49" s="1">
        <v>0.12</v>
      </c>
      <c r="I49" s="1">
        <v>0.36</v>
      </c>
      <c r="J49" s="1">
        <v>0.63</v>
      </c>
      <c r="K49" s="1">
        <v>120.96000000000001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3.03</v>
      </c>
      <c r="R49" s="1">
        <v>2.1</v>
      </c>
      <c r="S49" s="1">
        <v>2.9249999999999998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6.0881999999999996</v>
      </c>
      <c r="Z49" s="1">
        <v>5.773133333333333</v>
      </c>
      <c r="AA49" s="1">
        <v>1.57765</v>
      </c>
      <c r="AB49" s="1">
        <f t="shared" si="8"/>
        <v>0</v>
      </c>
      <c r="AC49" s="1">
        <f t="shared" si="9"/>
        <v>0</v>
      </c>
      <c r="AD49" s="1">
        <f t="shared" si="10"/>
        <v>0</v>
      </c>
      <c r="AE49" s="1">
        <f t="shared" si="11"/>
        <v>0</v>
      </c>
      <c r="AF49" s="1">
        <f t="shared" si="12"/>
        <v>0.12</v>
      </c>
      <c r="AG49" s="1">
        <f t="shared" si="13"/>
        <v>9.4781999999999993</v>
      </c>
      <c r="AH49" s="1">
        <f t="shared" si="14"/>
        <v>8.5031333333333325</v>
      </c>
      <c r="AI49" s="1">
        <f t="shared" si="15"/>
        <v>125.46265000000001</v>
      </c>
    </row>
    <row r="50" spans="1:35">
      <c r="A50" t="s">
        <v>237</v>
      </c>
      <c r="B50" t="s">
        <v>238</v>
      </c>
      <c r="C50" t="s">
        <v>225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109.14750000000001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6.8174999999999999</v>
      </c>
      <c r="T50" s="1">
        <v>0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7.7145000000000001</v>
      </c>
      <c r="AB50" s="1">
        <f t="shared" si="8"/>
        <v>0</v>
      </c>
      <c r="AC50" s="1">
        <f t="shared" si="9"/>
        <v>0</v>
      </c>
      <c r="AD50" s="1">
        <f t="shared" si="10"/>
        <v>0</v>
      </c>
      <c r="AE50" s="1">
        <f t="shared" si="11"/>
        <v>0</v>
      </c>
      <c r="AF50" s="1">
        <f t="shared" si="12"/>
        <v>0</v>
      </c>
      <c r="AG50" s="1">
        <f t="shared" si="13"/>
        <v>0</v>
      </c>
      <c r="AH50" s="1">
        <f t="shared" si="14"/>
        <v>0</v>
      </c>
      <c r="AI50" s="1">
        <f t="shared" si="15"/>
        <v>123.6795</v>
      </c>
    </row>
    <row r="51" spans="1:35">
      <c r="A51" t="s">
        <v>142</v>
      </c>
      <c r="B51" t="s">
        <v>143</v>
      </c>
      <c r="C51" t="s">
        <v>225</v>
      </c>
      <c r="D51" s="1">
        <v>0</v>
      </c>
      <c r="E51" s="1">
        <v>0</v>
      </c>
      <c r="F51" s="1">
        <v>0</v>
      </c>
      <c r="G51" s="1">
        <v>2.4</v>
      </c>
      <c r="H51" s="1">
        <v>3.2399999999999998</v>
      </c>
      <c r="I51" s="1">
        <v>3.42</v>
      </c>
      <c r="J51" s="1">
        <v>17.37</v>
      </c>
      <c r="K51" s="1">
        <v>15.254999999999999</v>
      </c>
      <c r="L51" s="1">
        <v>0</v>
      </c>
      <c r="M51" s="1">
        <v>0</v>
      </c>
      <c r="N51" s="1">
        <v>0</v>
      </c>
      <c r="O51" s="1">
        <v>2.1</v>
      </c>
      <c r="P51" s="1">
        <v>1.23</v>
      </c>
      <c r="Q51" s="1">
        <v>0.65999999999999992</v>
      </c>
      <c r="R51" s="1">
        <v>11.61</v>
      </c>
      <c r="S51" s="1">
        <v>27.224999999999998</v>
      </c>
      <c r="T51" s="1">
        <v>0</v>
      </c>
      <c r="U51" s="1">
        <v>0</v>
      </c>
      <c r="V51" s="1">
        <v>0</v>
      </c>
      <c r="W51" s="1">
        <v>2.0270833333333331</v>
      </c>
      <c r="X51" s="1">
        <v>1.8904000000000001</v>
      </c>
      <c r="Y51" s="1">
        <v>0.99848333333333328</v>
      </c>
      <c r="Z51" s="1">
        <v>39.079849999999993</v>
      </c>
      <c r="AA51" s="1">
        <v>73.808999999999983</v>
      </c>
      <c r="AB51" s="1">
        <f t="shared" si="8"/>
        <v>0</v>
      </c>
      <c r="AC51" s="1">
        <f t="shared" si="9"/>
        <v>0</v>
      </c>
      <c r="AD51" s="1">
        <f t="shared" si="10"/>
        <v>0</v>
      </c>
      <c r="AE51" s="1">
        <f t="shared" si="11"/>
        <v>6.5270833333333336</v>
      </c>
      <c r="AF51" s="1">
        <f t="shared" si="12"/>
        <v>6.3604000000000003</v>
      </c>
      <c r="AG51" s="1">
        <f t="shared" si="13"/>
        <v>5.0784833333333337</v>
      </c>
      <c r="AH51" s="1">
        <f t="shared" si="14"/>
        <v>68.059849999999997</v>
      </c>
      <c r="AI51" s="1">
        <f t="shared" si="15"/>
        <v>116.28899999999999</v>
      </c>
    </row>
    <row r="52" spans="1:35">
      <c r="A52" t="s">
        <v>146</v>
      </c>
      <c r="B52" t="s">
        <v>147</v>
      </c>
      <c r="C52" t="s">
        <v>225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18.599999999999998</v>
      </c>
      <c r="K52" s="1">
        <v>23.805</v>
      </c>
      <c r="L52" s="1">
        <v>23.849999999999998</v>
      </c>
      <c r="M52" s="1">
        <v>19.559999999999999</v>
      </c>
      <c r="N52" s="1">
        <v>14.94</v>
      </c>
      <c r="O52" s="1">
        <v>15.389999999999999</v>
      </c>
      <c r="P52" s="1">
        <v>14.28</v>
      </c>
      <c r="Q52" s="1">
        <v>16.05</v>
      </c>
      <c r="R52" s="1">
        <v>20.7</v>
      </c>
      <c r="S52" s="1">
        <v>15.794999999999998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>
        <v>43.877666666666663</v>
      </c>
      <c r="AA52" s="1">
        <v>67.991849999999999</v>
      </c>
      <c r="AB52" s="1">
        <f t="shared" si="8"/>
        <v>23.849999999999998</v>
      </c>
      <c r="AC52" s="1">
        <f t="shared" si="9"/>
        <v>19.559999999999999</v>
      </c>
      <c r="AD52" s="1">
        <f t="shared" si="10"/>
        <v>14.94</v>
      </c>
      <c r="AE52" s="1">
        <f t="shared" si="11"/>
        <v>15.389999999999999</v>
      </c>
      <c r="AF52" s="1">
        <f t="shared" si="12"/>
        <v>14.28</v>
      </c>
      <c r="AG52" s="1">
        <f t="shared" si="13"/>
        <v>16.05</v>
      </c>
      <c r="AH52" s="1">
        <f t="shared" si="14"/>
        <v>83.177666666666653</v>
      </c>
      <c r="AI52" s="1">
        <f t="shared" si="15"/>
        <v>107.59184999999999</v>
      </c>
    </row>
    <row r="53" spans="1:35">
      <c r="A53" t="s">
        <v>102</v>
      </c>
      <c r="B53" t="s">
        <v>103</v>
      </c>
      <c r="C53" t="s">
        <v>220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11.91</v>
      </c>
      <c r="J53" s="1">
        <v>37.949999999999996</v>
      </c>
      <c r="K53" s="1">
        <v>61.964999999999989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2.13</v>
      </c>
      <c r="R53" s="1">
        <v>11.76</v>
      </c>
      <c r="S53" s="1">
        <v>17.100000000000001</v>
      </c>
      <c r="T53" s="1">
        <v>0</v>
      </c>
      <c r="U53" s="1">
        <v>0</v>
      </c>
      <c r="V53" s="1">
        <v>0</v>
      </c>
      <c r="W53" s="1">
        <v>0</v>
      </c>
      <c r="X53" s="1">
        <v>0</v>
      </c>
      <c r="Y53" s="1">
        <v>1.6378833333333334</v>
      </c>
      <c r="Z53" s="1">
        <v>12.463666666666667</v>
      </c>
      <c r="AA53" s="1">
        <v>26.065975000000002</v>
      </c>
      <c r="AB53" s="1">
        <f t="shared" si="8"/>
        <v>0</v>
      </c>
      <c r="AC53" s="1">
        <f t="shared" si="9"/>
        <v>0</v>
      </c>
      <c r="AD53" s="1">
        <f t="shared" si="10"/>
        <v>0</v>
      </c>
      <c r="AE53" s="1">
        <f t="shared" si="11"/>
        <v>0</v>
      </c>
      <c r="AF53" s="1">
        <f t="shared" si="12"/>
        <v>0</v>
      </c>
      <c r="AG53" s="1">
        <f t="shared" si="13"/>
        <v>15.677883333333332</v>
      </c>
      <c r="AH53" s="1">
        <f t="shared" si="14"/>
        <v>62.173666666666662</v>
      </c>
      <c r="AI53" s="1">
        <f t="shared" si="15"/>
        <v>105.13097500000001</v>
      </c>
    </row>
    <row r="54" spans="1:35">
      <c r="A54" t="s">
        <v>170</v>
      </c>
      <c r="B54" t="s">
        <v>171</v>
      </c>
      <c r="C54" t="s">
        <v>225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8.73</v>
      </c>
      <c r="K54" s="1">
        <v>9.99</v>
      </c>
      <c r="L54" s="1">
        <v>46.98</v>
      </c>
      <c r="M54" s="1">
        <v>42.449999999999996</v>
      </c>
      <c r="N54" s="1">
        <v>56.58</v>
      </c>
      <c r="O54" s="1">
        <v>38.07</v>
      </c>
      <c r="P54" s="1">
        <v>30.689999999999998</v>
      </c>
      <c r="Q54" s="1">
        <v>26.459999999999997</v>
      </c>
      <c r="R54" s="1">
        <v>24.33</v>
      </c>
      <c r="S54" s="1">
        <v>18.54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  <c r="Y54" s="1">
        <v>0</v>
      </c>
      <c r="Z54" s="1">
        <v>47.790516666666662</v>
      </c>
      <c r="AA54" s="1">
        <v>75.827974999999981</v>
      </c>
      <c r="AB54" s="1">
        <f t="shared" si="8"/>
        <v>46.98</v>
      </c>
      <c r="AC54" s="1">
        <f t="shared" si="9"/>
        <v>42.449999999999996</v>
      </c>
      <c r="AD54" s="1">
        <f t="shared" si="10"/>
        <v>56.58</v>
      </c>
      <c r="AE54" s="1">
        <f t="shared" si="11"/>
        <v>38.07</v>
      </c>
      <c r="AF54" s="1">
        <f t="shared" si="12"/>
        <v>30.689999999999998</v>
      </c>
      <c r="AG54" s="1">
        <f t="shared" si="13"/>
        <v>26.459999999999997</v>
      </c>
      <c r="AH54" s="1">
        <f t="shared" si="14"/>
        <v>80.850516666666664</v>
      </c>
      <c r="AI54" s="1">
        <f t="shared" si="15"/>
        <v>104.35797499999998</v>
      </c>
    </row>
    <row r="55" spans="1:35">
      <c r="A55" t="s">
        <v>116</v>
      </c>
      <c r="B55" t="s">
        <v>117</v>
      </c>
      <c r="C55" t="s">
        <v>208</v>
      </c>
      <c r="D55" s="1">
        <v>0</v>
      </c>
      <c r="E55" s="1">
        <v>0</v>
      </c>
      <c r="F55" s="1">
        <v>0</v>
      </c>
      <c r="G55" s="1">
        <v>0</v>
      </c>
      <c r="H55" s="1">
        <v>61.29</v>
      </c>
      <c r="I55" s="1">
        <v>30.509999999999998</v>
      </c>
      <c r="J55" s="1">
        <v>29.189999999999998</v>
      </c>
      <c r="K55" s="1">
        <v>57.554999999999993</v>
      </c>
      <c r="L55" s="1">
        <v>0</v>
      </c>
      <c r="M55" s="1">
        <v>0</v>
      </c>
      <c r="N55" s="1">
        <v>0</v>
      </c>
      <c r="O55" s="1">
        <v>0</v>
      </c>
      <c r="P55" s="1">
        <v>4.68</v>
      </c>
      <c r="Q55" s="1">
        <v>5.85</v>
      </c>
      <c r="R55" s="1">
        <v>5.58</v>
      </c>
      <c r="S55" s="1">
        <v>9.629999999999999</v>
      </c>
      <c r="T55" s="1">
        <v>0</v>
      </c>
      <c r="U55" s="1">
        <v>0</v>
      </c>
      <c r="V55" s="1">
        <v>0</v>
      </c>
      <c r="W55" s="1">
        <v>0</v>
      </c>
      <c r="X55" s="1">
        <v>9.433466666666666</v>
      </c>
      <c r="Y55" s="1">
        <v>10.930033333333332</v>
      </c>
      <c r="Z55" s="1">
        <v>9.032683333333333</v>
      </c>
      <c r="AA55" s="1">
        <v>36.563949999999998</v>
      </c>
      <c r="AB55" s="1">
        <f t="shared" si="8"/>
        <v>0</v>
      </c>
      <c r="AC55" s="1">
        <f t="shared" si="9"/>
        <v>0</v>
      </c>
      <c r="AD55" s="1">
        <f t="shared" si="10"/>
        <v>0</v>
      </c>
      <c r="AE55" s="1">
        <f t="shared" si="11"/>
        <v>0</v>
      </c>
      <c r="AF55" s="1">
        <f t="shared" si="12"/>
        <v>75.40346666666666</v>
      </c>
      <c r="AG55" s="1">
        <f t="shared" si="13"/>
        <v>47.290033333333334</v>
      </c>
      <c r="AH55" s="1">
        <f t="shared" si="14"/>
        <v>43.802683333333327</v>
      </c>
      <c r="AI55" s="1">
        <f t="shared" si="15"/>
        <v>103.74894999999998</v>
      </c>
    </row>
    <row r="56" spans="1:35">
      <c r="A56" t="s">
        <v>106</v>
      </c>
      <c r="B56" t="s">
        <v>107</v>
      </c>
      <c r="C56" t="s">
        <v>228</v>
      </c>
      <c r="D56" s="1">
        <v>0</v>
      </c>
      <c r="E56" s="1">
        <v>0</v>
      </c>
      <c r="F56" s="1">
        <v>0</v>
      </c>
      <c r="G56" s="1">
        <v>0</v>
      </c>
      <c r="H56" s="1">
        <v>23.49</v>
      </c>
      <c r="I56" s="1">
        <v>34.83</v>
      </c>
      <c r="J56" s="1">
        <v>18.09</v>
      </c>
      <c r="K56" s="1">
        <v>14.535</v>
      </c>
      <c r="L56" s="1">
        <v>0</v>
      </c>
      <c r="M56" s="1">
        <v>0</v>
      </c>
      <c r="N56" s="1">
        <v>0</v>
      </c>
      <c r="O56" s="1">
        <v>0</v>
      </c>
      <c r="P56" s="1">
        <v>4.6499999999999995</v>
      </c>
      <c r="Q56" s="1">
        <v>5.0999999999999996</v>
      </c>
      <c r="R56" s="1">
        <v>9.0299999999999994</v>
      </c>
      <c r="S56" s="1">
        <v>44.324999999999996</v>
      </c>
      <c r="T56" s="1">
        <v>0</v>
      </c>
      <c r="U56" s="1">
        <v>0</v>
      </c>
      <c r="V56" s="1">
        <v>0</v>
      </c>
      <c r="W56" s="1">
        <v>0</v>
      </c>
      <c r="X56" s="1">
        <v>4.2395000000000005</v>
      </c>
      <c r="Y56" s="1">
        <v>13.237433333333332</v>
      </c>
      <c r="Z56" s="1">
        <v>20.76196666666667</v>
      </c>
      <c r="AA56" s="1">
        <v>37.519574999999996</v>
      </c>
      <c r="AB56" s="1">
        <f t="shared" si="8"/>
        <v>0</v>
      </c>
      <c r="AC56" s="1">
        <f t="shared" si="9"/>
        <v>0</v>
      </c>
      <c r="AD56" s="1">
        <f t="shared" si="10"/>
        <v>0</v>
      </c>
      <c r="AE56" s="1">
        <f t="shared" si="11"/>
        <v>0</v>
      </c>
      <c r="AF56" s="1">
        <f t="shared" si="12"/>
        <v>32.3795</v>
      </c>
      <c r="AG56" s="1">
        <f t="shared" si="13"/>
        <v>53.167433333333335</v>
      </c>
      <c r="AH56" s="1">
        <f t="shared" si="14"/>
        <v>47.881966666666671</v>
      </c>
      <c r="AI56" s="1">
        <f t="shared" si="15"/>
        <v>96.379574999999988</v>
      </c>
    </row>
    <row r="57" spans="1:35">
      <c r="A57" t="s">
        <v>118</v>
      </c>
      <c r="B57" t="s">
        <v>119</v>
      </c>
      <c r="C57" t="s">
        <v>208</v>
      </c>
      <c r="D57" s="1">
        <v>12.99</v>
      </c>
      <c r="E57" s="1">
        <v>17.16</v>
      </c>
      <c r="F57" s="1">
        <v>17.099999999999998</v>
      </c>
      <c r="G57" s="1">
        <v>17.52</v>
      </c>
      <c r="H57" s="1">
        <v>19.349999999999998</v>
      </c>
      <c r="I57" s="1">
        <v>21.54</v>
      </c>
      <c r="J57" s="1">
        <v>18.239999999999998</v>
      </c>
      <c r="K57" s="1">
        <v>16.559999999999999</v>
      </c>
      <c r="L57" s="1">
        <v>31.349999999999998</v>
      </c>
      <c r="M57" s="1">
        <v>22.77</v>
      </c>
      <c r="N57" s="1">
        <v>24.84</v>
      </c>
      <c r="O57" s="1">
        <v>19.02</v>
      </c>
      <c r="P57" s="1">
        <v>19.649999999999999</v>
      </c>
      <c r="Q57" s="1">
        <v>15.69</v>
      </c>
      <c r="R57" s="1">
        <v>22.05</v>
      </c>
      <c r="S57" s="1">
        <v>15.794999999999998</v>
      </c>
      <c r="T57" s="1">
        <v>70.340950000000007</v>
      </c>
      <c r="U57" s="1">
        <v>84.113533333333322</v>
      </c>
      <c r="V57" s="1">
        <v>75.822183333333342</v>
      </c>
      <c r="W57" s="1">
        <v>68.742450000000005</v>
      </c>
      <c r="X57" s="1">
        <v>64.560866666666683</v>
      </c>
      <c r="Y57" s="1">
        <v>80.427716666666655</v>
      </c>
      <c r="Z57" s="1">
        <v>80.853983333333346</v>
      </c>
      <c r="AA57" s="1">
        <v>63.126849999999997</v>
      </c>
      <c r="AB57" s="1">
        <f t="shared" si="8"/>
        <v>114.68095</v>
      </c>
      <c r="AC57" s="1">
        <f t="shared" si="9"/>
        <v>124.04353333333333</v>
      </c>
      <c r="AD57" s="1">
        <f t="shared" si="10"/>
        <v>117.76218333333334</v>
      </c>
      <c r="AE57" s="1">
        <f t="shared" si="11"/>
        <v>105.28245000000001</v>
      </c>
      <c r="AF57" s="1">
        <f t="shared" si="12"/>
        <v>103.56086666666668</v>
      </c>
      <c r="AG57" s="1">
        <f t="shared" si="13"/>
        <v>117.65771666666666</v>
      </c>
      <c r="AH57" s="1">
        <f t="shared" si="14"/>
        <v>121.14398333333335</v>
      </c>
      <c r="AI57" s="1">
        <f t="shared" si="15"/>
        <v>95.481849999999994</v>
      </c>
    </row>
    <row r="58" spans="1:35">
      <c r="A58" t="s">
        <v>126</v>
      </c>
      <c r="B58" t="s">
        <v>127</v>
      </c>
      <c r="C58" t="s">
        <v>226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37.769999999999996</v>
      </c>
      <c r="K58" s="1">
        <v>22.365000000000002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13.139999999999999</v>
      </c>
      <c r="S58" s="1">
        <v>37.349999999999994</v>
      </c>
      <c r="T58" s="1">
        <v>0</v>
      </c>
      <c r="U58" s="1">
        <v>0</v>
      </c>
      <c r="V58" s="1">
        <v>0</v>
      </c>
      <c r="W58" s="1">
        <v>0</v>
      </c>
      <c r="X58" s="1">
        <v>0</v>
      </c>
      <c r="Y58" s="1">
        <v>0</v>
      </c>
      <c r="Z58" s="1">
        <v>8.2959833333333339</v>
      </c>
      <c r="AA58" s="1">
        <v>34.923749999999991</v>
      </c>
      <c r="AB58" s="1">
        <f t="shared" si="8"/>
        <v>0</v>
      </c>
      <c r="AC58" s="1">
        <f t="shared" si="9"/>
        <v>0</v>
      </c>
      <c r="AD58" s="1">
        <f t="shared" si="10"/>
        <v>0</v>
      </c>
      <c r="AE58" s="1">
        <f t="shared" si="11"/>
        <v>0</v>
      </c>
      <c r="AF58" s="1">
        <f t="shared" si="12"/>
        <v>0</v>
      </c>
      <c r="AG58" s="1">
        <f t="shared" si="13"/>
        <v>0</v>
      </c>
      <c r="AH58" s="1">
        <f t="shared" si="14"/>
        <v>59.205983333333329</v>
      </c>
      <c r="AI58" s="1">
        <f t="shared" si="15"/>
        <v>94.638749999999987</v>
      </c>
    </row>
    <row r="59" spans="1:35">
      <c r="A59" t="s">
        <v>186</v>
      </c>
      <c r="B59" t="s">
        <v>187</v>
      </c>
      <c r="C59" t="s">
        <v>195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0.54</v>
      </c>
      <c r="J59" s="1">
        <v>21.63</v>
      </c>
      <c r="K59" s="1">
        <v>56.744999999999997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4.92</v>
      </c>
      <c r="S59" s="1">
        <v>13.5</v>
      </c>
      <c r="T59" s="1">
        <v>0</v>
      </c>
      <c r="U59" s="1">
        <v>0</v>
      </c>
      <c r="V59" s="1">
        <v>0</v>
      </c>
      <c r="W59" s="1">
        <v>0</v>
      </c>
      <c r="X59" s="1">
        <v>0</v>
      </c>
      <c r="Y59" s="1">
        <v>0.82473333333333321</v>
      </c>
      <c r="Z59" s="1">
        <v>8.7987000000000002</v>
      </c>
      <c r="AA59" s="1">
        <v>24.269400000000001</v>
      </c>
      <c r="AB59" s="1">
        <f t="shared" si="8"/>
        <v>0</v>
      </c>
      <c r="AC59" s="1">
        <f t="shared" si="9"/>
        <v>0</v>
      </c>
      <c r="AD59" s="1">
        <f t="shared" si="10"/>
        <v>0</v>
      </c>
      <c r="AE59" s="1">
        <f t="shared" si="11"/>
        <v>0</v>
      </c>
      <c r="AF59" s="1">
        <f t="shared" si="12"/>
        <v>0</v>
      </c>
      <c r="AG59" s="1">
        <f t="shared" si="13"/>
        <v>1.3647333333333331</v>
      </c>
      <c r="AH59" s="1">
        <f t="shared" si="14"/>
        <v>35.348699999999994</v>
      </c>
      <c r="AI59" s="1">
        <f t="shared" si="15"/>
        <v>94.514400000000009</v>
      </c>
    </row>
    <row r="60" spans="1:35">
      <c r="A60" t="s">
        <v>235</v>
      </c>
      <c r="B60" t="s">
        <v>236</v>
      </c>
      <c r="C60" t="s">
        <v>225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7.8</v>
      </c>
      <c r="J60" s="1">
        <v>30.66</v>
      </c>
      <c r="K60" s="1">
        <v>40.769999999999996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0.80999999999999994</v>
      </c>
      <c r="R60" s="1">
        <v>12.87</v>
      </c>
      <c r="S60" s="1">
        <v>23.422499999999999</v>
      </c>
      <c r="T60" s="1">
        <v>0</v>
      </c>
      <c r="U60" s="1">
        <v>0</v>
      </c>
      <c r="V60" s="1">
        <v>0</v>
      </c>
      <c r="W60" s="1">
        <v>0</v>
      </c>
      <c r="X60" s="1">
        <v>0</v>
      </c>
      <c r="Y60" s="1">
        <v>0.84789999999999988</v>
      </c>
      <c r="Z60" s="1">
        <v>25.654766666666664</v>
      </c>
      <c r="AA60" s="1">
        <v>29.884999999999998</v>
      </c>
      <c r="AB60" s="1">
        <f t="shared" si="8"/>
        <v>0</v>
      </c>
      <c r="AC60" s="1">
        <f t="shared" si="9"/>
        <v>0</v>
      </c>
      <c r="AD60" s="1">
        <f t="shared" si="10"/>
        <v>0</v>
      </c>
      <c r="AE60" s="1">
        <f t="shared" si="11"/>
        <v>0</v>
      </c>
      <c r="AF60" s="1">
        <f t="shared" si="12"/>
        <v>0</v>
      </c>
      <c r="AG60" s="1">
        <f t="shared" si="13"/>
        <v>9.4578999999999986</v>
      </c>
      <c r="AH60" s="1">
        <f t="shared" si="14"/>
        <v>69.184766666666661</v>
      </c>
      <c r="AI60" s="1">
        <f t="shared" si="15"/>
        <v>94.077499999999986</v>
      </c>
    </row>
    <row r="61" spans="1:35">
      <c r="A61" t="s">
        <v>28</v>
      </c>
      <c r="B61" t="s">
        <v>29</v>
      </c>
      <c r="C61" t="s">
        <v>220</v>
      </c>
      <c r="D61" s="1">
        <v>0</v>
      </c>
      <c r="E61" s="1">
        <v>0</v>
      </c>
      <c r="F61" s="1">
        <v>0</v>
      </c>
      <c r="G61" s="1">
        <v>49.29</v>
      </c>
      <c r="H61" s="1">
        <v>90.09</v>
      </c>
      <c r="I61" s="1">
        <v>110.82</v>
      </c>
      <c r="J61" s="1">
        <v>66.959999999999994</v>
      </c>
      <c r="K61" s="1">
        <v>79.064999999999998</v>
      </c>
      <c r="L61" s="1">
        <v>0</v>
      </c>
      <c r="M61" s="1">
        <v>0</v>
      </c>
      <c r="N61" s="1">
        <v>0</v>
      </c>
      <c r="O61" s="1">
        <v>5.76</v>
      </c>
      <c r="P61" s="1">
        <v>6.87</v>
      </c>
      <c r="Q61" s="1">
        <v>8.49</v>
      </c>
      <c r="R61" s="1">
        <v>5.16</v>
      </c>
      <c r="S61" s="1">
        <v>7.11</v>
      </c>
      <c r="T61" s="1">
        <v>0</v>
      </c>
      <c r="U61" s="1">
        <v>0</v>
      </c>
      <c r="V61" s="1">
        <v>0</v>
      </c>
      <c r="W61" s="1">
        <v>4.862683333333333</v>
      </c>
      <c r="X61" s="1">
        <v>8.9724500000000003</v>
      </c>
      <c r="Y61" s="1">
        <v>10.005683333333332</v>
      </c>
      <c r="Z61" s="1">
        <v>7.019499999999999</v>
      </c>
      <c r="AA61" s="1">
        <v>7.634574999999999</v>
      </c>
      <c r="AB61" s="1">
        <f t="shared" si="8"/>
        <v>0</v>
      </c>
      <c r="AC61" s="1">
        <f t="shared" si="9"/>
        <v>0</v>
      </c>
      <c r="AD61" s="1">
        <f t="shared" si="10"/>
        <v>0</v>
      </c>
      <c r="AE61" s="1">
        <f t="shared" si="11"/>
        <v>59.912683333333334</v>
      </c>
      <c r="AF61" s="1">
        <f t="shared" si="12"/>
        <v>105.93245</v>
      </c>
      <c r="AG61" s="1">
        <f t="shared" si="13"/>
        <v>129.31568333333331</v>
      </c>
      <c r="AH61" s="1">
        <f t="shared" si="14"/>
        <v>79.139499999999984</v>
      </c>
      <c r="AI61" s="1">
        <f t="shared" si="15"/>
        <v>93.809574999999995</v>
      </c>
    </row>
    <row r="62" spans="1:35">
      <c r="A62" t="s">
        <v>16</v>
      </c>
      <c r="B62" t="s">
        <v>17</v>
      </c>
      <c r="C62" t="s">
        <v>224</v>
      </c>
      <c r="D62" s="1">
        <v>30.18</v>
      </c>
      <c r="E62" s="1">
        <v>54.629999999999995</v>
      </c>
      <c r="F62" s="1">
        <v>160.5</v>
      </c>
      <c r="G62" s="1">
        <v>94.83</v>
      </c>
      <c r="H62" s="1">
        <v>108.33</v>
      </c>
      <c r="I62" s="1">
        <v>107.46</v>
      </c>
      <c r="J62" s="1">
        <v>71.849999999999994</v>
      </c>
      <c r="K62" s="1">
        <v>68.94</v>
      </c>
      <c r="L62" s="1">
        <v>3.15</v>
      </c>
      <c r="M62" s="1">
        <v>9.6</v>
      </c>
      <c r="N62" s="1">
        <v>9.51</v>
      </c>
      <c r="O62" s="1">
        <v>12.03</v>
      </c>
      <c r="P62" s="1">
        <v>12.209999999999999</v>
      </c>
      <c r="Q62" s="1">
        <v>8.19</v>
      </c>
      <c r="R62" s="1">
        <v>4.05</v>
      </c>
      <c r="S62" s="1">
        <v>2.2050000000000001</v>
      </c>
      <c r="T62" s="1">
        <v>18.290083333333332</v>
      </c>
      <c r="U62" s="1">
        <v>39.14008333333333</v>
      </c>
      <c r="V62" s="1">
        <v>36.01489999999999</v>
      </c>
      <c r="W62" s="1">
        <v>44.171883333333334</v>
      </c>
      <c r="X62" s="1">
        <v>78.171283333333335</v>
      </c>
      <c r="Y62" s="1">
        <v>63.34461666666666</v>
      </c>
      <c r="Z62" s="1">
        <v>26.787616666666661</v>
      </c>
      <c r="AA62" s="1">
        <v>13.580299999999998</v>
      </c>
      <c r="AB62" s="1">
        <f t="shared" si="8"/>
        <v>51.620083333333326</v>
      </c>
      <c r="AC62" s="1">
        <f t="shared" si="9"/>
        <v>103.37008333333333</v>
      </c>
      <c r="AD62" s="1">
        <f t="shared" si="10"/>
        <v>206.02489999999997</v>
      </c>
      <c r="AE62" s="1">
        <f t="shared" si="11"/>
        <v>151.03188333333333</v>
      </c>
      <c r="AF62" s="1">
        <f t="shared" si="12"/>
        <v>198.71128333333331</v>
      </c>
      <c r="AG62" s="1">
        <f t="shared" si="13"/>
        <v>178.99461666666664</v>
      </c>
      <c r="AH62" s="1">
        <f t="shared" si="14"/>
        <v>102.68761666666666</v>
      </c>
      <c r="AI62" s="1">
        <f t="shared" si="15"/>
        <v>84.72529999999999</v>
      </c>
    </row>
    <row r="63" spans="1:35">
      <c r="A63" t="s">
        <v>231</v>
      </c>
      <c r="B63" t="s">
        <v>232</v>
      </c>
      <c r="C63" t="s">
        <v>220</v>
      </c>
      <c r="D63" s="1">
        <v>0</v>
      </c>
      <c r="E63" s="1">
        <v>0</v>
      </c>
      <c r="F63" s="1">
        <v>0</v>
      </c>
      <c r="G63" s="1">
        <v>7.5299999999999994</v>
      </c>
      <c r="H63" s="1">
        <v>21.689999999999998</v>
      </c>
      <c r="I63" s="1">
        <v>25.68</v>
      </c>
      <c r="J63" s="1">
        <v>34.89</v>
      </c>
      <c r="K63" s="1">
        <v>38.8125</v>
      </c>
      <c r="L63" s="1">
        <v>0</v>
      </c>
      <c r="M63" s="1">
        <v>0</v>
      </c>
      <c r="N63" s="1">
        <v>0</v>
      </c>
      <c r="O63" s="1">
        <v>0.56999999999999995</v>
      </c>
      <c r="P63" s="1">
        <v>3.2399999999999998</v>
      </c>
      <c r="Q63" s="1">
        <v>3.84</v>
      </c>
      <c r="R63" s="1">
        <v>5.13</v>
      </c>
      <c r="S63" s="1">
        <v>24.232500000000002</v>
      </c>
      <c r="T63" s="1">
        <v>0</v>
      </c>
      <c r="U63" s="1">
        <v>0</v>
      </c>
      <c r="V63" s="1">
        <v>0</v>
      </c>
      <c r="W63" s="1">
        <v>0.92666666666666653</v>
      </c>
      <c r="X63" s="1">
        <v>2.413966666666667</v>
      </c>
      <c r="Y63" s="1">
        <v>2.1614500000000003</v>
      </c>
      <c r="Z63" s="1">
        <v>6.9615833333333326</v>
      </c>
      <c r="AA63" s="1">
        <v>15.92245</v>
      </c>
      <c r="AB63" s="1">
        <f t="shared" si="8"/>
        <v>0</v>
      </c>
      <c r="AC63" s="1">
        <f t="shared" si="9"/>
        <v>0</v>
      </c>
      <c r="AD63" s="1">
        <f t="shared" si="10"/>
        <v>0</v>
      </c>
      <c r="AE63" s="1">
        <f t="shared" si="11"/>
        <v>9.0266666666666655</v>
      </c>
      <c r="AF63" s="1">
        <f t="shared" si="12"/>
        <v>27.343966666666663</v>
      </c>
      <c r="AG63" s="1">
        <f t="shared" si="13"/>
        <v>31.681449999999998</v>
      </c>
      <c r="AH63" s="1">
        <f t="shared" si="14"/>
        <v>46.981583333333333</v>
      </c>
      <c r="AI63" s="1">
        <f t="shared" si="15"/>
        <v>78.967449999999999</v>
      </c>
    </row>
    <row r="64" spans="1:35">
      <c r="A64" t="s">
        <v>92</v>
      </c>
      <c r="B64" t="s">
        <v>93</v>
      </c>
      <c r="C64" t="s">
        <v>226</v>
      </c>
      <c r="D64" s="1">
        <v>24.75</v>
      </c>
      <c r="E64" s="1">
        <v>17.73</v>
      </c>
      <c r="F64" s="1">
        <v>30.81</v>
      </c>
      <c r="G64" s="1">
        <v>27.33</v>
      </c>
      <c r="H64" s="1">
        <v>26.82</v>
      </c>
      <c r="I64" s="1">
        <v>21.66</v>
      </c>
      <c r="J64" s="1">
        <v>17.759999999999998</v>
      </c>
      <c r="K64" s="1">
        <v>16.155000000000001</v>
      </c>
      <c r="L64" s="1">
        <v>2.4899999999999998</v>
      </c>
      <c r="M64" s="1">
        <v>17.939999999999998</v>
      </c>
      <c r="N64" s="1">
        <v>19.47</v>
      </c>
      <c r="O64" s="1">
        <v>9.57</v>
      </c>
      <c r="P64" s="1">
        <v>15.479999999999999</v>
      </c>
      <c r="Q64" s="1">
        <v>12.33</v>
      </c>
      <c r="R64" s="1">
        <v>11.73</v>
      </c>
      <c r="S64" s="1">
        <v>0.58499999999999996</v>
      </c>
      <c r="T64" s="1">
        <v>5.0410666666666666</v>
      </c>
      <c r="U64" s="1">
        <v>14.157149999999998</v>
      </c>
      <c r="V64" s="1">
        <v>29.975349999999999</v>
      </c>
      <c r="W64" s="1">
        <v>29.845616666666665</v>
      </c>
      <c r="X64" s="1">
        <v>37.956266666666671</v>
      </c>
      <c r="Y64" s="1">
        <v>45.200483333333338</v>
      </c>
      <c r="Z64" s="1">
        <v>51.98831666666667</v>
      </c>
      <c r="AA64" s="1">
        <v>55.026624999999996</v>
      </c>
      <c r="AB64" s="1">
        <f t="shared" si="8"/>
        <v>32.281066666666668</v>
      </c>
      <c r="AC64" s="1">
        <f t="shared" si="9"/>
        <v>49.827150000000003</v>
      </c>
      <c r="AD64" s="1">
        <f t="shared" si="10"/>
        <v>80.255349999999993</v>
      </c>
      <c r="AE64" s="1">
        <f t="shared" si="11"/>
        <v>66.745616666666663</v>
      </c>
      <c r="AF64" s="1">
        <f t="shared" si="12"/>
        <v>80.256266666666676</v>
      </c>
      <c r="AG64" s="1">
        <f t="shared" si="13"/>
        <v>79.190483333333333</v>
      </c>
      <c r="AH64" s="1">
        <f t="shared" si="14"/>
        <v>81.478316666666672</v>
      </c>
      <c r="AI64" s="1">
        <f t="shared" si="15"/>
        <v>71.766625000000005</v>
      </c>
    </row>
    <row r="65" spans="1:35">
      <c r="A65" t="s">
        <v>243</v>
      </c>
      <c r="B65" t="s">
        <v>244</v>
      </c>
      <c r="C65" t="s">
        <v>208</v>
      </c>
      <c r="D65" s="1">
        <v>0</v>
      </c>
      <c r="E65" s="1">
        <v>0</v>
      </c>
      <c r="F65" s="1">
        <v>4.5599999999999996</v>
      </c>
      <c r="G65" s="1">
        <v>5.76</v>
      </c>
      <c r="H65" s="1">
        <v>17.37</v>
      </c>
      <c r="I65" s="1">
        <v>14.969999999999999</v>
      </c>
      <c r="J65" s="1">
        <v>9.8699999999999992</v>
      </c>
      <c r="K65" s="1">
        <v>9.7199999999999989</v>
      </c>
      <c r="L65" s="1">
        <v>0</v>
      </c>
      <c r="M65" s="1">
        <v>0</v>
      </c>
      <c r="N65" s="1">
        <v>16.11</v>
      </c>
      <c r="O65" s="1">
        <v>15.09</v>
      </c>
      <c r="P65" s="1">
        <v>20.34</v>
      </c>
      <c r="Q65" s="1">
        <v>14.879999999999999</v>
      </c>
      <c r="R65" s="1">
        <v>15.959999999999999</v>
      </c>
      <c r="S65" s="1">
        <v>10.462499999999999</v>
      </c>
      <c r="T65" s="1">
        <v>0</v>
      </c>
      <c r="U65" s="1">
        <v>0</v>
      </c>
      <c r="V65" s="1">
        <v>19.77043333333333</v>
      </c>
      <c r="W65" s="1">
        <v>37.372466666666661</v>
      </c>
      <c r="X65" s="1">
        <v>50.512599999999999</v>
      </c>
      <c r="Y65" s="1">
        <v>55.020833333333336</v>
      </c>
      <c r="Z65" s="1">
        <v>58.25953333333333</v>
      </c>
      <c r="AA65" s="1">
        <v>50.738474999999994</v>
      </c>
      <c r="AB65" s="1">
        <f t="shared" si="8"/>
        <v>0</v>
      </c>
      <c r="AC65" s="1">
        <f t="shared" si="9"/>
        <v>0</v>
      </c>
      <c r="AD65" s="1">
        <f t="shared" si="10"/>
        <v>40.440433333333331</v>
      </c>
      <c r="AE65" s="1">
        <f t="shared" si="11"/>
        <v>58.222466666666662</v>
      </c>
      <c r="AF65" s="1">
        <f t="shared" si="12"/>
        <v>88.2226</v>
      </c>
      <c r="AG65" s="1">
        <f t="shared" si="13"/>
        <v>84.870833333333337</v>
      </c>
      <c r="AH65" s="1">
        <f t="shared" si="14"/>
        <v>84.089533333333321</v>
      </c>
      <c r="AI65" s="1">
        <f t="shared" si="15"/>
        <v>70.920974999999999</v>
      </c>
    </row>
    <row r="66" spans="1:35">
      <c r="A66" t="s">
        <v>94</v>
      </c>
      <c r="B66" t="s">
        <v>95</v>
      </c>
      <c r="C66" t="s">
        <v>225</v>
      </c>
      <c r="D66" s="1">
        <v>3.3899999999999997</v>
      </c>
      <c r="E66" s="1">
        <v>4.9799999999999995</v>
      </c>
      <c r="F66" s="1">
        <v>8.129999999999999</v>
      </c>
      <c r="G66" s="1">
        <v>11.459999999999999</v>
      </c>
      <c r="H66" s="1">
        <v>20.7</v>
      </c>
      <c r="I66" s="1">
        <v>19.559999999999999</v>
      </c>
      <c r="J66" s="1">
        <v>18.63</v>
      </c>
      <c r="K66" s="1">
        <v>22.23</v>
      </c>
      <c r="L66" s="1">
        <v>14.639999999999999</v>
      </c>
      <c r="M66" s="1">
        <v>15.42</v>
      </c>
      <c r="N66" s="1">
        <v>16.71</v>
      </c>
      <c r="O66" s="1">
        <v>19.23</v>
      </c>
      <c r="P66" s="1">
        <v>26.79</v>
      </c>
      <c r="Q66" s="1">
        <v>23.79</v>
      </c>
      <c r="R66" s="1">
        <v>15.479999999999999</v>
      </c>
      <c r="S66" s="1">
        <v>14.715</v>
      </c>
      <c r="T66" s="1">
        <v>11.27985</v>
      </c>
      <c r="U66" s="1">
        <v>9.3917666666666655</v>
      </c>
      <c r="V66" s="1">
        <v>17.377316666666673</v>
      </c>
      <c r="W66" s="1">
        <v>27.371416666666665</v>
      </c>
      <c r="X66" s="1">
        <v>66.108400000000003</v>
      </c>
      <c r="Y66" s="1">
        <v>76.04689999999998</v>
      </c>
      <c r="Z66" s="1">
        <v>40.652866666666668</v>
      </c>
      <c r="AA66" s="1">
        <v>33.592824999999998</v>
      </c>
      <c r="AB66" s="1">
        <f t="shared" si="8"/>
        <v>29.309849999999997</v>
      </c>
      <c r="AC66" s="1">
        <f t="shared" si="9"/>
        <v>29.791766666666664</v>
      </c>
      <c r="AD66" s="1">
        <f t="shared" si="10"/>
        <v>42.217316666666676</v>
      </c>
      <c r="AE66" s="1">
        <f t="shared" si="11"/>
        <v>58.061416666666659</v>
      </c>
      <c r="AF66" s="1">
        <f t="shared" si="12"/>
        <v>113.5984</v>
      </c>
      <c r="AG66" s="1">
        <f t="shared" si="13"/>
        <v>119.39689999999997</v>
      </c>
      <c r="AH66" s="1">
        <f t="shared" si="14"/>
        <v>74.762866666666667</v>
      </c>
      <c r="AI66" s="1">
        <f t="shared" si="15"/>
        <v>70.537824999999998</v>
      </c>
    </row>
    <row r="67" spans="1:35">
      <c r="A67" t="s">
        <v>229</v>
      </c>
      <c r="B67" t="s">
        <v>230</v>
      </c>
      <c r="C67" t="s">
        <v>228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31.724999999999998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14.2425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>
        <v>0</v>
      </c>
      <c r="AA67" s="1">
        <v>13.635899999999999</v>
      </c>
      <c r="AB67" s="1">
        <f t="shared" ref="AB67:AB98" si="16">D67+L67+T67</f>
        <v>0</v>
      </c>
      <c r="AC67" s="1">
        <f t="shared" ref="AC67:AC98" si="17">E67+M67+U67</f>
        <v>0</v>
      </c>
      <c r="AD67" s="1">
        <f t="shared" ref="AD67:AD98" si="18">F67+N67+V67</f>
        <v>0</v>
      </c>
      <c r="AE67" s="1">
        <f t="shared" ref="AE67:AE98" si="19">G67+O67+W67</f>
        <v>0</v>
      </c>
      <c r="AF67" s="1">
        <f t="shared" ref="AF67:AF98" si="20">H67+P67+X67</f>
        <v>0</v>
      </c>
      <c r="AG67" s="1">
        <f t="shared" ref="AG67:AG98" si="21">I67+Q67+Y67</f>
        <v>0</v>
      </c>
      <c r="AH67" s="1">
        <f t="shared" ref="AH67:AH98" si="22">J67+R67+Z67</f>
        <v>0</v>
      </c>
      <c r="AI67" s="1">
        <f t="shared" ref="AI67:AI98" si="23">K67+S67+AA67</f>
        <v>59.603400000000001</v>
      </c>
    </row>
    <row r="68" spans="1:35">
      <c r="A68" t="s">
        <v>114</v>
      </c>
      <c r="B68" t="s">
        <v>115</v>
      </c>
      <c r="C68" t="s">
        <v>208</v>
      </c>
      <c r="D68" s="1">
        <v>4.71</v>
      </c>
      <c r="E68" s="1">
        <v>6.7799999999999994</v>
      </c>
      <c r="F68" s="1">
        <v>6.96</v>
      </c>
      <c r="G68" s="1">
        <v>8.129999999999999</v>
      </c>
      <c r="H68" s="1">
        <v>11.43</v>
      </c>
      <c r="I68" s="1">
        <v>9.81</v>
      </c>
      <c r="J68" s="1">
        <v>8.67</v>
      </c>
      <c r="K68" s="1">
        <v>10.215</v>
      </c>
      <c r="L68" s="1">
        <v>4.5</v>
      </c>
      <c r="M68" s="1">
        <v>5.9399999999999995</v>
      </c>
      <c r="N68" s="1">
        <v>4.32</v>
      </c>
      <c r="O68" s="1">
        <v>5.1899999999999995</v>
      </c>
      <c r="P68" s="1">
        <v>11.129999999999999</v>
      </c>
      <c r="Q68" s="1">
        <v>10.44</v>
      </c>
      <c r="R68" s="1">
        <v>7.7399999999999993</v>
      </c>
      <c r="S68" s="1">
        <v>15.794999999999998</v>
      </c>
      <c r="T68" s="1">
        <v>6.5075166666666648</v>
      </c>
      <c r="U68" s="1">
        <v>10.702999999999998</v>
      </c>
      <c r="V68" s="1">
        <v>12.465983333333334</v>
      </c>
      <c r="W68" s="1">
        <v>11.995699999999998</v>
      </c>
      <c r="X68" s="1">
        <v>21.913349999999998</v>
      </c>
      <c r="Y68" s="1">
        <v>19.612899999999996</v>
      </c>
      <c r="Z68" s="1">
        <v>18.155716666666667</v>
      </c>
      <c r="AA68" s="1">
        <v>31.528674999999993</v>
      </c>
      <c r="AB68" s="1">
        <f t="shared" si="16"/>
        <v>15.717516666666665</v>
      </c>
      <c r="AC68" s="1">
        <f t="shared" si="17"/>
        <v>23.422999999999995</v>
      </c>
      <c r="AD68" s="1">
        <f t="shared" si="18"/>
        <v>23.745983333333335</v>
      </c>
      <c r="AE68" s="1">
        <f t="shared" si="19"/>
        <v>25.315699999999996</v>
      </c>
      <c r="AF68" s="1">
        <f t="shared" si="20"/>
        <v>44.473349999999996</v>
      </c>
      <c r="AG68" s="1">
        <f t="shared" si="21"/>
        <v>39.862899999999996</v>
      </c>
      <c r="AH68" s="1">
        <f t="shared" si="22"/>
        <v>34.565716666666667</v>
      </c>
      <c r="AI68" s="1">
        <f t="shared" si="23"/>
        <v>57.538674999999991</v>
      </c>
    </row>
    <row r="69" spans="1:35">
      <c r="A69" t="s">
        <v>33</v>
      </c>
      <c r="B69" t="s">
        <v>34</v>
      </c>
      <c r="C69" t="s">
        <v>228</v>
      </c>
      <c r="D69" s="1">
        <v>21.119999999999997</v>
      </c>
      <c r="E69" s="1">
        <v>32.76</v>
      </c>
      <c r="F69" s="1">
        <v>45.72</v>
      </c>
      <c r="G69" s="1">
        <v>56.339999999999996</v>
      </c>
      <c r="H69" s="1">
        <v>64.86</v>
      </c>
      <c r="I69" s="1">
        <v>50.339999999999996</v>
      </c>
      <c r="J69" s="1">
        <v>37.619999999999997</v>
      </c>
      <c r="K69" s="1">
        <v>35.549999999999997</v>
      </c>
      <c r="L69" s="1">
        <v>7.47</v>
      </c>
      <c r="M69" s="1">
        <v>8.91</v>
      </c>
      <c r="N69" s="1">
        <v>9.15</v>
      </c>
      <c r="O69" s="1">
        <v>8.07</v>
      </c>
      <c r="P69" s="1">
        <v>12.99</v>
      </c>
      <c r="Q69" s="1">
        <v>10.92</v>
      </c>
      <c r="R69" s="1">
        <v>8.01</v>
      </c>
      <c r="S69" s="1">
        <v>7.1549999999999994</v>
      </c>
      <c r="T69" s="1">
        <v>3.1553</v>
      </c>
      <c r="U69" s="1">
        <v>11.903033333333331</v>
      </c>
      <c r="V69" s="1">
        <v>40.509233333333334</v>
      </c>
      <c r="W69" s="1">
        <v>38.843549999999986</v>
      </c>
      <c r="X69" s="1">
        <v>48.439183333333332</v>
      </c>
      <c r="Y69" s="1">
        <v>39.971766666666667</v>
      </c>
      <c r="Z69" s="1">
        <v>22.63151666666667</v>
      </c>
      <c r="AA69" s="1">
        <v>13.500375</v>
      </c>
      <c r="AB69" s="1">
        <f t="shared" si="16"/>
        <v>31.745299999999997</v>
      </c>
      <c r="AC69" s="1">
        <f t="shared" si="17"/>
        <v>53.573033333333335</v>
      </c>
      <c r="AD69" s="1">
        <f t="shared" si="18"/>
        <v>95.379233333333332</v>
      </c>
      <c r="AE69" s="1">
        <f t="shared" si="19"/>
        <v>103.25354999999999</v>
      </c>
      <c r="AF69" s="1">
        <f t="shared" si="20"/>
        <v>126.28918333333333</v>
      </c>
      <c r="AG69" s="1">
        <f t="shared" si="21"/>
        <v>101.23176666666666</v>
      </c>
      <c r="AH69" s="1">
        <f t="shared" si="22"/>
        <v>68.261516666666665</v>
      </c>
      <c r="AI69" s="1">
        <f t="shared" si="23"/>
        <v>56.205374999999997</v>
      </c>
    </row>
    <row r="70" spans="1:35">
      <c r="A70" t="s">
        <v>45</v>
      </c>
      <c r="B70" t="s">
        <v>46</v>
      </c>
      <c r="C70" t="s">
        <v>224</v>
      </c>
      <c r="D70" s="1">
        <v>0</v>
      </c>
      <c r="E70" s="1">
        <v>0</v>
      </c>
      <c r="F70" s="1">
        <v>0</v>
      </c>
      <c r="G70" s="1">
        <v>98.34</v>
      </c>
      <c r="H70" s="1">
        <v>74.58</v>
      </c>
      <c r="I70" s="1">
        <v>43.32</v>
      </c>
      <c r="J70" s="1">
        <v>30.299999999999997</v>
      </c>
      <c r="K70" s="1">
        <v>27.945</v>
      </c>
      <c r="L70" s="1">
        <v>0</v>
      </c>
      <c r="M70" s="1">
        <v>0</v>
      </c>
      <c r="N70" s="1">
        <v>0</v>
      </c>
      <c r="O70" s="1">
        <v>3.9</v>
      </c>
      <c r="P70" s="1">
        <v>10.23</v>
      </c>
      <c r="Q70" s="1">
        <v>7.14</v>
      </c>
      <c r="R70" s="1">
        <v>4.38</v>
      </c>
      <c r="S70" s="1">
        <v>3.1049999999999995</v>
      </c>
      <c r="T70" s="1">
        <v>0</v>
      </c>
      <c r="U70" s="1">
        <v>0</v>
      </c>
      <c r="V70" s="1">
        <v>0</v>
      </c>
      <c r="W70" s="1">
        <v>8.0689499999999992</v>
      </c>
      <c r="X70" s="1">
        <v>17.924050000000001</v>
      </c>
      <c r="Y70" s="1">
        <v>18.396650000000001</v>
      </c>
      <c r="Z70" s="1">
        <v>9.5770999999999997</v>
      </c>
      <c r="AA70" s="1">
        <v>16.905874999999998</v>
      </c>
      <c r="AB70" s="1">
        <f t="shared" si="16"/>
        <v>0</v>
      </c>
      <c r="AC70" s="1">
        <f t="shared" si="17"/>
        <v>0</v>
      </c>
      <c r="AD70" s="1">
        <f t="shared" si="18"/>
        <v>0</v>
      </c>
      <c r="AE70" s="1">
        <f t="shared" si="19"/>
        <v>110.30895000000001</v>
      </c>
      <c r="AF70" s="1">
        <f t="shared" si="20"/>
        <v>102.73405</v>
      </c>
      <c r="AG70" s="1">
        <f t="shared" si="21"/>
        <v>68.856650000000002</v>
      </c>
      <c r="AH70" s="1">
        <f t="shared" si="22"/>
        <v>44.257100000000001</v>
      </c>
      <c r="AI70" s="1">
        <f t="shared" si="23"/>
        <v>47.955874999999999</v>
      </c>
    </row>
    <row r="71" spans="1:35">
      <c r="A71" t="s">
        <v>51</v>
      </c>
      <c r="B71" t="s">
        <v>52</v>
      </c>
      <c r="C71" t="s">
        <v>226</v>
      </c>
      <c r="D71" s="1">
        <v>31.95</v>
      </c>
      <c r="E71" s="1">
        <v>43.35</v>
      </c>
      <c r="F71" s="1">
        <v>33.03</v>
      </c>
      <c r="G71" s="1">
        <v>20.309999999999999</v>
      </c>
      <c r="H71" s="1">
        <v>20.43</v>
      </c>
      <c r="I71" s="1">
        <v>19.23</v>
      </c>
      <c r="J71" s="1">
        <v>14.04</v>
      </c>
      <c r="K71" s="1">
        <v>14.129999999999999</v>
      </c>
      <c r="L71" s="1">
        <v>16.38</v>
      </c>
      <c r="M71" s="1">
        <v>39.869999999999997</v>
      </c>
      <c r="N71" s="1">
        <v>37.14</v>
      </c>
      <c r="O71" s="1">
        <v>24.18</v>
      </c>
      <c r="P71" s="1">
        <v>17.79</v>
      </c>
      <c r="Q71" s="1">
        <v>19.59</v>
      </c>
      <c r="R71" s="1">
        <v>13.11</v>
      </c>
      <c r="S71" s="1">
        <v>9.18</v>
      </c>
      <c r="T71" s="1">
        <v>42.93246666666667</v>
      </c>
      <c r="U71" s="1">
        <v>94.881399999999999</v>
      </c>
      <c r="V71" s="1">
        <v>97.75406666666666</v>
      </c>
      <c r="W71" s="1">
        <v>50.728049999999996</v>
      </c>
      <c r="X71" s="1">
        <v>27.086466666666663</v>
      </c>
      <c r="Y71" s="1">
        <v>27.66331666666666</v>
      </c>
      <c r="Z71" s="1">
        <v>26.440116666666661</v>
      </c>
      <c r="AA71" s="1">
        <v>24.272874999999996</v>
      </c>
      <c r="AB71" s="1">
        <f t="shared" si="16"/>
        <v>91.262466666666668</v>
      </c>
      <c r="AC71" s="1">
        <f t="shared" si="17"/>
        <v>178.10140000000001</v>
      </c>
      <c r="AD71" s="1">
        <f t="shared" si="18"/>
        <v>167.92406666666665</v>
      </c>
      <c r="AE71" s="1">
        <f t="shared" si="19"/>
        <v>95.218049999999991</v>
      </c>
      <c r="AF71" s="1">
        <f t="shared" si="20"/>
        <v>65.306466666666665</v>
      </c>
      <c r="AG71" s="1">
        <f t="shared" si="21"/>
        <v>66.483316666666667</v>
      </c>
      <c r="AH71" s="1">
        <f t="shared" si="22"/>
        <v>53.59011666666666</v>
      </c>
      <c r="AI71" s="1">
        <f t="shared" si="23"/>
        <v>47.582874999999994</v>
      </c>
    </row>
    <row r="72" spans="1:35">
      <c r="A72" t="s">
        <v>122</v>
      </c>
      <c r="B72" t="s">
        <v>123</v>
      </c>
      <c r="C72" t="s">
        <v>225</v>
      </c>
      <c r="D72" s="1">
        <v>6.6899999999999995</v>
      </c>
      <c r="E72" s="1">
        <v>6.96</v>
      </c>
      <c r="F72" s="1">
        <v>6.06</v>
      </c>
      <c r="G72" s="1">
        <v>5.58</v>
      </c>
      <c r="H72" s="1">
        <v>8.2799999999999994</v>
      </c>
      <c r="I72" s="1">
        <v>5.37</v>
      </c>
      <c r="J72" s="1">
        <v>5.16</v>
      </c>
      <c r="K72" s="1">
        <v>5.625</v>
      </c>
      <c r="L72" s="1">
        <v>69.539999999999992</v>
      </c>
      <c r="M72" s="1">
        <v>27.63</v>
      </c>
      <c r="N72" s="1">
        <v>26.64</v>
      </c>
      <c r="O72" s="1">
        <v>26.279999999999998</v>
      </c>
      <c r="P72" s="1">
        <v>16.86</v>
      </c>
      <c r="Q72" s="1">
        <v>9.51</v>
      </c>
      <c r="R72" s="1">
        <v>8.61</v>
      </c>
      <c r="S72" s="1">
        <v>10.754999999999999</v>
      </c>
      <c r="T72" s="1">
        <v>18.097799999999999</v>
      </c>
      <c r="U72" s="1">
        <v>56.714316666666669</v>
      </c>
      <c r="V72" s="1">
        <v>60.935283333333324</v>
      </c>
      <c r="W72" s="1">
        <v>78.497933333333322</v>
      </c>
      <c r="X72" s="1">
        <v>50.665500000000002</v>
      </c>
      <c r="Y72" s="1">
        <v>28.142866666666663</v>
      </c>
      <c r="Z72" s="1">
        <v>28.189199999999996</v>
      </c>
      <c r="AA72" s="1">
        <v>27.761774999999997</v>
      </c>
      <c r="AB72" s="1">
        <f t="shared" si="16"/>
        <v>94.327799999999996</v>
      </c>
      <c r="AC72" s="1">
        <f t="shared" si="17"/>
        <v>91.304316666666665</v>
      </c>
      <c r="AD72" s="1">
        <f t="shared" si="18"/>
        <v>93.635283333333319</v>
      </c>
      <c r="AE72" s="1">
        <f t="shared" si="19"/>
        <v>110.35793333333332</v>
      </c>
      <c r="AF72" s="1">
        <f t="shared" si="20"/>
        <v>75.805499999999995</v>
      </c>
      <c r="AG72" s="1">
        <f t="shared" si="21"/>
        <v>43.022866666666658</v>
      </c>
      <c r="AH72" s="1">
        <f t="shared" si="22"/>
        <v>41.959199999999996</v>
      </c>
      <c r="AI72" s="1">
        <f t="shared" si="23"/>
        <v>44.141774999999996</v>
      </c>
    </row>
    <row r="73" spans="1:35">
      <c r="A73" t="s">
        <v>37</v>
      </c>
      <c r="B73" t="s">
        <v>38</v>
      </c>
      <c r="C73" t="s">
        <v>226</v>
      </c>
      <c r="D73" s="1">
        <v>18.48</v>
      </c>
      <c r="E73" s="1">
        <v>37.92</v>
      </c>
      <c r="F73" s="1">
        <v>48.78</v>
      </c>
      <c r="G73" s="1">
        <v>56.16</v>
      </c>
      <c r="H73" s="1">
        <v>50.91</v>
      </c>
      <c r="I73" s="1">
        <v>43.5</v>
      </c>
      <c r="J73" s="1">
        <v>29.22</v>
      </c>
      <c r="K73" s="1">
        <v>31.184999999999999</v>
      </c>
      <c r="L73" s="1">
        <v>14.1</v>
      </c>
      <c r="M73" s="1">
        <v>21.24</v>
      </c>
      <c r="N73" s="1">
        <v>23.31</v>
      </c>
      <c r="O73" s="1">
        <v>23.759999999999998</v>
      </c>
      <c r="P73" s="1">
        <v>18.239999999999998</v>
      </c>
      <c r="Q73" s="1">
        <v>19.349999999999998</v>
      </c>
      <c r="R73" s="1">
        <v>5.91</v>
      </c>
      <c r="S73" s="1">
        <v>4.7249999999999996</v>
      </c>
      <c r="T73" s="1">
        <v>27.603083333333334</v>
      </c>
      <c r="U73" s="1">
        <v>28.770683333333331</v>
      </c>
      <c r="V73" s="1">
        <v>25.047799999999999</v>
      </c>
      <c r="W73" s="1">
        <v>21.419900000000002</v>
      </c>
      <c r="X73" s="1">
        <v>13.3857</v>
      </c>
      <c r="Y73" s="1">
        <v>11.650516666666665</v>
      </c>
      <c r="Z73" s="1">
        <v>7.1237499999999994</v>
      </c>
      <c r="AA73" s="1">
        <v>7.2419000000000011</v>
      </c>
      <c r="AB73" s="1">
        <f t="shared" si="16"/>
        <v>60.183083333333329</v>
      </c>
      <c r="AC73" s="1">
        <f t="shared" si="17"/>
        <v>87.93068333333332</v>
      </c>
      <c r="AD73" s="1">
        <f t="shared" si="18"/>
        <v>97.137799999999999</v>
      </c>
      <c r="AE73" s="1">
        <f t="shared" si="19"/>
        <v>101.33989999999999</v>
      </c>
      <c r="AF73" s="1">
        <f t="shared" si="20"/>
        <v>82.535699999999991</v>
      </c>
      <c r="AG73" s="1">
        <f t="shared" si="21"/>
        <v>74.500516666666655</v>
      </c>
      <c r="AH73" s="1">
        <f t="shared" si="22"/>
        <v>42.253749999999997</v>
      </c>
      <c r="AI73" s="1">
        <f t="shared" si="23"/>
        <v>43.151899999999998</v>
      </c>
    </row>
    <row r="74" spans="1:35">
      <c r="A74" t="s">
        <v>128</v>
      </c>
      <c r="B74" t="s">
        <v>129</v>
      </c>
      <c r="C74" t="s">
        <v>208</v>
      </c>
      <c r="D74" s="1">
        <v>1.08</v>
      </c>
      <c r="E74" s="1">
        <v>1.68</v>
      </c>
      <c r="F74" s="1">
        <v>3.78</v>
      </c>
      <c r="G74" s="1">
        <v>8.43</v>
      </c>
      <c r="H74" s="1">
        <v>9.2099999999999991</v>
      </c>
      <c r="I74" s="1">
        <v>8.85</v>
      </c>
      <c r="J74" s="1">
        <v>10.889999999999999</v>
      </c>
      <c r="K74" s="1">
        <v>7.6049999999999986</v>
      </c>
      <c r="L74" s="1">
        <v>1.5</v>
      </c>
      <c r="M74" s="1">
        <v>3.27</v>
      </c>
      <c r="N74" s="1">
        <v>14.76</v>
      </c>
      <c r="O74" s="1">
        <v>6.6899999999999995</v>
      </c>
      <c r="P74" s="1">
        <v>3.69</v>
      </c>
      <c r="Q74" s="1">
        <v>3.12</v>
      </c>
      <c r="R74" s="1">
        <v>3.51</v>
      </c>
      <c r="S74" s="1">
        <v>5.0849999999999991</v>
      </c>
      <c r="T74" s="1">
        <v>0.34286666666666665</v>
      </c>
      <c r="U74" s="1">
        <v>9.6373333333333324</v>
      </c>
      <c r="V74" s="1">
        <v>26.947466666666664</v>
      </c>
      <c r="W74" s="1">
        <v>47.785883333333324</v>
      </c>
      <c r="X74" s="1">
        <v>18.436033333333331</v>
      </c>
      <c r="Y74" s="1">
        <v>12.632783333333332</v>
      </c>
      <c r="Z74" s="1">
        <v>17.273066666666669</v>
      </c>
      <c r="AA74" s="1">
        <v>25.954774999999998</v>
      </c>
      <c r="AB74" s="1">
        <f t="shared" si="16"/>
        <v>2.9228666666666667</v>
      </c>
      <c r="AC74" s="1">
        <f t="shared" si="17"/>
        <v>14.587333333333333</v>
      </c>
      <c r="AD74" s="1">
        <f t="shared" si="18"/>
        <v>45.487466666666663</v>
      </c>
      <c r="AE74" s="1">
        <f t="shared" si="19"/>
        <v>62.905883333333321</v>
      </c>
      <c r="AF74" s="1">
        <f t="shared" si="20"/>
        <v>31.336033333333329</v>
      </c>
      <c r="AG74" s="1">
        <f t="shared" si="21"/>
        <v>24.602783333333331</v>
      </c>
      <c r="AH74" s="1">
        <f t="shared" si="22"/>
        <v>31.673066666666667</v>
      </c>
      <c r="AI74" s="1">
        <f t="shared" si="23"/>
        <v>38.644774999999996</v>
      </c>
    </row>
    <row r="75" spans="1:35">
      <c r="A75" t="s">
        <v>241</v>
      </c>
      <c r="B75" t="s">
        <v>242</v>
      </c>
      <c r="C75" t="s">
        <v>228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1.02</v>
      </c>
      <c r="K75" s="1">
        <v>12.824999999999999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  <c r="R75" s="1">
        <v>0.69</v>
      </c>
      <c r="S75" s="1">
        <v>14.9175</v>
      </c>
      <c r="T75" s="1">
        <v>0</v>
      </c>
      <c r="U75" s="1">
        <v>0</v>
      </c>
      <c r="V75" s="1">
        <v>0</v>
      </c>
      <c r="W75" s="1">
        <v>0</v>
      </c>
      <c r="X75" s="1">
        <v>0</v>
      </c>
      <c r="Y75" s="1">
        <v>0</v>
      </c>
      <c r="Z75" s="1">
        <v>0.22703333333333331</v>
      </c>
      <c r="AA75" s="1">
        <v>10.557049999999998</v>
      </c>
      <c r="AB75" s="1">
        <f t="shared" si="16"/>
        <v>0</v>
      </c>
      <c r="AC75" s="1">
        <f t="shared" si="17"/>
        <v>0</v>
      </c>
      <c r="AD75" s="1">
        <f t="shared" si="18"/>
        <v>0</v>
      </c>
      <c r="AE75" s="1">
        <f t="shared" si="19"/>
        <v>0</v>
      </c>
      <c r="AF75" s="1">
        <f t="shared" si="20"/>
        <v>0</v>
      </c>
      <c r="AG75" s="1">
        <f t="shared" si="21"/>
        <v>0</v>
      </c>
      <c r="AH75" s="1">
        <f t="shared" si="22"/>
        <v>1.9370333333333334</v>
      </c>
      <c r="AI75" s="1">
        <f t="shared" si="23"/>
        <v>38.299549999999996</v>
      </c>
    </row>
    <row r="76" spans="1:35">
      <c r="A76" t="s">
        <v>154</v>
      </c>
      <c r="B76" t="s">
        <v>155</v>
      </c>
      <c r="C76" t="s">
        <v>225</v>
      </c>
      <c r="D76" s="1">
        <v>0</v>
      </c>
      <c r="E76" s="1">
        <v>1.02</v>
      </c>
      <c r="F76" s="1">
        <v>1.98</v>
      </c>
      <c r="G76" s="1">
        <v>4.17</v>
      </c>
      <c r="H76" s="1">
        <v>5.04</v>
      </c>
      <c r="I76" s="1">
        <v>5.1899999999999995</v>
      </c>
      <c r="J76" s="1">
        <v>6.51</v>
      </c>
      <c r="K76" s="1">
        <v>5.76</v>
      </c>
      <c r="L76" s="1">
        <v>34.74</v>
      </c>
      <c r="M76" s="1">
        <v>57.39</v>
      </c>
      <c r="N76" s="1">
        <v>49.14</v>
      </c>
      <c r="O76" s="1">
        <v>50.01</v>
      </c>
      <c r="P76" s="1">
        <v>36.54</v>
      </c>
      <c r="Q76" s="1">
        <v>34.26</v>
      </c>
      <c r="R76" s="1">
        <v>19.5</v>
      </c>
      <c r="S76" s="1">
        <v>24.434999999999999</v>
      </c>
      <c r="T76" s="1">
        <v>0</v>
      </c>
      <c r="U76" s="1">
        <v>0</v>
      </c>
      <c r="V76" s="1">
        <v>1.3135499999999998</v>
      </c>
      <c r="W76" s="1">
        <v>0.19459999999999997</v>
      </c>
      <c r="X76" s="1">
        <v>0.91739999999999999</v>
      </c>
      <c r="Y76" s="1">
        <v>0.24324999999999999</v>
      </c>
      <c r="Z76" s="1">
        <v>1.1258999999999999</v>
      </c>
      <c r="AA76" s="1">
        <v>0.45174999999999998</v>
      </c>
      <c r="AB76" s="1">
        <f t="shared" si="16"/>
        <v>34.74</v>
      </c>
      <c r="AC76" s="1">
        <f t="shared" si="17"/>
        <v>58.410000000000004</v>
      </c>
      <c r="AD76" s="1">
        <f t="shared" si="18"/>
        <v>52.433549999999997</v>
      </c>
      <c r="AE76" s="1">
        <f t="shared" si="19"/>
        <v>54.374600000000001</v>
      </c>
      <c r="AF76" s="1">
        <f t="shared" si="20"/>
        <v>42.497399999999999</v>
      </c>
      <c r="AG76" s="1">
        <f t="shared" si="21"/>
        <v>39.693249999999999</v>
      </c>
      <c r="AH76" s="1">
        <f t="shared" si="22"/>
        <v>27.135899999999999</v>
      </c>
      <c r="AI76" s="1">
        <f t="shared" si="23"/>
        <v>30.646750000000001</v>
      </c>
    </row>
    <row r="77" spans="1:35">
      <c r="A77" t="s">
        <v>245</v>
      </c>
      <c r="B77" t="s">
        <v>273</v>
      </c>
      <c r="C77" t="s">
        <v>226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17.077500000000001</v>
      </c>
      <c r="L77" s="1">
        <v>0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  <c r="R77" s="1">
        <v>0</v>
      </c>
      <c r="S77" s="1">
        <v>6.9524999999999997</v>
      </c>
      <c r="T77" s="1">
        <v>0</v>
      </c>
      <c r="U77" s="1">
        <v>0</v>
      </c>
      <c r="V77" s="1">
        <v>0</v>
      </c>
      <c r="W77" s="1">
        <v>0</v>
      </c>
      <c r="X77" s="1">
        <v>0</v>
      </c>
      <c r="Y77" s="1">
        <v>0</v>
      </c>
      <c r="Z77" s="1">
        <v>0</v>
      </c>
      <c r="AA77" s="1">
        <v>5.375824999999999</v>
      </c>
      <c r="AB77" s="1">
        <f t="shared" si="16"/>
        <v>0</v>
      </c>
      <c r="AC77" s="1">
        <f t="shared" si="17"/>
        <v>0</v>
      </c>
      <c r="AD77" s="1">
        <f t="shared" si="18"/>
        <v>0</v>
      </c>
      <c r="AE77" s="1">
        <f t="shared" si="19"/>
        <v>0</v>
      </c>
      <c r="AF77" s="1">
        <f t="shared" si="20"/>
        <v>0</v>
      </c>
      <c r="AG77" s="1">
        <f t="shared" si="21"/>
        <v>0</v>
      </c>
      <c r="AH77" s="1">
        <f t="shared" si="22"/>
        <v>0</v>
      </c>
      <c r="AI77" s="1">
        <f t="shared" si="23"/>
        <v>29.405825</v>
      </c>
    </row>
    <row r="78" spans="1:35">
      <c r="A78" t="s">
        <v>148</v>
      </c>
      <c r="B78" t="s">
        <v>149</v>
      </c>
      <c r="C78" t="s">
        <v>225</v>
      </c>
      <c r="D78" s="1">
        <v>3.09</v>
      </c>
      <c r="E78" s="1">
        <v>4.7699999999999996</v>
      </c>
      <c r="F78" s="1">
        <v>4.29</v>
      </c>
      <c r="G78" s="1">
        <v>5.22</v>
      </c>
      <c r="H78" s="1">
        <v>5.91</v>
      </c>
      <c r="I78" s="1">
        <v>3.78</v>
      </c>
      <c r="J78" s="1">
        <v>2.04</v>
      </c>
      <c r="K78" s="1">
        <v>1.8900000000000001</v>
      </c>
      <c r="L78" s="1">
        <v>29.25</v>
      </c>
      <c r="M78" s="1">
        <v>29.88</v>
      </c>
      <c r="N78" s="1">
        <v>28.349999999999998</v>
      </c>
      <c r="O78" s="1">
        <v>17.25</v>
      </c>
      <c r="P78" s="1">
        <v>17.099999999999998</v>
      </c>
      <c r="Q78" s="1">
        <v>18.84</v>
      </c>
      <c r="R78" s="1">
        <v>9.7799999999999994</v>
      </c>
      <c r="S78" s="1">
        <v>7.83</v>
      </c>
      <c r="T78" s="1">
        <v>22.416066666666669</v>
      </c>
      <c r="U78" s="1">
        <v>16.415900000000001</v>
      </c>
      <c r="V78" s="1">
        <v>12.892249999999999</v>
      </c>
      <c r="W78" s="1">
        <v>17.47925</v>
      </c>
      <c r="X78" s="1">
        <v>27.985333333333326</v>
      </c>
      <c r="Y78" s="1">
        <v>40.643599999999992</v>
      </c>
      <c r="Z78" s="1">
        <v>29.15293333333333</v>
      </c>
      <c r="AA78" s="1">
        <v>17.169975000000001</v>
      </c>
      <c r="AB78" s="1">
        <f t="shared" si="16"/>
        <v>54.756066666666669</v>
      </c>
      <c r="AC78" s="1">
        <f t="shared" si="17"/>
        <v>51.065899999999999</v>
      </c>
      <c r="AD78" s="1">
        <f t="shared" si="18"/>
        <v>45.532249999999998</v>
      </c>
      <c r="AE78" s="1">
        <f t="shared" si="19"/>
        <v>39.949249999999999</v>
      </c>
      <c r="AF78" s="1">
        <f t="shared" si="20"/>
        <v>50.995333333333321</v>
      </c>
      <c r="AG78" s="1">
        <f t="shared" si="21"/>
        <v>63.263599999999997</v>
      </c>
      <c r="AH78" s="1">
        <f t="shared" si="22"/>
        <v>40.97293333333333</v>
      </c>
      <c r="AI78" s="1">
        <f t="shared" si="23"/>
        <v>26.889975</v>
      </c>
    </row>
    <row r="79" spans="1:35">
      <c r="A79" t="s">
        <v>90</v>
      </c>
      <c r="B79" t="s">
        <v>91</v>
      </c>
      <c r="C79" t="s">
        <v>225</v>
      </c>
      <c r="D79" s="1">
        <v>7.41</v>
      </c>
      <c r="E79" s="1">
        <v>16.89</v>
      </c>
      <c r="F79" s="1">
        <v>16.29</v>
      </c>
      <c r="G79" s="1">
        <v>18.149999999999999</v>
      </c>
      <c r="H79" s="1">
        <v>21.99</v>
      </c>
      <c r="I79" s="1">
        <v>14.309999999999999</v>
      </c>
      <c r="J79" s="1">
        <v>10.92</v>
      </c>
      <c r="K79" s="1">
        <v>7.1999999999999993</v>
      </c>
      <c r="L79" s="1">
        <v>33.81</v>
      </c>
      <c r="M79" s="1">
        <v>31.74</v>
      </c>
      <c r="N79" s="1">
        <v>23.88</v>
      </c>
      <c r="O79" s="1">
        <v>18.21</v>
      </c>
      <c r="P79" s="1">
        <v>17.16</v>
      </c>
      <c r="Q79" s="1">
        <v>15.719999999999999</v>
      </c>
      <c r="R79" s="1">
        <v>8.73</v>
      </c>
      <c r="S79" s="1">
        <v>5.7149999999999999</v>
      </c>
      <c r="T79" s="1">
        <v>2.0803666666666669</v>
      </c>
      <c r="U79" s="1">
        <v>2.6363666666666661</v>
      </c>
      <c r="V79" s="1">
        <v>4.380816666666667</v>
      </c>
      <c r="W79" s="1">
        <v>18.93643333333333</v>
      </c>
      <c r="X79" s="1">
        <v>39.899949999999997</v>
      </c>
      <c r="Y79" s="1">
        <v>34.210216666666661</v>
      </c>
      <c r="Z79" s="1">
        <v>24.086383333333337</v>
      </c>
      <c r="AA79" s="1">
        <v>11.905349999999999</v>
      </c>
      <c r="AB79" s="1">
        <f t="shared" si="16"/>
        <v>43.300366666666669</v>
      </c>
      <c r="AC79" s="1">
        <f t="shared" si="17"/>
        <v>51.266366666666663</v>
      </c>
      <c r="AD79" s="1">
        <f t="shared" si="18"/>
        <v>44.55081666666667</v>
      </c>
      <c r="AE79" s="1">
        <f t="shared" si="19"/>
        <v>55.296433333333326</v>
      </c>
      <c r="AF79" s="1">
        <f t="shared" si="20"/>
        <v>79.049949999999995</v>
      </c>
      <c r="AG79" s="1">
        <f t="shared" si="21"/>
        <v>64.240216666666655</v>
      </c>
      <c r="AH79" s="1">
        <f t="shared" si="22"/>
        <v>43.736383333333336</v>
      </c>
      <c r="AI79" s="1">
        <f t="shared" si="23"/>
        <v>24.820349999999998</v>
      </c>
    </row>
    <row r="80" spans="1:35">
      <c r="A80" t="s">
        <v>132</v>
      </c>
      <c r="B80" t="s">
        <v>133</v>
      </c>
      <c r="C80" t="s">
        <v>208</v>
      </c>
      <c r="D80" s="1">
        <v>0</v>
      </c>
      <c r="E80" s="1">
        <v>0</v>
      </c>
      <c r="F80" s="1">
        <v>15.899999999999999</v>
      </c>
      <c r="G80" s="1">
        <v>11.94</v>
      </c>
      <c r="H80" s="1">
        <v>8.67</v>
      </c>
      <c r="I80" s="1">
        <v>5.76</v>
      </c>
      <c r="J80" s="1">
        <v>5.22</v>
      </c>
      <c r="K80" s="1">
        <v>4.7249999999999996</v>
      </c>
      <c r="L80" s="1">
        <v>0</v>
      </c>
      <c r="M80" s="1">
        <v>0</v>
      </c>
      <c r="N80" s="1">
        <v>0.3</v>
      </c>
      <c r="O80" s="1">
        <v>1.95</v>
      </c>
      <c r="P80" s="1">
        <v>2.76</v>
      </c>
      <c r="Q80" s="1">
        <v>2.19</v>
      </c>
      <c r="R80" s="1">
        <v>2.04</v>
      </c>
      <c r="S80" s="1">
        <v>5.3999999999999995</v>
      </c>
      <c r="T80" s="1">
        <v>0</v>
      </c>
      <c r="U80" s="1">
        <v>0</v>
      </c>
      <c r="V80" s="1">
        <v>0.29653333333333326</v>
      </c>
      <c r="W80" s="1">
        <v>5.0016833333333324</v>
      </c>
      <c r="X80" s="1">
        <v>6.8480666666666661</v>
      </c>
      <c r="Y80" s="1">
        <v>9.5307666666666648</v>
      </c>
      <c r="Z80" s="1">
        <v>7.7353500000000004</v>
      </c>
      <c r="AA80" s="1">
        <v>14.257925</v>
      </c>
      <c r="AB80" s="1">
        <f t="shared" si="16"/>
        <v>0</v>
      </c>
      <c r="AC80" s="1">
        <f t="shared" si="17"/>
        <v>0</v>
      </c>
      <c r="AD80" s="1">
        <f t="shared" si="18"/>
        <v>16.496533333333332</v>
      </c>
      <c r="AE80" s="1">
        <f t="shared" si="19"/>
        <v>18.891683333333333</v>
      </c>
      <c r="AF80" s="1">
        <f t="shared" si="20"/>
        <v>18.278066666666668</v>
      </c>
      <c r="AG80" s="1">
        <f t="shared" si="21"/>
        <v>17.480766666666664</v>
      </c>
      <c r="AH80" s="1">
        <f t="shared" si="22"/>
        <v>14.99535</v>
      </c>
      <c r="AI80" s="1">
        <f t="shared" si="23"/>
        <v>24.382925</v>
      </c>
    </row>
    <row r="81" spans="1:35">
      <c r="A81" t="s">
        <v>166</v>
      </c>
      <c r="B81" t="s">
        <v>167</v>
      </c>
      <c r="C81" t="s">
        <v>227</v>
      </c>
      <c r="D81" s="1">
        <v>0.63</v>
      </c>
      <c r="E81" s="1">
        <v>1.56</v>
      </c>
      <c r="F81" s="1">
        <v>2.58</v>
      </c>
      <c r="G81" s="1">
        <v>1.68</v>
      </c>
      <c r="H81" s="1">
        <v>3.57</v>
      </c>
      <c r="I81" s="1">
        <v>4.05</v>
      </c>
      <c r="J81" s="1">
        <v>3.9899999999999998</v>
      </c>
      <c r="K81" s="1">
        <v>3.5999999999999996</v>
      </c>
      <c r="L81" s="1">
        <v>17.61</v>
      </c>
      <c r="M81" s="1">
        <v>14.67</v>
      </c>
      <c r="N81" s="1">
        <v>19.739999999999998</v>
      </c>
      <c r="O81" s="1">
        <v>11.16</v>
      </c>
      <c r="P81" s="1">
        <v>10.83</v>
      </c>
      <c r="Q81" s="1">
        <v>13.65</v>
      </c>
      <c r="R81" s="1">
        <v>12.809999999999999</v>
      </c>
      <c r="S81" s="1">
        <v>16.47</v>
      </c>
      <c r="T81" s="1">
        <v>1.4873000000000001</v>
      </c>
      <c r="U81" s="1">
        <v>2.0201333333333329</v>
      </c>
      <c r="V81" s="1">
        <v>1.6054499999999998</v>
      </c>
      <c r="W81" s="1">
        <v>1.6633666666666664</v>
      </c>
      <c r="X81" s="1">
        <v>1.797733333333333</v>
      </c>
      <c r="Y81" s="1">
        <v>3.5236499999999999</v>
      </c>
      <c r="Z81" s="1">
        <v>2.9097333333333331</v>
      </c>
      <c r="AA81" s="1">
        <v>3.7217249999999993</v>
      </c>
      <c r="AB81" s="1">
        <f t="shared" si="16"/>
        <v>19.7273</v>
      </c>
      <c r="AC81" s="1">
        <f t="shared" si="17"/>
        <v>18.250133333333334</v>
      </c>
      <c r="AD81" s="1">
        <f t="shared" si="18"/>
        <v>23.925450000000001</v>
      </c>
      <c r="AE81" s="1">
        <f t="shared" si="19"/>
        <v>14.503366666666667</v>
      </c>
      <c r="AF81" s="1">
        <f t="shared" si="20"/>
        <v>16.197733333333332</v>
      </c>
      <c r="AG81" s="1">
        <f t="shared" si="21"/>
        <v>21.223649999999999</v>
      </c>
      <c r="AH81" s="1">
        <f t="shared" si="22"/>
        <v>19.709733333333329</v>
      </c>
      <c r="AI81" s="1">
        <f t="shared" si="23"/>
        <v>23.791725</v>
      </c>
    </row>
    <row r="82" spans="1:35">
      <c r="A82" t="s">
        <v>174</v>
      </c>
      <c r="B82" t="s">
        <v>175</v>
      </c>
      <c r="C82" t="s">
        <v>227</v>
      </c>
      <c r="D82" s="1">
        <v>1.8599999999999999</v>
      </c>
      <c r="E82" s="1">
        <v>1.7999999999999998</v>
      </c>
      <c r="F82" s="1">
        <v>1.65</v>
      </c>
      <c r="G82" s="1">
        <v>1.44</v>
      </c>
      <c r="H82" s="1">
        <v>1.1399999999999999</v>
      </c>
      <c r="I82" s="1">
        <v>1.1099999999999999</v>
      </c>
      <c r="J82" s="1">
        <v>1.6199999999999999</v>
      </c>
      <c r="K82" s="1">
        <v>2.3849999999999998</v>
      </c>
      <c r="L82" s="1">
        <v>18.509999999999998</v>
      </c>
      <c r="M82" s="1">
        <v>13.2</v>
      </c>
      <c r="N82" s="1">
        <v>9.7799999999999994</v>
      </c>
      <c r="O82" s="1">
        <v>4.29</v>
      </c>
      <c r="P82" s="1">
        <v>4.8899999999999997</v>
      </c>
      <c r="Q82" s="1">
        <v>5.43</v>
      </c>
      <c r="R82" s="1">
        <v>4.68</v>
      </c>
      <c r="S82" s="1">
        <v>8.82</v>
      </c>
      <c r="T82" s="1">
        <v>2.9305833333333333</v>
      </c>
      <c r="U82" s="1">
        <v>7.1538666666666675</v>
      </c>
      <c r="V82" s="1">
        <v>10.170166666666665</v>
      </c>
      <c r="W82" s="1">
        <v>7.1793499999999995</v>
      </c>
      <c r="X82" s="1">
        <v>6.7368666666666659</v>
      </c>
      <c r="Y82" s="1">
        <v>8.6712833333333315</v>
      </c>
      <c r="Z82" s="1">
        <v>7.1167999999999996</v>
      </c>
      <c r="AA82" s="1">
        <v>9.2678249999999984</v>
      </c>
      <c r="AB82" s="1">
        <f t="shared" si="16"/>
        <v>23.300583333333332</v>
      </c>
      <c r="AC82" s="1">
        <f t="shared" si="17"/>
        <v>22.153866666666666</v>
      </c>
      <c r="AD82" s="1">
        <f t="shared" si="18"/>
        <v>21.600166666666667</v>
      </c>
      <c r="AE82" s="1">
        <f t="shared" si="19"/>
        <v>12.90935</v>
      </c>
      <c r="AF82" s="1">
        <f t="shared" si="20"/>
        <v>12.766866666666665</v>
      </c>
      <c r="AG82" s="1">
        <f t="shared" si="21"/>
        <v>15.211283333333331</v>
      </c>
      <c r="AH82" s="1">
        <f t="shared" si="22"/>
        <v>13.416799999999999</v>
      </c>
      <c r="AI82" s="1">
        <f t="shared" si="23"/>
        <v>20.472825</v>
      </c>
    </row>
    <row r="83" spans="1:35">
      <c r="A83" t="s">
        <v>100</v>
      </c>
      <c r="B83" t="s">
        <v>101</v>
      </c>
      <c r="C83" t="s">
        <v>224</v>
      </c>
      <c r="D83" s="1">
        <v>0</v>
      </c>
      <c r="E83" s="1">
        <v>0</v>
      </c>
      <c r="F83" s="1">
        <v>1.17</v>
      </c>
      <c r="G83" s="1">
        <v>8.0399999999999991</v>
      </c>
      <c r="H83" s="1">
        <v>35.04</v>
      </c>
      <c r="I83" s="1">
        <v>52.68</v>
      </c>
      <c r="J83" s="1">
        <v>30.84</v>
      </c>
      <c r="K83" s="1">
        <v>18.72</v>
      </c>
      <c r="L83" s="1">
        <v>0</v>
      </c>
      <c r="M83" s="1">
        <v>0</v>
      </c>
      <c r="N83" s="1">
        <v>1.65</v>
      </c>
      <c r="O83" s="1">
        <v>2.37</v>
      </c>
      <c r="P83" s="1">
        <v>8.7899999999999991</v>
      </c>
      <c r="Q83" s="1">
        <v>11.19</v>
      </c>
      <c r="R83" s="1">
        <v>4.08</v>
      </c>
      <c r="S83" s="1">
        <v>0.67499999999999993</v>
      </c>
      <c r="T83" s="1">
        <v>0</v>
      </c>
      <c r="U83" s="1">
        <v>0</v>
      </c>
      <c r="V83" s="1">
        <v>0.47028333333333328</v>
      </c>
      <c r="W83" s="1">
        <v>10.545466666666666</v>
      </c>
      <c r="X83" s="1">
        <v>15.704683333333334</v>
      </c>
      <c r="Y83" s="1">
        <v>18.343366666666665</v>
      </c>
      <c r="Z83" s="1">
        <v>5.37235</v>
      </c>
      <c r="AA83" s="1">
        <v>0.80967500000000014</v>
      </c>
      <c r="AB83" s="1">
        <f t="shared" si="16"/>
        <v>0</v>
      </c>
      <c r="AC83" s="1">
        <f t="shared" si="17"/>
        <v>0</v>
      </c>
      <c r="AD83" s="1">
        <f t="shared" si="18"/>
        <v>3.290283333333333</v>
      </c>
      <c r="AE83" s="1">
        <f t="shared" si="19"/>
        <v>20.955466666666666</v>
      </c>
      <c r="AF83" s="1">
        <f t="shared" si="20"/>
        <v>59.534683333333334</v>
      </c>
      <c r="AG83" s="1">
        <f t="shared" si="21"/>
        <v>82.213366666666658</v>
      </c>
      <c r="AH83" s="1">
        <f t="shared" si="22"/>
        <v>40.292349999999999</v>
      </c>
      <c r="AI83" s="1">
        <f t="shared" si="23"/>
        <v>20.204674999999998</v>
      </c>
    </row>
    <row r="84" spans="1:35">
      <c r="A84" t="s">
        <v>140</v>
      </c>
      <c r="B84" t="s">
        <v>141</v>
      </c>
      <c r="C84" t="s">
        <v>227</v>
      </c>
      <c r="D84" s="1">
        <v>0</v>
      </c>
      <c r="E84" s="1">
        <v>0</v>
      </c>
      <c r="F84" s="1">
        <v>0.75</v>
      </c>
      <c r="G84" s="1">
        <v>3.9299999999999997</v>
      </c>
      <c r="H84" s="1">
        <v>9</v>
      </c>
      <c r="I84" s="1">
        <v>9.5399999999999991</v>
      </c>
      <c r="J84" s="1">
        <v>11.219999999999999</v>
      </c>
      <c r="K84" s="1">
        <v>11.52</v>
      </c>
      <c r="L84" s="1">
        <v>12.389999999999999</v>
      </c>
      <c r="M84" s="1">
        <v>29.49</v>
      </c>
      <c r="N84" s="1">
        <v>26.369999999999997</v>
      </c>
      <c r="O84" s="1">
        <v>20.58</v>
      </c>
      <c r="P84" s="1">
        <v>16.8</v>
      </c>
      <c r="Q84" s="1">
        <v>15.479999999999999</v>
      </c>
      <c r="R84" s="1">
        <v>12.87</v>
      </c>
      <c r="S84" s="1">
        <v>7.11</v>
      </c>
      <c r="T84" s="1">
        <v>0</v>
      </c>
      <c r="U84" s="1">
        <v>0</v>
      </c>
      <c r="V84" s="1">
        <v>0.48881666666666657</v>
      </c>
      <c r="W84" s="1">
        <v>2.0548833333333332</v>
      </c>
      <c r="X84" s="1">
        <v>5.7105833333333331</v>
      </c>
      <c r="Y84" s="1">
        <v>3.1970000000000001</v>
      </c>
      <c r="Z84" s="1">
        <v>3.7576333333333327</v>
      </c>
      <c r="AA84" s="1">
        <v>1.34135</v>
      </c>
      <c r="AB84" s="1">
        <f t="shared" si="16"/>
        <v>12.389999999999999</v>
      </c>
      <c r="AC84" s="1">
        <f t="shared" si="17"/>
        <v>29.49</v>
      </c>
      <c r="AD84" s="1">
        <f t="shared" si="18"/>
        <v>27.608816666666662</v>
      </c>
      <c r="AE84" s="1">
        <f t="shared" si="19"/>
        <v>26.564883333333331</v>
      </c>
      <c r="AF84" s="1">
        <f t="shared" si="20"/>
        <v>31.510583333333333</v>
      </c>
      <c r="AG84" s="1">
        <f t="shared" si="21"/>
        <v>28.216999999999995</v>
      </c>
      <c r="AH84" s="1">
        <f t="shared" si="22"/>
        <v>27.847633333333327</v>
      </c>
      <c r="AI84" s="1">
        <f t="shared" si="23"/>
        <v>19.971349999999997</v>
      </c>
    </row>
    <row r="85" spans="1:35">
      <c r="A85" t="s">
        <v>180</v>
      </c>
      <c r="B85" t="s">
        <v>181</v>
      </c>
      <c r="C85" t="s">
        <v>227</v>
      </c>
      <c r="D85" s="1">
        <v>0.42</v>
      </c>
      <c r="E85" s="1">
        <v>0.39</v>
      </c>
      <c r="F85" s="1">
        <v>0.75</v>
      </c>
      <c r="G85" s="1">
        <v>0.78</v>
      </c>
      <c r="H85" s="1">
        <v>0.65999999999999992</v>
      </c>
      <c r="I85" s="1">
        <v>0.78</v>
      </c>
      <c r="J85" s="1">
        <v>0.48</v>
      </c>
      <c r="K85" s="1">
        <v>0.76500000000000001</v>
      </c>
      <c r="L85" s="1">
        <v>4.8</v>
      </c>
      <c r="M85" s="1">
        <v>5.85</v>
      </c>
      <c r="N85" s="1">
        <v>9.5399999999999991</v>
      </c>
      <c r="O85" s="1">
        <v>16.8</v>
      </c>
      <c r="P85" s="1">
        <v>13.11</v>
      </c>
      <c r="Q85" s="1">
        <v>11.07</v>
      </c>
      <c r="R85" s="1">
        <v>5.13</v>
      </c>
      <c r="S85" s="1">
        <v>5.04</v>
      </c>
      <c r="T85" s="1">
        <v>0.16679999999999998</v>
      </c>
      <c r="U85" s="1">
        <v>1.0981000000000001</v>
      </c>
      <c r="V85" s="1">
        <v>1.8023666666666665</v>
      </c>
      <c r="W85" s="1">
        <v>1.3621999999999999</v>
      </c>
      <c r="X85" s="1">
        <v>15.04443333333333</v>
      </c>
      <c r="Y85" s="1">
        <v>17.602033333333335</v>
      </c>
      <c r="Z85" s="1">
        <v>13.652116666666666</v>
      </c>
      <c r="AA85" s="1">
        <v>13.861775</v>
      </c>
      <c r="AB85" s="1">
        <f t="shared" si="16"/>
        <v>5.3868</v>
      </c>
      <c r="AC85" s="1">
        <f t="shared" si="17"/>
        <v>7.338099999999999</v>
      </c>
      <c r="AD85" s="1">
        <f t="shared" si="18"/>
        <v>12.092366666666665</v>
      </c>
      <c r="AE85" s="1">
        <f t="shared" si="19"/>
        <v>18.942200000000003</v>
      </c>
      <c r="AF85" s="1">
        <f t="shared" si="20"/>
        <v>28.81443333333333</v>
      </c>
      <c r="AG85" s="1">
        <f t="shared" si="21"/>
        <v>29.452033333333333</v>
      </c>
      <c r="AH85" s="1">
        <f t="shared" si="22"/>
        <v>19.262116666666664</v>
      </c>
      <c r="AI85" s="1">
        <f t="shared" si="23"/>
        <v>19.666775000000001</v>
      </c>
    </row>
    <row r="86" spans="1:35">
      <c r="A86" t="s">
        <v>158</v>
      </c>
      <c r="B86" t="s">
        <v>159</v>
      </c>
      <c r="C86" t="s">
        <v>195</v>
      </c>
      <c r="D86" s="1">
        <v>4.5</v>
      </c>
      <c r="E86" s="1">
        <v>4.7699999999999996</v>
      </c>
      <c r="F86" s="1">
        <v>3.81</v>
      </c>
      <c r="G86" s="1">
        <v>3.3899999999999997</v>
      </c>
      <c r="H86" s="1">
        <v>3.1799999999999997</v>
      </c>
      <c r="I86" s="1">
        <v>2.4899999999999998</v>
      </c>
      <c r="J86" s="1">
        <v>1.53</v>
      </c>
      <c r="K86" s="1">
        <v>2.2050000000000001</v>
      </c>
      <c r="L86" s="1">
        <v>10.41</v>
      </c>
      <c r="M86" s="1">
        <v>6.75</v>
      </c>
      <c r="N86" s="1">
        <v>14.219999999999999</v>
      </c>
      <c r="O86" s="1">
        <v>15.18</v>
      </c>
      <c r="P86" s="1">
        <v>11.1</v>
      </c>
      <c r="Q86" s="1">
        <v>5.64</v>
      </c>
      <c r="R86" s="1">
        <v>3.09</v>
      </c>
      <c r="S86" s="1">
        <v>2.0699999999999998</v>
      </c>
      <c r="T86" s="1">
        <v>1.3668333333333333</v>
      </c>
      <c r="U86" s="1">
        <v>4.4966499999999989</v>
      </c>
      <c r="V86" s="1">
        <v>29.880366666666664</v>
      </c>
      <c r="W86" s="1">
        <v>46.880066666666664</v>
      </c>
      <c r="X86" s="1">
        <v>49.780533333333331</v>
      </c>
      <c r="Y86" s="1">
        <v>36.550050000000006</v>
      </c>
      <c r="Z86" s="1">
        <v>14.923966666666665</v>
      </c>
      <c r="AA86" s="1">
        <v>15.272625</v>
      </c>
      <c r="AB86" s="1">
        <f t="shared" si="16"/>
        <v>16.276833333333332</v>
      </c>
      <c r="AC86" s="1">
        <f t="shared" si="17"/>
        <v>16.016649999999998</v>
      </c>
      <c r="AD86" s="1">
        <f t="shared" si="18"/>
        <v>47.910366666666661</v>
      </c>
      <c r="AE86" s="1">
        <f t="shared" si="19"/>
        <v>65.450066666666658</v>
      </c>
      <c r="AF86" s="1">
        <f t="shared" si="20"/>
        <v>64.060533333333325</v>
      </c>
      <c r="AG86" s="1">
        <f t="shared" si="21"/>
        <v>44.680050000000008</v>
      </c>
      <c r="AH86" s="1">
        <f t="shared" si="22"/>
        <v>19.543966666666666</v>
      </c>
      <c r="AI86" s="1">
        <f t="shared" si="23"/>
        <v>19.547625</v>
      </c>
    </row>
    <row r="87" spans="1:35">
      <c r="A87" t="s">
        <v>138</v>
      </c>
      <c r="B87" t="s">
        <v>139</v>
      </c>
      <c r="C87" t="s">
        <v>208</v>
      </c>
      <c r="D87" s="1">
        <v>0</v>
      </c>
      <c r="E87" s="1">
        <v>6.75</v>
      </c>
      <c r="F87" s="1">
        <v>11.37</v>
      </c>
      <c r="G87" s="1">
        <v>8.73</v>
      </c>
      <c r="H87" s="1">
        <v>6.33</v>
      </c>
      <c r="I87" s="1">
        <v>4.17</v>
      </c>
      <c r="J87" s="1">
        <v>5.46</v>
      </c>
      <c r="K87" s="1">
        <v>2.52</v>
      </c>
      <c r="L87" s="1">
        <v>0</v>
      </c>
      <c r="M87" s="1">
        <v>17.399999999999999</v>
      </c>
      <c r="N87" s="1">
        <v>41.16</v>
      </c>
      <c r="O87" s="1">
        <v>37.83</v>
      </c>
      <c r="P87" s="1">
        <v>12.69</v>
      </c>
      <c r="Q87" s="1">
        <v>13.559999999999999</v>
      </c>
      <c r="R87" s="1">
        <v>7.05</v>
      </c>
      <c r="S87" s="1">
        <v>1.4849999999999999</v>
      </c>
      <c r="T87" s="1">
        <v>0</v>
      </c>
      <c r="U87" s="1">
        <v>21.088616666666667</v>
      </c>
      <c r="V87" s="1">
        <v>87.157633333333337</v>
      </c>
      <c r="W87" s="1">
        <v>103.48781666666667</v>
      </c>
      <c r="X87" s="1">
        <v>78.565116666666668</v>
      </c>
      <c r="Y87" s="1">
        <v>69.669116666666667</v>
      </c>
      <c r="Z87" s="1">
        <v>41.614283333333333</v>
      </c>
      <c r="AA87" s="1">
        <v>15.335174999999998</v>
      </c>
      <c r="AB87" s="1">
        <f t="shared" si="16"/>
        <v>0</v>
      </c>
      <c r="AC87" s="1">
        <f t="shared" si="17"/>
        <v>45.238616666666665</v>
      </c>
      <c r="AD87" s="1">
        <f t="shared" si="18"/>
        <v>139.68763333333334</v>
      </c>
      <c r="AE87" s="1">
        <f t="shared" si="19"/>
        <v>150.04781666666668</v>
      </c>
      <c r="AF87" s="1">
        <f t="shared" si="20"/>
        <v>97.585116666666664</v>
      </c>
      <c r="AG87" s="1">
        <f t="shared" si="21"/>
        <v>87.399116666666657</v>
      </c>
      <c r="AH87" s="1">
        <f t="shared" si="22"/>
        <v>54.124283333333331</v>
      </c>
      <c r="AI87" s="1">
        <f t="shared" si="23"/>
        <v>19.340174999999999</v>
      </c>
    </row>
    <row r="88" spans="1:35">
      <c r="A88" t="s">
        <v>178</v>
      </c>
      <c r="B88" t="s">
        <v>179</v>
      </c>
      <c r="C88" t="s">
        <v>208</v>
      </c>
      <c r="D88" s="1">
        <v>0.63</v>
      </c>
      <c r="E88" s="1">
        <v>0.92999999999999994</v>
      </c>
      <c r="F88" s="1">
        <v>0.69</v>
      </c>
      <c r="G88" s="1">
        <v>1.02</v>
      </c>
      <c r="H88" s="1">
        <v>1.02</v>
      </c>
      <c r="I88" s="1">
        <v>0.99</v>
      </c>
      <c r="J88" s="1">
        <v>0.65999999999999992</v>
      </c>
      <c r="K88" s="1">
        <v>0.94500000000000006</v>
      </c>
      <c r="L88" s="1">
        <v>58.68</v>
      </c>
      <c r="M88" s="1">
        <v>42.51</v>
      </c>
      <c r="N88" s="1">
        <v>48.75</v>
      </c>
      <c r="O88" s="1">
        <v>34.619999999999997</v>
      </c>
      <c r="P88" s="1">
        <v>26.49</v>
      </c>
      <c r="Q88" s="1">
        <v>19.079999999999998</v>
      </c>
      <c r="R88" s="1">
        <v>18.689999999999998</v>
      </c>
      <c r="S88" s="1">
        <v>16.515000000000001</v>
      </c>
      <c r="T88" s="1">
        <v>0</v>
      </c>
      <c r="U88" s="1">
        <v>0</v>
      </c>
      <c r="V88" s="1">
        <v>1.0934666666666666</v>
      </c>
      <c r="W88" s="1">
        <v>0.30116666666666664</v>
      </c>
      <c r="X88" s="1">
        <v>0</v>
      </c>
      <c r="Y88" s="1">
        <v>0</v>
      </c>
      <c r="Z88" s="1">
        <v>0</v>
      </c>
      <c r="AA88" s="1">
        <v>0</v>
      </c>
      <c r="AB88" s="1">
        <f t="shared" si="16"/>
        <v>59.31</v>
      </c>
      <c r="AC88" s="1">
        <f t="shared" si="17"/>
        <v>43.44</v>
      </c>
      <c r="AD88" s="1">
        <f t="shared" si="18"/>
        <v>50.533466666666662</v>
      </c>
      <c r="AE88" s="1">
        <f t="shared" si="19"/>
        <v>35.941166666666668</v>
      </c>
      <c r="AF88" s="1">
        <f t="shared" si="20"/>
        <v>27.509999999999998</v>
      </c>
      <c r="AG88" s="1">
        <f t="shared" si="21"/>
        <v>20.069999999999997</v>
      </c>
      <c r="AH88" s="1">
        <f t="shared" si="22"/>
        <v>19.349999999999998</v>
      </c>
      <c r="AI88" s="1">
        <f t="shared" si="23"/>
        <v>17.46</v>
      </c>
    </row>
    <row r="89" spans="1:35">
      <c r="A89" t="s">
        <v>70</v>
      </c>
      <c r="B89" t="s">
        <v>71</v>
      </c>
      <c r="C89" t="s">
        <v>195</v>
      </c>
      <c r="D89" s="1">
        <v>44.4</v>
      </c>
      <c r="E89" s="1">
        <v>39.089999999999996</v>
      </c>
      <c r="F89" s="1">
        <v>33.36</v>
      </c>
      <c r="G89" s="1">
        <v>25.98</v>
      </c>
      <c r="H89" s="1">
        <v>18.989999999999998</v>
      </c>
      <c r="I89" s="1">
        <v>10.139999999999999</v>
      </c>
      <c r="J89" s="1">
        <v>6.33</v>
      </c>
      <c r="K89" s="1">
        <v>5.3999999999999995</v>
      </c>
      <c r="L89" s="1">
        <v>24.45</v>
      </c>
      <c r="M89" s="1">
        <v>23.55</v>
      </c>
      <c r="N89" s="1">
        <v>18.239999999999998</v>
      </c>
      <c r="O89" s="1">
        <v>12.93</v>
      </c>
      <c r="P89" s="1">
        <v>7.6499999999999995</v>
      </c>
      <c r="Q89" s="1">
        <v>5.0999999999999996</v>
      </c>
      <c r="R89" s="1">
        <v>2.46</v>
      </c>
      <c r="S89" s="1">
        <v>3.1049999999999995</v>
      </c>
      <c r="T89" s="1">
        <v>66.115349999999992</v>
      </c>
      <c r="U89" s="1">
        <v>98.370299999999986</v>
      </c>
      <c r="V89" s="1">
        <v>65.434249999999992</v>
      </c>
      <c r="W89" s="1">
        <v>49.101749999999988</v>
      </c>
      <c r="X89" s="1">
        <v>24.816133333333333</v>
      </c>
      <c r="Y89" s="1">
        <v>17.40048333333333</v>
      </c>
      <c r="Z89" s="1">
        <v>11.761716666666667</v>
      </c>
      <c r="AA89" s="1">
        <v>6.5677499999999993</v>
      </c>
      <c r="AB89" s="1">
        <f t="shared" si="16"/>
        <v>134.96535</v>
      </c>
      <c r="AC89" s="1">
        <f t="shared" si="17"/>
        <v>161.01029999999997</v>
      </c>
      <c r="AD89" s="1">
        <f t="shared" si="18"/>
        <v>117.03424999999999</v>
      </c>
      <c r="AE89" s="1">
        <f t="shared" si="19"/>
        <v>88.011749999999978</v>
      </c>
      <c r="AF89" s="1">
        <f t="shared" si="20"/>
        <v>51.456133333333327</v>
      </c>
      <c r="AG89" s="1">
        <f t="shared" si="21"/>
        <v>32.640483333333329</v>
      </c>
      <c r="AH89" s="1">
        <f t="shared" si="22"/>
        <v>20.551716666666664</v>
      </c>
      <c r="AI89" s="1">
        <f t="shared" si="23"/>
        <v>15.072749999999999</v>
      </c>
    </row>
    <row r="90" spans="1:35">
      <c r="A90" t="s">
        <v>144</v>
      </c>
      <c r="B90" t="s">
        <v>272</v>
      </c>
      <c r="C90" t="s">
        <v>208</v>
      </c>
      <c r="D90" s="1">
        <v>1.77</v>
      </c>
      <c r="E90" s="1">
        <v>2.6999999999999997</v>
      </c>
      <c r="F90" s="1">
        <v>3.5999999999999996</v>
      </c>
      <c r="G90" s="1">
        <v>4.1399999999999997</v>
      </c>
      <c r="H90" s="1">
        <v>6.06</v>
      </c>
      <c r="I90" s="1">
        <v>4.59</v>
      </c>
      <c r="J90" s="1">
        <v>6.18</v>
      </c>
      <c r="K90" s="1">
        <v>7.74</v>
      </c>
      <c r="L90" s="1">
        <v>7.7399999999999993</v>
      </c>
      <c r="M90" s="1">
        <v>12.09</v>
      </c>
      <c r="N90" s="1">
        <v>10.709999999999999</v>
      </c>
      <c r="O90" s="1">
        <v>8.82</v>
      </c>
      <c r="P90" s="1">
        <v>7.41</v>
      </c>
      <c r="Q90" s="1">
        <v>6.6899999999999995</v>
      </c>
      <c r="R90" s="1">
        <v>4.53</v>
      </c>
      <c r="S90" s="1">
        <v>3.87</v>
      </c>
      <c r="T90" s="1">
        <v>1.7954166666666667</v>
      </c>
      <c r="U90" s="1">
        <v>2.0317166666666666</v>
      </c>
      <c r="V90" s="1">
        <v>5.8241000000000005</v>
      </c>
      <c r="W90" s="1">
        <v>4.5221333333333336</v>
      </c>
      <c r="X90" s="1">
        <v>3.9893000000000005</v>
      </c>
      <c r="Y90" s="1">
        <v>1.9483166666666665</v>
      </c>
      <c r="Z90" s="1">
        <v>2.5853999999999999</v>
      </c>
      <c r="AA90" s="1">
        <v>1.5568</v>
      </c>
      <c r="AB90" s="1">
        <f t="shared" si="16"/>
        <v>11.305416666666666</v>
      </c>
      <c r="AC90" s="1">
        <f t="shared" si="17"/>
        <v>16.821716666666667</v>
      </c>
      <c r="AD90" s="1">
        <f t="shared" si="18"/>
        <v>20.1341</v>
      </c>
      <c r="AE90" s="1">
        <f t="shared" si="19"/>
        <v>17.482133333333334</v>
      </c>
      <c r="AF90" s="1">
        <f t="shared" si="20"/>
        <v>17.459299999999999</v>
      </c>
      <c r="AG90" s="1">
        <f t="shared" si="21"/>
        <v>13.228316666666666</v>
      </c>
      <c r="AH90" s="1">
        <f t="shared" si="22"/>
        <v>13.295400000000001</v>
      </c>
      <c r="AI90" s="1">
        <f t="shared" si="23"/>
        <v>13.166799999999999</v>
      </c>
    </row>
    <row r="91" spans="1:35">
      <c r="A91" t="s">
        <v>176</v>
      </c>
      <c r="B91" t="s">
        <v>177</v>
      </c>
      <c r="C91" t="s">
        <v>225</v>
      </c>
      <c r="D91" s="1">
        <v>1.71</v>
      </c>
      <c r="E91" s="1">
        <v>1.5</v>
      </c>
      <c r="F91" s="1">
        <v>1.3499999999999999</v>
      </c>
      <c r="G91" s="1">
        <v>1.08</v>
      </c>
      <c r="H91" s="1">
        <v>1.8299999999999998</v>
      </c>
      <c r="I91" s="1">
        <v>1.95</v>
      </c>
      <c r="J91" s="1">
        <v>1.56</v>
      </c>
      <c r="K91" s="1">
        <v>1.7549999999999999</v>
      </c>
      <c r="L91" s="1">
        <v>33.15</v>
      </c>
      <c r="M91" s="1">
        <v>16.169999999999998</v>
      </c>
      <c r="N91" s="1">
        <v>9.36</v>
      </c>
      <c r="O91" s="1">
        <v>4.47</v>
      </c>
      <c r="P91" s="1">
        <v>2.46</v>
      </c>
      <c r="Q91" s="1">
        <v>4.47</v>
      </c>
      <c r="R91" s="1">
        <v>3.12</v>
      </c>
      <c r="S91" s="1">
        <v>3.69</v>
      </c>
      <c r="T91" s="1">
        <v>0.95678333333333332</v>
      </c>
      <c r="U91" s="1">
        <v>0.81778333333333331</v>
      </c>
      <c r="V91" s="1">
        <v>0.80851666666666666</v>
      </c>
      <c r="W91" s="1">
        <v>1.9390499999999995</v>
      </c>
      <c r="X91" s="1">
        <v>3.1807833333333329</v>
      </c>
      <c r="Y91" s="1">
        <v>1.6818999999999997</v>
      </c>
      <c r="Z91" s="1">
        <v>4.7954999999999997</v>
      </c>
      <c r="AA91" s="1">
        <v>7.1689250000000007</v>
      </c>
      <c r="AB91" s="1">
        <f t="shared" si="16"/>
        <v>35.816783333333333</v>
      </c>
      <c r="AC91" s="1">
        <f t="shared" si="17"/>
        <v>18.487783333333333</v>
      </c>
      <c r="AD91" s="1">
        <f t="shared" si="18"/>
        <v>11.518516666666665</v>
      </c>
      <c r="AE91" s="1">
        <f t="shared" si="19"/>
        <v>7.4890499999999989</v>
      </c>
      <c r="AF91" s="1">
        <f t="shared" si="20"/>
        <v>7.4707833333333333</v>
      </c>
      <c r="AG91" s="1">
        <f t="shared" si="21"/>
        <v>8.1019000000000005</v>
      </c>
      <c r="AH91" s="1">
        <f t="shared" si="22"/>
        <v>9.4755000000000003</v>
      </c>
      <c r="AI91" s="1">
        <f t="shared" si="23"/>
        <v>12.613925000000002</v>
      </c>
    </row>
    <row r="92" spans="1:35">
      <c r="A92" t="s">
        <v>84</v>
      </c>
      <c r="B92" t="s">
        <v>85</v>
      </c>
      <c r="C92" t="s">
        <v>195</v>
      </c>
      <c r="D92" s="1">
        <v>0</v>
      </c>
      <c r="E92" s="1">
        <v>79.259999999999991</v>
      </c>
      <c r="F92" s="1">
        <v>16.8</v>
      </c>
      <c r="G92" s="1">
        <v>9.2999999999999989</v>
      </c>
      <c r="H92" s="1">
        <v>5.8199999999999994</v>
      </c>
      <c r="I92" s="1">
        <v>3.4499999999999997</v>
      </c>
      <c r="J92" s="1">
        <v>3.27</v>
      </c>
      <c r="K92" s="1">
        <v>1.9350000000000001</v>
      </c>
      <c r="L92" s="1">
        <v>0</v>
      </c>
      <c r="M92" s="1">
        <v>9.7799999999999994</v>
      </c>
      <c r="N92" s="1">
        <v>5.64</v>
      </c>
      <c r="O92" s="1">
        <v>2.73</v>
      </c>
      <c r="P92" s="1">
        <v>1.74</v>
      </c>
      <c r="Q92" s="1">
        <v>2.4</v>
      </c>
      <c r="R92" s="1">
        <v>0.65999999999999992</v>
      </c>
      <c r="S92" s="1">
        <v>0.98999999999999988</v>
      </c>
      <c r="T92" s="1">
        <v>0</v>
      </c>
      <c r="U92" s="1">
        <v>25.497233333333327</v>
      </c>
      <c r="V92" s="1">
        <v>40.460583333333332</v>
      </c>
      <c r="W92" s="1">
        <v>33.5685</v>
      </c>
      <c r="X92" s="1">
        <v>20.45153333333333</v>
      </c>
      <c r="Y92" s="1">
        <v>13.705400000000001</v>
      </c>
      <c r="Z92" s="1">
        <v>6.783199999999999</v>
      </c>
      <c r="AA92" s="1">
        <v>8.3816999999999986</v>
      </c>
      <c r="AB92" s="1">
        <f t="shared" si="16"/>
        <v>0</v>
      </c>
      <c r="AC92" s="1">
        <f t="shared" si="17"/>
        <v>114.53723333333332</v>
      </c>
      <c r="AD92" s="1">
        <f t="shared" si="18"/>
        <v>62.90058333333333</v>
      </c>
      <c r="AE92" s="1">
        <f t="shared" si="19"/>
        <v>45.598500000000001</v>
      </c>
      <c r="AF92" s="1">
        <f t="shared" si="20"/>
        <v>28.011533333333329</v>
      </c>
      <c r="AG92" s="1">
        <f t="shared" si="21"/>
        <v>19.555399999999999</v>
      </c>
      <c r="AH92" s="1">
        <f t="shared" si="22"/>
        <v>10.713199999999999</v>
      </c>
      <c r="AI92" s="1">
        <f t="shared" si="23"/>
        <v>11.306699999999999</v>
      </c>
    </row>
    <row r="93" spans="1:35">
      <c r="A93" t="s">
        <v>172</v>
      </c>
      <c r="B93" t="s">
        <v>173</v>
      </c>
      <c r="C93" t="s">
        <v>220</v>
      </c>
      <c r="D93" s="1">
        <v>7.62</v>
      </c>
      <c r="E93" s="1">
        <v>9.9</v>
      </c>
      <c r="F93" s="1">
        <v>12.9</v>
      </c>
      <c r="G93" s="1">
        <v>10.199999999999999</v>
      </c>
      <c r="H93" s="1">
        <v>12.33</v>
      </c>
      <c r="I93" s="1">
        <v>6.75</v>
      </c>
      <c r="J93" s="1">
        <v>5.7</v>
      </c>
      <c r="K93" s="1">
        <v>6.39</v>
      </c>
      <c r="L93" s="1">
        <v>8.4</v>
      </c>
      <c r="M93" s="1">
        <v>5.1899999999999995</v>
      </c>
      <c r="N93" s="1">
        <v>5.0999999999999996</v>
      </c>
      <c r="O93" s="1">
        <v>3.06</v>
      </c>
      <c r="P93" s="1">
        <v>1.2</v>
      </c>
      <c r="Q93" s="1">
        <v>0.80999999999999994</v>
      </c>
      <c r="R93" s="1">
        <v>0.39</v>
      </c>
      <c r="S93" s="1">
        <v>1.9350000000000001</v>
      </c>
      <c r="T93" s="1">
        <v>3.0603166666666666</v>
      </c>
      <c r="U93" s="1">
        <v>7.3924833333333337</v>
      </c>
      <c r="V93" s="1">
        <v>14.263716666666665</v>
      </c>
      <c r="W93" s="1">
        <v>10.248933333333333</v>
      </c>
      <c r="X93" s="1">
        <v>4.4294666666666673</v>
      </c>
      <c r="Y93" s="1">
        <v>3.2618666666666662</v>
      </c>
      <c r="Z93" s="1">
        <v>1.9506333333333332</v>
      </c>
      <c r="AA93" s="1">
        <v>2.3699499999999998</v>
      </c>
      <c r="AB93" s="1">
        <f t="shared" si="16"/>
        <v>19.080316666666665</v>
      </c>
      <c r="AC93" s="1">
        <f t="shared" si="17"/>
        <v>22.482483333333334</v>
      </c>
      <c r="AD93" s="1">
        <f t="shared" si="18"/>
        <v>32.263716666666667</v>
      </c>
      <c r="AE93" s="1">
        <f t="shared" si="19"/>
        <v>23.508933333333331</v>
      </c>
      <c r="AF93" s="1">
        <f t="shared" si="20"/>
        <v>17.959466666666668</v>
      </c>
      <c r="AG93" s="1">
        <f t="shared" si="21"/>
        <v>10.821866666666665</v>
      </c>
      <c r="AH93" s="1">
        <f t="shared" si="22"/>
        <v>8.0406333333333322</v>
      </c>
      <c r="AI93" s="1">
        <f t="shared" si="23"/>
        <v>10.694949999999999</v>
      </c>
    </row>
    <row r="94" spans="1:35">
      <c r="A94" t="s">
        <v>124</v>
      </c>
      <c r="B94" t="s">
        <v>125</v>
      </c>
      <c r="C94" t="s">
        <v>227</v>
      </c>
      <c r="D94" s="1">
        <v>4.74</v>
      </c>
      <c r="E94" s="1">
        <v>6.84</v>
      </c>
      <c r="F94" s="1">
        <v>8.5499999999999989</v>
      </c>
      <c r="G94" s="1">
        <v>8.7899999999999991</v>
      </c>
      <c r="H94" s="1">
        <v>8.5499999999999989</v>
      </c>
      <c r="I94" s="1">
        <v>5.97</v>
      </c>
      <c r="J94" s="1">
        <v>5.43</v>
      </c>
      <c r="K94" s="1">
        <v>6.5249999999999995</v>
      </c>
      <c r="L94" s="1">
        <v>166.59</v>
      </c>
      <c r="M94" s="1">
        <v>136.38</v>
      </c>
      <c r="N94" s="1">
        <v>100.8</v>
      </c>
      <c r="O94" s="1">
        <v>70.83</v>
      </c>
      <c r="P94" s="1">
        <v>11.34</v>
      </c>
      <c r="Q94" s="1">
        <v>4.41</v>
      </c>
      <c r="R94" s="1">
        <v>2.37</v>
      </c>
      <c r="S94" s="1">
        <v>1.5750000000000002</v>
      </c>
      <c r="T94" s="1">
        <v>2.4626166666666665</v>
      </c>
      <c r="U94" s="1">
        <v>2.3212999999999999</v>
      </c>
      <c r="V94" s="1">
        <v>2.3699499999999998</v>
      </c>
      <c r="W94" s="1">
        <v>95.279866666666663</v>
      </c>
      <c r="X94" s="1">
        <v>34.221800000000002</v>
      </c>
      <c r="Y94" s="1">
        <v>10.709950000000001</v>
      </c>
      <c r="Z94" s="1">
        <v>5.3097999999999983</v>
      </c>
      <c r="AA94" s="1">
        <v>1.7791999999999997</v>
      </c>
      <c r="AB94" s="1">
        <f t="shared" si="16"/>
        <v>173.79261666666667</v>
      </c>
      <c r="AC94" s="1">
        <f t="shared" si="17"/>
        <v>145.54130000000001</v>
      </c>
      <c r="AD94" s="1">
        <f t="shared" si="18"/>
        <v>111.71995</v>
      </c>
      <c r="AE94" s="1">
        <f t="shared" si="19"/>
        <v>174.89986666666667</v>
      </c>
      <c r="AF94" s="1">
        <f t="shared" si="20"/>
        <v>54.111800000000002</v>
      </c>
      <c r="AG94" s="1">
        <f t="shared" si="21"/>
        <v>21.089950000000002</v>
      </c>
      <c r="AH94" s="1">
        <f t="shared" si="22"/>
        <v>13.109799999999998</v>
      </c>
      <c r="AI94" s="1">
        <f t="shared" si="23"/>
        <v>9.8791999999999991</v>
      </c>
    </row>
    <row r="95" spans="1:35">
      <c r="A95" t="s">
        <v>130</v>
      </c>
      <c r="B95" t="s">
        <v>131</v>
      </c>
      <c r="C95" t="s">
        <v>208</v>
      </c>
      <c r="D95" s="1">
        <v>0</v>
      </c>
      <c r="E95" s="1">
        <v>6.84</v>
      </c>
      <c r="F95" s="1">
        <v>8.3699999999999992</v>
      </c>
      <c r="G95" s="1">
        <v>7.8</v>
      </c>
      <c r="H95" s="1">
        <v>9.81</v>
      </c>
      <c r="I95" s="1">
        <v>9.0299999999999994</v>
      </c>
      <c r="J95" s="1">
        <v>6.8999999999999995</v>
      </c>
      <c r="K95" s="1">
        <v>4.9499999999999993</v>
      </c>
      <c r="L95" s="1">
        <v>17.07</v>
      </c>
      <c r="M95" s="1">
        <v>15.899999999999999</v>
      </c>
      <c r="N95" s="1">
        <v>12.93</v>
      </c>
      <c r="O95" s="1">
        <v>11.969999999999999</v>
      </c>
      <c r="P95" s="1">
        <v>11.52</v>
      </c>
      <c r="Q95" s="1">
        <v>5.7299999999999995</v>
      </c>
      <c r="R95" s="1">
        <v>3.63</v>
      </c>
      <c r="S95" s="1">
        <v>2.5649999999999999</v>
      </c>
      <c r="T95" s="1">
        <v>0</v>
      </c>
      <c r="U95" s="1">
        <v>0</v>
      </c>
      <c r="V95" s="1">
        <v>0.47260000000000002</v>
      </c>
      <c r="W95" s="1">
        <v>0.50503333333333333</v>
      </c>
      <c r="X95" s="1">
        <v>0.46796666666666664</v>
      </c>
      <c r="Y95" s="1">
        <v>0.42394999999999994</v>
      </c>
      <c r="Z95" s="1">
        <v>0.8363166666666666</v>
      </c>
      <c r="AA95" s="1">
        <v>0.48649999999999999</v>
      </c>
      <c r="AB95" s="1">
        <f t="shared" si="16"/>
        <v>17.07</v>
      </c>
      <c r="AC95" s="1">
        <f t="shared" si="17"/>
        <v>22.74</v>
      </c>
      <c r="AD95" s="1">
        <f t="shared" si="18"/>
        <v>21.772599999999997</v>
      </c>
      <c r="AE95" s="1">
        <f t="shared" si="19"/>
        <v>20.275033333333333</v>
      </c>
      <c r="AF95" s="1">
        <f t="shared" si="20"/>
        <v>21.797966666666664</v>
      </c>
      <c r="AG95" s="1">
        <f t="shared" si="21"/>
        <v>15.183949999999998</v>
      </c>
      <c r="AH95" s="1">
        <f t="shared" si="22"/>
        <v>11.366316666666666</v>
      </c>
      <c r="AI95" s="1">
        <f t="shared" si="23"/>
        <v>8.0014999999999983</v>
      </c>
    </row>
    <row r="96" spans="1:35">
      <c r="A96" t="s">
        <v>239</v>
      </c>
      <c r="B96" t="s">
        <v>240</v>
      </c>
      <c r="C96" t="s">
        <v>225</v>
      </c>
      <c r="D96" s="1">
        <v>0</v>
      </c>
      <c r="E96" s="1">
        <v>0</v>
      </c>
      <c r="F96" s="1">
        <v>0</v>
      </c>
      <c r="G96" s="1">
        <v>0</v>
      </c>
      <c r="H96" s="1">
        <v>33.659999999999997</v>
      </c>
      <c r="I96" s="1">
        <v>13.11</v>
      </c>
      <c r="J96" s="1">
        <v>7.02</v>
      </c>
      <c r="K96" s="1">
        <v>7.0874999999999995</v>
      </c>
      <c r="L96" s="1">
        <v>0</v>
      </c>
      <c r="M96" s="1">
        <v>0</v>
      </c>
      <c r="N96" s="1">
        <v>0</v>
      </c>
      <c r="O96" s="1">
        <v>0</v>
      </c>
      <c r="P96" s="1">
        <v>0.96</v>
      </c>
      <c r="Q96" s="1">
        <v>1.7999999999999998</v>
      </c>
      <c r="R96" s="1">
        <v>0.92999999999999994</v>
      </c>
      <c r="S96" s="1">
        <v>0.54</v>
      </c>
      <c r="T96" s="1">
        <v>0</v>
      </c>
      <c r="U96" s="1">
        <v>0</v>
      </c>
      <c r="V96" s="1">
        <v>0</v>
      </c>
      <c r="W96" s="1">
        <v>0</v>
      </c>
      <c r="X96" s="1">
        <v>1.3390333333333331</v>
      </c>
      <c r="Y96" s="1">
        <v>2.8077999999999999</v>
      </c>
      <c r="Z96" s="1">
        <v>1.2417333333333331</v>
      </c>
      <c r="AA96" s="1">
        <v>0.11467499999999997</v>
      </c>
      <c r="AB96" s="1">
        <f t="shared" si="16"/>
        <v>0</v>
      </c>
      <c r="AC96" s="1">
        <f t="shared" si="17"/>
        <v>0</v>
      </c>
      <c r="AD96" s="1">
        <f t="shared" si="18"/>
        <v>0</v>
      </c>
      <c r="AE96" s="1">
        <f t="shared" si="19"/>
        <v>0</v>
      </c>
      <c r="AF96" s="1">
        <f t="shared" si="20"/>
        <v>35.959033333333331</v>
      </c>
      <c r="AG96" s="1">
        <f t="shared" si="21"/>
        <v>17.7178</v>
      </c>
      <c r="AH96" s="1">
        <f t="shared" si="22"/>
        <v>9.1917333333333318</v>
      </c>
      <c r="AI96" s="1">
        <f t="shared" si="23"/>
        <v>7.7421749999999996</v>
      </c>
    </row>
    <row r="97" spans="1:35">
      <c r="A97" t="s">
        <v>164</v>
      </c>
      <c r="B97" t="s">
        <v>165</v>
      </c>
      <c r="C97" t="s">
        <v>228</v>
      </c>
      <c r="D97" s="1">
        <v>2.0699999999999998</v>
      </c>
      <c r="E97" s="1">
        <v>2.61</v>
      </c>
      <c r="F97" s="1">
        <v>3.33</v>
      </c>
      <c r="G97" s="1">
        <v>2.85</v>
      </c>
      <c r="H97" s="1">
        <v>3.12</v>
      </c>
      <c r="I97" s="1">
        <v>2.0699999999999998</v>
      </c>
      <c r="J97" s="1">
        <v>1.26</v>
      </c>
      <c r="K97" s="1">
        <v>1.0349999999999999</v>
      </c>
      <c r="L97" s="1">
        <v>9.629999999999999</v>
      </c>
      <c r="M97" s="1">
        <v>10.199999999999999</v>
      </c>
      <c r="N97" s="1">
        <v>11.549999999999999</v>
      </c>
      <c r="O97" s="1">
        <v>7.89</v>
      </c>
      <c r="P97" s="1">
        <v>4.92</v>
      </c>
      <c r="Q97" s="1">
        <v>1.1099999999999999</v>
      </c>
      <c r="R97" s="1">
        <v>0.99</v>
      </c>
      <c r="S97" s="1">
        <v>0.89999999999999991</v>
      </c>
      <c r="T97" s="1">
        <v>1.7583499999999996</v>
      </c>
      <c r="U97" s="1">
        <v>2.3954333333333331</v>
      </c>
      <c r="V97" s="1">
        <v>1.1652833333333332</v>
      </c>
      <c r="W97" s="1">
        <v>1.2672166666666667</v>
      </c>
      <c r="X97" s="1">
        <v>0.75060000000000004</v>
      </c>
      <c r="Y97" s="1">
        <v>1.7050666666666665</v>
      </c>
      <c r="Z97" s="1">
        <v>1.4896166666666664</v>
      </c>
      <c r="AA97" s="1">
        <v>2.0085500000000001</v>
      </c>
      <c r="AB97" s="1">
        <f t="shared" si="16"/>
        <v>13.458349999999999</v>
      </c>
      <c r="AC97" s="1">
        <f t="shared" si="17"/>
        <v>15.205433333333332</v>
      </c>
      <c r="AD97" s="1">
        <f t="shared" si="18"/>
        <v>16.045283333333334</v>
      </c>
      <c r="AE97" s="1">
        <f t="shared" si="19"/>
        <v>12.007216666666666</v>
      </c>
      <c r="AF97" s="1">
        <f t="shared" si="20"/>
        <v>8.7905999999999995</v>
      </c>
      <c r="AG97" s="1">
        <f t="shared" si="21"/>
        <v>4.885066666666666</v>
      </c>
      <c r="AH97" s="1">
        <f t="shared" si="22"/>
        <v>3.7396166666666666</v>
      </c>
      <c r="AI97" s="1">
        <f t="shared" si="23"/>
        <v>3.9435500000000001</v>
      </c>
    </row>
    <row r="98" spans="1:35">
      <c r="A98" t="s">
        <v>134</v>
      </c>
      <c r="B98" t="s">
        <v>135</v>
      </c>
      <c r="C98" t="s">
        <v>224</v>
      </c>
      <c r="D98" s="1">
        <v>0</v>
      </c>
      <c r="E98" s="1">
        <v>0</v>
      </c>
      <c r="F98" s="1">
        <v>0</v>
      </c>
      <c r="G98" s="1">
        <v>0</v>
      </c>
      <c r="H98" s="1">
        <v>46.86</v>
      </c>
      <c r="I98" s="1">
        <v>7.1099999999999994</v>
      </c>
      <c r="J98" s="1">
        <v>3.9</v>
      </c>
      <c r="K98" s="1">
        <v>3.0149999999999997</v>
      </c>
      <c r="L98" s="1">
        <v>0</v>
      </c>
      <c r="M98" s="1">
        <v>0</v>
      </c>
      <c r="N98" s="1">
        <v>0</v>
      </c>
      <c r="O98" s="1">
        <v>0</v>
      </c>
      <c r="P98" s="1">
        <v>1.3499999999999999</v>
      </c>
      <c r="Q98" s="1">
        <v>0.63</v>
      </c>
      <c r="R98" s="1">
        <v>0.09</v>
      </c>
      <c r="S98" s="1">
        <v>4.4999999999999998E-2</v>
      </c>
      <c r="T98" s="1">
        <v>0</v>
      </c>
      <c r="U98" s="1">
        <v>0</v>
      </c>
      <c r="V98" s="1">
        <v>0</v>
      </c>
      <c r="W98" s="1">
        <v>0</v>
      </c>
      <c r="X98" s="1">
        <v>1.9112499999999999</v>
      </c>
      <c r="Y98" s="1">
        <v>1.3853666666666666</v>
      </c>
      <c r="Z98" s="1">
        <v>0.3428666666666666</v>
      </c>
      <c r="AA98" s="1">
        <v>0.80967499999999992</v>
      </c>
      <c r="AB98" s="1">
        <f t="shared" si="16"/>
        <v>0</v>
      </c>
      <c r="AC98" s="1">
        <f t="shared" si="17"/>
        <v>0</v>
      </c>
      <c r="AD98" s="1">
        <f t="shared" si="18"/>
        <v>0</v>
      </c>
      <c r="AE98" s="1">
        <f t="shared" si="19"/>
        <v>0</v>
      </c>
      <c r="AF98" s="1">
        <f t="shared" si="20"/>
        <v>50.121250000000003</v>
      </c>
      <c r="AG98" s="1">
        <f t="shared" si="21"/>
        <v>9.1253666666666664</v>
      </c>
      <c r="AH98" s="1">
        <f t="shared" si="22"/>
        <v>4.332866666666666</v>
      </c>
      <c r="AI98" s="1">
        <f t="shared" si="23"/>
        <v>3.8696749999999995</v>
      </c>
    </row>
    <row r="99" spans="1:35">
      <c r="A99" t="s">
        <v>160</v>
      </c>
      <c r="B99" t="s">
        <v>161</v>
      </c>
      <c r="C99" t="s">
        <v>225</v>
      </c>
      <c r="D99" s="1">
        <v>3.15</v>
      </c>
      <c r="E99" s="1">
        <v>4.2</v>
      </c>
      <c r="F99" s="1">
        <v>3.15</v>
      </c>
      <c r="G99" s="1">
        <v>4.05</v>
      </c>
      <c r="H99" s="1">
        <v>3.21</v>
      </c>
      <c r="I99" s="1">
        <v>2.2199999999999998</v>
      </c>
      <c r="J99" s="1">
        <v>1.3199999999999998</v>
      </c>
      <c r="K99" s="1">
        <v>1.4849999999999999</v>
      </c>
      <c r="L99" s="1">
        <v>8.91</v>
      </c>
      <c r="M99" s="1">
        <v>27.959999999999997</v>
      </c>
      <c r="N99" s="1">
        <v>9.81</v>
      </c>
      <c r="O99" s="1">
        <v>2.9699999999999998</v>
      </c>
      <c r="P99" s="1">
        <v>2.4899999999999998</v>
      </c>
      <c r="Q99" s="1">
        <v>0.54</v>
      </c>
      <c r="R99" s="1">
        <v>1.41</v>
      </c>
      <c r="S99" s="1">
        <v>1.08</v>
      </c>
      <c r="T99" s="1">
        <v>9.7068333333333339</v>
      </c>
      <c r="U99" s="1">
        <v>47.192816666666666</v>
      </c>
      <c r="V99" s="1">
        <v>28.328200000000002</v>
      </c>
      <c r="W99" s="1">
        <v>12.618883333333329</v>
      </c>
      <c r="X99" s="1">
        <v>3.9058999999999999</v>
      </c>
      <c r="Y99" s="1">
        <v>1.2602666666666666</v>
      </c>
      <c r="Z99" s="1">
        <v>1.707383333333333</v>
      </c>
      <c r="AA99" s="1">
        <v>1.1258999999999999</v>
      </c>
      <c r="AB99" s="1">
        <f t="shared" ref="AB99:AB104" si="24">D99+L99+T99</f>
        <v>21.766833333333334</v>
      </c>
      <c r="AC99" s="1">
        <f t="shared" ref="AC99:AC104" si="25">E99+M99+U99</f>
        <v>79.352816666666655</v>
      </c>
      <c r="AD99" s="1">
        <f t="shared" ref="AD99:AD104" si="26">F99+N99+V99</f>
        <v>41.288200000000003</v>
      </c>
      <c r="AE99" s="1">
        <f t="shared" ref="AE99:AE104" si="27">G99+O99+W99</f>
        <v>19.638883333333329</v>
      </c>
      <c r="AF99" s="1">
        <f t="shared" ref="AF99:AF104" si="28">H99+P99+X99</f>
        <v>9.6058999999999983</v>
      </c>
      <c r="AG99" s="1">
        <f t="shared" ref="AG99:AG104" si="29">I99+Q99+Y99</f>
        <v>4.0202666666666662</v>
      </c>
      <c r="AH99" s="1">
        <f t="shared" ref="AH99:AH104" si="30">J99+R99+Z99</f>
        <v>4.437383333333333</v>
      </c>
      <c r="AI99" s="1">
        <f t="shared" ref="AI99:AI104" si="31">K99+S99+AA99</f>
        <v>3.6909000000000001</v>
      </c>
    </row>
    <row r="100" spans="1:35">
      <c r="A100" t="s">
        <v>112</v>
      </c>
      <c r="B100" t="s">
        <v>113</v>
      </c>
      <c r="C100" t="s">
        <v>225</v>
      </c>
      <c r="D100" s="1">
        <v>0</v>
      </c>
      <c r="E100" s="1">
        <v>0</v>
      </c>
      <c r="F100" s="1">
        <v>0</v>
      </c>
      <c r="G100" s="1">
        <v>0.72</v>
      </c>
      <c r="H100" s="1">
        <v>61.949999999999996</v>
      </c>
      <c r="I100" s="1">
        <v>12.03</v>
      </c>
      <c r="J100" s="1">
        <v>8.31</v>
      </c>
      <c r="K100" s="1">
        <v>3.4649999999999999</v>
      </c>
      <c r="L100" s="1">
        <v>0</v>
      </c>
      <c r="M100" s="1">
        <v>0</v>
      </c>
      <c r="N100" s="1">
        <v>0</v>
      </c>
      <c r="O100" s="1">
        <v>0.03</v>
      </c>
      <c r="P100" s="1">
        <v>1.05</v>
      </c>
      <c r="Q100" s="1">
        <v>0.15</v>
      </c>
      <c r="R100" s="1">
        <v>0.03</v>
      </c>
      <c r="S100" s="1">
        <v>0</v>
      </c>
      <c r="T100" s="1">
        <v>0</v>
      </c>
      <c r="U100" s="1">
        <v>0</v>
      </c>
      <c r="V100" s="1">
        <v>0</v>
      </c>
      <c r="W100" s="1">
        <v>1.3066</v>
      </c>
      <c r="X100" s="1">
        <v>12.611933333333331</v>
      </c>
      <c r="Y100" s="1">
        <v>3.8248166666666674</v>
      </c>
      <c r="Z100" s="1">
        <v>0.40309999999999996</v>
      </c>
      <c r="AA100" s="1">
        <v>0</v>
      </c>
      <c r="AB100" s="1">
        <f t="shared" si="24"/>
        <v>0</v>
      </c>
      <c r="AC100" s="1">
        <f t="shared" si="25"/>
        <v>0</v>
      </c>
      <c r="AD100" s="1">
        <f t="shared" si="26"/>
        <v>0</v>
      </c>
      <c r="AE100" s="1">
        <f t="shared" si="27"/>
        <v>2.0566</v>
      </c>
      <c r="AF100" s="1">
        <f t="shared" si="28"/>
        <v>75.611933333333326</v>
      </c>
      <c r="AG100" s="1">
        <f t="shared" si="29"/>
        <v>16.004816666666667</v>
      </c>
      <c r="AH100" s="1">
        <f t="shared" si="30"/>
        <v>8.7431000000000001</v>
      </c>
      <c r="AI100" s="1">
        <f t="shared" si="31"/>
        <v>3.4649999999999999</v>
      </c>
    </row>
    <row r="101" spans="1:35">
      <c r="A101" t="s">
        <v>246</v>
      </c>
      <c r="B101" t="s">
        <v>247</v>
      </c>
      <c r="C101" t="s">
        <v>225</v>
      </c>
      <c r="D101" s="1">
        <v>2.79</v>
      </c>
      <c r="E101" s="1">
        <v>1.74</v>
      </c>
      <c r="F101" s="1">
        <v>2.4299999999999997</v>
      </c>
      <c r="G101" s="1">
        <v>1.65</v>
      </c>
      <c r="H101" s="1">
        <v>1.77</v>
      </c>
      <c r="I101" s="1">
        <v>1.23</v>
      </c>
      <c r="J101" s="1">
        <v>0.54</v>
      </c>
      <c r="K101" s="1">
        <v>1.2149999999999999</v>
      </c>
      <c r="L101" s="1">
        <v>1.89</v>
      </c>
      <c r="M101" s="1">
        <v>2.61</v>
      </c>
      <c r="N101" s="1">
        <v>1.1399999999999999</v>
      </c>
      <c r="O101" s="1">
        <v>1.53</v>
      </c>
      <c r="P101" s="1">
        <v>0.42</v>
      </c>
      <c r="Q101" s="1">
        <v>0.56999999999999995</v>
      </c>
      <c r="R101" s="1">
        <v>0.09</v>
      </c>
      <c r="S101" s="1">
        <v>0.13500000000000001</v>
      </c>
      <c r="T101" s="1">
        <v>1.0332333333333332</v>
      </c>
      <c r="U101" s="1">
        <v>1.3552499999999998</v>
      </c>
      <c r="V101" s="1">
        <v>5.9607833333333327</v>
      </c>
      <c r="W101" s="1">
        <v>4.5545666666666653</v>
      </c>
      <c r="X101" s="1">
        <v>2.2077833333333334</v>
      </c>
      <c r="Y101" s="1">
        <v>2.367633333333333</v>
      </c>
      <c r="Z101" s="1">
        <v>1.8602833333333328</v>
      </c>
      <c r="AA101" s="1">
        <v>1.3413499999999998</v>
      </c>
      <c r="AB101" s="1">
        <f t="shared" si="24"/>
        <v>5.7132333333333332</v>
      </c>
      <c r="AC101" s="1">
        <f t="shared" si="25"/>
        <v>5.7052499999999995</v>
      </c>
      <c r="AD101" s="1">
        <f t="shared" si="26"/>
        <v>9.5307833333333321</v>
      </c>
      <c r="AE101" s="1">
        <f t="shared" si="27"/>
        <v>7.734566666666665</v>
      </c>
      <c r="AF101" s="1">
        <f t="shared" si="28"/>
        <v>4.3977833333333329</v>
      </c>
      <c r="AG101" s="1">
        <f t="shared" si="29"/>
        <v>4.1676333333333329</v>
      </c>
      <c r="AH101" s="1">
        <f t="shared" si="30"/>
        <v>2.4902833333333327</v>
      </c>
      <c r="AI101" s="1">
        <f t="shared" si="31"/>
        <v>2.6913499999999999</v>
      </c>
    </row>
    <row r="102" spans="1:35">
      <c r="A102" t="s">
        <v>150</v>
      </c>
      <c r="B102" t="s">
        <v>151</v>
      </c>
      <c r="C102" t="s">
        <v>220</v>
      </c>
      <c r="D102" s="1">
        <v>2.4299999999999997</v>
      </c>
      <c r="E102" s="1">
        <v>3.15</v>
      </c>
      <c r="F102" s="1">
        <v>3.48</v>
      </c>
      <c r="G102" s="1">
        <v>4.1399999999999997</v>
      </c>
      <c r="H102" s="1">
        <v>5.31</v>
      </c>
      <c r="I102" s="1">
        <v>4.62</v>
      </c>
      <c r="J102" s="1">
        <v>2.6999999999999997</v>
      </c>
      <c r="K102" s="1">
        <v>1.845</v>
      </c>
      <c r="L102" s="1">
        <v>24.09</v>
      </c>
      <c r="M102" s="1">
        <v>9.81</v>
      </c>
      <c r="N102" s="1">
        <v>5.22</v>
      </c>
      <c r="O102" s="1">
        <v>4.32</v>
      </c>
      <c r="P102" s="1">
        <v>1.26</v>
      </c>
      <c r="Q102" s="1">
        <v>0.69</v>
      </c>
      <c r="R102" s="1">
        <v>0.15</v>
      </c>
      <c r="S102" s="1">
        <v>0</v>
      </c>
      <c r="T102" s="1">
        <v>2.0873166666666667</v>
      </c>
      <c r="U102" s="1">
        <v>3.3638000000000003</v>
      </c>
      <c r="V102" s="1">
        <v>2.2772833333333335</v>
      </c>
      <c r="W102" s="1">
        <v>2.7035499999999999</v>
      </c>
      <c r="X102" s="1">
        <v>1.9598999999999998</v>
      </c>
      <c r="Y102" s="1">
        <v>1.1073666666666666</v>
      </c>
      <c r="Z102" s="1">
        <v>0.77144999999999997</v>
      </c>
      <c r="AA102" s="1">
        <v>0.11814999999999998</v>
      </c>
      <c r="AB102" s="1">
        <f t="shared" si="24"/>
        <v>28.607316666666666</v>
      </c>
      <c r="AC102" s="1">
        <f t="shared" si="25"/>
        <v>16.323800000000002</v>
      </c>
      <c r="AD102" s="1">
        <f t="shared" si="26"/>
        <v>10.977283333333332</v>
      </c>
      <c r="AE102" s="1">
        <f t="shared" si="27"/>
        <v>11.163550000000001</v>
      </c>
      <c r="AF102" s="1">
        <f t="shared" si="28"/>
        <v>8.5298999999999996</v>
      </c>
      <c r="AG102" s="1">
        <f t="shared" si="29"/>
        <v>6.4173666666666671</v>
      </c>
      <c r="AH102" s="1">
        <f t="shared" si="30"/>
        <v>3.6214499999999994</v>
      </c>
      <c r="AI102" s="1">
        <f t="shared" si="31"/>
        <v>1.96315</v>
      </c>
    </row>
    <row r="103" spans="1:35">
      <c r="A103" t="s">
        <v>162</v>
      </c>
      <c r="B103" t="s">
        <v>163</v>
      </c>
      <c r="C103" t="s">
        <v>225</v>
      </c>
      <c r="D103" s="1">
        <v>3</v>
      </c>
      <c r="E103" s="1">
        <v>2.6399999999999997</v>
      </c>
      <c r="F103" s="1">
        <v>1.65</v>
      </c>
      <c r="G103" s="1">
        <v>1.74</v>
      </c>
      <c r="H103" s="1">
        <v>1.3499999999999999</v>
      </c>
      <c r="I103" s="1">
        <v>1.1399999999999999</v>
      </c>
      <c r="J103" s="1">
        <v>0.78</v>
      </c>
      <c r="K103" s="1">
        <v>0.67499999999999993</v>
      </c>
      <c r="L103" s="1">
        <v>12.03</v>
      </c>
      <c r="M103" s="1">
        <v>8.2199999999999989</v>
      </c>
      <c r="N103" s="1">
        <v>6.84</v>
      </c>
      <c r="O103" s="1">
        <v>1.44</v>
      </c>
      <c r="P103" s="1">
        <v>0.63</v>
      </c>
      <c r="Q103" s="1">
        <v>0.32999999999999996</v>
      </c>
      <c r="R103" s="1">
        <v>0.39</v>
      </c>
      <c r="S103" s="1">
        <v>0.40500000000000003</v>
      </c>
      <c r="T103" s="1">
        <v>2.0201333333333333</v>
      </c>
      <c r="U103" s="1">
        <v>1.0401833333333335</v>
      </c>
      <c r="V103" s="1">
        <v>1.1791833333333335</v>
      </c>
      <c r="W103" s="1">
        <v>0.88264999999999982</v>
      </c>
      <c r="X103" s="1">
        <v>0.80156666666666676</v>
      </c>
      <c r="Y103" s="1">
        <v>0.31506666666666666</v>
      </c>
      <c r="Z103" s="1">
        <v>0.26873333333333332</v>
      </c>
      <c r="AA103" s="1">
        <v>0</v>
      </c>
      <c r="AB103" s="1">
        <f t="shared" si="24"/>
        <v>17.050133333333331</v>
      </c>
      <c r="AC103" s="1">
        <f t="shared" si="25"/>
        <v>11.900183333333333</v>
      </c>
      <c r="AD103" s="1">
        <f t="shared" si="26"/>
        <v>9.6691833333333328</v>
      </c>
      <c r="AE103" s="1">
        <f t="shared" si="27"/>
        <v>4.0626499999999997</v>
      </c>
      <c r="AF103" s="1">
        <f t="shared" si="28"/>
        <v>2.7815666666666665</v>
      </c>
      <c r="AG103" s="1">
        <f t="shared" si="29"/>
        <v>1.7850666666666664</v>
      </c>
      <c r="AH103" s="1">
        <f t="shared" si="30"/>
        <v>1.4387333333333332</v>
      </c>
      <c r="AI103" s="1">
        <f t="shared" si="31"/>
        <v>1.08</v>
      </c>
    </row>
    <row r="104" spans="1:35">
      <c r="A104" t="s">
        <v>156</v>
      </c>
      <c r="B104" t="s">
        <v>157</v>
      </c>
      <c r="C104" t="s">
        <v>225</v>
      </c>
      <c r="D104" s="1">
        <v>0</v>
      </c>
      <c r="E104" s="1">
        <v>24.75</v>
      </c>
      <c r="F104" s="1">
        <v>5.13</v>
      </c>
      <c r="G104" s="1">
        <v>1.71</v>
      </c>
      <c r="H104" s="1">
        <v>2.52</v>
      </c>
      <c r="I104" s="1">
        <v>1.65</v>
      </c>
      <c r="J104" s="1">
        <v>1.95</v>
      </c>
      <c r="K104" s="1">
        <v>1.0349999999999999</v>
      </c>
      <c r="L104" s="1">
        <v>0</v>
      </c>
      <c r="M104" s="1">
        <v>2.9699999999999998</v>
      </c>
      <c r="N104" s="1">
        <v>0.36</v>
      </c>
      <c r="O104" s="1">
        <v>0</v>
      </c>
      <c r="P104" s="1">
        <v>0</v>
      </c>
      <c r="Q104" s="1">
        <v>0</v>
      </c>
      <c r="R104" s="1">
        <v>0.03</v>
      </c>
      <c r="S104" s="1">
        <v>0</v>
      </c>
      <c r="T104" s="1">
        <v>0</v>
      </c>
      <c r="U104" s="1">
        <v>1.4386499999999998</v>
      </c>
      <c r="V104" s="1">
        <v>1.4108499999999997</v>
      </c>
      <c r="W104" s="1">
        <v>0.11119999999999999</v>
      </c>
      <c r="X104" s="1">
        <v>0</v>
      </c>
      <c r="Y104" s="1">
        <v>0</v>
      </c>
      <c r="Z104" s="1">
        <v>0</v>
      </c>
      <c r="AA104" s="1">
        <v>0</v>
      </c>
      <c r="AB104" s="1">
        <f t="shared" si="24"/>
        <v>0</v>
      </c>
      <c r="AC104" s="1">
        <f t="shared" si="25"/>
        <v>29.158649999999998</v>
      </c>
      <c r="AD104" s="1">
        <f t="shared" si="26"/>
        <v>6.9008500000000002</v>
      </c>
      <c r="AE104" s="1">
        <f t="shared" si="27"/>
        <v>1.8211999999999999</v>
      </c>
      <c r="AF104" s="1">
        <f t="shared" si="28"/>
        <v>2.52</v>
      </c>
      <c r="AG104" s="1">
        <f t="shared" si="29"/>
        <v>1.65</v>
      </c>
      <c r="AH104" s="1">
        <f t="shared" si="30"/>
        <v>1.98</v>
      </c>
      <c r="AI104" s="1">
        <f t="shared" si="31"/>
        <v>1.0349999999999999</v>
      </c>
    </row>
  </sheetData>
  <autoFilter ref="A2:AI104" xr:uid="{9C984436-D1C6-DB48-8C03-9F6F412D4E2D}"/>
  <mergeCells count="7">
    <mergeCell ref="AB1:AI1"/>
    <mergeCell ref="D1:K1"/>
    <mergeCell ref="C1:C2"/>
    <mergeCell ref="B1:B2"/>
    <mergeCell ref="A1:A2"/>
    <mergeCell ref="L1:S1"/>
    <mergeCell ref="T1:AA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CF4A2-26DE-454A-9AB5-B2B79CCE7D81}">
  <dimension ref="A3:I12"/>
  <sheetViews>
    <sheetView workbookViewId="0">
      <selection activeCell="E33" sqref="E33"/>
    </sheetView>
  </sheetViews>
  <sheetFormatPr baseColWidth="10" defaultRowHeight="15"/>
  <cols>
    <col min="1" max="1" width="20.83203125" bestFit="1" customWidth="1"/>
    <col min="2" max="9" width="15.33203125" bestFit="1" customWidth="1"/>
  </cols>
  <sheetData>
    <row r="3" spans="1:9">
      <c r="A3" s="2" t="s">
        <v>217</v>
      </c>
      <c r="B3" t="s">
        <v>210</v>
      </c>
      <c r="C3" t="s">
        <v>211</v>
      </c>
      <c r="D3" t="s">
        <v>212</v>
      </c>
      <c r="E3" t="s">
        <v>213</v>
      </c>
      <c r="F3" t="s">
        <v>214</v>
      </c>
      <c r="G3" t="s">
        <v>215</v>
      </c>
      <c r="H3" t="s">
        <v>216</v>
      </c>
      <c r="I3" t="s">
        <v>223</v>
      </c>
    </row>
    <row r="4" spans="1:9">
      <c r="A4" s="3" t="s">
        <v>188</v>
      </c>
      <c r="B4">
        <v>1609.0328</v>
      </c>
      <c r="C4">
        <v>2070.2280000000001</v>
      </c>
      <c r="D4">
        <v>2266.9171999999999</v>
      </c>
      <c r="E4">
        <v>2397.4609999999993</v>
      </c>
      <c r="F4">
        <v>3070.5428000000011</v>
      </c>
      <c r="G4">
        <v>3477.5636000000004</v>
      </c>
      <c r="H4">
        <v>4239.8957999999993</v>
      </c>
      <c r="I4">
        <v>4750.6412</v>
      </c>
    </row>
    <row r="5" spans="1:9">
      <c r="A5" s="3" t="s">
        <v>207</v>
      </c>
      <c r="B5">
        <v>494.8424</v>
      </c>
      <c r="C5">
        <v>1037.3881999999999</v>
      </c>
      <c r="D5">
        <v>1306.9124000000002</v>
      </c>
      <c r="E5">
        <v>1478.3137999999999</v>
      </c>
      <c r="F5">
        <v>1927.8329999999996</v>
      </c>
      <c r="G5">
        <v>1798.9828000000005</v>
      </c>
      <c r="H5">
        <v>1760.8777999999998</v>
      </c>
      <c r="I5">
        <v>2016.4077999999995</v>
      </c>
    </row>
    <row r="6" spans="1:9">
      <c r="A6" s="3" t="s">
        <v>209</v>
      </c>
      <c r="B6">
        <v>1178.0066000000002</v>
      </c>
      <c r="C6">
        <v>1254.7585999999999</v>
      </c>
      <c r="D6">
        <v>1111.1809999999998</v>
      </c>
      <c r="E6">
        <v>1104.0685999999998</v>
      </c>
      <c r="F6">
        <v>1074.4256</v>
      </c>
      <c r="G6">
        <v>950.92679999999996</v>
      </c>
      <c r="H6">
        <v>915.56659999999988</v>
      </c>
      <c r="I6">
        <v>831.99819999999988</v>
      </c>
    </row>
    <row r="7" spans="1:9">
      <c r="A7" s="3" t="s">
        <v>59</v>
      </c>
      <c r="B7">
        <v>244.26840000000001</v>
      </c>
      <c r="C7">
        <v>268.56780000000003</v>
      </c>
      <c r="D7">
        <v>472.59360000000004</v>
      </c>
      <c r="E7">
        <v>474.05580000000003</v>
      </c>
      <c r="F7">
        <v>617.40959999999995</v>
      </c>
      <c r="G7">
        <v>835.79840000000002</v>
      </c>
      <c r="H7">
        <v>1109.153</v>
      </c>
      <c r="I7">
        <v>1357.48</v>
      </c>
    </row>
    <row r="8" spans="1:9">
      <c r="A8" s="3" t="s">
        <v>30</v>
      </c>
      <c r="B8">
        <v>119.65779999999999</v>
      </c>
      <c r="C8">
        <v>161.14019999999999</v>
      </c>
      <c r="D8">
        <v>238.35719999999998</v>
      </c>
      <c r="E8">
        <v>310.60759999999999</v>
      </c>
      <c r="F8">
        <v>445.51140000000004</v>
      </c>
      <c r="G8">
        <v>637.71119999999985</v>
      </c>
      <c r="H8">
        <v>1103.6898000000001</v>
      </c>
      <c r="I8">
        <v>1761.8414</v>
      </c>
    </row>
    <row r="9" spans="1:9">
      <c r="A9" s="3" t="s">
        <v>218</v>
      </c>
      <c r="B9">
        <v>474.67220000000003</v>
      </c>
      <c r="C9">
        <v>621.5874</v>
      </c>
      <c r="D9">
        <v>746.21140000000003</v>
      </c>
      <c r="E9">
        <v>783.37959999999998</v>
      </c>
      <c r="F9">
        <v>963.20619999999997</v>
      </c>
      <c r="G9">
        <v>943.29559999999992</v>
      </c>
      <c r="H9">
        <v>1112.2662</v>
      </c>
      <c r="I9">
        <v>1285.0816</v>
      </c>
    </row>
    <row r="10" spans="1:9">
      <c r="A10" s="3" t="s">
        <v>1</v>
      </c>
      <c r="B10">
        <v>529.01620000000003</v>
      </c>
      <c r="C10">
        <v>1204.0104000000001</v>
      </c>
      <c r="D10">
        <v>1398.8791999999999</v>
      </c>
      <c r="E10">
        <v>1606.2385999999997</v>
      </c>
      <c r="F10">
        <v>2315.2239999999997</v>
      </c>
      <c r="G10">
        <v>2581.2900000000004</v>
      </c>
      <c r="H10">
        <v>3101.7088000000003</v>
      </c>
      <c r="I10">
        <v>2993.2156</v>
      </c>
    </row>
    <row r="11" spans="1:9">
      <c r="A11" s="3" t="s">
        <v>189</v>
      </c>
      <c r="B11">
        <v>310.07399999999996</v>
      </c>
      <c r="C11">
        <v>628.89400000000001</v>
      </c>
      <c r="D11">
        <v>722.05340000000001</v>
      </c>
      <c r="E11">
        <v>753.06179999999983</v>
      </c>
      <c r="F11">
        <v>1265.2491999999997</v>
      </c>
      <c r="G11">
        <v>1572.8744000000002</v>
      </c>
      <c r="H11">
        <v>1575.8635999999997</v>
      </c>
      <c r="I11">
        <v>2047.1743999999994</v>
      </c>
    </row>
    <row r="12" spans="1:9">
      <c r="A12" s="3" t="s">
        <v>219</v>
      </c>
      <c r="B12">
        <v>4959.5703999999996</v>
      </c>
      <c r="C12">
        <v>7246.5745999999999</v>
      </c>
      <c r="D12">
        <v>8263.1054000000004</v>
      </c>
      <c r="E12">
        <v>8907.1867999999995</v>
      </c>
      <c r="F12">
        <v>11679.4018</v>
      </c>
      <c r="G12">
        <v>12798.442800000003</v>
      </c>
      <c r="H12">
        <v>14919.0216</v>
      </c>
      <c r="I12">
        <v>17043.840199999995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A8FBB-226C-9844-A868-34BB5DF7EC10}">
  <dimension ref="A1:CO10"/>
  <sheetViews>
    <sheetView zoomScale="50" zoomScaleNormal="50" workbookViewId="0">
      <selection activeCell="S17" sqref="S17"/>
    </sheetView>
  </sheetViews>
  <sheetFormatPr baseColWidth="10" defaultColWidth="8.33203125" defaultRowHeight="50" customHeight="1"/>
  <cols>
    <col min="1" max="1" width="8.33203125" style="5" customWidth="1"/>
    <col min="2" max="9" width="14" style="5" bestFit="1" customWidth="1"/>
    <col min="10" max="11" width="12.6640625" style="5" bestFit="1" customWidth="1"/>
    <col min="12" max="17" width="14" style="5" bestFit="1" customWidth="1"/>
    <col min="18" max="20" width="12.6640625" style="5" bestFit="1" customWidth="1"/>
    <col min="21" max="21" width="14" style="5" bestFit="1" customWidth="1"/>
    <col min="22" max="24" width="12.6640625" style="5" bestFit="1" customWidth="1"/>
    <col min="25" max="25" width="16.5" style="5" bestFit="1" customWidth="1"/>
    <col min="26" max="31" width="14" style="5" bestFit="1" customWidth="1"/>
    <col min="32" max="32" width="12.6640625" style="5" bestFit="1" customWidth="1"/>
    <col min="33" max="51" width="14" style="5" bestFit="1" customWidth="1"/>
    <col min="52" max="52" width="12.6640625" style="5" bestFit="1" customWidth="1"/>
    <col min="53" max="54" width="14" style="5" bestFit="1" customWidth="1"/>
    <col min="55" max="62" width="12.6640625" style="5" bestFit="1" customWidth="1"/>
    <col min="63" max="63" width="16.5" style="5" bestFit="1" customWidth="1"/>
    <col min="64" max="69" width="14" style="5" bestFit="1" customWidth="1"/>
    <col min="70" max="71" width="12.6640625" style="5" bestFit="1" customWidth="1"/>
    <col min="72" max="80" width="14" style="5" bestFit="1" customWidth="1"/>
    <col min="81" max="81" width="12.6640625" style="5" bestFit="1" customWidth="1"/>
    <col min="82" max="85" width="14" style="5" bestFit="1" customWidth="1"/>
    <col min="86" max="86" width="12.6640625" style="5" bestFit="1" customWidth="1"/>
    <col min="87" max="87" width="14" style="5" bestFit="1" customWidth="1"/>
    <col min="88" max="92" width="12.6640625" style="5" bestFit="1" customWidth="1"/>
    <col min="93" max="93" width="14" style="5" bestFit="1" customWidth="1"/>
    <col min="94" max="16384" width="8.33203125" style="5"/>
  </cols>
  <sheetData>
    <row r="1" spans="1:93" ht="50" customHeight="1">
      <c r="A1" s="5" t="s">
        <v>197</v>
      </c>
      <c r="B1" s="16" t="s">
        <v>30</v>
      </c>
      <c r="C1" s="16"/>
      <c r="D1" s="16"/>
      <c r="E1" s="16"/>
      <c r="F1" s="16"/>
      <c r="G1" s="16"/>
      <c r="H1" s="16"/>
      <c r="I1" s="16"/>
      <c r="J1" s="16"/>
      <c r="K1" s="16"/>
      <c r="L1" s="16" t="s">
        <v>59</v>
      </c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 t="s">
        <v>206</v>
      </c>
      <c r="Z1" s="16"/>
      <c r="AA1" s="16" t="s">
        <v>195</v>
      </c>
      <c r="AB1" s="16"/>
      <c r="AC1" s="16"/>
      <c r="AD1" s="16"/>
      <c r="AE1" s="16"/>
      <c r="AF1" s="16"/>
      <c r="AG1" s="16"/>
      <c r="AH1" s="16"/>
      <c r="AI1" s="16" t="s">
        <v>225</v>
      </c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  <c r="BF1" s="16"/>
      <c r="BG1" s="16"/>
      <c r="BH1" s="16"/>
      <c r="BI1" s="16"/>
      <c r="BJ1" s="16"/>
      <c r="BK1" s="16" t="s">
        <v>1</v>
      </c>
      <c r="BL1" s="16"/>
      <c r="BM1" s="16"/>
      <c r="BN1" s="16"/>
      <c r="BO1" s="16"/>
      <c r="BP1" s="16"/>
      <c r="BQ1" s="16"/>
      <c r="BR1" s="16"/>
      <c r="BS1" s="16"/>
      <c r="BT1" s="16" t="s">
        <v>228</v>
      </c>
      <c r="BU1" s="16"/>
      <c r="BV1" s="16"/>
      <c r="BW1" s="16"/>
      <c r="BX1" s="16"/>
      <c r="BY1" s="16"/>
      <c r="BZ1" s="16"/>
      <c r="CA1" s="16"/>
      <c r="CB1" s="16"/>
      <c r="CC1" s="16"/>
      <c r="CD1" s="16" t="s">
        <v>227</v>
      </c>
      <c r="CE1" s="16"/>
      <c r="CF1" s="16"/>
      <c r="CG1" s="16"/>
      <c r="CH1" s="16"/>
      <c r="CI1" s="16"/>
      <c r="CJ1" s="16"/>
      <c r="CK1" s="16"/>
      <c r="CL1" s="16"/>
      <c r="CM1" s="16"/>
      <c r="CN1" s="16"/>
      <c r="CO1" s="16"/>
    </row>
    <row r="2" spans="1:93" ht="50" customHeight="1">
      <c r="A2" s="5" t="s">
        <v>190</v>
      </c>
      <c r="B2" s="5" t="s">
        <v>221</v>
      </c>
      <c r="C2" s="5" t="s">
        <v>87</v>
      </c>
      <c r="D2" s="5" t="s">
        <v>153</v>
      </c>
      <c r="E2" s="5" t="s">
        <v>48</v>
      </c>
      <c r="F2" s="5" t="s">
        <v>73</v>
      </c>
      <c r="G2" s="5" t="s">
        <v>79</v>
      </c>
      <c r="H2" s="5" t="s">
        <v>103</v>
      </c>
      <c r="I2" s="5" t="s">
        <v>29</v>
      </c>
      <c r="J2" s="5" t="s">
        <v>173</v>
      </c>
      <c r="K2" s="5" t="s">
        <v>151</v>
      </c>
      <c r="L2" s="5" t="s">
        <v>99</v>
      </c>
      <c r="M2" s="5" t="s">
        <v>89</v>
      </c>
      <c r="N2" s="5" t="s">
        <v>169</v>
      </c>
      <c r="O2" s="5" t="s">
        <v>58</v>
      </c>
      <c r="P2" s="5" t="s">
        <v>117</v>
      </c>
      <c r="Q2" s="5" t="s">
        <v>119</v>
      </c>
      <c r="R2" s="5" t="s">
        <v>115</v>
      </c>
      <c r="S2" s="5" t="s">
        <v>133</v>
      </c>
      <c r="T2" s="5" t="s">
        <v>129</v>
      </c>
      <c r="U2" s="5" t="s">
        <v>139</v>
      </c>
      <c r="V2" s="5" t="s">
        <v>179</v>
      </c>
      <c r="W2" s="5" t="s">
        <v>145</v>
      </c>
      <c r="X2" s="5" t="s">
        <v>131</v>
      </c>
      <c r="Y2" s="5" t="s">
        <v>7</v>
      </c>
      <c r="Z2" s="5" t="s">
        <v>25</v>
      </c>
      <c r="AA2" s="5" t="s">
        <v>19</v>
      </c>
      <c r="AB2" s="5" t="s">
        <v>56</v>
      </c>
      <c r="AC2" s="5" t="s">
        <v>32</v>
      </c>
      <c r="AD2" s="5" t="s">
        <v>15</v>
      </c>
      <c r="AE2" s="5" t="s">
        <v>187</v>
      </c>
      <c r="AF2" s="5" t="s">
        <v>159</v>
      </c>
      <c r="AG2" s="5" t="s">
        <v>71</v>
      </c>
      <c r="AH2" s="5" t="s">
        <v>85</v>
      </c>
      <c r="AI2" s="5" t="s">
        <v>13</v>
      </c>
      <c r="AJ2" s="5" t="s">
        <v>183</v>
      </c>
      <c r="AK2" s="5" t="s">
        <v>63</v>
      </c>
      <c r="AL2" s="5" t="s">
        <v>69</v>
      </c>
      <c r="AM2" s="5" t="s">
        <v>109</v>
      </c>
      <c r="AN2" s="5" t="s">
        <v>65</v>
      </c>
      <c r="AO2" s="5" t="s">
        <v>67</v>
      </c>
      <c r="AP2" s="5" t="s">
        <v>83</v>
      </c>
      <c r="AQ2" s="5" t="s">
        <v>21</v>
      </c>
      <c r="AR2" s="5" t="s">
        <v>27</v>
      </c>
      <c r="AS2" s="5" t="s">
        <v>121</v>
      </c>
      <c r="AT2" s="5" t="s">
        <v>81</v>
      </c>
      <c r="AU2" s="5" t="s">
        <v>137</v>
      </c>
      <c r="AV2" s="5" t="s">
        <v>77</v>
      </c>
      <c r="AW2" s="5" t="s">
        <v>143</v>
      </c>
      <c r="AX2" s="5" t="s">
        <v>44</v>
      </c>
      <c r="AY2" s="5" t="s">
        <v>171</v>
      </c>
      <c r="AZ2" s="5" t="s">
        <v>147</v>
      </c>
      <c r="BA2" s="5" t="s">
        <v>95</v>
      </c>
      <c r="BB2" s="5" t="s">
        <v>123</v>
      </c>
      <c r="BC2" s="5" t="s">
        <v>149</v>
      </c>
      <c r="BD2" s="5" t="s">
        <v>155</v>
      </c>
      <c r="BE2" s="5" t="s">
        <v>91</v>
      </c>
      <c r="BF2" s="5" t="s">
        <v>177</v>
      </c>
      <c r="BG2" s="5" t="s">
        <v>113</v>
      </c>
      <c r="BH2" s="5" t="s">
        <v>161</v>
      </c>
      <c r="BI2" s="5" t="s">
        <v>163</v>
      </c>
      <c r="BJ2" s="5" t="s">
        <v>157</v>
      </c>
      <c r="BK2" s="5" t="s">
        <v>185</v>
      </c>
      <c r="BL2" s="5" t="s">
        <v>3</v>
      </c>
      <c r="BM2" s="5" t="s">
        <v>5</v>
      </c>
      <c r="BN2" s="5" t="s">
        <v>9</v>
      </c>
      <c r="BO2" s="5" t="s">
        <v>54</v>
      </c>
      <c r="BP2" s="5" t="s">
        <v>17</v>
      </c>
      <c r="BQ2" s="5" t="s">
        <v>46</v>
      </c>
      <c r="BR2" s="5" t="s">
        <v>101</v>
      </c>
      <c r="BS2" s="5" t="s">
        <v>135</v>
      </c>
      <c r="BT2" s="5" t="s">
        <v>11</v>
      </c>
      <c r="BU2" s="5" t="s">
        <v>42</v>
      </c>
      <c r="BV2" s="5" t="s">
        <v>75</v>
      </c>
      <c r="BW2" s="5" t="s">
        <v>40</v>
      </c>
      <c r="BX2" s="5" t="s">
        <v>97</v>
      </c>
      <c r="BY2" s="5" t="s">
        <v>105</v>
      </c>
      <c r="BZ2" s="5" t="s">
        <v>111</v>
      </c>
      <c r="CA2" s="5" t="s">
        <v>107</v>
      </c>
      <c r="CB2" s="5" t="s">
        <v>34</v>
      </c>
      <c r="CC2" s="5" t="s">
        <v>165</v>
      </c>
      <c r="CD2" s="5" t="s">
        <v>36</v>
      </c>
      <c r="CE2" s="5" t="s">
        <v>61</v>
      </c>
      <c r="CF2" s="5" t="s">
        <v>23</v>
      </c>
      <c r="CG2" s="5" t="s">
        <v>127</v>
      </c>
      <c r="CH2" s="5" t="s">
        <v>93</v>
      </c>
      <c r="CI2" s="5" t="s">
        <v>52</v>
      </c>
      <c r="CJ2" s="5" t="s">
        <v>38</v>
      </c>
      <c r="CK2" s="5" t="s">
        <v>167</v>
      </c>
      <c r="CL2" s="5" t="s">
        <v>175</v>
      </c>
      <c r="CM2" s="5" t="s">
        <v>181</v>
      </c>
      <c r="CN2" s="5" t="s">
        <v>141</v>
      </c>
      <c r="CO2" s="5" t="s">
        <v>125</v>
      </c>
    </row>
    <row r="3" spans="1:93" ht="50" customHeight="1">
      <c r="A3" s="5" t="s">
        <v>205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71.752399999999994</v>
      </c>
      <c r="H3" s="6">
        <v>0</v>
      </c>
      <c r="I3" s="6">
        <v>0</v>
      </c>
      <c r="J3" s="6">
        <v>18.327400000000001</v>
      </c>
      <c r="K3" s="6">
        <v>29.577999999999999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130.88139999999999</v>
      </c>
      <c r="R3" s="6">
        <v>21.6922</v>
      </c>
      <c r="S3" s="6">
        <v>0</v>
      </c>
      <c r="T3" s="6">
        <v>2.58</v>
      </c>
      <c r="U3" s="6">
        <v>0</v>
      </c>
      <c r="V3" s="6">
        <v>59.31</v>
      </c>
      <c r="W3" s="6">
        <v>12.7348</v>
      </c>
      <c r="X3" s="6">
        <v>17.07</v>
      </c>
      <c r="Y3" s="6">
        <v>1047.9634000000001</v>
      </c>
      <c r="Z3" s="6">
        <v>130.04320000000001</v>
      </c>
      <c r="AA3" s="6">
        <v>202.3502</v>
      </c>
      <c r="AB3" s="6">
        <v>0</v>
      </c>
      <c r="AC3" s="6">
        <v>0</v>
      </c>
      <c r="AD3" s="6">
        <v>130.1138</v>
      </c>
      <c r="AE3" s="6">
        <v>0</v>
      </c>
      <c r="AF3" s="6">
        <v>17.578800000000001</v>
      </c>
      <c r="AG3" s="6">
        <v>144.7996</v>
      </c>
      <c r="AH3" s="6">
        <v>0</v>
      </c>
      <c r="AI3" s="6">
        <v>0</v>
      </c>
      <c r="AJ3" s="6">
        <v>537.93819999999994</v>
      </c>
      <c r="AK3" s="6">
        <v>0</v>
      </c>
      <c r="AL3" s="6">
        <v>0</v>
      </c>
      <c r="AM3" s="6">
        <v>0</v>
      </c>
      <c r="AN3" s="6">
        <v>0</v>
      </c>
      <c r="AO3" s="6">
        <v>0</v>
      </c>
      <c r="AP3" s="6">
        <v>36.855799999999995</v>
      </c>
      <c r="AQ3" s="6">
        <v>165.8648</v>
      </c>
      <c r="AR3" s="6">
        <v>119.31979999999999</v>
      </c>
      <c r="AS3" s="6">
        <v>38.519999999999996</v>
      </c>
      <c r="AT3" s="6">
        <v>117.00019999999999</v>
      </c>
      <c r="AU3" s="6">
        <v>0</v>
      </c>
      <c r="AV3" s="6">
        <v>82.7988</v>
      </c>
      <c r="AW3" s="6">
        <v>0</v>
      </c>
      <c r="AX3" s="6">
        <v>97.499600000000001</v>
      </c>
      <c r="AY3" s="6">
        <v>46.98</v>
      </c>
      <c r="AZ3" s="6">
        <v>23.849999999999998</v>
      </c>
      <c r="BA3" s="6">
        <v>29.539199999999994</v>
      </c>
      <c r="BB3" s="6">
        <v>101.77819999999998</v>
      </c>
      <c r="BC3" s="6">
        <v>66.86760000000001</v>
      </c>
      <c r="BD3" s="6">
        <v>34.74</v>
      </c>
      <c r="BE3" s="6">
        <v>43.805399999999999</v>
      </c>
      <c r="BF3" s="6">
        <v>36.194400000000002</v>
      </c>
      <c r="BG3" s="6">
        <v>0</v>
      </c>
      <c r="BH3" s="6">
        <v>12.06</v>
      </c>
      <c r="BI3" s="6">
        <v>17.4208</v>
      </c>
      <c r="BJ3" s="6">
        <v>0</v>
      </c>
      <c r="BK3" s="6">
        <v>199.91059999999999</v>
      </c>
      <c r="BL3" s="6">
        <v>202.41759999999999</v>
      </c>
      <c r="BM3" s="6">
        <v>4.4543999999999997</v>
      </c>
      <c r="BN3" s="6">
        <v>70.5</v>
      </c>
      <c r="BO3" s="6">
        <v>0</v>
      </c>
      <c r="BP3" s="6">
        <v>51.733599999999996</v>
      </c>
      <c r="BQ3" s="6">
        <v>0</v>
      </c>
      <c r="BR3" s="6">
        <v>0</v>
      </c>
      <c r="BS3" s="6">
        <v>0</v>
      </c>
      <c r="BT3" s="6">
        <v>99.624599999999987</v>
      </c>
      <c r="BU3" s="6">
        <v>0</v>
      </c>
      <c r="BV3" s="6">
        <v>0</v>
      </c>
      <c r="BW3" s="6">
        <v>0</v>
      </c>
      <c r="BX3" s="6">
        <v>51.654799999999994</v>
      </c>
      <c r="BY3" s="6">
        <v>113.50059999999999</v>
      </c>
      <c r="BZ3" s="6">
        <v>0</v>
      </c>
      <c r="CA3" s="6">
        <v>0</v>
      </c>
      <c r="CB3" s="6">
        <v>31.731399999999997</v>
      </c>
      <c r="CC3" s="6">
        <v>13.5626</v>
      </c>
      <c r="CD3" s="6">
        <v>0</v>
      </c>
      <c r="CE3" s="6">
        <v>0</v>
      </c>
      <c r="CF3" s="6">
        <v>0</v>
      </c>
      <c r="CG3" s="6">
        <v>0</v>
      </c>
      <c r="CH3" s="6">
        <v>34.023199999999996</v>
      </c>
      <c r="CI3" s="6">
        <v>126.89279999999999</v>
      </c>
      <c r="CJ3" s="6">
        <v>77.560399999999987</v>
      </c>
      <c r="CK3" s="6">
        <v>19.101799999999997</v>
      </c>
      <c r="CL3" s="6">
        <v>24.289799999999996</v>
      </c>
      <c r="CM3" s="6">
        <v>5.22</v>
      </c>
      <c r="CN3" s="6">
        <v>12.389999999999999</v>
      </c>
      <c r="CO3" s="6">
        <v>175.19420000000002</v>
      </c>
    </row>
    <row r="4" spans="1:93" ht="50" customHeight="1">
      <c r="A4" s="5" t="s">
        <v>198</v>
      </c>
      <c r="B4" s="6">
        <v>0</v>
      </c>
      <c r="C4" s="6">
        <v>0</v>
      </c>
      <c r="D4" s="6">
        <v>0</v>
      </c>
      <c r="E4" s="6">
        <v>16.934799999999999</v>
      </c>
      <c r="F4" s="6">
        <v>12.683599999999998</v>
      </c>
      <c r="G4" s="6">
        <v>91.656800000000004</v>
      </c>
      <c r="H4" s="6">
        <v>0</v>
      </c>
      <c r="I4" s="6">
        <v>0</v>
      </c>
      <c r="J4" s="6">
        <v>22.095599999999997</v>
      </c>
      <c r="K4" s="6">
        <v>17.769400000000001</v>
      </c>
      <c r="L4" s="6">
        <v>0</v>
      </c>
      <c r="M4" s="6">
        <v>0.18</v>
      </c>
      <c r="N4" s="6">
        <v>0</v>
      </c>
      <c r="O4" s="6">
        <v>0</v>
      </c>
      <c r="P4" s="6">
        <v>0</v>
      </c>
      <c r="Q4" s="6">
        <v>104.8708</v>
      </c>
      <c r="R4" s="6">
        <v>19.169599999999999</v>
      </c>
      <c r="S4" s="6">
        <v>0</v>
      </c>
      <c r="T4" s="6">
        <v>15.652999999999999</v>
      </c>
      <c r="U4" s="6">
        <v>46.918199999999999</v>
      </c>
      <c r="V4" s="6">
        <v>43.44</v>
      </c>
      <c r="W4" s="6">
        <v>15.5962</v>
      </c>
      <c r="X4" s="6">
        <v>22.74</v>
      </c>
      <c r="Y4" s="6">
        <v>1114.3334</v>
      </c>
      <c r="Z4" s="6">
        <v>140.42519999999999</v>
      </c>
      <c r="AA4" s="6">
        <v>257.21499999999997</v>
      </c>
      <c r="AB4" s="6">
        <v>132.6602</v>
      </c>
      <c r="AC4" s="6">
        <v>35.340000000000003</v>
      </c>
      <c r="AD4" s="6">
        <v>298.85299999999995</v>
      </c>
      <c r="AE4" s="6">
        <v>0</v>
      </c>
      <c r="AF4" s="6">
        <v>12.659799999999999</v>
      </c>
      <c r="AG4" s="6">
        <v>169.8646</v>
      </c>
      <c r="AH4" s="6">
        <v>130.79559999999998</v>
      </c>
      <c r="AI4" s="6">
        <v>80.892799999999994</v>
      </c>
      <c r="AJ4" s="6">
        <v>672.40539999999999</v>
      </c>
      <c r="AK4" s="6">
        <v>0</v>
      </c>
      <c r="AL4" s="6">
        <v>0</v>
      </c>
      <c r="AM4" s="6">
        <v>0</v>
      </c>
      <c r="AN4" s="6">
        <v>0</v>
      </c>
      <c r="AO4" s="6">
        <v>0</v>
      </c>
      <c r="AP4" s="6">
        <v>42.760599999999997</v>
      </c>
      <c r="AQ4" s="6">
        <v>204.73739999999998</v>
      </c>
      <c r="AR4" s="6">
        <v>197.53899999999999</v>
      </c>
      <c r="AS4" s="6">
        <v>111.7238</v>
      </c>
      <c r="AT4" s="6">
        <v>101.37339999999999</v>
      </c>
      <c r="AU4" s="6">
        <v>0</v>
      </c>
      <c r="AV4" s="6">
        <v>90.694400000000002</v>
      </c>
      <c r="AW4" s="6">
        <v>0</v>
      </c>
      <c r="AX4" s="6">
        <v>88.311799999999991</v>
      </c>
      <c r="AY4" s="6">
        <v>42.449999999999996</v>
      </c>
      <c r="AZ4" s="6">
        <v>19.559999999999999</v>
      </c>
      <c r="BA4" s="6">
        <v>30.824999999999996</v>
      </c>
      <c r="BB4" s="6">
        <v>82.989800000000002</v>
      </c>
      <c r="BC4" s="6">
        <v>56.139399999999995</v>
      </c>
      <c r="BD4" s="6">
        <v>58.410000000000004</v>
      </c>
      <c r="BE4" s="6">
        <v>51.270999999999994</v>
      </c>
      <c r="BF4" s="6">
        <v>18.1982</v>
      </c>
      <c r="BG4" s="6">
        <v>0</v>
      </c>
      <c r="BH4" s="6">
        <v>76.556600000000003</v>
      </c>
      <c r="BI4" s="6">
        <v>12.110999999999999</v>
      </c>
      <c r="BJ4" s="6">
        <v>31.278399999999998</v>
      </c>
      <c r="BK4" s="6">
        <v>254.56</v>
      </c>
      <c r="BL4" s="6">
        <v>314.01440000000002</v>
      </c>
      <c r="BM4" s="6">
        <v>400.0788</v>
      </c>
      <c r="BN4" s="6">
        <v>131.12299999999999</v>
      </c>
      <c r="BO4" s="6">
        <v>0</v>
      </c>
      <c r="BP4" s="6">
        <v>104.23419999999999</v>
      </c>
      <c r="BQ4" s="6">
        <v>0</v>
      </c>
      <c r="BR4" s="6">
        <v>0</v>
      </c>
      <c r="BS4" s="6">
        <v>0</v>
      </c>
      <c r="BT4" s="6">
        <v>186.1002</v>
      </c>
      <c r="BU4" s="6">
        <v>0</v>
      </c>
      <c r="BV4" s="6">
        <v>0</v>
      </c>
      <c r="BW4" s="6">
        <v>0</v>
      </c>
      <c r="BX4" s="6">
        <v>168.38079999999999</v>
      </c>
      <c r="BY4" s="6">
        <v>206.9504</v>
      </c>
      <c r="BZ4" s="6">
        <v>0</v>
      </c>
      <c r="CA4" s="6">
        <v>0</v>
      </c>
      <c r="CB4" s="6">
        <v>50.343600000000002</v>
      </c>
      <c r="CC4" s="6">
        <v>17.119</v>
      </c>
      <c r="CD4" s="6">
        <v>56.679199999999994</v>
      </c>
      <c r="CE4" s="6">
        <v>27.197599999999998</v>
      </c>
      <c r="CF4" s="6">
        <v>0</v>
      </c>
      <c r="CG4" s="6">
        <v>0</v>
      </c>
      <c r="CH4" s="6">
        <v>54.657399999999996</v>
      </c>
      <c r="CI4" s="6">
        <v>189.16579999999999</v>
      </c>
      <c r="CJ4" s="6">
        <v>71.614399999999989</v>
      </c>
      <c r="CK4" s="6">
        <v>18.0092</v>
      </c>
      <c r="CL4" s="6">
        <v>23.173200000000001</v>
      </c>
      <c r="CM4" s="6">
        <v>7.4353999999999996</v>
      </c>
      <c r="CN4" s="6">
        <v>29.49</v>
      </c>
      <c r="CO4" s="6">
        <v>144.1652</v>
      </c>
    </row>
    <row r="5" spans="1:93" ht="50" customHeight="1">
      <c r="A5" s="5" t="s">
        <v>199</v>
      </c>
      <c r="B5" s="6">
        <v>0</v>
      </c>
      <c r="C5" s="6">
        <v>6.544999999999999</v>
      </c>
      <c r="D5" s="6">
        <v>0</v>
      </c>
      <c r="E5" s="6">
        <v>42.689799999999998</v>
      </c>
      <c r="F5" s="6">
        <v>19.260399999999997</v>
      </c>
      <c r="G5" s="6">
        <v>125.67579999999998</v>
      </c>
      <c r="H5" s="6">
        <v>0</v>
      </c>
      <c r="I5" s="6">
        <v>0</v>
      </c>
      <c r="J5" s="6">
        <v>32.511600000000001</v>
      </c>
      <c r="K5" s="6">
        <v>11.6746</v>
      </c>
      <c r="L5" s="6">
        <v>0</v>
      </c>
      <c r="M5" s="6">
        <v>25.202200000000001</v>
      </c>
      <c r="N5" s="6">
        <v>0.48</v>
      </c>
      <c r="O5" s="6">
        <v>0</v>
      </c>
      <c r="P5" s="6">
        <v>0</v>
      </c>
      <c r="Q5" s="6">
        <v>121.94839999999999</v>
      </c>
      <c r="R5" s="6">
        <v>19.981400000000001</v>
      </c>
      <c r="S5" s="6">
        <v>16.2</v>
      </c>
      <c r="T5" s="6">
        <v>47.062799999999996</v>
      </c>
      <c r="U5" s="6">
        <v>146.4384</v>
      </c>
      <c r="V5" s="6">
        <v>51.107999999999997</v>
      </c>
      <c r="W5" s="6">
        <v>22.1496</v>
      </c>
      <c r="X5" s="6">
        <v>22.022799999999997</v>
      </c>
      <c r="Y5" s="6">
        <v>928.55299999999988</v>
      </c>
      <c r="Z5" s="6">
        <v>182.62799999999999</v>
      </c>
      <c r="AA5" s="6">
        <v>316.4794</v>
      </c>
      <c r="AB5" s="6">
        <v>294.6044</v>
      </c>
      <c r="AC5" s="6">
        <v>51.494799999999998</v>
      </c>
      <c r="AD5" s="6">
        <v>407.98179999999996</v>
      </c>
      <c r="AE5" s="6">
        <v>0</v>
      </c>
      <c r="AF5" s="6">
        <v>48.554400000000001</v>
      </c>
      <c r="AG5" s="6">
        <v>123.49079999999999</v>
      </c>
      <c r="AH5" s="6">
        <v>64.306799999999996</v>
      </c>
      <c r="AI5" s="6">
        <v>110.0068</v>
      </c>
      <c r="AJ5" s="6">
        <v>741.81839999999988</v>
      </c>
      <c r="AK5" s="6">
        <v>0</v>
      </c>
      <c r="AL5" s="6">
        <v>29.236599999999999</v>
      </c>
      <c r="AM5" s="6">
        <v>0</v>
      </c>
      <c r="AN5" s="6">
        <v>0</v>
      </c>
      <c r="AO5" s="6">
        <v>0</v>
      </c>
      <c r="AP5" s="6">
        <v>62.97699999999999</v>
      </c>
      <c r="AQ5" s="6">
        <v>241.24179999999998</v>
      </c>
      <c r="AR5" s="6">
        <v>202.04159999999996</v>
      </c>
      <c r="AS5" s="6">
        <v>183.14019999999999</v>
      </c>
      <c r="AT5" s="6">
        <v>125.45359999999999</v>
      </c>
      <c r="AU5" s="6">
        <v>0</v>
      </c>
      <c r="AV5" s="6">
        <v>92.654999999999987</v>
      </c>
      <c r="AW5" s="6">
        <v>0</v>
      </c>
      <c r="AX5" s="6">
        <v>71.780199999999994</v>
      </c>
      <c r="AY5" s="6">
        <v>56.58</v>
      </c>
      <c r="AZ5" s="6">
        <v>14.94</v>
      </c>
      <c r="BA5" s="6">
        <v>45.940199999999997</v>
      </c>
      <c r="BB5" s="6">
        <v>91.413600000000002</v>
      </c>
      <c r="BC5" s="6">
        <v>44.594000000000001</v>
      </c>
      <c r="BD5" s="6">
        <v>51.620399999999997</v>
      </c>
      <c r="BE5" s="6">
        <v>41.754600000000003</v>
      </c>
      <c r="BF5" s="6">
        <v>12.1</v>
      </c>
      <c r="BG5" s="6">
        <v>0</v>
      </c>
      <c r="BH5" s="6">
        <v>31.752800000000001</v>
      </c>
      <c r="BI5" s="6">
        <v>9.4352</v>
      </c>
      <c r="BJ5" s="6">
        <v>6.4352</v>
      </c>
      <c r="BK5" s="6">
        <v>314.28959999999995</v>
      </c>
      <c r="BL5" s="6">
        <v>312.11179999999996</v>
      </c>
      <c r="BM5" s="6">
        <v>337.48659999999995</v>
      </c>
      <c r="BN5" s="6">
        <v>234.08320000000001</v>
      </c>
      <c r="BO5" s="6">
        <v>0</v>
      </c>
      <c r="BP5" s="6">
        <v>198.08799999999999</v>
      </c>
      <c r="BQ5" s="6">
        <v>0</v>
      </c>
      <c r="BR5" s="6">
        <v>2.82</v>
      </c>
      <c r="BS5" s="6">
        <v>0</v>
      </c>
      <c r="BT5" s="6">
        <v>200.59119999999999</v>
      </c>
      <c r="BU5" s="6">
        <v>0</v>
      </c>
      <c r="BV5" s="6">
        <v>0</v>
      </c>
      <c r="BW5" s="6">
        <v>0</v>
      </c>
      <c r="BX5" s="6">
        <v>150.499</v>
      </c>
      <c r="BY5" s="6">
        <v>243.33359999999999</v>
      </c>
      <c r="BZ5" s="6">
        <v>0</v>
      </c>
      <c r="CA5" s="6">
        <v>0</v>
      </c>
      <c r="CB5" s="6">
        <v>111.4986</v>
      </c>
      <c r="CC5" s="6">
        <v>16.131</v>
      </c>
      <c r="CD5" s="6">
        <v>141.47839999999999</v>
      </c>
      <c r="CE5" s="6">
        <v>38.500799999999998</v>
      </c>
      <c r="CF5" s="6">
        <v>0</v>
      </c>
      <c r="CG5" s="6">
        <v>0</v>
      </c>
      <c r="CH5" s="6">
        <v>80.721000000000004</v>
      </c>
      <c r="CI5" s="6">
        <v>182.37079999999997</v>
      </c>
      <c r="CJ5" s="6">
        <v>98.750200000000007</v>
      </c>
      <c r="CK5" s="6">
        <v>24.627400000000002</v>
      </c>
      <c r="CL5" s="6">
        <v>28.666</v>
      </c>
      <c r="CM5" s="6">
        <v>11.401999999999999</v>
      </c>
      <c r="CN5" s="6">
        <v>27.119999999999997</v>
      </c>
      <c r="CO5" s="6">
        <v>112.5748</v>
      </c>
    </row>
    <row r="6" spans="1:93" ht="50" customHeight="1">
      <c r="A6" s="5" t="s">
        <v>200</v>
      </c>
      <c r="B6" s="6">
        <v>0</v>
      </c>
      <c r="C6" s="6">
        <v>12.100999999999999</v>
      </c>
      <c r="D6" s="6">
        <v>0</v>
      </c>
      <c r="E6" s="6">
        <v>64.911199999999994</v>
      </c>
      <c r="F6" s="6">
        <v>37.360799999999998</v>
      </c>
      <c r="G6" s="6">
        <v>98.975999999999999</v>
      </c>
      <c r="H6" s="6">
        <v>0</v>
      </c>
      <c r="I6" s="6">
        <v>60.192999999999998</v>
      </c>
      <c r="J6" s="6">
        <v>26.409399999999998</v>
      </c>
      <c r="K6" s="6">
        <v>10.656200000000002</v>
      </c>
      <c r="L6" s="6">
        <v>1.56</v>
      </c>
      <c r="M6" s="6">
        <v>21.473599999999998</v>
      </c>
      <c r="N6" s="6">
        <v>27.9</v>
      </c>
      <c r="O6" s="6">
        <v>0</v>
      </c>
      <c r="P6" s="6">
        <v>0</v>
      </c>
      <c r="Q6" s="6">
        <v>101.73099999999999</v>
      </c>
      <c r="R6" s="6">
        <v>20.770399999999999</v>
      </c>
      <c r="S6" s="6">
        <v>22.924999999999997</v>
      </c>
      <c r="T6" s="6">
        <v>59.96139999999999</v>
      </c>
      <c r="U6" s="6">
        <v>146.22300000000001</v>
      </c>
      <c r="V6" s="6">
        <v>35.8902</v>
      </c>
      <c r="W6" s="6">
        <v>14.933800000000002</v>
      </c>
      <c r="X6" s="6">
        <v>20.6874</v>
      </c>
      <c r="Y6" s="6">
        <v>905.00359999999989</v>
      </c>
      <c r="Z6" s="6">
        <v>199.065</v>
      </c>
      <c r="AA6" s="6">
        <v>380.79840000000002</v>
      </c>
      <c r="AB6" s="6">
        <v>331.71280000000002</v>
      </c>
      <c r="AC6" s="6">
        <v>138.0926</v>
      </c>
      <c r="AD6" s="6">
        <v>430.23660000000001</v>
      </c>
      <c r="AE6" s="6">
        <v>0</v>
      </c>
      <c r="AF6" s="6">
        <v>68.248599999999996</v>
      </c>
      <c r="AG6" s="6">
        <v>89.255799999999994</v>
      </c>
      <c r="AH6" s="6">
        <v>39.969000000000001</v>
      </c>
      <c r="AI6" s="6">
        <v>175.31619999999998</v>
      </c>
      <c r="AJ6" s="6">
        <v>782.8836</v>
      </c>
      <c r="AK6" s="6">
        <v>0</v>
      </c>
      <c r="AL6" s="6">
        <v>20.331799999999998</v>
      </c>
      <c r="AM6" s="6">
        <v>0</v>
      </c>
      <c r="AN6" s="6">
        <v>0</v>
      </c>
      <c r="AO6" s="6">
        <v>0.12</v>
      </c>
      <c r="AP6" s="6">
        <v>64.288399999999996</v>
      </c>
      <c r="AQ6" s="6">
        <v>270.90499999999997</v>
      </c>
      <c r="AR6" s="6">
        <v>188.33479999999997</v>
      </c>
      <c r="AS6" s="6">
        <v>170.40519999999998</v>
      </c>
      <c r="AT6" s="6">
        <v>132.8262</v>
      </c>
      <c r="AU6" s="6">
        <v>0</v>
      </c>
      <c r="AV6" s="6">
        <v>87.974000000000004</v>
      </c>
      <c r="AW6" s="6">
        <v>6.5293999999999999</v>
      </c>
      <c r="AX6" s="6">
        <v>65.057199999999995</v>
      </c>
      <c r="AY6" s="6">
        <v>38.07</v>
      </c>
      <c r="AZ6" s="6">
        <v>15.389999999999999</v>
      </c>
      <c r="BA6" s="6">
        <v>63.938800000000001</v>
      </c>
      <c r="BB6" s="6">
        <v>118.3458</v>
      </c>
      <c r="BC6" s="6">
        <v>48.657599999999995</v>
      </c>
      <c r="BD6" s="6">
        <v>54.18</v>
      </c>
      <c r="BE6" s="6">
        <v>57.154399999999995</v>
      </c>
      <c r="BF6" s="6">
        <v>6.7454000000000001</v>
      </c>
      <c r="BG6" s="6">
        <v>0.75</v>
      </c>
      <c r="BH6" s="6">
        <v>23.7834</v>
      </c>
      <c r="BI6" s="6">
        <v>3.7637999999999998</v>
      </c>
      <c r="BJ6" s="6">
        <v>1.71</v>
      </c>
      <c r="BK6" s="6">
        <v>394.31360000000001</v>
      </c>
      <c r="BL6" s="6">
        <v>369.01879999999994</v>
      </c>
      <c r="BM6" s="6">
        <v>308.67359999999996</v>
      </c>
      <c r="BN6" s="6">
        <v>254.5078</v>
      </c>
      <c r="BO6" s="6">
        <v>0</v>
      </c>
      <c r="BP6" s="6">
        <v>143.9452</v>
      </c>
      <c r="BQ6" s="6">
        <v>113.99940000000001</v>
      </c>
      <c r="BR6" s="6">
        <v>21.780200000000001</v>
      </c>
      <c r="BS6" s="6">
        <v>0</v>
      </c>
      <c r="BT6" s="6">
        <v>271.62819999999999</v>
      </c>
      <c r="BU6" s="6">
        <v>0</v>
      </c>
      <c r="BV6" s="6">
        <v>10.301399999999999</v>
      </c>
      <c r="BW6" s="6">
        <v>0</v>
      </c>
      <c r="BX6" s="6">
        <v>159.04859999999996</v>
      </c>
      <c r="BY6" s="6">
        <v>194.45519999999999</v>
      </c>
      <c r="BZ6" s="6">
        <v>0</v>
      </c>
      <c r="CA6" s="6">
        <v>0</v>
      </c>
      <c r="CB6" s="6">
        <v>104.7756</v>
      </c>
      <c r="CC6" s="6">
        <v>12.8528</v>
      </c>
      <c r="CD6" s="6">
        <v>207.68700000000001</v>
      </c>
      <c r="CE6" s="6">
        <v>38.355599999999995</v>
      </c>
      <c r="CF6" s="6">
        <v>8.76</v>
      </c>
      <c r="CG6" s="6">
        <v>0</v>
      </c>
      <c r="CH6" s="6">
        <v>67.674599999999998</v>
      </c>
      <c r="CI6" s="6">
        <v>104.78819999999999</v>
      </c>
      <c r="CJ6" s="6">
        <v>93.653199999999984</v>
      </c>
      <c r="CK6" s="6">
        <v>15.147399999999999</v>
      </c>
      <c r="CL6" s="6">
        <v>15.042999999999999</v>
      </c>
      <c r="CM6" s="6">
        <v>17.885800000000003</v>
      </c>
      <c r="CN6" s="6">
        <v>26.483799999999999</v>
      </c>
      <c r="CO6" s="6">
        <v>187.90100000000001</v>
      </c>
    </row>
    <row r="7" spans="1:93" ht="50" customHeight="1">
      <c r="A7" s="5" t="s">
        <v>201</v>
      </c>
      <c r="B7" s="6">
        <v>0</v>
      </c>
      <c r="C7" s="6">
        <v>26.7578</v>
      </c>
      <c r="D7" s="6">
        <v>0</v>
      </c>
      <c r="E7" s="6">
        <v>91.913799999999995</v>
      </c>
      <c r="F7" s="6">
        <v>70.083799999999997</v>
      </c>
      <c r="G7" s="6">
        <v>124.96199999999999</v>
      </c>
      <c r="H7" s="6">
        <v>0</v>
      </c>
      <c r="I7" s="6">
        <v>106.1062</v>
      </c>
      <c r="J7" s="6">
        <v>17.644399999999997</v>
      </c>
      <c r="K7" s="6">
        <v>8.0434000000000001</v>
      </c>
      <c r="L7" s="6">
        <v>73.323599999999999</v>
      </c>
      <c r="M7" s="6">
        <v>56.027999999999999</v>
      </c>
      <c r="N7" s="6">
        <v>57.21</v>
      </c>
      <c r="O7" s="6">
        <v>0</v>
      </c>
      <c r="P7" s="6">
        <v>80.9542</v>
      </c>
      <c r="Q7" s="6">
        <v>101.21639999999999</v>
      </c>
      <c r="R7" s="6">
        <v>52.278199999999998</v>
      </c>
      <c r="S7" s="6">
        <v>20.603999999999999</v>
      </c>
      <c r="T7" s="6">
        <v>23.297199999999997</v>
      </c>
      <c r="U7" s="6">
        <v>83.515999999999991</v>
      </c>
      <c r="V7" s="6">
        <v>27.509999999999998</v>
      </c>
      <c r="W7" s="6">
        <v>19.891799999999996</v>
      </c>
      <c r="X7" s="6">
        <v>21.580199999999998</v>
      </c>
      <c r="Y7" s="6">
        <v>824.07579999999996</v>
      </c>
      <c r="Z7" s="6">
        <v>250.34979999999999</v>
      </c>
      <c r="AA7" s="6">
        <v>682.48139999999989</v>
      </c>
      <c r="AB7" s="6">
        <v>409.72559999999999</v>
      </c>
      <c r="AC7" s="6">
        <v>229.14699999999996</v>
      </c>
      <c r="AD7" s="6">
        <v>462.17239999999998</v>
      </c>
      <c r="AE7" s="6">
        <v>0</v>
      </c>
      <c r="AF7" s="6">
        <v>56.396999999999998</v>
      </c>
      <c r="AG7" s="6">
        <v>58.192999999999998</v>
      </c>
      <c r="AH7" s="6">
        <v>29.716599999999996</v>
      </c>
      <c r="AI7" s="6">
        <v>336.35699999999997</v>
      </c>
      <c r="AJ7" s="6">
        <v>876.70359999999994</v>
      </c>
      <c r="AK7" s="6">
        <v>185.80459999999999</v>
      </c>
      <c r="AL7" s="6">
        <v>89.273799999999994</v>
      </c>
      <c r="AM7" s="6">
        <v>0</v>
      </c>
      <c r="AN7" s="6">
        <v>0</v>
      </c>
      <c r="AO7" s="6">
        <v>28.177800000000001</v>
      </c>
      <c r="AP7" s="6">
        <v>92.314399999999992</v>
      </c>
      <c r="AQ7" s="6">
        <v>200.1926</v>
      </c>
      <c r="AR7" s="6">
        <v>222.61520000000002</v>
      </c>
      <c r="AS7" s="6">
        <v>190.06479999999999</v>
      </c>
      <c r="AT7" s="6">
        <v>122.2366</v>
      </c>
      <c r="AU7" s="6">
        <v>0</v>
      </c>
      <c r="AV7" s="6">
        <v>166.89859999999999</v>
      </c>
      <c r="AW7" s="6">
        <v>6.3604000000000003</v>
      </c>
      <c r="AX7" s="6">
        <v>57.222199999999994</v>
      </c>
      <c r="AY7" s="6">
        <v>30.689999999999998</v>
      </c>
      <c r="AZ7" s="6">
        <v>14.28</v>
      </c>
      <c r="BA7" s="6">
        <v>117.04559999999999</v>
      </c>
      <c r="BB7" s="6">
        <v>64.032199999999989</v>
      </c>
      <c r="BC7" s="6">
        <v>54.952199999999998</v>
      </c>
      <c r="BD7" s="6">
        <v>42.274999999999999</v>
      </c>
      <c r="BE7" s="6">
        <v>74.928599999999989</v>
      </c>
      <c r="BF7" s="6">
        <v>5.0684000000000005</v>
      </c>
      <c r="BG7" s="6">
        <v>75.760199999999998</v>
      </c>
      <c r="BH7" s="6">
        <v>11.593599999999999</v>
      </c>
      <c r="BI7" s="6">
        <v>3.1753999999999998</v>
      </c>
      <c r="BJ7" s="6">
        <v>2.52</v>
      </c>
      <c r="BK7" s="6">
        <v>767.60799999999995</v>
      </c>
      <c r="BL7" s="6">
        <v>527.47659999999996</v>
      </c>
      <c r="BM7" s="6">
        <v>295.81439999999998</v>
      </c>
      <c r="BN7" s="6">
        <v>303.5308</v>
      </c>
      <c r="BO7" s="6">
        <v>0</v>
      </c>
      <c r="BP7" s="6">
        <v>201.41019999999997</v>
      </c>
      <c r="BQ7" s="6">
        <v>106.1604</v>
      </c>
      <c r="BR7" s="6">
        <v>61.677599999999998</v>
      </c>
      <c r="BS7" s="6">
        <v>51.545999999999999</v>
      </c>
      <c r="BT7" s="6">
        <v>419.93539999999996</v>
      </c>
      <c r="BU7" s="6">
        <v>153.53459999999998</v>
      </c>
      <c r="BV7" s="6">
        <v>70.466399999999993</v>
      </c>
      <c r="BW7" s="6">
        <v>76.187200000000004</v>
      </c>
      <c r="BX7" s="6">
        <v>146.03739999999999</v>
      </c>
      <c r="BY7" s="6">
        <v>222.97199999999998</v>
      </c>
      <c r="BZ7" s="6">
        <v>0.12</v>
      </c>
      <c r="CA7" s="6">
        <v>33.394199999999998</v>
      </c>
      <c r="CB7" s="6">
        <v>134.25619999999998</v>
      </c>
      <c r="CC7" s="6">
        <v>8.3457999999999988</v>
      </c>
      <c r="CD7" s="6">
        <v>388.17200000000003</v>
      </c>
      <c r="CE7" s="6">
        <v>16.3474</v>
      </c>
      <c r="CF7" s="6">
        <v>210.78219999999999</v>
      </c>
      <c r="CG7" s="6">
        <v>0</v>
      </c>
      <c r="CH7" s="6">
        <v>83.026999999999987</v>
      </c>
      <c r="CI7" s="6">
        <v>65.519599999999997</v>
      </c>
      <c r="CJ7" s="6">
        <v>79.380399999999995</v>
      </c>
      <c r="CK7" s="6">
        <v>15.1228</v>
      </c>
      <c r="CL7" s="6">
        <v>10.895</v>
      </c>
      <c r="CM7" s="6">
        <v>24.9178</v>
      </c>
      <c r="CN7" s="6">
        <v>27.634800000000002</v>
      </c>
      <c r="CO7" s="6">
        <v>41.407200000000003</v>
      </c>
    </row>
    <row r="8" spans="1:93" ht="50" customHeight="1">
      <c r="A8" s="5" t="s">
        <v>202</v>
      </c>
      <c r="B8" s="6">
        <v>32.897399999999998</v>
      </c>
      <c r="C8" s="6">
        <v>24.340199999999999</v>
      </c>
      <c r="D8" s="6">
        <v>42.657999999999994</v>
      </c>
      <c r="E8" s="6">
        <v>155.65559999999999</v>
      </c>
      <c r="F8" s="6">
        <v>84.410799999999995</v>
      </c>
      <c r="G8" s="6">
        <v>128.62199999999999</v>
      </c>
      <c r="H8" s="6">
        <v>18.849399999999999</v>
      </c>
      <c r="I8" s="6">
        <v>133.82159999999999</v>
      </c>
      <c r="J8" s="6">
        <v>9.923</v>
      </c>
      <c r="K8" s="6">
        <v>6.5332000000000008</v>
      </c>
      <c r="L8" s="6">
        <v>157.14979999999997</v>
      </c>
      <c r="M8" s="6">
        <v>134.21979999999996</v>
      </c>
      <c r="N8" s="6">
        <v>157.05000000000001</v>
      </c>
      <c r="O8" s="6">
        <v>0</v>
      </c>
      <c r="P8" s="6">
        <v>43.282200000000003</v>
      </c>
      <c r="Q8" s="6">
        <v>136.1146</v>
      </c>
      <c r="R8" s="6">
        <v>41.211199999999998</v>
      </c>
      <c r="S8" s="6">
        <v>13.204199999999998</v>
      </c>
      <c r="T8" s="6">
        <v>20.532399999999999</v>
      </c>
      <c r="U8" s="6">
        <v>85.450799999999987</v>
      </c>
      <c r="V8" s="6">
        <v>20.069999999999997</v>
      </c>
      <c r="W8" s="6">
        <v>12.391999999999999</v>
      </c>
      <c r="X8" s="6">
        <v>15.121399999999998</v>
      </c>
      <c r="Y8" s="6">
        <v>766.72359999999992</v>
      </c>
      <c r="Z8" s="6">
        <v>184.20319999999998</v>
      </c>
      <c r="AA8" s="6">
        <v>643.89799999999991</v>
      </c>
      <c r="AB8" s="6">
        <v>401.18180000000001</v>
      </c>
      <c r="AC8" s="6">
        <v>240.5394</v>
      </c>
      <c r="AD8" s="6">
        <v>413.1028</v>
      </c>
      <c r="AE8" s="6">
        <v>1.0404</v>
      </c>
      <c r="AF8" s="6">
        <v>44.825999999999993</v>
      </c>
      <c r="AG8" s="6">
        <v>33.448999999999998</v>
      </c>
      <c r="AH8" s="6">
        <v>20.945399999999999</v>
      </c>
      <c r="AI8" s="6">
        <v>532.49620000000004</v>
      </c>
      <c r="AJ8" s="6">
        <v>816.79359999999997</v>
      </c>
      <c r="AK8" s="6">
        <v>314.30459999999994</v>
      </c>
      <c r="AL8" s="6">
        <v>155.37379999999999</v>
      </c>
      <c r="AM8" s="6">
        <v>0</v>
      </c>
      <c r="AN8" s="6">
        <v>0</v>
      </c>
      <c r="AO8" s="6">
        <v>97.909199999999998</v>
      </c>
      <c r="AP8" s="6">
        <v>126.0034</v>
      </c>
      <c r="AQ8" s="6">
        <v>226.28879999999998</v>
      </c>
      <c r="AR8" s="6">
        <v>163.63499999999999</v>
      </c>
      <c r="AS8" s="6">
        <v>160.40879999999999</v>
      </c>
      <c r="AT8" s="6">
        <v>188.46299999999999</v>
      </c>
      <c r="AU8" s="6">
        <v>0</v>
      </c>
      <c r="AV8" s="6">
        <v>215.19919999999999</v>
      </c>
      <c r="AW8" s="6">
        <v>4.3857999999999997</v>
      </c>
      <c r="AX8" s="6">
        <v>96.741399999999999</v>
      </c>
      <c r="AY8" s="6">
        <v>26.459999999999997</v>
      </c>
      <c r="AZ8" s="6">
        <v>16.05</v>
      </c>
      <c r="BA8" s="6">
        <v>109.56959999999999</v>
      </c>
      <c r="BB8" s="6">
        <v>38.148599999999995</v>
      </c>
      <c r="BC8" s="6">
        <v>53.005399999999995</v>
      </c>
      <c r="BD8" s="6">
        <v>39.449999999999996</v>
      </c>
      <c r="BE8" s="6">
        <v>66.586999999999989</v>
      </c>
      <c r="BF8" s="6">
        <v>8.5884</v>
      </c>
      <c r="BG8" s="6">
        <v>15.1546</v>
      </c>
      <c r="BH8" s="6">
        <v>3.4271999999999996</v>
      </c>
      <c r="BI8" s="6">
        <v>1.4699999999999998</v>
      </c>
      <c r="BJ8" s="6">
        <v>1.65</v>
      </c>
      <c r="BK8" s="6">
        <v>1027.8406</v>
      </c>
      <c r="BL8" s="6">
        <v>629.57759999999996</v>
      </c>
      <c r="BM8" s="6">
        <v>325.99979999999999</v>
      </c>
      <c r="BN8" s="6">
        <v>258.20939999999996</v>
      </c>
      <c r="BO8" s="6">
        <v>0</v>
      </c>
      <c r="BP8" s="6">
        <v>179.36759999999998</v>
      </c>
      <c r="BQ8" s="6">
        <v>68.974800000000002</v>
      </c>
      <c r="BR8" s="6">
        <v>82.8018</v>
      </c>
      <c r="BS8" s="6">
        <v>8.5183999999999997</v>
      </c>
      <c r="BT8" s="6">
        <v>622.73699999999997</v>
      </c>
      <c r="BU8" s="6">
        <v>179.47339999999997</v>
      </c>
      <c r="BV8" s="6">
        <v>91.112599999999986</v>
      </c>
      <c r="BW8" s="6">
        <v>202.14659999999998</v>
      </c>
      <c r="BX8" s="6">
        <v>170.547</v>
      </c>
      <c r="BY8" s="6">
        <v>149.5026</v>
      </c>
      <c r="BZ8" s="6">
        <v>7.5877999999999997</v>
      </c>
      <c r="CA8" s="6">
        <v>51.272399999999998</v>
      </c>
      <c r="CB8" s="6">
        <v>93.507999999999996</v>
      </c>
      <c r="CC8" s="6">
        <v>4.9870000000000001</v>
      </c>
      <c r="CD8" s="6">
        <v>413.98599999999999</v>
      </c>
      <c r="CE8" s="6">
        <v>70.025800000000004</v>
      </c>
      <c r="CF8" s="6">
        <v>130.2586</v>
      </c>
      <c r="CG8" s="6">
        <v>0</v>
      </c>
      <c r="CH8" s="6">
        <v>80.610600000000005</v>
      </c>
      <c r="CI8" s="6">
        <v>69.233199999999997</v>
      </c>
      <c r="CJ8" s="6">
        <v>72.38539999999999</v>
      </c>
      <c r="CK8" s="6">
        <v>21.286200000000001</v>
      </c>
      <c r="CL8" s="6">
        <v>11.543999999999999</v>
      </c>
      <c r="CM8" s="6">
        <v>29.002600000000001</v>
      </c>
      <c r="CN8" s="6">
        <v>26.354399999999995</v>
      </c>
      <c r="CO8" s="6">
        <v>18.608799999999999</v>
      </c>
    </row>
    <row r="9" spans="1:93" ht="50" customHeight="1">
      <c r="A9" s="5" t="s">
        <v>203</v>
      </c>
      <c r="B9" s="6">
        <v>408.87</v>
      </c>
      <c r="C9" s="6">
        <v>30.114999999999995</v>
      </c>
      <c r="D9" s="6">
        <v>67.95259999999999</v>
      </c>
      <c r="E9" s="6">
        <v>190.6942</v>
      </c>
      <c r="F9" s="6">
        <v>128.84139999999999</v>
      </c>
      <c r="G9" s="6">
        <v>119.3138</v>
      </c>
      <c r="H9" s="6">
        <v>70.420999999999992</v>
      </c>
      <c r="I9" s="6">
        <v>76.734799999999993</v>
      </c>
      <c r="J9" s="6">
        <v>7.0629999999999997</v>
      </c>
      <c r="K9" s="6">
        <v>3.6839999999999997</v>
      </c>
      <c r="L9" s="6">
        <v>208.14279999999997</v>
      </c>
      <c r="M9" s="6">
        <v>196.267</v>
      </c>
      <c r="N9" s="6">
        <v>183.60659999999999</v>
      </c>
      <c r="O9" s="6">
        <v>167.64579999999998</v>
      </c>
      <c r="P9" s="6">
        <v>44.472199999999994</v>
      </c>
      <c r="Q9" s="6">
        <v>134.8656</v>
      </c>
      <c r="R9" s="6">
        <v>33.757199999999997</v>
      </c>
      <c r="S9" s="6">
        <v>12.653199999999998</v>
      </c>
      <c r="T9" s="6">
        <v>29.106199999999998</v>
      </c>
      <c r="U9" s="6">
        <v>56.267199999999995</v>
      </c>
      <c r="V9" s="6">
        <v>19.349999999999998</v>
      </c>
      <c r="W9" s="6">
        <v>11.460600000000001</v>
      </c>
      <c r="X9" s="6">
        <v>11.558599999999998</v>
      </c>
      <c r="Y9" s="6">
        <v>713.96599999999989</v>
      </c>
      <c r="Z9" s="6">
        <v>201.60059999999999</v>
      </c>
      <c r="AA9" s="6">
        <v>620.60379999999998</v>
      </c>
      <c r="AB9" s="6">
        <v>308.70159999999998</v>
      </c>
      <c r="AC9" s="6">
        <v>350.02319999999997</v>
      </c>
      <c r="AD9" s="6">
        <v>400.60180000000003</v>
      </c>
      <c r="AE9" s="6">
        <v>36.641399999999997</v>
      </c>
      <c r="AF9" s="6">
        <v>15.017199999999999</v>
      </c>
      <c r="AG9" s="6">
        <v>20.799599999999998</v>
      </c>
      <c r="AH9" s="6">
        <v>8.4892000000000003</v>
      </c>
      <c r="AI9" s="6">
        <v>735.79939999999988</v>
      </c>
      <c r="AJ9" s="6">
        <v>693.49779999999987</v>
      </c>
      <c r="AK9" s="6">
        <v>429.06399999999996</v>
      </c>
      <c r="AL9" s="6">
        <v>176.99859999999998</v>
      </c>
      <c r="AM9" s="6">
        <v>80.58</v>
      </c>
      <c r="AN9" s="6">
        <v>197.73359999999997</v>
      </c>
      <c r="AO9" s="6">
        <v>109.241</v>
      </c>
      <c r="AP9" s="6">
        <v>164.23939999999999</v>
      </c>
      <c r="AQ9" s="6">
        <v>224.98939999999999</v>
      </c>
      <c r="AR9" s="6">
        <v>163.33459999999999</v>
      </c>
      <c r="AS9" s="6">
        <v>152.67060000000001</v>
      </c>
      <c r="AT9" s="6">
        <v>193.32579999999999</v>
      </c>
      <c r="AU9" s="6">
        <v>112.13019999999999</v>
      </c>
      <c r="AV9" s="6">
        <v>157.4718</v>
      </c>
      <c r="AW9" s="6">
        <v>84.663399999999996</v>
      </c>
      <c r="AX9" s="6">
        <v>107.2448</v>
      </c>
      <c r="AY9" s="6">
        <v>108.7594</v>
      </c>
      <c r="AZ9" s="6">
        <v>90.618799999999993</v>
      </c>
      <c r="BA9" s="6">
        <v>75.81</v>
      </c>
      <c r="BB9" s="6">
        <v>46.435000000000002</v>
      </c>
      <c r="BC9" s="6">
        <v>35.366600000000005</v>
      </c>
      <c r="BD9" s="6">
        <v>27.677999999999997</v>
      </c>
      <c r="BE9" s="6">
        <v>45.364999999999995</v>
      </c>
      <c r="BF9" s="6">
        <v>8.7666000000000004</v>
      </c>
      <c r="BG9" s="6">
        <v>8.6736000000000004</v>
      </c>
      <c r="BH9" s="6">
        <v>6.2883999999999993</v>
      </c>
      <c r="BI9" s="6">
        <v>1.17</v>
      </c>
      <c r="BJ9" s="6">
        <v>1.98</v>
      </c>
      <c r="BK9" s="6">
        <v>1036.7608</v>
      </c>
      <c r="BL9" s="6">
        <v>817.92359999999996</v>
      </c>
      <c r="BM9" s="6">
        <v>633.01260000000002</v>
      </c>
      <c r="BN9" s="6">
        <v>284.5566</v>
      </c>
      <c r="BO9" s="6">
        <v>151.637</v>
      </c>
      <c r="BP9" s="6">
        <v>88.465599999999995</v>
      </c>
      <c r="BQ9" s="6">
        <v>45.633200000000002</v>
      </c>
      <c r="BR9" s="6">
        <v>39.145600000000002</v>
      </c>
      <c r="BS9" s="6">
        <v>4.5737999999999994</v>
      </c>
      <c r="BT9" s="6">
        <v>667.3356</v>
      </c>
      <c r="BU9" s="6">
        <v>196.17579999999998</v>
      </c>
      <c r="BV9" s="6">
        <v>117.80959999999999</v>
      </c>
      <c r="BW9" s="6">
        <v>143.18299999999999</v>
      </c>
      <c r="BX9" s="6">
        <v>173.5138</v>
      </c>
      <c r="BY9" s="6">
        <v>150.32599999999999</v>
      </c>
      <c r="BZ9" s="6">
        <v>7.1224000000000007</v>
      </c>
      <c r="CA9" s="6">
        <v>55.309199999999997</v>
      </c>
      <c r="CB9" s="6">
        <v>60.224999999999994</v>
      </c>
      <c r="CC9" s="6">
        <v>4.8631999999999991</v>
      </c>
      <c r="CD9" s="6">
        <v>475.58559999999994</v>
      </c>
      <c r="CE9" s="6">
        <v>130.583</v>
      </c>
      <c r="CF9" s="6">
        <v>150.2234</v>
      </c>
      <c r="CG9" s="6">
        <v>67.812399999999997</v>
      </c>
      <c r="CH9" s="6">
        <v>86.257599999999996</v>
      </c>
      <c r="CI9" s="6">
        <v>59.453599999999994</v>
      </c>
      <c r="CJ9" s="6">
        <v>47.667799999999993</v>
      </c>
      <c r="CK9" s="6">
        <v>18.884999999999998</v>
      </c>
      <c r="CL9" s="6">
        <v>15.418399999999998</v>
      </c>
      <c r="CM9" s="6">
        <v>22.595800000000001</v>
      </c>
      <c r="CN9" s="6">
        <v>27.286999999999995</v>
      </c>
      <c r="CO9" s="6">
        <v>10.496599999999999</v>
      </c>
    </row>
    <row r="10" spans="1:93" ht="50" customHeight="1">
      <c r="A10" s="5" t="s">
        <v>204</v>
      </c>
      <c r="B10" s="6">
        <v>698.12139999999999</v>
      </c>
      <c r="C10" s="6">
        <v>201.47379999999998</v>
      </c>
      <c r="D10" s="6">
        <v>194.43039999999999</v>
      </c>
      <c r="E10" s="6">
        <v>178.02219999999997</v>
      </c>
      <c r="F10" s="6">
        <v>141.74759999999998</v>
      </c>
      <c r="G10" s="6">
        <v>131.7978</v>
      </c>
      <c r="H10" s="6">
        <v>110.75700000000001</v>
      </c>
      <c r="I10" s="6">
        <v>93.5976</v>
      </c>
      <c r="J10" s="6">
        <v>10.048599999999999</v>
      </c>
      <c r="K10" s="6">
        <v>1.845</v>
      </c>
      <c r="L10" s="6">
        <v>337.11</v>
      </c>
      <c r="M10" s="6">
        <v>275.94639999999998</v>
      </c>
      <c r="N10" s="6">
        <v>161.38720000000001</v>
      </c>
      <c r="O10" s="6">
        <v>160.3946</v>
      </c>
      <c r="P10" s="6">
        <v>123.75799999999998</v>
      </c>
      <c r="Q10" s="6">
        <v>103.66199999999998</v>
      </c>
      <c r="R10" s="6">
        <v>62.844999999999999</v>
      </c>
      <c r="S10" s="6">
        <v>38.175199999999997</v>
      </c>
      <c r="T10" s="6">
        <v>37.432000000000002</v>
      </c>
      <c r="U10" s="6">
        <v>18.210799999999999</v>
      </c>
      <c r="V10" s="6">
        <v>17.46</v>
      </c>
      <c r="W10" s="6">
        <v>13.3614</v>
      </c>
      <c r="X10" s="6">
        <v>7.7373999999999992</v>
      </c>
      <c r="Y10" s="6">
        <v>608.90699999999993</v>
      </c>
      <c r="Z10" s="6">
        <v>223.09119999999999</v>
      </c>
      <c r="AA10" s="6">
        <v>601.1697999999999</v>
      </c>
      <c r="AB10" s="6">
        <v>511.66279999999995</v>
      </c>
      <c r="AC10" s="6">
        <v>389.3664</v>
      </c>
      <c r="AD10" s="6">
        <v>368.71119999999996</v>
      </c>
      <c r="AE10" s="6">
        <v>111.86160000000001</v>
      </c>
      <c r="AF10" s="6">
        <v>13.754799999999999</v>
      </c>
      <c r="AG10" s="6">
        <v>11.868799999999998</v>
      </c>
      <c r="AH10" s="6">
        <v>8.0123999999999995</v>
      </c>
      <c r="AI10" s="6">
        <v>690.6386</v>
      </c>
      <c r="AJ10" s="6">
        <v>616.29179999999997</v>
      </c>
      <c r="AK10" s="6">
        <v>437.55599999999998</v>
      </c>
      <c r="AL10" s="6">
        <v>417.29799999999994</v>
      </c>
      <c r="AM10" s="6">
        <v>376.52839999999998</v>
      </c>
      <c r="AN10" s="6">
        <v>215.8186</v>
      </c>
      <c r="AO10" s="6">
        <v>204.83999999999997</v>
      </c>
      <c r="AP10" s="6">
        <v>190.25899999999996</v>
      </c>
      <c r="AQ10" s="6">
        <v>174.27439999999999</v>
      </c>
      <c r="AR10" s="6">
        <v>172.0462</v>
      </c>
      <c r="AS10" s="6">
        <v>163.51439999999997</v>
      </c>
      <c r="AT10" s="6">
        <v>158.61060000000001</v>
      </c>
      <c r="AU10" s="6">
        <v>143.5068</v>
      </c>
      <c r="AV10" s="6">
        <v>136.0744</v>
      </c>
      <c r="AW10" s="6">
        <v>134.44239999999999</v>
      </c>
      <c r="AX10" s="6">
        <v>121.9272</v>
      </c>
      <c r="AY10" s="6">
        <v>98.919600000000003</v>
      </c>
      <c r="AZ10" s="6">
        <v>90.807599999999994</v>
      </c>
      <c r="BA10" s="6">
        <v>65.078599999999994</v>
      </c>
      <c r="BB10" s="6">
        <v>40.232399999999998</v>
      </c>
      <c r="BC10" s="6">
        <v>31.542999999999999</v>
      </c>
      <c r="BD10" s="6">
        <v>30.4452</v>
      </c>
      <c r="BE10" s="6">
        <v>22.311399999999999</v>
      </c>
      <c r="BF10" s="6">
        <v>8.9478000000000009</v>
      </c>
      <c r="BG10" s="6">
        <v>3.4649999999999999</v>
      </c>
      <c r="BH10" s="6">
        <v>3.1488</v>
      </c>
      <c r="BI10" s="6">
        <v>1.08</v>
      </c>
      <c r="BJ10" s="6">
        <v>1.0349999999999999</v>
      </c>
      <c r="BK10" s="6">
        <v>1004.3799999999999</v>
      </c>
      <c r="BL10" s="6">
        <v>821.62939999999992</v>
      </c>
      <c r="BM10" s="6">
        <v>520.7829999999999</v>
      </c>
      <c r="BN10" s="6">
        <v>327.56199999999995</v>
      </c>
      <c r="BO10" s="6">
        <v>161.0736</v>
      </c>
      <c r="BP10" s="6">
        <v>85.183999999999997</v>
      </c>
      <c r="BQ10" s="6">
        <v>48.925399999999996</v>
      </c>
      <c r="BR10" s="6">
        <v>19.951000000000001</v>
      </c>
      <c r="BS10" s="6">
        <v>3.7271999999999994</v>
      </c>
      <c r="BT10" s="6">
        <v>639.14979999999991</v>
      </c>
      <c r="BU10" s="6">
        <v>366.92319999999995</v>
      </c>
      <c r="BV10" s="6">
        <v>201.2362</v>
      </c>
      <c r="BW10" s="6">
        <v>194.15859999999998</v>
      </c>
      <c r="BX10" s="6">
        <v>184.04659999999998</v>
      </c>
      <c r="BY10" s="6">
        <v>164.38579999999999</v>
      </c>
      <c r="BZ10" s="6">
        <v>125.4696</v>
      </c>
      <c r="CA10" s="6">
        <v>118.8246</v>
      </c>
      <c r="CB10" s="6">
        <v>49.265799999999999</v>
      </c>
      <c r="CC10" s="6">
        <v>3.7141999999999999</v>
      </c>
      <c r="CD10" s="6">
        <v>489.66539999999998</v>
      </c>
      <c r="CE10" s="6">
        <v>254.03039999999999</v>
      </c>
      <c r="CF10" s="6">
        <v>147.7456</v>
      </c>
      <c r="CG10" s="6">
        <v>113.8972</v>
      </c>
      <c r="CH10" s="6">
        <v>76.954800000000006</v>
      </c>
      <c r="CI10" s="6">
        <v>49.914599999999993</v>
      </c>
      <c r="CJ10" s="6">
        <v>46.223799999999997</v>
      </c>
      <c r="CK10" s="6">
        <v>27.770600000000002</v>
      </c>
      <c r="CL10" s="6">
        <v>24.660199999999996</v>
      </c>
      <c r="CM10" s="6">
        <v>20.872599999999998</v>
      </c>
      <c r="CN10" s="6">
        <v>19.6586</v>
      </c>
      <c r="CO10" s="6">
        <v>13.687799999999999</v>
      </c>
    </row>
  </sheetData>
  <mergeCells count="8">
    <mergeCell ref="BT1:CC1"/>
    <mergeCell ref="CD1:CO1"/>
    <mergeCell ref="B1:K1"/>
    <mergeCell ref="L1:X1"/>
    <mergeCell ref="Y1:Z1"/>
    <mergeCell ref="AA1:AH1"/>
    <mergeCell ref="AI1:BJ1"/>
    <mergeCell ref="BK1:BS1"/>
  </mergeCells>
  <phoneticPr fontId="1" type="noConversion"/>
  <conditionalFormatting sqref="B3:CO10">
    <cfRule type="colorScale" priority="1">
      <colorScale>
        <cfvo type="min"/>
        <cfvo type="percentile" val="50"/>
        <cfvo type="max"/>
        <color theme="0"/>
        <color rgb="FFFFFF00"/>
        <color rgb="FFFF0000"/>
      </colorScale>
    </cfRule>
    <cfRule type="colorScale" priority="2">
      <colorScale>
        <cfvo type="min"/>
        <cfvo type="max"/>
        <color rgb="FFFCFCFF"/>
        <color rgb="FFF8696B"/>
      </colorScale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28CE2-D07F-594E-B1F8-DD2D06CBA86A}">
  <dimension ref="A1:T105"/>
  <sheetViews>
    <sheetView topLeftCell="A72" workbookViewId="0">
      <selection activeCell="I107" sqref="I107"/>
    </sheetView>
  </sheetViews>
  <sheetFormatPr baseColWidth="10" defaultRowHeight="15"/>
  <cols>
    <col min="1" max="1" width="10.83203125" style="8"/>
    <col min="2" max="2" width="25" style="8" customWidth="1"/>
    <col min="3" max="3" width="25.1640625" style="8" customWidth="1"/>
    <col min="4" max="16384" width="10.83203125" style="8"/>
  </cols>
  <sheetData>
    <row r="1" spans="1:20">
      <c r="A1" s="8" t="s">
        <v>0</v>
      </c>
      <c r="B1" s="8" t="s">
        <v>190</v>
      </c>
      <c r="C1" s="8" t="s">
        <v>197</v>
      </c>
      <c r="D1" s="8" t="s">
        <v>279</v>
      </c>
      <c r="E1" s="8" t="s">
        <v>198</v>
      </c>
      <c r="F1" s="8" t="s">
        <v>199</v>
      </c>
      <c r="G1" s="8" t="s">
        <v>200</v>
      </c>
      <c r="H1" s="8" t="s">
        <v>201</v>
      </c>
      <c r="I1" s="8" t="s">
        <v>202</v>
      </c>
      <c r="J1" s="8" t="s">
        <v>203</v>
      </c>
      <c r="K1" s="8" t="s">
        <v>204</v>
      </c>
      <c r="L1" s="8" t="s">
        <v>284</v>
      </c>
      <c r="M1" s="8" t="s">
        <v>285</v>
      </c>
      <c r="N1" s="8" t="s">
        <v>286</v>
      </c>
      <c r="O1" s="8" t="s">
        <v>287</v>
      </c>
      <c r="P1" s="8" t="s">
        <v>288</v>
      </c>
      <c r="Q1" s="8" t="s">
        <v>289</v>
      </c>
      <c r="R1" s="8" t="s">
        <v>290</v>
      </c>
      <c r="S1" s="8" t="s">
        <v>291</v>
      </c>
      <c r="T1" s="10"/>
    </row>
    <row r="2" spans="1:20">
      <c r="A2" s="8" t="s">
        <v>100</v>
      </c>
      <c r="B2" s="8" t="s">
        <v>101</v>
      </c>
      <c r="C2" s="8" t="s">
        <v>1</v>
      </c>
      <c r="D2" s="8">
        <v>0</v>
      </c>
      <c r="E2" s="8">
        <v>0</v>
      </c>
      <c r="F2" s="8">
        <v>39</v>
      </c>
      <c r="G2" s="8">
        <v>268</v>
      </c>
      <c r="H2" s="8">
        <v>1168</v>
      </c>
      <c r="I2" s="8">
        <v>1756</v>
      </c>
      <c r="J2" s="8">
        <v>1028</v>
      </c>
      <c r="K2" s="8">
        <v>416</v>
      </c>
      <c r="L2" s="10">
        <f t="shared" ref="L2:R33" si="0">D2* 0.03</f>
        <v>0</v>
      </c>
      <c r="M2" s="10">
        <f t="shared" si="0"/>
        <v>0</v>
      </c>
      <c r="N2" s="10">
        <f t="shared" si="0"/>
        <v>1.17</v>
      </c>
      <c r="O2" s="10">
        <f t="shared" si="0"/>
        <v>8.0399999999999991</v>
      </c>
      <c r="P2" s="10">
        <f t="shared" si="0"/>
        <v>35.04</v>
      </c>
      <c r="Q2" s="10">
        <f t="shared" si="0"/>
        <v>52.68</v>
      </c>
      <c r="R2" s="10">
        <f t="shared" si="0"/>
        <v>30.84</v>
      </c>
      <c r="S2" s="10">
        <f t="shared" ref="S2:S65" si="1">K2* 0.03*12/8</f>
        <v>18.72</v>
      </c>
      <c r="T2" s="10"/>
    </row>
    <row r="3" spans="1:20">
      <c r="A3" s="8" t="s">
        <v>142</v>
      </c>
      <c r="B3" s="8" t="s">
        <v>143</v>
      </c>
      <c r="C3" s="8" t="s">
        <v>280</v>
      </c>
      <c r="D3" s="8">
        <v>0</v>
      </c>
      <c r="E3" s="8">
        <v>0</v>
      </c>
      <c r="F3" s="8">
        <v>0</v>
      </c>
      <c r="G3" s="8">
        <v>80</v>
      </c>
      <c r="H3" s="8">
        <v>108</v>
      </c>
      <c r="I3" s="8">
        <v>114</v>
      </c>
      <c r="J3" s="8">
        <v>579</v>
      </c>
      <c r="K3" s="8">
        <v>339</v>
      </c>
      <c r="L3" s="10">
        <f t="shared" si="0"/>
        <v>0</v>
      </c>
      <c r="M3" s="10">
        <f t="shared" si="0"/>
        <v>0</v>
      </c>
      <c r="N3" s="10">
        <f t="shared" si="0"/>
        <v>0</v>
      </c>
      <c r="O3" s="10">
        <f t="shared" si="0"/>
        <v>2.4</v>
      </c>
      <c r="P3" s="10">
        <f t="shared" si="0"/>
        <v>3.2399999999999998</v>
      </c>
      <c r="Q3" s="10">
        <f t="shared" si="0"/>
        <v>3.42</v>
      </c>
      <c r="R3" s="10">
        <f t="shared" si="0"/>
        <v>17.37</v>
      </c>
      <c r="S3" s="10">
        <f t="shared" si="1"/>
        <v>15.254999999999999</v>
      </c>
      <c r="T3" s="10"/>
    </row>
    <row r="4" spans="1:20">
      <c r="A4" s="8" t="s">
        <v>28</v>
      </c>
      <c r="B4" s="8" t="s">
        <v>29</v>
      </c>
      <c r="C4" s="8" t="s">
        <v>30</v>
      </c>
      <c r="D4" s="8">
        <v>0</v>
      </c>
      <c r="E4" s="8">
        <v>0</v>
      </c>
      <c r="F4" s="8">
        <v>0</v>
      </c>
      <c r="G4" s="8">
        <v>1643</v>
      </c>
      <c r="H4" s="8">
        <v>3003</v>
      </c>
      <c r="I4" s="8">
        <v>3694</v>
      </c>
      <c r="J4" s="8">
        <v>2232</v>
      </c>
      <c r="K4" s="8">
        <v>1757</v>
      </c>
      <c r="L4" s="10">
        <f t="shared" si="0"/>
        <v>0</v>
      </c>
      <c r="M4" s="10">
        <f t="shared" si="0"/>
        <v>0</v>
      </c>
      <c r="N4" s="10">
        <f t="shared" si="0"/>
        <v>0</v>
      </c>
      <c r="O4" s="10">
        <f t="shared" si="0"/>
        <v>49.29</v>
      </c>
      <c r="P4" s="10">
        <f t="shared" si="0"/>
        <v>90.09</v>
      </c>
      <c r="Q4" s="10">
        <f t="shared" si="0"/>
        <v>110.82</v>
      </c>
      <c r="R4" s="10">
        <f t="shared" si="0"/>
        <v>66.959999999999994</v>
      </c>
      <c r="S4" s="10">
        <f t="shared" si="1"/>
        <v>79.064999999999998</v>
      </c>
      <c r="T4" s="10"/>
    </row>
    <row r="5" spans="1:20">
      <c r="A5" s="8" t="s">
        <v>45</v>
      </c>
      <c r="B5" s="8" t="s">
        <v>46</v>
      </c>
      <c r="C5" s="8" t="s">
        <v>1</v>
      </c>
      <c r="D5" s="8">
        <v>0</v>
      </c>
      <c r="E5" s="8">
        <v>0</v>
      </c>
      <c r="F5" s="8">
        <v>0</v>
      </c>
      <c r="G5" s="8">
        <v>3278</v>
      </c>
      <c r="H5" s="8">
        <v>2486</v>
      </c>
      <c r="I5" s="8">
        <v>1444</v>
      </c>
      <c r="J5" s="8">
        <v>1010</v>
      </c>
      <c r="K5" s="8">
        <v>621</v>
      </c>
      <c r="L5" s="10">
        <f t="shared" si="0"/>
        <v>0</v>
      </c>
      <c r="M5" s="10">
        <f t="shared" si="0"/>
        <v>0</v>
      </c>
      <c r="N5" s="10">
        <f t="shared" si="0"/>
        <v>0</v>
      </c>
      <c r="O5" s="10">
        <f t="shared" si="0"/>
        <v>98.34</v>
      </c>
      <c r="P5" s="10">
        <f t="shared" si="0"/>
        <v>74.58</v>
      </c>
      <c r="Q5" s="10">
        <f t="shared" si="0"/>
        <v>43.32</v>
      </c>
      <c r="R5" s="10">
        <f t="shared" si="0"/>
        <v>30.299999999999997</v>
      </c>
      <c r="S5" s="10">
        <f t="shared" si="1"/>
        <v>27.945</v>
      </c>
      <c r="T5" s="10"/>
    </row>
    <row r="6" spans="1:20">
      <c r="A6" s="8" t="s">
        <v>74</v>
      </c>
      <c r="B6" s="8" t="s">
        <v>292</v>
      </c>
      <c r="C6" s="8" t="s">
        <v>281</v>
      </c>
      <c r="D6" s="8">
        <v>0</v>
      </c>
      <c r="E6" s="8">
        <v>0</v>
      </c>
      <c r="F6" s="8">
        <v>0</v>
      </c>
      <c r="G6" s="8">
        <v>55</v>
      </c>
      <c r="H6" s="8">
        <v>1131</v>
      </c>
      <c r="I6" s="8">
        <v>1331</v>
      </c>
      <c r="J6" s="8">
        <v>1689</v>
      </c>
      <c r="K6" s="8">
        <v>1242</v>
      </c>
      <c r="L6" s="10">
        <f t="shared" si="0"/>
        <v>0</v>
      </c>
      <c r="M6" s="10">
        <f t="shared" si="0"/>
        <v>0</v>
      </c>
      <c r="N6" s="10">
        <f t="shared" si="0"/>
        <v>0</v>
      </c>
      <c r="O6" s="10">
        <f t="shared" si="0"/>
        <v>1.65</v>
      </c>
      <c r="P6" s="10">
        <f t="shared" si="0"/>
        <v>33.93</v>
      </c>
      <c r="Q6" s="10">
        <f t="shared" si="0"/>
        <v>39.93</v>
      </c>
      <c r="R6" s="10">
        <f t="shared" si="0"/>
        <v>50.669999999999995</v>
      </c>
      <c r="S6" s="10">
        <f t="shared" si="1"/>
        <v>55.89</v>
      </c>
      <c r="T6" s="10"/>
    </row>
    <row r="7" spans="1:20">
      <c r="A7" s="8" t="s">
        <v>66</v>
      </c>
      <c r="B7" s="8" t="s">
        <v>67</v>
      </c>
      <c r="C7" s="8" t="s">
        <v>280</v>
      </c>
      <c r="D7" s="8">
        <v>0</v>
      </c>
      <c r="E7" s="8">
        <v>0</v>
      </c>
      <c r="F7" s="8">
        <v>0</v>
      </c>
      <c r="G7" s="8">
        <v>4</v>
      </c>
      <c r="H7" s="8">
        <v>458</v>
      </c>
      <c r="I7" s="8">
        <v>2031</v>
      </c>
      <c r="J7" s="8">
        <v>1631</v>
      </c>
      <c r="K7" s="8">
        <v>1974</v>
      </c>
      <c r="L7" s="10">
        <f t="shared" si="0"/>
        <v>0</v>
      </c>
      <c r="M7" s="10">
        <f t="shared" si="0"/>
        <v>0</v>
      </c>
      <c r="N7" s="10">
        <f t="shared" si="0"/>
        <v>0</v>
      </c>
      <c r="O7" s="10">
        <f t="shared" si="0"/>
        <v>0.12</v>
      </c>
      <c r="P7" s="10">
        <f t="shared" si="0"/>
        <v>13.74</v>
      </c>
      <c r="Q7" s="10">
        <f t="shared" si="0"/>
        <v>60.93</v>
      </c>
      <c r="R7" s="10">
        <f t="shared" si="0"/>
        <v>48.93</v>
      </c>
      <c r="S7" s="10">
        <f t="shared" si="1"/>
        <v>88.83</v>
      </c>
      <c r="T7" s="10"/>
    </row>
    <row r="8" spans="1:20">
      <c r="A8" s="8" t="s">
        <v>39</v>
      </c>
      <c r="B8" s="8" t="s">
        <v>40</v>
      </c>
      <c r="C8" s="8" t="s">
        <v>281</v>
      </c>
      <c r="D8" s="8">
        <v>0</v>
      </c>
      <c r="E8" s="8">
        <v>0</v>
      </c>
      <c r="F8" s="8">
        <v>0</v>
      </c>
      <c r="G8" s="8">
        <v>0</v>
      </c>
      <c r="H8" s="8">
        <v>1550</v>
      </c>
      <c r="I8" s="8">
        <v>4296</v>
      </c>
      <c r="J8" s="8">
        <v>2135</v>
      </c>
      <c r="K8" s="8">
        <v>1979</v>
      </c>
      <c r="L8" s="10">
        <f t="shared" si="0"/>
        <v>0</v>
      </c>
      <c r="M8" s="10">
        <f t="shared" si="0"/>
        <v>0</v>
      </c>
      <c r="N8" s="10">
        <f t="shared" si="0"/>
        <v>0</v>
      </c>
      <c r="O8" s="10">
        <f t="shared" si="0"/>
        <v>0</v>
      </c>
      <c r="P8" s="10">
        <f t="shared" si="0"/>
        <v>46.5</v>
      </c>
      <c r="Q8" s="10">
        <f t="shared" si="0"/>
        <v>128.88</v>
      </c>
      <c r="R8" s="10">
        <f t="shared" si="0"/>
        <v>64.05</v>
      </c>
      <c r="S8" s="10">
        <f t="shared" si="1"/>
        <v>89.054999999999993</v>
      </c>
      <c r="T8" s="10"/>
    </row>
    <row r="9" spans="1:20">
      <c r="A9" s="8" t="s">
        <v>16</v>
      </c>
      <c r="B9" s="8" t="s">
        <v>17</v>
      </c>
      <c r="C9" s="8" t="s">
        <v>1</v>
      </c>
      <c r="D9" s="8">
        <v>1006</v>
      </c>
      <c r="E9" s="8">
        <v>1821</v>
      </c>
      <c r="F9" s="8">
        <v>5350</v>
      </c>
      <c r="G9" s="8">
        <v>3161</v>
      </c>
      <c r="H9" s="8">
        <v>3611</v>
      </c>
      <c r="I9" s="8">
        <v>3582</v>
      </c>
      <c r="J9" s="8">
        <v>2395</v>
      </c>
      <c r="K9" s="8">
        <v>1532</v>
      </c>
      <c r="L9" s="10">
        <f t="shared" si="0"/>
        <v>30.18</v>
      </c>
      <c r="M9" s="10">
        <f t="shared" si="0"/>
        <v>54.629999999999995</v>
      </c>
      <c r="N9" s="10">
        <f t="shared" si="0"/>
        <v>160.5</v>
      </c>
      <c r="O9" s="10">
        <f t="shared" si="0"/>
        <v>94.83</v>
      </c>
      <c r="P9" s="10">
        <f t="shared" si="0"/>
        <v>108.33</v>
      </c>
      <c r="Q9" s="10">
        <f t="shared" si="0"/>
        <v>107.46</v>
      </c>
      <c r="R9" s="10">
        <f t="shared" si="0"/>
        <v>71.849999999999994</v>
      </c>
      <c r="S9" s="10">
        <f t="shared" si="1"/>
        <v>68.94</v>
      </c>
      <c r="T9" s="10"/>
    </row>
    <row r="10" spans="1:20">
      <c r="A10" s="8" t="s">
        <v>70</v>
      </c>
      <c r="B10" s="8" t="s">
        <v>71</v>
      </c>
      <c r="C10" s="8" t="s">
        <v>195</v>
      </c>
      <c r="D10" s="8">
        <v>1480</v>
      </c>
      <c r="E10" s="8">
        <v>1303</v>
      </c>
      <c r="F10" s="8">
        <v>1112</v>
      </c>
      <c r="G10" s="8">
        <v>866</v>
      </c>
      <c r="H10" s="8">
        <v>633</v>
      </c>
      <c r="I10" s="8">
        <v>338</v>
      </c>
      <c r="J10" s="8">
        <v>211</v>
      </c>
      <c r="K10" s="8">
        <v>120</v>
      </c>
      <c r="L10" s="10">
        <f t="shared" si="0"/>
        <v>44.4</v>
      </c>
      <c r="M10" s="10">
        <f t="shared" si="0"/>
        <v>39.089999999999996</v>
      </c>
      <c r="N10" s="10">
        <f t="shared" si="0"/>
        <v>33.36</v>
      </c>
      <c r="O10" s="10">
        <f t="shared" si="0"/>
        <v>25.98</v>
      </c>
      <c r="P10" s="10">
        <f t="shared" si="0"/>
        <v>18.989999999999998</v>
      </c>
      <c r="Q10" s="10">
        <f t="shared" si="0"/>
        <v>10.139999999999999</v>
      </c>
      <c r="R10" s="10">
        <f t="shared" si="0"/>
        <v>6.33</v>
      </c>
      <c r="S10" s="10">
        <f t="shared" si="1"/>
        <v>5.3999999999999995</v>
      </c>
      <c r="T10" s="10"/>
    </row>
    <row r="11" spans="1:20">
      <c r="A11" s="8" t="s">
        <v>22</v>
      </c>
      <c r="B11" s="8" t="s">
        <v>23</v>
      </c>
      <c r="C11" s="8" t="s">
        <v>282</v>
      </c>
      <c r="D11" s="8">
        <v>0</v>
      </c>
      <c r="E11" s="8">
        <v>0</v>
      </c>
      <c r="F11" s="8">
        <v>0</v>
      </c>
      <c r="G11" s="8">
        <v>288</v>
      </c>
      <c r="H11" s="8">
        <v>6575</v>
      </c>
      <c r="I11" s="8">
        <v>2915</v>
      </c>
      <c r="J11" s="8">
        <v>2431</v>
      </c>
      <c r="K11" s="8">
        <v>1668</v>
      </c>
      <c r="L11" s="10">
        <f t="shared" si="0"/>
        <v>0</v>
      </c>
      <c r="M11" s="10">
        <f t="shared" si="0"/>
        <v>0</v>
      </c>
      <c r="N11" s="10">
        <f t="shared" si="0"/>
        <v>0</v>
      </c>
      <c r="O11" s="10">
        <f t="shared" si="0"/>
        <v>8.64</v>
      </c>
      <c r="P11" s="10">
        <f t="shared" si="0"/>
        <v>197.25</v>
      </c>
      <c r="Q11" s="10">
        <f t="shared" si="0"/>
        <v>87.45</v>
      </c>
      <c r="R11" s="10">
        <f t="shared" si="0"/>
        <v>72.929999999999993</v>
      </c>
      <c r="S11" s="10">
        <f t="shared" si="1"/>
        <v>75.06</v>
      </c>
      <c r="T11" s="10"/>
    </row>
    <row r="12" spans="1:20">
      <c r="A12" s="8" t="s">
        <v>112</v>
      </c>
      <c r="B12" s="8" t="s">
        <v>113</v>
      </c>
      <c r="C12" s="8" t="s">
        <v>280</v>
      </c>
      <c r="D12" s="8">
        <v>0</v>
      </c>
      <c r="E12" s="8">
        <v>0</v>
      </c>
      <c r="F12" s="8">
        <v>0</v>
      </c>
      <c r="G12" s="8">
        <v>24</v>
      </c>
      <c r="H12" s="8">
        <v>2065</v>
      </c>
      <c r="I12" s="8">
        <v>401</v>
      </c>
      <c r="J12" s="8">
        <v>277</v>
      </c>
      <c r="K12" s="8">
        <v>77</v>
      </c>
      <c r="L12" s="10">
        <f t="shared" si="0"/>
        <v>0</v>
      </c>
      <c r="M12" s="10">
        <f t="shared" si="0"/>
        <v>0</v>
      </c>
      <c r="N12" s="10">
        <f t="shared" si="0"/>
        <v>0</v>
      </c>
      <c r="O12" s="10">
        <f t="shared" si="0"/>
        <v>0.72</v>
      </c>
      <c r="P12" s="10">
        <f t="shared" si="0"/>
        <v>61.949999999999996</v>
      </c>
      <c r="Q12" s="10">
        <f t="shared" si="0"/>
        <v>12.03</v>
      </c>
      <c r="R12" s="10">
        <f t="shared" si="0"/>
        <v>8.31</v>
      </c>
      <c r="S12" s="10">
        <f t="shared" si="1"/>
        <v>3.4649999999999999</v>
      </c>
      <c r="T12" s="10"/>
    </row>
    <row r="13" spans="1:20">
      <c r="A13" s="8" t="s">
        <v>2</v>
      </c>
      <c r="B13" s="8" t="s">
        <v>3</v>
      </c>
      <c r="C13" s="8" t="s">
        <v>1</v>
      </c>
      <c r="D13" s="8">
        <v>3805</v>
      </c>
      <c r="E13" s="8">
        <v>6350</v>
      </c>
      <c r="F13" s="8">
        <v>6278</v>
      </c>
      <c r="G13" s="8">
        <v>6419</v>
      </c>
      <c r="H13" s="8">
        <v>7540</v>
      </c>
      <c r="I13" s="8">
        <v>7016</v>
      </c>
      <c r="J13" s="8">
        <v>7965</v>
      </c>
      <c r="K13" s="8">
        <v>4895</v>
      </c>
      <c r="L13" s="10">
        <f t="shared" si="0"/>
        <v>114.14999999999999</v>
      </c>
      <c r="M13" s="10">
        <f t="shared" si="0"/>
        <v>190.5</v>
      </c>
      <c r="N13" s="10">
        <f t="shared" si="0"/>
        <v>188.34</v>
      </c>
      <c r="O13" s="10">
        <f t="shared" si="0"/>
        <v>192.57</v>
      </c>
      <c r="P13" s="10">
        <f t="shared" si="0"/>
        <v>226.2</v>
      </c>
      <c r="Q13" s="10">
        <f t="shared" si="0"/>
        <v>210.48</v>
      </c>
      <c r="R13" s="10">
        <f t="shared" si="0"/>
        <v>238.95</v>
      </c>
      <c r="S13" s="10">
        <f t="shared" si="1"/>
        <v>220.27499999999998</v>
      </c>
      <c r="T13" s="10"/>
    </row>
    <row r="14" spans="1:20">
      <c r="A14" s="8" t="s">
        <v>128</v>
      </c>
      <c r="B14" s="8" t="s">
        <v>129</v>
      </c>
      <c r="C14" s="8" t="s">
        <v>59</v>
      </c>
      <c r="D14" s="8">
        <v>36</v>
      </c>
      <c r="E14" s="8">
        <v>56</v>
      </c>
      <c r="F14" s="8">
        <v>126</v>
      </c>
      <c r="G14" s="8">
        <v>281</v>
      </c>
      <c r="H14" s="8">
        <v>307</v>
      </c>
      <c r="I14" s="8">
        <v>295</v>
      </c>
      <c r="J14" s="8">
        <v>363</v>
      </c>
      <c r="K14" s="8">
        <v>169</v>
      </c>
      <c r="L14" s="10">
        <f t="shared" si="0"/>
        <v>1.08</v>
      </c>
      <c r="M14" s="10">
        <f t="shared" si="0"/>
        <v>1.68</v>
      </c>
      <c r="N14" s="10">
        <f t="shared" si="0"/>
        <v>3.78</v>
      </c>
      <c r="O14" s="10">
        <f t="shared" si="0"/>
        <v>8.43</v>
      </c>
      <c r="P14" s="10">
        <f t="shared" si="0"/>
        <v>9.2099999999999991</v>
      </c>
      <c r="Q14" s="10">
        <f t="shared" si="0"/>
        <v>8.85</v>
      </c>
      <c r="R14" s="10">
        <f t="shared" si="0"/>
        <v>10.889999999999999</v>
      </c>
      <c r="S14" s="10">
        <f t="shared" si="1"/>
        <v>7.6049999999999986</v>
      </c>
      <c r="T14" s="10"/>
    </row>
    <row r="15" spans="1:20">
      <c r="A15" s="8" t="s">
        <v>98</v>
      </c>
      <c r="B15" s="8" t="s">
        <v>99</v>
      </c>
      <c r="C15" s="8" t="s">
        <v>59</v>
      </c>
      <c r="D15" s="8">
        <v>0</v>
      </c>
      <c r="E15" s="8">
        <v>0</v>
      </c>
      <c r="F15" s="8">
        <v>0</v>
      </c>
      <c r="G15" s="8">
        <v>26</v>
      </c>
      <c r="H15" s="8">
        <v>274</v>
      </c>
      <c r="I15" s="8">
        <v>696</v>
      </c>
      <c r="J15" s="8">
        <v>1340</v>
      </c>
      <c r="K15" s="8">
        <v>930</v>
      </c>
      <c r="L15" s="10">
        <f t="shared" si="0"/>
        <v>0</v>
      </c>
      <c r="M15" s="10">
        <f t="shared" si="0"/>
        <v>0</v>
      </c>
      <c r="N15" s="10">
        <f t="shared" si="0"/>
        <v>0</v>
      </c>
      <c r="O15" s="10">
        <f t="shared" si="0"/>
        <v>0.78</v>
      </c>
      <c r="P15" s="10">
        <f t="shared" si="0"/>
        <v>8.2199999999999989</v>
      </c>
      <c r="Q15" s="10">
        <f t="shared" si="0"/>
        <v>20.88</v>
      </c>
      <c r="R15" s="10">
        <f t="shared" si="0"/>
        <v>40.199999999999996</v>
      </c>
      <c r="S15" s="10">
        <f t="shared" si="1"/>
        <v>41.849999999999994</v>
      </c>
      <c r="T15" s="10"/>
    </row>
    <row r="16" spans="1:20">
      <c r="A16" s="8" t="s">
        <v>134</v>
      </c>
      <c r="B16" s="8" t="s">
        <v>135</v>
      </c>
      <c r="C16" s="8" t="s">
        <v>1</v>
      </c>
      <c r="D16" s="8">
        <v>0</v>
      </c>
      <c r="E16" s="8">
        <v>0</v>
      </c>
      <c r="F16" s="8">
        <v>0</v>
      </c>
      <c r="G16" s="8">
        <v>0</v>
      </c>
      <c r="H16" s="8">
        <v>1562</v>
      </c>
      <c r="I16" s="8">
        <v>237</v>
      </c>
      <c r="J16" s="8">
        <v>130</v>
      </c>
      <c r="K16" s="8">
        <v>67</v>
      </c>
      <c r="L16" s="10">
        <f t="shared" si="0"/>
        <v>0</v>
      </c>
      <c r="M16" s="10">
        <f t="shared" si="0"/>
        <v>0</v>
      </c>
      <c r="N16" s="10">
        <f t="shared" si="0"/>
        <v>0</v>
      </c>
      <c r="O16" s="10">
        <f t="shared" si="0"/>
        <v>0</v>
      </c>
      <c r="P16" s="10">
        <f t="shared" si="0"/>
        <v>46.86</v>
      </c>
      <c r="Q16" s="10">
        <f t="shared" si="0"/>
        <v>7.1099999999999994</v>
      </c>
      <c r="R16" s="10">
        <f t="shared" si="0"/>
        <v>3.9</v>
      </c>
      <c r="S16" s="10">
        <f t="shared" si="1"/>
        <v>3.0149999999999997</v>
      </c>
      <c r="T16" s="10"/>
    </row>
    <row r="17" spans="1:20">
      <c r="A17" s="8" t="s">
        <v>33</v>
      </c>
      <c r="B17" s="8" t="s">
        <v>34</v>
      </c>
      <c r="C17" s="8" t="s">
        <v>281</v>
      </c>
      <c r="D17" s="8">
        <v>704</v>
      </c>
      <c r="E17" s="8">
        <v>1092</v>
      </c>
      <c r="F17" s="8">
        <v>1524</v>
      </c>
      <c r="G17" s="8">
        <v>1878</v>
      </c>
      <c r="H17" s="8">
        <v>2162</v>
      </c>
      <c r="I17" s="8">
        <v>1678</v>
      </c>
      <c r="J17" s="8">
        <v>1254</v>
      </c>
      <c r="K17" s="8">
        <v>790</v>
      </c>
      <c r="L17" s="10">
        <f t="shared" si="0"/>
        <v>21.119999999999997</v>
      </c>
      <c r="M17" s="10">
        <f t="shared" si="0"/>
        <v>32.76</v>
      </c>
      <c r="N17" s="10">
        <f t="shared" si="0"/>
        <v>45.72</v>
      </c>
      <c r="O17" s="10">
        <f t="shared" si="0"/>
        <v>56.339999999999996</v>
      </c>
      <c r="P17" s="10">
        <f t="shared" si="0"/>
        <v>64.86</v>
      </c>
      <c r="Q17" s="10">
        <f t="shared" si="0"/>
        <v>50.339999999999996</v>
      </c>
      <c r="R17" s="10">
        <f t="shared" si="0"/>
        <v>37.619999999999997</v>
      </c>
      <c r="S17" s="10">
        <f t="shared" si="1"/>
        <v>35.549999999999997</v>
      </c>
      <c r="T17" s="10"/>
    </row>
    <row r="18" spans="1:20">
      <c r="A18" s="8" t="s">
        <v>62</v>
      </c>
      <c r="B18" s="8" t="s">
        <v>63</v>
      </c>
      <c r="C18" s="8" t="s">
        <v>280</v>
      </c>
      <c r="D18" s="8">
        <v>0</v>
      </c>
      <c r="E18" s="8">
        <v>0</v>
      </c>
      <c r="F18" s="8">
        <v>0</v>
      </c>
      <c r="G18" s="8">
        <v>0</v>
      </c>
      <c r="H18" s="8">
        <v>843</v>
      </c>
      <c r="I18" s="8">
        <v>1228</v>
      </c>
      <c r="J18" s="8">
        <v>2675</v>
      </c>
      <c r="K18" s="8">
        <v>1460</v>
      </c>
      <c r="L18" s="10">
        <f t="shared" si="0"/>
        <v>0</v>
      </c>
      <c r="M18" s="10">
        <f t="shared" si="0"/>
        <v>0</v>
      </c>
      <c r="N18" s="10">
        <f t="shared" si="0"/>
        <v>0</v>
      </c>
      <c r="O18" s="10">
        <f t="shared" si="0"/>
        <v>0</v>
      </c>
      <c r="P18" s="10">
        <f t="shared" si="0"/>
        <v>25.29</v>
      </c>
      <c r="Q18" s="10">
        <f t="shared" si="0"/>
        <v>36.839999999999996</v>
      </c>
      <c r="R18" s="10">
        <f t="shared" si="0"/>
        <v>80.25</v>
      </c>
      <c r="S18" s="10">
        <f t="shared" si="1"/>
        <v>65.699999999999989</v>
      </c>
      <c r="T18" s="10"/>
    </row>
    <row r="19" spans="1:20">
      <c r="A19" s="8" t="s">
        <v>6</v>
      </c>
      <c r="B19" s="8" t="s">
        <v>7</v>
      </c>
      <c r="C19" s="8" t="s">
        <v>280</v>
      </c>
      <c r="D19" s="8">
        <v>4803</v>
      </c>
      <c r="E19" s="8">
        <v>5199</v>
      </c>
      <c r="F19" s="8">
        <v>5188</v>
      </c>
      <c r="G19" s="8">
        <v>4948</v>
      </c>
      <c r="H19" s="8">
        <v>5516</v>
      </c>
      <c r="I19" s="8">
        <v>4581</v>
      </c>
      <c r="J19" s="8">
        <v>3915</v>
      </c>
      <c r="K19" s="8">
        <v>2420</v>
      </c>
      <c r="L19" s="10">
        <f t="shared" si="0"/>
        <v>144.09</v>
      </c>
      <c r="M19" s="10">
        <f t="shared" si="0"/>
        <v>155.97</v>
      </c>
      <c r="N19" s="10">
        <f t="shared" si="0"/>
        <v>155.63999999999999</v>
      </c>
      <c r="O19" s="10">
        <f t="shared" si="0"/>
        <v>148.44</v>
      </c>
      <c r="P19" s="10">
        <f t="shared" si="0"/>
        <v>165.48</v>
      </c>
      <c r="Q19" s="10">
        <f t="shared" si="0"/>
        <v>137.43</v>
      </c>
      <c r="R19" s="10">
        <f t="shared" si="0"/>
        <v>117.44999999999999</v>
      </c>
      <c r="S19" s="10">
        <f t="shared" si="1"/>
        <v>108.89999999999999</v>
      </c>
      <c r="T19" s="10"/>
    </row>
    <row r="20" spans="1:20">
      <c r="A20" s="8" t="s">
        <v>180</v>
      </c>
      <c r="B20" s="8" t="s">
        <v>181</v>
      </c>
      <c r="C20" s="8" t="s">
        <v>282</v>
      </c>
      <c r="D20" s="8">
        <v>14</v>
      </c>
      <c r="E20" s="8">
        <v>13</v>
      </c>
      <c r="F20" s="8">
        <v>25</v>
      </c>
      <c r="G20" s="8">
        <v>26</v>
      </c>
      <c r="H20" s="8">
        <v>22</v>
      </c>
      <c r="I20" s="8">
        <v>26</v>
      </c>
      <c r="J20" s="8">
        <v>16</v>
      </c>
      <c r="K20" s="8">
        <v>17</v>
      </c>
      <c r="L20" s="10">
        <f t="shared" si="0"/>
        <v>0.42</v>
      </c>
      <c r="M20" s="10">
        <f t="shared" si="0"/>
        <v>0.39</v>
      </c>
      <c r="N20" s="10">
        <f t="shared" si="0"/>
        <v>0.75</v>
      </c>
      <c r="O20" s="10">
        <f t="shared" si="0"/>
        <v>0.78</v>
      </c>
      <c r="P20" s="10">
        <f t="shared" si="0"/>
        <v>0.65999999999999992</v>
      </c>
      <c r="Q20" s="10">
        <f t="shared" si="0"/>
        <v>0.78</v>
      </c>
      <c r="R20" s="10">
        <f t="shared" si="0"/>
        <v>0.48</v>
      </c>
      <c r="S20" s="10">
        <f t="shared" si="1"/>
        <v>0.76500000000000001</v>
      </c>
      <c r="T20" s="10"/>
    </row>
    <row r="21" spans="1:20">
      <c r="A21" s="8" t="s">
        <v>41</v>
      </c>
      <c r="B21" s="8" t="s">
        <v>42</v>
      </c>
      <c r="C21" s="8" t="s">
        <v>281</v>
      </c>
      <c r="D21" s="8">
        <v>0</v>
      </c>
      <c r="E21" s="8">
        <v>0</v>
      </c>
      <c r="F21" s="8">
        <v>0</v>
      </c>
      <c r="G21" s="8">
        <v>0</v>
      </c>
      <c r="H21" s="8">
        <v>3434</v>
      </c>
      <c r="I21" s="8">
        <v>1836</v>
      </c>
      <c r="J21" s="8">
        <v>2277</v>
      </c>
      <c r="K21" s="8">
        <v>1745</v>
      </c>
      <c r="L21" s="10">
        <f t="shared" si="0"/>
        <v>0</v>
      </c>
      <c r="M21" s="10">
        <f t="shared" si="0"/>
        <v>0</v>
      </c>
      <c r="N21" s="10">
        <f t="shared" si="0"/>
        <v>0</v>
      </c>
      <c r="O21" s="10">
        <f t="shared" si="0"/>
        <v>0</v>
      </c>
      <c r="P21" s="10">
        <f t="shared" si="0"/>
        <v>103.02</v>
      </c>
      <c r="Q21" s="10">
        <f t="shared" si="0"/>
        <v>55.08</v>
      </c>
      <c r="R21" s="10">
        <f t="shared" si="0"/>
        <v>68.31</v>
      </c>
      <c r="S21" s="10">
        <f t="shared" si="1"/>
        <v>78.525000000000006</v>
      </c>
      <c r="T21" s="10"/>
    </row>
    <row r="22" spans="1:20">
      <c r="A22" s="8" t="s">
        <v>116</v>
      </c>
      <c r="B22" s="8" t="s">
        <v>117</v>
      </c>
      <c r="C22" s="8" t="s">
        <v>59</v>
      </c>
      <c r="D22" s="8">
        <v>0</v>
      </c>
      <c r="E22" s="8">
        <v>0</v>
      </c>
      <c r="F22" s="8">
        <v>0</v>
      </c>
      <c r="G22" s="8">
        <v>0</v>
      </c>
      <c r="H22" s="8">
        <v>2043</v>
      </c>
      <c r="I22" s="8">
        <v>1017</v>
      </c>
      <c r="J22" s="8">
        <v>973</v>
      </c>
      <c r="K22" s="8">
        <v>1279</v>
      </c>
      <c r="L22" s="10">
        <f t="shared" si="0"/>
        <v>0</v>
      </c>
      <c r="M22" s="10">
        <f t="shared" si="0"/>
        <v>0</v>
      </c>
      <c r="N22" s="10">
        <f t="shared" si="0"/>
        <v>0</v>
      </c>
      <c r="O22" s="10">
        <f t="shared" si="0"/>
        <v>0</v>
      </c>
      <c r="P22" s="10">
        <f t="shared" si="0"/>
        <v>61.29</v>
      </c>
      <c r="Q22" s="10">
        <f t="shared" si="0"/>
        <v>30.509999999999998</v>
      </c>
      <c r="R22" s="10">
        <f t="shared" si="0"/>
        <v>29.189999999999998</v>
      </c>
      <c r="S22" s="10">
        <f t="shared" si="1"/>
        <v>57.554999999999993</v>
      </c>
      <c r="T22" s="10"/>
    </row>
    <row r="23" spans="1:20">
      <c r="A23" s="8" t="s">
        <v>186</v>
      </c>
      <c r="B23" s="8" t="s">
        <v>187</v>
      </c>
      <c r="C23" s="8" t="s">
        <v>195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18</v>
      </c>
      <c r="J23" s="8">
        <v>721</v>
      </c>
      <c r="K23" s="8">
        <v>1261</v>
      </c>
      <c r="L23" s="10">
        <f t="shared" si="0"/>
        <v>0</v>
      </c>
      <c r="M23" s="10">
        <f t="shared" si="0"/>
        <v>0</v>
      </c>
      <c r="N23" s="10">
        <f t="shared" si="0"/>
        <v>0</v>
      </c>
      <c r="O23" s="10">
        <f t="shared" si="0"/>
        <v>0</v>
      </c>
      <c r="P23" s="10">
        <f t="shared" si="0"/>
        <v>0</v>
      </c>
      <c r="Q23" s="10">
        <f t="shared" si="0"/>
        <v>0.54</v>
      </c>
      <c r="R23" s="10">
        <f t="shared" si="0"/>
        <v>21.63</v>
      </c>
      <c r="S23" s="10">
        <f t="shared" si="1"/>
        <v>56.744999999999997</v>
      </c>
      <c r="T23" s="10"/>
    </row>
    <row r="24" spans="1:20">
      <c r="A24" s="8" t="s">
        <v>106</v>
      </c>
      <c r="B24" s="8" t="s">
        <v>107</v>
      </c>
      <c r="C24" s="8" t="s">
        <v>281</v>
      </c>
      <c r="D24" s="8">
        <v>0</v>
      </c>
      <c r="E24" s="8">
        <v>0</v>
      </c>
      <c r="F24" s="8">
        <v>0</v>
      </c>
      <c r="G24" s="8">
        <v>0</v>
      </c>
      <c r="H24" s="8">
        <v>783</v>
      </c>
      <c r="I24" s="8">
        <v>1161</v>
      </c>
      <c r="J24" s="8">
        <v>603</v>
      </c>
      <c r="K24" s="8">
        <v>323</v>
      </c>
      <c r="L24" s="10">
        <f t="shared" si="0"/>
        <v>0</v>
      </c>
      <c r="M24" s="10">
        <f t="shared" si="0"/>
        <v>0</v>
      </c>
      <c r="N24" s="10">
        <f t="shared" si="0"/>
        <v>0</v>
      </c>
      <c r="O24" s="10">
        <f t="shared" si="0"/>
        <v>0</v>
      </c>
      <c r="P24" s="10">
        <f t="shared" si="0"/>
        <v>23.49</v>
      </c>
      <c r="Q24" s="10">
        <f t="shared" si="0"/>
        <v>34.83</v>
      </c>
      <c r="R24" s="10">
        <f t="shared" si="0"/>
        <v>18.09</v>
      </c>
      <c r="S24" s="10">
        <f t="shared" si="1"/>
        <v>14.535</v>
      </c>
      <c r="T24" s="10"/>
    </row>
    <row r="25" spans="1:20">
      <c r="A25" s="8" t="s">
        <v>82</v>
      </c>
      <c r="B25" s="8" t="s">
        <v>83</v>
      </c>
      <c r="C25" s="8" t="s">
        <v>280</v>
      </c>
      <c r="D25" s="8">
        <v>1118</v>
      </c>
      <c r="E25" s="8">
        <v>340</v>
      </c>
      <c r="F25" s="8">
        <v>343</v>
      </c>
      <c r="G25" s="8">
        <v>380</v>
      </c>
      <c r="H25" s="8">
        <v>406</v>
      </c>
      <c r="I25" s="8">
        <v>463</v>
      </c>
      <c r="J25" s="8">
        <v>916</v>
      </c>
      <c r="K25" s="8">
        <v>494</v>
      </c>
      <c r="L25" s="10">
        <f t="shared" si="0"/>
        <v>33.54</v>
      </c>
      <c r="M25" s="10">
        <f t="shared" si="0"/>
        <v>10.199999999999999</v>
      </c>
      <c r="N25" s="10">
        <f t="shared" si="0"/>
        <v>10.29</v>
      </c>
      <c r="O25" s="10">
        <f t="shared" si="0"/>
        <v>11.4</v>
      </c>
      <c r="P25" s="10">
        <f t="shared" si="0"/>
        <v>12.18</v>
      </c>
      <c r="Q25" s="10">
        <f t="shared" si="0"/>
        <v>13.889999999999999</v>
      </c>
      <c r="R25" s="10">
        <f t="shared" si="0"/>
        <v>27.48</v>
      </c>
      <c r="S25" s="10">
        <f t="shared" si="1"/>
        <v>22.23</v>
      </c>
      <c r="T25" s="10"/>
    </row>
    <row r="26" spans="1:20">
      <c r="A26" s="8" t="s">
        <v>76</v>
      </c>
      <c r="B26" s="8" t="s">
        <v>77</v>
      </c>
      <c r="C26" s="8" t="s">
        <v>280</v>
      </c>
      <c r="D26" s="8">
        <v>410</v>
      </c>
      <c r="E26" s="8">
        <v>554</v>
      </c>
      <c r="F26" s="8">
        <v>745</v>
      </c>
      <c r="G26" s="8">
        <v>832</v>
      </c>
      <c r="H26" s="8">
        <v>955</v>
      </c>
      <c r="I26" s="8">
        <v>702</v>
      </c>
      <c r="J26" s="8">
        <v>523</v>
      </c>
      <c r="K26" s="8">
        <v>361</v>
      </c>
      <c r="L26" s="10">
        <f t="shared" si="0"/>
        <v>12.299999999999999</v>
      </c>
      <c r="M26" s="10">
        <f t="shared" si="0"/>
        <v>16.62</v>
      </c>
      <c r="N26" s="10">
        <f t="shared" si="0"/>
        <v>22.349999999999998</v>
      </c>
      <c r="O26" s="10">
        <f t="shared" si="0"/>
        <v>24.96</v>
      </c>
      <c r="P26" s="10">
        <f t="shared" si="0"/>
        <v>28.65</v>
      </c>
      <c r="Q26" s="10">
        <f t="shared" si="0"/>
        <v>21.06</v>
      </c>
      <c r="R26" s="10">
        <f t="shared" si="0"/>
        <v>15.69</v>
      </c>
      <c r="S26" s="10">
        <f t="shared" si="1"/>
        <v>16.245000000000001</v>
      </c>
      <c r="T26" s="10"/>
    </row>
    <row r="27" spans="1:20">
      <c r="A27" s="8" t="s">
        <v>110</v>
      </c>
      <c r="B27" s="8" t="s">
        <v>111</v>
      </c>
      <c r="C27" s="8" t="s">
        <v>281</v>
      </c>
      <c r="D27" s="8">
        <v>0</v>
      </c>
      <c r="E27" s="8">
        <v>0</v>
      </c>
      <c r="F27" s="8">
        <v>0</v>
      </c>
      <c r="G27" s="8">
        <v>0</v>
      </c>
      <c r="H27" s="8">
        <v>4</v>
      </c>
      <c r="I27" s="8">
        <v>12</v>
      </c>
      <c r="J27" s="8">
        <v>21</v>
      </c>
      <c r="K27" s="8">
        <v>2688</v>
      </c>
      <c r="L27" s="10">
        <f t="shared" si="0"/>
        <v>0</v>
      </c>
      <c r="M27" s="10">
        <f t="shared" si="0"/>
        <v>0</v>
      </c>
      <c r="N27" s="10">
        <f t="shared" si="0"/>
        <v>0</v>
      </c>
      <c r="O27" s="10">
        <f t="shared" si="0"/>
        <v>0</v>
      </c>
      <c r="P27" s="10">
        <f t="shared" si="0"/>
        <v>0.12</v>
      </c>
      <c r="Q27" s="10">
        <f t="shared" si="0"/>
        <v>0.36</v>
      </c>
      <c r="R27" s="10">
        <f t="shared" si="0"/>
        <v>0.63</v>
      </c>
      <c r="S27" s="10">
        <f t="shared" si="1"/>
        <v>120.96000000000001</v>
      </c>
      <c r="T27" s="10"/>
    </row>
    <row r="28" spans="1:20">
      <c r="A28" s="8" t="s">
        <v>148</v>
      </c>
      <c r="B28" s="8" t="s">
        <v>149</v>
      </c>
      <c r="C28" s="8" t="s">
        <v>280</v>
      </c>
      <c r="D28" s="8">
        <v>103</v>
      </c>
      <c r="E28" s="8">
        <v>159</v>
      </c>
      <c r="F28" s="8">
        <v>143</v>
      </c>
      <c r="G28" s="8">
        <v>174</v>
      </c>
      <c r="H28" s="8">
        <v>197</v>
      </c>
      <c r="I28" s="8">
        <v>126</v>
      </c>
      <c r="J28" s="8">
        <v>68</v>
      </c>
      <c r="K28" s="8">
        <v>42</v>
      </c>
      <c r="L28" s="10">
        <f t="shared" si="0"/>
        <v>3.09</v>
      </c>
      <c r="M28" s="10">
        <f t="shared" si="0"/>
        <v>4.7699999999999996</v>
      </c>
      <c r="N28" s="10">
        <f t="shared" si="0"/>
        <v>4.29</v>
      </c>
      <c r="O28" s="10">
        <f t="shared" si="0"/>
        <v>5.22</v>
      </c>
      <c r="P28" s="10">
        <f t="shared" si="0"/>
        <v>5.91</v>
      </c>
      <c r="Q28" s="10">
        <f t="shared" si="0"/>
        <v>3.78</v>
      </c>
      <c r="R28" s="10">
        <f t="shared" si="0"/>
        <v>2.04</v>
      </c>
      <c r="S28" s="10">
        <f t="shared" si="1"/>
        <v>1.8900000000000001</v>
      </c>
      <c r="T28" s="10"/>
    </row>
    <row r="29" spans="1:20">
      <c r="A29" s="8" t="s">
        <v>18</v>
      </c>
      <c r="B29" s="8" t="s">
        <v>19</v>
      </c>
      <c r="C29" s="8" t="s">
        <v>195</v>
      </c>
      <c r="D29" s="8">
        <v>762</v>
      </c>
      <c r="E29" s="8">
        <v>1112</v>
      </c>
      <c r="F29" s="8">
        <v>1350</v>
      </c>
      <c r="G29" s="8">
        <v>2367</v>
      </c>
      <c r="H29" s="8">
        <v>6547</v>
      </c>
      <c r="I29" s="8">
        <v>3857</v>
      </c>
      <c r="J29" s="8">
        <v>3037</v>
      </c>
      <c r="K29" s="8">
        <v>1924</v>
      </c>
      <c r="L29" s="10">
        <f t="shared" si="0"/>
        <v>22.86</v>
      </c>
      <c r="M29" s="10">
        <f t="shared" si="0"/>
        <v>33.36</v>
      </c>
      <c r="N29" s="10">
        <f t="shared" si="0"/>
        <v>40.5</v>
      </c>
      <c r="O29" s="10">
        <f t="shared" si="0"/>
        <v>71.009999999999991</v>
      </c>
      <c r="P29" s="10">
        <f t="shared" si="0"/>
        <v>196.41</v>
      </c>
      <c r="Q29" s="10">
        <f t="shared" si="0"/>
        <v>115.71</v>
      </c>
      <c r="R29" s="10">
        <f t="shared" si="0"/>
        <v>91.11</v>
      </c>
      <c r="S29" s="10">
        <f t="shared" si="1"/>
        <v>86.58</v>
      </c>
      <c r="T29" s="10"/>
    </row>
    <row r="30" spans="1:20">
      <c r="A30" s="8" t="s">
        <v>78</v>
      </c>
      <c r="B30" s="8" t="s">
        <v>79</v>
      </c>
      <c r="C30" s="8" t="s">
        <v>30</v>
      </c>
      <c r="D30" s="8">
        <v>383</v>
      </c>
      <c r="E30" s="8">
        <v>513</v>
      </c>
      <c r="F30" s="8">
        <v>512</v>
      </c>
      <c r="G30" s="8">
        <v>735</v>
      </c>
      <c r="H30" s="8">
        <v>830</v>
      </c>
      <c r="I30" s="8">
        <v>606</v>
      </c>
      <c r="J30" s="8">
        <v>520</v>
      </c>
      <c r="K30" s="8">
        <v>464</v>
      </c>
      <c r="L30" s="10">
        <f t="shared" si="0"/>
        <v>11.49</v>
      </c>
      <c r="M30" s="10">
        <f t="shared" si="0"/>
        <v>15.389999999999999</v>
      </c>
      <c r="N30" s="10">
        <f t="shared" si="0"/>
        <v>15.36</v>
      </c>
      <c r="O30" s="10">
        <f t="shared" si="0"/>
        <v>22.05</v>
      </c>
      <c r="P30" s="10">
        <f t="shared" si="0"/>
        <v>24.9</v>
      </c>
      <c r="Q30" s="10">
        <f t="shared" si="0"/>
        <v>18.18</v>
      </c>
      <c r="R30" s="10">
        <f t="shared" si="0"/>
        <v>15.6</v>
      </c>
      <c r="S30" s="10">
        <f t="shared" si="1"/>
        <v>20.88</v>
      </c>
      <c r="T30" s="10"/>
    </row>
    <row r="31" spans="1:20">
      <c r="A31" s="8" t="s">
        <v>162</v>
      </c>
      <c r="B31" s="8" t="s">
        <v>163</v>
      </c>
      <c r="C31" s="8" t="s">
        <v>280</v>
      </c>
      <c r="D31" s="8">
        <v>100</v>
      </c>
      <c r="E31" s="8">
        <v>88</v>
      </c>
      <c r="F31" s="8">
        <v>55</v>
      </c>
      <c r="G31" s="8">
        <v>58</v>
      </c>
      <c r="H31" s="8">
        <v>45</v>
      </c>
      <c r="I31" s="8">
        <v>38</v>
      </c>
      <c r="J31" s="8">
        <v>26</v>
      </c>
      <c r="K31" s="8">
        <v>15</v>
      </c>
      <c r="L31" s="10">
        <f t="shared" si="0"/>
        <v>3</v>
      </c>
      <c r="M31" s="10">
        <f t="shared" si="0"/>
        <v>2.6399999999999997</v>
      </c>
      <c r="N31" s="10">
        <f t="shared" si="0"/>
        <v>1.65</v>
      </c>
      <c r="O31" s="10">
        <f t="shared" si="0"/>
        <v>1.74</v>
      </c>
      <c r="P31" s="10">
        <f t="shared" si="0"/>
        <v>1.3499999999999999</v>
      </c>
      <c r="Q31" s="10">
        <f t="shared" si="0"/>
        <v>1.1399999999999999</v>
      </c>
      <c r="R31" s="10">
        <f t="shared" si="0"/>
        <v>0.78</v>
      </c>
      <c r="S31" s="10">
        <f t="shared" si="1"/>
        <v>0.67499999999999993</v>
      </c>
      <c r="T31" s="10"/>
    </row>
    <row r="32" spans="1:20">
      <c r="A32" s="8" t="s">
        <v>43</v>
      </c>
      <c r="B32" s="8" t="s">
        <v>44</v>
      </c>
      <c r="C32" s="8" t="s">
        <v>280</v>
      </c>
      <c r="D32" s="8">
        <v>776</v>
      </c>
      <c r="E32" s="8">
        <v>830</v>
      </c>
      <c r="F32" s="8">
        <v>1006</v>
      </c>
      <c r="G32" s="8">
        <v>884</v>
      </c>
      <c r="H32" s="8">
        <v>936</v>
      </c>
      <c r="I32" s="8">
        <v>836</v>
      </c>
      <c r="J32" s="8">
        <v>759</v>
      </c>
      <c r="K32" s="8">
        <v>528</v>
      </c>
      <c r="L32" s="10">
        <f t="shared" si="0"/>
        <v>23.279999999999998</v>
      </c>
      <c r="M32" s="10">
        <f t="shared" si="0"/>
        <v>24.9</v>
      </c>
      <c r="N32" s="10">
        <f t="shared" si="0"/>
        <v>30.18</v>
      </c>
      <c r="O32" s="10">
        <f t="shared" si="0"/>
        <v>26.52</v>
      </c>
      <c r="P32" s="10">
        <f t="shared" si="0"/>
        <v>28.08</v>
      </c>
      <c r="Q32" s="10">
        <f t="shared" si="0"/>
        <v>25.08</v>
      </c>
      <c r="R32" s="10">
        <f t="shared" si="0"/>
        <v>22.77</v>
      </c>
      <c r="S32" s="10">
        <f t="shared" si="1"/>
        <v>23.759999999999998</v>
      </c>
      <c r="T32" s="10"/>
    </row>
    <row r="33" spans="1:20">
      <c r="A33" s="8" t="s">
        <v>80</v>
      </c>
      <c r="B33" s="8" t="s">
        <v>81</v>
      </c>
      <c r="C33" s="8" t="s">
        <v>280</v>
      </c>
      <c r="D33" s="8">
        <v>313</v>
      </c>
      <c r="E33" s="8">
        <v>443</v>
      </c>
      <c r="F33" s="8">
        <v>570</v>
      </c>
      <c r="G33" s="8">
        <v>621</v>
      </c>
      <c r="H33" s="8">
        <v>759</v>
      </c>
      <c r="I33" s="8">
        <v>665</v>
      </c>
      <c r="J33" s="8">
        <v>595</v>
      </c>
      <c r="K33" s="8">
        <v>424</v>
      </c>
      <c r="L33" s="10">
        <f t="shared" si="0"/>
        <v>9.3899999999999988</v>
      </c>
      <c r="M33" s="10">
        <f t="shared" si="0"/>
        <v>13.29</v>
      </c>
      <c r="N33" s="10">
        <f t="shared" si="0"/>
        <v>17.099999999999998</v>
      </c>
      <c r="O33" s="10">
        <f t="shared" si="0"/>
        <v>18.63</v>
      </c>
      <c r="P33" s="10">
        <f t="shared" si="0"/>
        <v>22.77</v>
      </c>
      <c r="Q33" s="10">
        <f t="shared" si="0"/>
        <v>19.95</v>
      </c>
      <c r="R33" s="10">
        <f t="shared" si="0"/>
        <v>17.849999999999998</v>
      </c>
      <c r="S33" s="10">
        <f t="shared" si="1"/>
        <v>19.079999999999998</v>
      </c>
      <c r="T33" s="10"/>
    </row>
    <row r="34" spans="1:20">
      <c r="A34" s="8" t="s">
        <v>114</v>
      </c>
      <c r="B34" s="8" t="s">
        <v>115</v>
      </c>
      <c r="C34" s="8" t="s">
        <v>59</v>
      </c>
      <c r="D34" s="8">
        <v>157</v>
      </c>
      <c r="E34" s="8">
        <v>226</v>
      </c>
      <c r="F34" s="8">
        <v>232</v>
      </c>
      <c r="G34" s="8">
        <v>271</v>
      </c>
      <c r="H34" s="8">
        <v>381</v>
      </c>
      <c r="I34" s="8">
        <v>327</v>
      </c>
      <c r="J34" s="8">
        <v>289</v>
      </c>
      <c r="K34" s="8">
        <v>227</v>
      </c>
      <c r="L34" s="10">
        <f t="shared" ref="L34:R65" si="2">D34* 0.03</f>
        <v>4.71</v>
      </c>
      <c r="M34" s="10">
        <f t="shared" si="2"/>
        <v>6.7799999999999994</v>
      </c>
      <c r="N34" s="10">
        <f t="shared" si="2"/>
        <v>6.96</v>
      </c>
      <c r="O34" s="10">
        <f t="shared" si="2"/>
        <v>8.129999999999999</v>
      </c>
      <c r="P34" s="10">
        <f t="shared" si="2"/>
        <v>11.43</v>
      </c>
      <c r="Q34" s="10">
        <f t="shared" si="2"/>
        <v>9.81</v>
      </c>
      <c r="R34" s="10">
        <f t="shared" si="2"/>
        <v>8.67</v>
      </c>
      <c r="S34" s="10">
        <f t="shared" si="1"/>
        <v>10.215</v>
      </c>
      <c r="T34" s="10"/>
    </row>
    <row r="35" spans="1:20">
      <c r="A35" s="8" t="s">
        <v>144</v>
      </c>
      <c r="B35" s="8" t="s">
        <v>145</v>
      </c>
      <c r="C35" s="8" t="s">
        <v>59</v>
      </c>
      <c r="D35" s="8">
        <v>59</v>
      </c>
      <c r="E35" s="8">
        <v>90</v>
      </c>
      <c r="F35" s="8">
        <v>120</v>
      </c>
      <c r="G35" s="8">
        <v>138</v>
      </c>
      <c r="H35" s="8">
        <v>202</v>
      </c>
      <c r="I35" s="8">
        <v>153</v>
      </c>
      <c r="J35" s="8">
        <v>206</v>
      </c>
      <c r="K35" s="8">
        <v>172</v>
      </c>
      <c r="L35" s="10">
        <f t="shared" si="2"/>
        <v>1.77</v>
      </c>
      <c r="M35" s="10">
        <f t="shared" si="2"/>
        <v>2.6999999999999997</v>
      </c>
      <c r="N35" s="10">
        <f t="shared" si="2"/>
        <v>3.5999999999999996</v>
      </c>
      <c r="O35" s="10">
        <f t="shared" si="2"/>
        <v>4.1399999999999997</v>
      </c>
      <c r="P35" s="10">
        <f t="shared" si="2"/>
        <v>6.06</v>
      </c>
      <c r="Q35" s="10">
        <f t="shared" si="2"/>
        <v>4.59</v>
      </c>
      <c r="R35" s="10">
        <f t="shared" si="2"/>
        <v>6.18</v>
      </c>
      <c r="S35" s="10">
        <f t="shared" si="1"/>
        <v>7.74</v>
      </c>
      <c r="T35" s="10"/>
    </row>
    <row r="36" spans="1:20">
      <c r="A36" s="8" t="s">
        <v>94</v>
      </c>
      <c r="B36" s="8" t="s">
        <v>95</v>
      </c>
      <c r="C36" s="8" t="s">
        <v>280</v>
      </c>
      <c r="D36" s="8">
        <v>113</v>
      </c>
      <c r="E36" s="8">
        <v>166</v>
      </c>
      <c r="F36" s="8">
        <v>271</v>
      </c>
      <c r="G36" s="8">
        <v>382</v>
      </c>
      <c r="H36" s="8">
        <v>690</v>
      </c>
      <c r="I36" s="8">
        <v>652</v>
      </c>
      <c r="J36" s="8">
        <v>621</v>
      </c>
      <c r="K36" s="8">
        <v>494</v>
      </c>
      <c r="L36" s="10">
        <f t="shared" si="2"/>
        <v>3.3899999999999997</v>
      </c>
      <c r="M36" s="10">
        <f t="shared" si="2"/>
        <v>4.9799999999999995</v>
      </c>
      <c r="N36" s="10">
        <f t="shared" si="2"/>
        <v>8.129999999999999</v>
      </c>
      <c r="O36" s="10">
        <f t="shared" si="2"/>
        <v>11.459999999999999</v>
      </c>
      <c r="P36" s="10">
        <f t="shared" si="2"/>
        <v>20.7</v>
      </c>
      <c r="Q36" s="10">
        <f t="shared" si="2"/>
        <v>19.559999999999999</v>
      </c>
      <c r="R36" s="10">
        <f t="shared" si="2"/>
        <v>18.63</v>
      </c>
      <c r="S36" s="10">
        <f t="shared" si="1"/>
        <v>22.23</v>
      </c>
      <c r="T36" s="10"/>
    </row>
    <row r="37" spans="1:20">
      <c r="A37" s="8" t="s">
        <v>168</v>
      </c>
      <c r="B37" s="8" t="s">
        <v>169</v>
      </c>
      <c r="C37" s="8" t="s">
        <v>59</v>
      </c>
      <c r="D37" s="8">
        <v>0</v>
      </c>
      <c r="E37" s="8">
        <v>0</v>
      </c>
      <c r="F37" s="8">
        <v>0</v>
      </c>
      <c r="G37" s="8">
        <v>0</v>
      </c>
      <c r="H37" s="8">
        <v>46</v>
      </c>
      <c r="I37" s="8">
        <v>239</v>
      </c>
      <c r="J37" s="8">
        <v>175</v>
      </c>
      <c r="K37" s="8">
        <v>112</v>
      </c>
      <c r="L37" s="10">
        <f t="shared" si="2"/>
        <v>0</v>
      </c>
      <c r="M37" s="10">
        <f t="shared" si="2"/>
        <v>0</v>
      </c>
      <c r="N37" s="10">
        <f t="shared" si="2"/>
        <v>0</v>
      </c>
      <c r="O37" s="10">
        <f t="shared" si="2"/>
        <v>0</v>
      </c>
      <c r="P37" s="10">
        <f t="shared" si="2"/>
        <v>1.38</v>
      </c>
      <c r="Q37" s="10">
        <f t="shared" si="2"/>
        <v>7.17</v>
      </c>
      <c r="R37" s="10">
        <f t="shared" si="2"/>
        <v>5.25</v>
      </c>
      <c r="S37" s="10">
        <f t="shared" si="1"/>
        <v>5.04</v>
      </c>
      <c r="T37" s="10"/>
    </row>
    <row r="38" spans="1:20">
      <c r="A38" s="8" t="s">
        <v>150</v>
      </c>
      <c r="B38" s="8" t="s">
        <v>151</v>
      </c>
      <c r="C38" s="8" t="s">
        <v>30</v>
      </c>
      <c r="D38" s="8">
        <v>81</v>
      </c>
      <c r="E38" s="8">
        <v>105</v>
      </c>
      <c r="F38" s="8">
        <v>116</v>
      </c>
      <c r="G38" s="8">
        <v>138</v>
      </c>
      <c r="H38" s="8">
        <v>177</v>
      </c>
      <c r="I38" s="8">
        <v>154</v>
      </c>
      <c r="J38" s="8">
        <v>90</v>
      </c>
      <c r="K38" s="8">
        <v>41</v>
      </c>
      <c r="L38" s="10">
        <f t="shared" si="2"/>
        <v>2.4299999999999997</v>
      </c>
      <c r="M38" s="10">
        <f t="shared" si="2"/>
        <v>3.15</v>
      </c>
      <c r="N38" s="10">
        <f t="shared" si="2"/>
        <v>3.48</v>
      </c>
      <c r="O38" s="10">
        <f t="shared" si="2"/>
        <v>4.1399999999999997</v>
      </c>
      <c r="P38" s="10">
        <f t="shared" si="2"/>
        <v>5.31</v>
      </c>
      <c r="Q38" s="10">
        <f t="shared" si="2"/>
        <v>4.62</v>
      </c>
      <c r="R38" s="10">
        <f t="shared" si="2"/>
        <v>2.6999999999999997</v>
      </c>
      <c r="S38" s="10">
        <f t="shared" si="1"/>
        <v>1.845</v>
      </c>
      <c r="T38" s="10"/>
    </row>
    <row r="39" spans="1:20">
      <c r="A39" s="8" t="s">
        <v>174</v>
      </c>
      <c r="B39" s="8" t="s">
        <v>175</v>
      </c>
      <c r="C39" s="8" t="s">
        <v>282</v>
      </c>
      <c r="D39" s="8">
        <v>62</v>
      </c>
      <c r="E39" s="8">
        <v>60</v>
      </c>
      <c r="F39" s="8">
        <v>55</v>
      </c>
      <c r="G39" s="8">
        <v>48</v>
      </c>
      <c r="H39" s="8">
        <v>38</v>
      </c>
      <c r="I39" s="8">
        <v>37</v>
      </c>
      <c r="J39" s="8">
        <v>54</v>
      </c>
      <c r="K39" s="8">
        <v>53</v>
      </c>
      <c r="L39" s="10">
        <f t="shared" si="2"/>
        <v>1.8599999999999999</v>
      </c>
      <c r="M39" s="10">
        <f t="shared" si="2"/>
        <v>1.7999999999999998</v>
      </c>
      <c r="N39" s="10">
        <f t="shared" si="2"/>
        <v>1.65</v>
      </c>
      <c r="O39" s="10">
        <f t="shared" si="2"/>
        <v>1.44</v>
      </c>
      <c r="P39" s="10">
        <f t="shared" si="2"/>
        <v>1.1399999999999999</v>
      </c>
      <c r="Q39" s="10">
        <f t="shared" si="2"/>
        <v>1.1099999999999999</v>
      </c>
      <c r="R39" s="10">
        <f t="shared" si="2"/>
        <v>1.6199999999999999</v>
      </c>
      <c r="S39" s="10">
        <f t="shared" si="1"/>
        <v>2.3849999999999998</v>
      </c>
      <c r="T39" s="10"/>
    </row>
    <row r="40" spans="1:20">
      <c r="A40" s="8" t="s">
        <v>172</v>
      </c>
      <c r="B40" s="8" t="s">
        <v>173</v>
      </c>
      <c r="C40" s="8" t="s">
        <v>30</v>
      </c>
      <c r="D40" s="8">
        <v>254</v>
      </c>
      <c r="E40" s="8">
        <v>330</v>
      </c>
      <c r="F40" s="8">
        <v>430</v>
      </c>
      <c r="G40" s="8">
        <v>340</v>
      </c>
      <c r="H40" s="8">
        <v>411</v>
      </c>
      <c r="I40" s="8">
        <v>225</v>
      </c>
      <c r="J40" s="8">
        <v>190</v>
      </c>
      <c r="K40" s="8">
        <v>142</v>
      </c>
      <c r="L40" s="10">
        <f t="shared" si="2"/>
        <v>7.62</v>
      </c>
      <c r="M40" s="10">
        <f t="shared" si="2"/>
        <v>9.9</v>
      </c>
      <c r="N40" s="10">
        <f t="shared" si="2"/>
        <v>12.9</v>
      </c>
      <c r="O40" s="10">
        <f t="shared" si="2"/>
        <v>10.199999999999999</v>
      </c>
      <c r="P40" s="10">
        <f t="shared" si="2"/>
        <v>12.33</v>
      </c>
      <c r="Q40" s="10">
        <f t="shared" si="2"/>
        <v>6.75</v>
      </c>
      <c r="R40" s="10">
        <f t="shared" si="2"/>
        <v>5.7</v>
      </c>
      <c r="S40" s="10">
        <f t="shared" si="1"/>
        <v>6.39</v>
      </c>
      <c r="T40" s="10"/>
    </row>
    <row r="41" spans="1:20">
      <c r="A41" s="8" t="s">
        <v>14</v>
      </c>
      <c r="B41" s="8" t="s">
        <v>293</v>
      </c>
      <c r="C41" s="8" t="s">
        <v>195</v>
      </c>
      <c r="D41" s="8">
        <v>1483</v>
      </c>
      <c r="E41" s="8">
        <v>2105</v>
      </c>
      <c r="F41" s="8">
        <v>2890</v>
      </c>
      <c r="G41" s="8">
        <v>3668</v>
      </c>
      <c r="H41" s="8">
        <v>4329</v>
      </c>
      <c r="I41" s="8">
        <v>3586</v>
      </c>
      <c r="J41" s="8">
        <v>3325</v>
      </c>
      <c r="K41" s="8">
        <v>2393</v>
      </c>
      <c r="L41" s="10">
        <f t="shared" si="2"/>
        <v>44.489999999999995</v>
      </c>
      <c r="M41" s="10">
        <f t="shared" si="2"/>
        <v>63.15</v>
      </c>
      <c r="N41" s="10">
        <f t="shared" si="2"/>
        <v>86.7</v>
      </c>
      <c r="O41" s="10">
        <f t="shared" si="2"/>
        <v>110.03999999999999</v>
      </c>
      <c r="P41" s="10">
        <f t="shared" si="2"/>
        <v>129.87</v>
      </c>
      <c r="Q41" s="10">
        <f t="shared" si="2"/>
        <v>107.58</v>
      </c>
      <c r="R41" s="10">
        <f t="shared" si="2"/>
        <v>99.75</v>
      </c>
      <c r="S41" s="10">
        <f t="shared" si="1"/>
        <v>107.68499999999999</v>
      </c>
      <c r="T41" s="10"/>
    </row>
    <row r="42" spans="1:20">
      <c r="A42" s="8" t="s">
        <v>166</v>
      </c>
      <c r="B42" s="8" t="s">
        <v>294</v>
      </c>
      <c r="C42" s="8" t="s">
        <v>282</v>
      </c>
      <c r="D42" s="8">
        <v>21</v>
      </c>
      <c r="E42" s="8">
        <v>52</v>
      </c>
      <c r="F42" s="8">
        <v>86</v>
      </c>
      <c r="G42" s="8">
        <v>56</v>
      </c>
      <c r="H42" s="8">
        <v>119</v>
      </c>
      <c r="I42" s="8">
        <v>135</v>
      </c>
      <c r="J42" s="8">
        <v>133</v>
      </c>
      <c r="K42" s="8">
        <v>80</v>
      </c>
      <c r="L42" s="10">
        <f t="shared" si="2"/>
        <v>0.63</v>
      </c>
      <c r="M42" s="10">
        <f t="shared" si="2"/>
        <v>1.56</v>
      </c>
      <c r="N42" s="10">
        <f t="shared" si="2"/>
        <v>2.58</v>
      </c>
      <c r="O42" s="10">
        <f t="shared" si="2"/>
        <v>1.68</v>
      </c>
      <c r="P42" s="10">
        <f t="shared" si="2"/>
        <v>3.57</v>
      </c>
      <c r="Q42" s="10">
        <f t="shared" si="2"/>
        <v>4.05</v>
      </c>
      <c r="R42" s="10">
        <f t="shared" si="2"/>
        <v>3.9899999999999998</v>
      </c>
      <c r="S42" s="10">
        <f t="shared" si="1"/>
        <v>3.5999999999999996</v>
      </c>
      <c r="T42" s="10"/>
    </row>
    <row r="43" spans="1:20">
      <c r="A43" s="8" t="s">
        <v>152</v>
      </c>
      <c r="B43" s="8" t="s">
        <v>153</v>
      </c>
      <c r="C43" s="8" t="s">
        <v>30</v>
      </c>
      <c r="D43" s="8">
        <v>0</v>
      </c>
      <c r="E43" s="8">
        <v>0</v>
      </c>
      <c r="F43" s="8">
        <v>0</v>
      </c>
      <c r="G43" s="8">
        <v>0</v>
      </c>
      <c r="H43" s="8">
        <v>0</v>
      </c>
      <c r="I43" s="8">
        <v>287</v>
      </c>
      <c r="J43" s="8">
        <v>199</v>
      </c>
      <c r="K43" s="8">
        <v>464</v>
      </c>
      <c r="L43" s="10">
        <f t="shared" si="2"/>
        <v>0</v>
      </c>
      <c r="M43" s="10">
        <f t="shared" si="2"/>
        <v>0</v>
      </c>
      <c r="N43" s="10">
        <f t="shared" si="2"/>
        <v>0</v>
      </c>
      <c r="O43" s="10">
        <f t="shared" si="2"/>
        <v>0</v>
      </c>
      <c r="P43" s="10">
        <f t="shared" si="2"/>
        <v>0</v>
      </c>
      <c r="Q43" s="10">
        <f t="shared" si="2"/>
        <v>8.61</v>
      </c>
      <c r="R43" s="10">
        <f t="shared" si="2"/>
        <v>5.97</v>
      </c>
      <c r="S43" s="10">
        <f t="shared" si="1"/>
        <v>20.88</v>
      </c>
      <c r="T43" s="10"/>
    </row>
    <row r="44" spans="1:20">
      <c r="A44" s="8" t="s">
        <v>24</v>
      </c>
      <c r="B44" s="8" t="s">
        <v>25</v>
      </c>
      <c r="C44" s="8" t="s">
        <v>282</v>
      </c>
      <c r="D44" s="8">
        <v>1230</v>
      </c>
      <c r="E44" s="8">
        <v>1543</v>
      </c>
      <c r="F44" s="8">
        <v>2492</v>
      </c>
      <c r="G44" s="8">
        <v>4030</v>
      </c>
      <c r="H44" s="8">
        <v>2023</v>
      </c>
      <c r="I44" s="8">
        <v>1546</v>
      </c>
      <c r="J44" s="8">
        <v>1245</v>
      </c>
      <c r="K44" s="8">
        <v>815</v>
      </c>
      <c r="L44" s="10">
        <f t="shared" si="2"/>
        <v>36.9</v>
      </c>
      <c r="M44" s="10">
        <f t="shared" si="2"/>
        <v>46.29</v>
      </c>
      <c r="N44" s="10">
        <f t="shared" si="2"/>
        <v>74.759999999999991</v>
      </c>
      <c r="O44" s="10">
        <f t="shared" si="2"/>
        <v>120.89999999999999</v>
      </c>
      <c r="P44" s="10">
        <f t="shared" si="2"/>
        <v>60.69</v>
      </c>
      <c r="Q44" s="10">
        <f t="shared" si="2"/>
        <v>46.379999999999995</v>
      </c>
      <c r="R44" s="10">
        <f t="shared" si="2"/>
        <v>37.35</v>
      </c>
      <c r="S44" s="10">
        <f t="shared" si="1"/>
        <v>36.674999999999997</v>
      </c>
      <c r="T44" s="10"/>
    </row>
    <row r="45" spans="1:20">
      <c r="A45" s="8" t="s">
        <v>92</v>
      </c>
      <c r="B45" s="8" t="s">
        <v>93</v>
      </c>
      <c r="C45" s="8" t="s">
        <v>283</v>
      </c>
      <c r="D45" s="8">
        <v>825</v>
      </c>
      <c r="E45" s="8">
        <v>591</v>
      </c>
      <c r="F45" s="8">
        <v>1027</v>
      </c>
      <c r="G45" s="8">
        <v>911</v>
      </c>
      <c r="H45" s="8">
        <v>894</v>
      </c>
      <c r="I45" s="8">
        <v>722</v>
      </c>
      <c r="J45" s="8">
        <v>592</v>
      </c>
      <c r="K45" s="8">
        <v>359</v>
      </c>
      <c r="L45" s="10">
        <f t="shared" si="2"/>
        <v>24.75</v>
      </c>
      <c r="M45" s="10">
        <f t="shared" si="2"/>
        <v>17.73</v>
      </c>
      <c r="N45" s="10">
        <f t="shared" si="2"/>
        <v>30.81</v>
      </c>
      <c r="O45" s="10">
        <f t="shared" si="2"/>
        <v>27.33</v>
      </c>
      <c r="P45" s="10">
        <f t="shared" si="2"/>
        <v>26.82</v>
      </c>
      <c r="Q45" s="10">
        <f t="shared" si="2"/>
        <v>21.66</v>
      </c>
      <c r="R45" s="10">
        <f t="shared" si="2"/>
        <v>17.759999999999998</v>
      </c>
      <c r="S45" s="10">
        <f t="shared" si="1"/>
        <v>16.155000000000001</v>
      </c>
      <c r="T45" s="10"/>
    </row>
    <row r="46" spans="1:20">
      <c r="A46" s="8" t="s">
        <v>164</v>
      </c>
      <c r="B46" s="8" t="s">
        <v>295</v>
      </c>
      <c r="C46" s="8" t="s">
        <v>281</v>
      </c>
      <c r="D46" s="8">
        <v>69</v>
      </c>
      <c r="E46" s="8">
        <v>87</v>
      </c>
      <c r="F46" s="8">
        <v>111</v>
      </c>
      <c r="G46" s="8">
        <v>95</v>
      </c>
      <c r="H46" s="8">
        <v>104</v>
      </c>
      <c r="I46" s="8">
        <v>69</v>
      </c>
      <c r="J46" s="8">
        <v>42</v>
      </c>
      <c r="K46" s="8">
        <v>23</v>
      </c>
      <c r="L46" s="10">
        <f t="shared" si="2"/>
        <v>2.0699999999999998</v>
      </c>
      <c r="M46" s="10">
        <f t="shared" si="2"/>
        <v>2.61</v>
      </c>
      <c r="N46" s="10">
        <f t="shared" si="2"/>
        <v>3.33</v>
      </c>
      <c r="O46" s="10">
        <f t="shared" si="2"/>
        <v>2.85</v>
      </c>
      <c r="P46" s="10">
        <f t="shared" si="2"/>
        <v>3.12</v>
      </c>
      <c r="Q46" s="10">
        <f t="shared" si="2"/>
        <v>2.0699999999999998</v>
      </c>
      <c r="R46" s="10">
        <f t="shared" si="2"/>
        <v>1.26</v>
      </c>
      <c r="S46" s="10">
        <f t="shared" si="1"/>
        <v>1.0349999999999999</v>
      </c>
      <c r="T46" s="10"/>
    </row>
    <row r="47" spans="1:20">
      <c r="A47" s="8" t="s">
        <v>124</v>
      </c>
      <c r="B47" s="8" t="s">
        <v>296</v>
      </c>
      <c r="C47" s="8" t="s">
        <v>282</v>
      </c>
      <c r="D47" s="8">
        <v>158</v>
      </c>
      <c r="E47" s="8">
        <v>228</v>
      </c>
      <c r="F47" s="8">
        <v>285</v>
      </c>
      <c r="G47" s="8">
        <v>293</v>
      </c>
      <c r="H47" s="8">
        <v>285</v>
      </c>
      <c r="I47" s="8">
        <v>199</v>
      </c>
      <c r="J47" s="8">
        <v>181</v>
      </c>
      <c r="K47" s="8">
        <v>145</v>
      </c>
      <c r="L47" s="10">
        <f t="shared" si="2"/>
        <v>4.74</v>
      </c>
      <c r="M47" s="10">
        <f t="shared" si="2"/>
        <v>6.84</v>
      </c>
      <c r="N47" s="10">
        <f t="shared" si="2"/>
        <v>8.5499999999999989</v>
      </c>
      <c r="O47" s="10">
        <f t="shared" si="2"/>
        <v>8.7899999999999991</v>
      </c>
      <c r="P47" s="10">
        <f t="shared" si="2"/>
        <v>8.5499999999999989</v>
      </c>
      <c r="Q47" s="10">
        <f t="shared" si="2"/>
        <v>5.97</v>
      </c>
      <c r="R47" s="10">
        <f t="shared" si="2"/>
        <v>5.43</v>
      </c>
      <c r="S47" s="10">
        <f t="shared" si="1"/>
        <v>6.5249999999999995</v>
      </c>
      <c r="T47" s="10"/>
    </row>
    <row r="48" spans="1:20">
      <c r="A48" s="8" t="s">
        <v>178</v>
      </c>
      <c r="B48" s="8" t="s">
        <v>179</v>
      </c>
      <c r="C48" s="8" t="s">
        <v>59</v>
      </c>
      <c r="D48" s="8">
        <v>21</v>
      </c>
      <c r="E48" s="8">
        <v>31</v>
      </c>
      <c r="F48" s="8">
        <v>23</v>
      </c>
      <c r="G48" s="8">
        <v>34</v>
      </c>
      <c r="H48" s="8">
        <v>34</v>
      </c>
      <c r="I48" s="8">
        <v>33</v>
      </c>
      <c r="J48" s="8">
        <v>22</v>
      </c>
      <c r="K48" s="8">
        <v>21</v>
      </c>
      <c r="L48" s="10">
        <f t="shared" si="2"/>
        <v>0.63</v>
      </c>
      <c r="M48" s="10">
        <f t="shared" si="2"/>
        <v>0.92999999999999994</v>
      </c>
      <c r="N48" s="10">
        <f t="shared" si="2"/>
        <v>0.69</v>
      </c>
      <c r="O48" s="10">
        <f t="shared" si="2"/>
        <v>1.02</v>
      </c>
      <c r="P48" s="10">
        <f t="shared" si="2"/>
        <v>1.02</v>
      </c>
      <c r="Q48" s="10">
        <f t="shared" si="2"/>
        <v>0.99</v>
      </c>
      <c r="R48" s="10">
        <f t="shared" si="2"/>
        <v>0.65999999999999992</v>
      </c>
      <c r="S48" s="10">
        <f t="shared" si="1"/>
        <v>0.94500000000000006</v>
      </c>
      <c r="T48" s="10"/>
    </row>
    <row r="49" spans="1:20">
      <c r="A49" s="8" t="s">
        <v>96</v>
      </c>
      <c r="B49" s="8" t="s">
        <v>297</v>
      </c>
      <c r="C49" s="8" t="s">
        <v>281</v>
      </c>
      <c r="D49" s="8">
        <v>180</v>
      </c>
      <c r="E49" s="8">
        <v>259</v>
      </c>
      <c r="F49" s="8">
        <v>356</v>
      </c>
      <c r="G49" s="8">
        <v>494</v>
      </c>
      <c r="H49" s="8">
        <v>651</v>
      </c>
      <c r="I49" s="8">
        <v>611</v>
      </c>
      <c r="J49" s="8">
        <v>575</v>
      </c>
      <c r="K49" s="8">
        <v>372</v>
      </c>
      <c r="L49" s="10">
        <f t="shared" si="2"/>
        <v>5.3999999999999995</v>
      </c>
      <c r="M49" s="10">
        <f t="shared" si="2"/>
        <v>7.77</v>
      </c>
      <c r="N49" s="10">
        <f t="shared" si="2"/>
        <v>10.68</v>
      </c>
      <c r="O49" s="10">
        <f t="shared" si="2"/>
        <v>14.82</v>
      </c>
      <c r="P49" s="10">
        <f t="shared" si="2"/>
        <v>19.529999999999998</v>
      </c>
      <c r="Q49" s="10">
        <f t="shared" si="2"/>
        <v>18.329999999999998</v>
      </c>
      <c r="R49" s="10">
        <f t="shared" si="2"/>
        <v>17.25</v>
      </c>
      <c r="S49" s="10">
        <f t="shared" si="1"/>
        <v>16.740000000000002</v>
      </c>
      <c r="T49" s="10"/>
    </row>
    <row r="50" spans="1:20">
      <c r="A50" s="8" t="s">
        <v>102</v>
      </c>
      <c r="B50" s="8" t="s">
        <v>103</v>
      </c>
      <c r="C50" s="8" t="s">
        <v>30</v>
      </c>
      <c r="D50" s="8">
        <v>0</v>
      </c>
      <c r="E50" s="8">
        <v>0</v>
      </c>
      <c r="F50" s="8">
        <v>0</v>
      </c>
      <c r="G50" s="8">
        <v>0</v>
      </c>
      <c r="H50" s="8">
        <v>0</v>
      </c>
      <c r="I50" s="8">
        <v>397</v>
      </c>
      <c r="J50" s="8">
        <v>1265</v>
      </c>
      <c r="K50" s="8">
        <v>1377</v>
      </c>
      <c r="L50" s="10">
        <f t="shared" si="2"/>
        <v>0</v>
      </c>
      <c r="M50" s="10">
        <f t="shared" si="2"/>
        <v>0</v>
      </c>
      <c r="N50" s="10">
        <f t="shared" si="2"/>
        <v>0</v>
      </c>
      <c r="O50" s="10">
        <f t="shared" si="2"/>
        <v>0</v>
      </c>
      <c r="P50" s="10">
        <f t="shared" si="2"/>
        <v>0</v>
      </c>
      <c r="Q50" s="10">
        <f t="shared" si="2"/>
        <v>11.91</v>
      </c>
      <c r="R50" s="10">
        <f t="shared" si="2"/>
        <v>37.949999999999996</v>
      </c>
      <c r="S50" s="10">
        <f t="shared" si="1"/>
        <v>61.964999999999989</v>
      </c>
      <c r="T50" s="10"/>
    </row>
    <row r="51" spans="1:20">
      <c r="A51" s="8" t="s">
        <v>49</v>
      </c>
      <c r="B51" s="8" t="s">
        <v>50</v>
      </c>
      <c r="C51" s="8" t="s">
        <v>30</v>
      </c>
      <c r="D51" s="8">
        <v>0</v>
      </c>
      <c r="E51" s="8">
        <v>0</v>
      </c>
      <c r="F51" s="8">
        <v>0</v>
      </c>
      <c r="G51" s="8">
        <v>0</v>
      </c>
      <c r="H51" s="8">
        <v>0</v>
      </c>
      <c r="I51" s="8">
        <v>407</v>
      </c>
      <c r="J51" s="8">
        <v>4707</v>
      </c>
      <c r="K51" s="8">
        <v>2829</v>
      </c>
      <c r="L51" s="10">
        <f t="shared" si="2"/>
        <v>0</v>
      </c>
      <c r="M51" s="10">
        <f t="shared" si="2"/>
        <v>0</v>
      </c>
      <c r="N51" s="10">
        <f t="shared" si="2"/>
        <v>0</v>
      </c>
      <c r="O51" s="10">
        <f t="shared" si="2"/>
        <v>0</v>
      </c>
      <c r="P51" s="10">
        <f t="shared" si="2"/>
        <v>0</v>
      </c>
      <c r="Q51" s="10">
        <f t="shared" si="2"/>
        <v>12.209999999999999</v>
      </c>
      <c r="R51" s="10">
        <f t="shared" si="2"/>
        <v>141.21</v>
      </c>
      <c r="S51" s="10">
        <f t="shared" si="1"/>
        <v>127.30499999999998</v>
      </c>
      <c r="T51" s="10"/>
    </row>
    <row r="52" spans="1:20">
      <c r="A52" s="8" t="s">
        <v>90</v>
      </c>
      <c r="B52" s="8" t="s">
        <v>91</v>
      </c>
      <c r="C52" s="8" t="s">
        <v>280</v>
      </c>
      <c r="D52" s="8">
        <v>247</v>
      </c>
      <c r="E52" s="8">
        <v>563</v>
      </c>
      <c r="F52" s="8">
        <v>543</v>
      </c>
      <c r="G52" s="8">
        <v>605</v>
      </c>
      <c r="H52" s="8">
        <v>733</v>
      </c>
      <c r="I52" s="8">
        <v>477</v>
      </c>
      <c r="J52" s="8">
        <v>364</v>
      </c>
      <c r="K52" s="8">
        <v>160</v>
      </c>
      <c r="L52" s="10">
        <f t="shared" si="2"/>
        <v>7.41</v>
      </c>
      <c r="M52" s="10">
        <f t="shared" si="2"/>
        <v>16.89</v>
      </c>
      <c r="N52" s="10">
        <f t="shared" si="2"/>
        <v>16.29</v>
      </c>
      <c r="O52" s="10">
        <f t="shared" si="2"/>
        <v>18.149999999999999</v>
      </c>
      <c r="P52" s="10">
        <f t="shared" si="2"/>
        <v>21.99</v>
      </c>
      <c r="Q52" s="10">
        <f t="shared" si="2"/>
        <v>14.309999999999999</v>
      </c>
      <c r="R52" s="10">
        <f t="shared" si="2"/>
        <v>10.92</v>
      </c>
      <c r="S52" s="10">
        <f t="shared" si="1"/>
        <v>7.1999999999999993</v>
      </c>
      <c r="T52" s="10"/>
    </row>
    <row r="53" spans="1:20">
      <c r="A53" s="8" t="s">
        <v>8</v>
      </c>
      <c r="B53" s="8" t="s">
        <v>9</v>
      </c>
      <c r="C53" s="8" t="s">
        <v>1</v>
      </c>
      <c r="D53" s="8">
        <v>2124</v>
      </c>
      <c r="E53" s="8">
        <v>2013</v>
      </c>
      <c r="F53" s="8">
        <v>4084</v>
      </c>
      <c r="G53" s="8">
        <v>4664</v>
      </c>
      <c r="H53" s="8">
        <v>6248</v>
      </c>
      <c r="I53" s="8">
        <v>5087</v>
      </c>
      <c r="J53" s="8">
        <v>3926</v>
      </c>
      <c r="K53" s="8">
        <v>2829</v>
      </c>
      <c r="L53" s="10">
        <f t="shared" si="2"/>
        <v>63.72</v>
      </c>
      <c r="M53" s="10">
        <f t="shared" si="2"/>
        <v>60.39</v>
      </c>
      <c r="N53" s="10">
        <f t="shared" si="2"/>
        <v>122.52</v>
      </c>
      <c r="O53" s="10">
        <f t="shared" si="2"/>
        <v>139.91999999999999</v>
      </c>
      <c r="P53" s="10">
        <f t="shared" si="2"/>
        <v>187.44</v>
      </c>
      <c r="Q53" s="10">
        <f t="shared" si="2"/>
        <v>152.60999999999999</v>
      </c>
      <c r="R53" s="10">
        <f t="shared" si="2"/>
        <v>117.78</v>
      </c>
      <c r="S53" s="10">
        <f t="shared" si="1"/>
        <v>127.30499999999998</v>
      </c>
      <c r="T53" s="10"/>
    </row>
    <row r="54" spans="1:20">
      <c r="A54" s="8" t="s">
        <v>158</v>
      </c>
      <c r="B54" s="8" t="s">
        <v>159</v>
      </c>
      <c r="C54" s="8" t="s">
        <v>195</v>
      </c>
      <c r="D54" s="8">
        <v>150</v>
      </c>
      <c r="E54" s="8">
        <v>159</v>
      </c>
      <c r="F54" s="8">
        <v>127</v>
      </c>
      <c r="G54" s="8">
        <v>113</v>
      </c>
      <c r="H54" s="8">
        <v>106</v>
      </c>
      <c r="I54" s="8">
        <v>83</v>
      </c>
      <c r="J54" s="8">
        <v>51</v>
      </c>
      <c r="K54" s="8">
        <v>49</v>
      </c>
      <c r="L54" s="10">
        <f t="shared" si="2"/>
        <v>4.5</v>
      </c>
      <c r="M54" s="10">
        <f t="shared" si="2"/>
        <v>4.7699999999999996</v>
      </c>
      <c r="N54" s="10">
        <f t="shared" si="2"/>
        <v>3.81</v>
      </c>
      <c r="O54" s="10">
        <f t="shared" si="2"/>
        <v>3.3899999999999997</v>
      </c>
      <c r="P54" s="10">
        <f t="shared" si="2"/>
        <v>3.1799999999999997</v>
      </c>
      <c r="Q54" s="10">
        <f t="shared" si="2"/>
        <v>2.4899999999999998</v>
      </c>
      <c r="R54" s="10">
        <f t="shared" si="2"/>
        <v>1.53</v>
      </c>
      <c r="S54" s="10">
        <f t="shared" si="1"/>
        <v>2.2050000000000001</v>
      </c>
      <c r="T54" s="10"/>
    </row>
    <row r="55" spans="1:20">
      <c r="A55" s="8" t="s">
        <v>57</v>
      </c>
      <c r="B55" s="8" t="s">
        <v>58</v>
      </c>
      <c r="C55" s="8" t="s">
        <v>59</v>
      </c>
      <c r="D55" s="8">
        <v>0</v>
      </c>
      <c r="E55" s="8">
        <v>0</v>
      </c>
      <c r="F55" s="8">
        <v>0</v>
      </c>
      <c r="G55" s="8">
        <v>0</v>
      </c>
      <c r="H55" s="8">
        <v>0</v>
      </c>
      <c r="I55" s="8">
        <v>0</v>
      </c>
      <c r="J55" s="8">
        <v>4454</v>
      </c>
      <c r="K55" s="8">
        <v>1955</v>
      </c>
      <c r="L55" s="10">
        <f t="shared" si="2"/>
        <v>0</v>
      </c>
      <c r="M55" s="10">
        <f t="shared" si="2"/>
        <v>0</v>
      </c>
      <c r="N55" s="10">
        <f t="shared" si="2"/>
        <v>0</v>
      </c>
      <c r="O55" s="10">
        <f t="shared" si="2"/>
        <v>0</v>
      </c>
      <c r="P55" s="10">
        <f t="shared" si="2"/>
        <v>0</v>
      </c>
      <c r="Q55" s="10">
        <f t="shared" si="2"/>
        <v>0</v>
      </c>
      <c r="R55" s="10">
        <f t="shared" si="2"/>
        <v>133.62</v>
      </c>
      <c r="S55" s="10">
        <f t="shared" si="1"/>
        <v>87.974999999999994</v>
      </c>
      <c r="T55" s="10"/>
    </row>
    <row r="56" spans="1:20">
      <c r="A56" s="8" t="s">
        <v>51</v>
      </c>
      <c r="B56" s="8" t="s">
        <v>52</v>
      </c>
      <c r="C56" s="8" t="s">
        <v>283</v>
      </c>
      <c r="D56" s="8">
        <v>1065</v>
      </c>
      <c r="E56" s="8">
        <v>1445</v>
      </c>
      <c r="F56" s="8">
        <v>1101</v>
      </c>
      <c r="G56" s="8">
        <v>677</v>
      </c>
      <c r="H56" s="8">
        <v>681</v>
      </c>
      <c r="I56" s="8">
        <v>641</v>
      </c>
      <c r="J56" s="8">
        <v>468</v>
      </c>
      <c r="K56" s="8">
        <v>314</v>
      </c>
      <c r="L56" s="10">
        <f t="shared" si="2"/>
        <v>31.95</v>
      </c>
      <c r="M56" s="10">
        <f t="shared" si="2"/>
        <v>43.35</v>
      </c>
      <c r="N56" s="10">
        <f t="shared" si="2"/>
        <v>33.03</v>
      </c>
      <c r="O56" s="10">
        <f t="shared" si="2"/>
        <v>20.309999999999999</v>
      </c>
      <c r="P56" s="10">
        <f t="shared" si="2"/>
        <v>20.43</v>
      </c>
      <c r="Q56" s="10">
        <f t="shared" si="2"/>
        <v>19.23</v>
      </c>
      <c r="R56" s="10">
        <f t="shared" si="2"/>
        <v>14.04</v>
      </c>
      <c r="S56" s="10">
        <f t="shared" si="1"/>
        <v>14.129999999999999</v>
      </c>
      <c r="T56" s="10"/>
    </row>
    <row r="57" spans="1:20">
      <c r="A57" s="8" t="s">
        <v>64</v>
      </c>
      <c r="B57" s="8" t="s">
        <v>65</v>
      </c>
      <c r="C57" s="8" t="s">
        <v>280</v>
      </c>
      <c r="D57" s="8">
        <v>0</v>
      </c>
      <c r="E57" s="8">
        <v>0</v>
      </c>
      <c r="F57" s="8">
        <v>0</v>
      </c>
      <c r="G57" s="8">
        <v>0</v>
      </c>
      <c r="H57" s="8">
        <v>0</v>
      </c>
      <c r="I57" s="8">
        <v>0</v>
      </c>
      <c r="J57" s="8">
        <v>4316</v>
      </c>
      <c r="K57" s="8">
        <v>1341</v>
      </c>
      <c r="L57" s="10">
        <f t="shared" si="2"/>
        <v>0</v>
      </c>
      <c r="M57" s="10">
        <f t="shared" si="2"/>
        <v>0</v>
      </c>
      <c r="N57" s="10">
        <f t="shared" si="2"/>
        <v>0</v>
      </c>
      <c r="O57" s="10">
        <f t="shared" si="2"/>
        <v>0</v>
      </c>
      <c r="P57" s="10">
        <f t="shared" si="2"/>
        <v>0</v>
      </c>
      <c r="Q57" s="10">
        <f t="shared" si="2"/>
        <v>0</v>
      </c>
      <c r="R57" s="10">
        <f t="shared" si="2"/>
        <v>129.47999999999999</v>
      </c>
      <c r="S57" s="10">
        <f t="shared" si="1"/>
        <v>60.344999999999999</v>
      </c>
      <c r="T57" s="10"/>
    </row>
    <row r="58" spans="1:20">
      <c r="A58" s="8" t="s">
        <v>53</v>
      </c>
      <c r="B58" s="8" t="s">
        <v>54</v>
      </c>
      <c r="C58" s="8" t="s">
        <v>1</v>
      </c>
      <c r="D58" s="8">
        <v>0</v>
      </c>
      <c r="E58" s="8">
        <v>0</v>
      </c>
      <c r="F58" s="8">
        <v>0</v>
      </c>
      <c r="G58" s="8">
        <v>0</v>
      </c>
      <c r="H58" s="8">
        <v>0</v>
      </c>
      <c r="I58" s="8">
        <v>0</v>
      </c>
      <c r="J58" s="8">
        <v>4245</v>
      </c>
      <c r="K58" s="8">
        <v>2643</v>
      </c>
      <c r="L58" s="10">
        <f t="shared" si="2"/>
        <v>0</v>
      </c>
      <c r="M58" s="10">
        <f t="shared" si="2"/>
        <v>0</v>
      </c>
      <c r="N58" s="10">
        <f t="shared" si="2"/>
        <v>0</v>
      </c>
      <c r="O58" s="10">
        <f t="shared" si="2"/>
        <v>0</v>
      </c>
      <c r="P58" s="10">
        <f t="shared" si="2"/>
        <v>0</v>
      </c>
      <c r="Q58" s="10">
        <f t="shared" si="2"/>
        <v>0</v>
      </c>
      <c r="R58" s="10">
        <f t="shared" si="2"/>
        <v>127.35</v>
      </c>
      <c r="S58" s="10">
        <f t="shared" si="1"/>
        <v>118.93499999999999</v>
      </c>
      <c r="T58" s="10"/>
    </row>
    <row r="59" spans="1:20">
      <c r="A59" s="8" t="s">
        <v>37</v>
      </c>
      <c r="B59" s="8" t="s">
        <v>38</v>
      </c>
      <c r="C59" s="8" t="s">
        <v>283</v>
      </c>
      <c r="D59" s="8">
        <v>616</v>
      </c>
      <c r="E59" s="8">
        <v>1264</v>
      </c>
      <c r="F59" s="8">
        <v>1626</v>
      </c>
      <c r="G59" s="8">
        <v>1872</v>
      </c>
      <c r="H59" s="8">
        <v>1697</v>
      </c>
      <c r="I59" s="8">
        <v>1450</v>
      </c>
      <c r="J59" s="8">
        <v>974</v>
      </c>
      <c r="K59" s="8">
        <v>693</v>
      </c>
      <c r="L59" s="10">
        <f t="shared" si="2"/>
        <v>18.48</v>
      </c>
      <c r="M59" s="10">
        <f t="shared" si="2"/>
        <v>37.92</v>
      </c>
      <c r="N59" s="10">
        <f t="shared" si="2"/>
        <v>48.78</v>
      </c>
      <c r="O59" s="10">
        <f t="shared" si="2"/>
        <v>56.16</v>
      </c>
      <c r="P59" s="10">
        <f t="shared" si="2"/>
        <v>50.91</v>
      </c>
      <c r="Q59" s="10">
        <f t="shared" si="2"/>
        <v>43.5</v>
      </c>
      <c r="R59" s="10">
        <f t="shared" si="2"/>
        <v>29.22</v>
      </c>
      <c r="S59" s="10">
        <f t="shared" si="1"/>
        <v>31.184999999999999</v>
      </c>
      <c r="T59" s="10"/>
    </row>
    <row r="60" spans="1:20">
      <c r="A60" s="8" t="s">
        <v>10</v>
      </c>
      <c r="B60" s="8" t="s">
        <v>11</v>
      </c>
      <c r="C60" s="8" t="s">
        <v>281</v>
      </c>
      <c r="D60" s="8">
        <v>1642</v>
      </c>
      <c r="E60" s="8">
        <v>2588</v>
      </c>
      <c r="F60" s="8">
        <v>2976</v>
      </c>
      <c r="G60" s="8">
        <v>3523</v>
      </c>
      <c r="H60" s="8">
        <v>5062</v>
      </c>
      <c r="I60" s="8">
        <v>5136</v>
      </c>
      <c r="J60" s="8">
        <v>4603</v>
      </c>
      <c r="K60" s="8">
        <v>3225</v>
      </c>
      <c r="L60" s="10">
        <f t="shared" si="2"/>
        <v>49.26</v>
      </c>
      <c r="M60" s="10">
        <f t="shared" si="2"/>
        <v>77.64</v>
      </c>
      <c r="N60" s="10">
        <f t="shared" si="2"/>
        <v>89.28</v>
      </c>
      <c r="O60" s="10">
        <f t="shared" si="2"/>
        <v>105.69</v>
      </c>
      <c r="P60" s="10">
        <f t="shared" si="2"/>
        <v>151.85999999999999</v>
      </c>
      <c r="Q60" s="10">
        <f t="shared" si="2"/>
        <v>154.07999999999998</v>
      </c>
      <c r="R60" s="10">
        <f t="shared" si="2"/>
        <v>138.09</v>
      </c>
      <c r="S60" s="10">
        <f t="shared" si="1"/>
        <v>145.125</v>
      </c>
      <c r="T60" s="10"/>
    </row>
    <row r="61" spans="1:20">
      <c r="A61" s="8" t="s">
        <v>170</v>
      </c>
      <c r="B61" s="8" t="s">
        <v>171</v>
      </c>
      <c r="C61" s="8" t="s">
        <v>280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291</v>
      </c>
      <c r="K61" s="8">
        <v>222</v>
      </c>
      <c r="L61" s="10">
        <f t="shared" si="2"/>
        <v>0</v>
      </c>
      <c r="M61" s="10">
        <f t="shared" si="2"/>
        <v>0</v>
      </c>
      <c r="N61" s="10">
        <f t="shared" si="2"/>
        <v>0</v>
      </c>
      <c r="O61" s="10">
        <f t="shared" si="2"/>
        <v>0</v>
      </c>
      <c r="P61" s="10">
        <f t="shared" si="2"/>
        <v>0</v>
      </c>
      <c r="Q61" s="10">
        <f t="shared" si="2"/>
        <v>0</v>
      </c>
      <c r="R61" s="10">
        <f t="shared" si="2"/>
        <v>8.73</v>
      </c>
      <c r="S61" s="10">
        <f t="shared" si="1"/>
        <v>9.99</v>
      </c>
      <c r="T61" s="10"/>
    </row>
    <row r="62" spans="1:20">
      <c r="A62" s="8" t="s">
        <v>146</v>
      </c>
      <c r="B62" s="8" t="s">
        <v>147</v>
      </c>
      <c r="C62" s="8" t="s">
        <v>280</v>
      </c>
      <c r="D62" s="8">
        <v>0</v>
      </c>
      <c r="E62" s="8">
        <v>0</v>
      </c>
      <c r="F62" s="8">
        <v>0</v>
      </c>
      <c r="G62" s="8">
        <v>0</v>
      </c>
      <c r="H62" s="8">
        <v>0</v>
      </c>
      <c r="I62" s="8">
        <v>0</v>
      </c>
      <c r="J62" s="8">
        <v>620</v>
      </c>
      <c r="K62" s="8">
        <v>529</v>
      </c>
      <c r="L62" s="10">
        <f t="shared" si="2"/>
        <v>0</v>
      </c>
      <c r="M62" s="10">
        <f t="shared" si="2"/>
        <v>0</v>
      </c>
      <c r="N62" s="10">
        <f t="shared" si="2"/>
        <v>0</v>
      </c>
      <c r="O62" s="10">
        <f t="shared" si="2"/>
        <v>0</v>
      </c>
      <c r="P62" s="10">
        <f t="shared" si="2"/>
        <v>0</v>
      </c>
      <c r="Q62" s="10">
        <f t="shared" si="2"/>
        <v>0</v>
      </c>
      <c r="R62" s="10">
        <f t="shared" si="2"/>
        <v>18.599999999999998</v>
      </c>
      <c r="S62" s="10">
        <f t="shared" si="1"/>
        <v>23.805</v>
      </c>
      <c r="T62" s="10"/>
    </row>
    <row r="63" spans="1:20">
      <c r="A63" s="8" t="s">
        <v>136</v>
      </c>
      <c r="B63" s="8" t="s">
        <v>137</v>
      </c>
      <c r="C63" s="8" t="s">
        <v>280</v>
      </c>
      <c r="D63" s="8">
        <v>0</v>
      </c>
      <c r="E63" s="8">
        <v>0</v>
      </c>
      <c r="F63" s="8">
        <v>0</v>
      </c>
      <c r="G63" s="8">
        <v>0</v>
      </c>
      <c r="H63" s="8">
        <v>0</v>
      </c>
      <c r="I63" s="8">
        <v>0</v>
      </c>
      <c r="J63" s="8">
        <v>1421</v>
      </c>
      <c r="K63" s="8">
        <v>913</v>
      </c>
      <c r="L63" s="10">
        <f t="shared" si="2"/>
        <v>0</v>
      </c>
      <c r="M63" s="10">
        <f t="shared" si="2"/>
        <v>0</v>
      </c>
      <c r="N63" s="10">
        <f t="shared" si="2"/>
        <v>0</v>
      </c>
      <c r="O63" s="10">
        <f t="shared" si="2"/>
        <v>0</v>
      </c>
      <c r="P63" s="10">
        <f t="shared" si="2"/>
        <v>0</v>
      </c>
      <c r="Q63" s="10">
        <f t="shared" si="2"/>
        <v>0</v>
      </c>
      <c r="R63" s="10">
        <f t="shared" si="2"/>
        <v>42.629999999999995</v>
      </c>
      <c r="S63" s="10">
        <f t="shared" si="1"/>
        <v>41.085000000000001</v>
      </c>
      <c r="T63" s="10"/>
    </row>
    <row r="64" spans="1:20">
      <c r="A64" s="8" t="s">
        <v>118</v>
      </c>
      <c r="B64" s="8" t="s">
        <v>119</v>
      </c>
      <c r="C64" s="8" t="s">
        <v>59</v>
      </c>
      <c r="D64" s="8">
        <v>433</v>
      </c>
      <c r="E64" s="8">
        <v>572</v>
      </c>
      <c r="F64" s="8">
        <v>570</v>
      </c>
      <c r="G64" s="8">
        <v>584</v>
      </c>
      <c r="H64" s="8">
        <v>645</v>
      </c>
      <c r="I64" s="8">
        <v>718</v>
      </c>
      <c r="J64" s="8">
        <v>608</v>
      </c>
      <c r="K64" s="8">
        <v>368</v>
      </c>
      <c r="L64" s="10">
        <f t="shared" si="2"/>
        <v>12.99</v>
      </c>
      <c r="M64" s="10">
        <f t="shared" si="2"/>
        <v>17.16</v>
      </c>
      <c r="N64" s="10">
        <f t="shared" si="2"/>
        <v>17.099999999999998</v>
      </c>
      <c r="O64" s="10">
        <f t="shared" si="2"/>
        <v>17.52</v>
      </c>
      <c r="P64" s="10">
        <f t="shared" si="2"/>
        <v>19.349999999999998</v>
      </c>
      <c r="Q64" s="10">
        <f t="shared" si="2"/>
        <v>21.54</v>
      </c>
      <c r="R64" s="10">
        <f t="shared" si="2"/>
        <v>18.239999999999998</v>
      </c>
      <c r="S64" s="10">
        <f t="shared" si="1"/>
        <v>16.559999999999999</v>
      </c>
      <c r="T64" s="10"/>
    </row>
    <row r="65" spans="1:20">
      <c r="A65" s="8" t="s">
        <v>126</v>
      </c>
      <c r="B65" s="8" t="s">
        <v>127</v>
      </c>
      <c r="C65" s="8" t="s">
        <v>283</v>
      </c>
      <c r="D65" s="8">
        <v>0</v>
      </c>
      <c r="E65" s="8">
        <v>0</v>
      </c>
      <c r="F65" s="8">
        <v>0</v>
      </c>
      <c r="G65" s="8">
        <v>0</v>
      </c>
      <c r="H65" s="8">
        <v>0</v>
      </c>
      <c r="I65" s="8">
        <v>0</v>
      </c>
      <c r="J65" s="8">
        <v>1259</v>
      </c>
      <c r="K65" s="8">
        <v>497</v>
      </c>
      <c r="L65" s="10">
        <f t="shared" si="2"/>
        <v>0</v>
      </c>
      <c r="M65" s="10">
        <f t="shared" si="2"/>
        <v>0</v>
      </c>
      <c r="N65" s="10">
        <f t="shared" si="2"/>
        <v>0</v>
      </c>
      <c r="O65" s="10">
        <f t="shared" si="2"/>
        <v>0</v>
      </c>
      <c r="P65" s="10">
        <f t="shared" si="2"/>
        <v>0</v>
      </c>
      <c r="Q65" s="10">
        <f t="shared" si="2"/>
        <v>0</v>
      </c>
      <c r="R65" s="10">
        <f t="shared" si="2"/>
        <v>37.769999999999996</v>
      </c>
      <c r="S65" s="10">
        <f t="shared" si="1"/>
        <v>22.365000000000002</v>
      </c>
      <c r="T65" s="10"/>
    </row>
    <row r="66" spans="1:20">
      <c r="A66" s="8" t="s">
        <v>4</v>
      </c>
      <c r="B66" s="8" t="s">
        <v>5</v>
      </c>
      <c r="C66" s="8" t="s">
        <v>1</v>
      </c>
      <c r="D66" s="8">
        <v>84</v>
      </c>
      <c r="E66" s="8">
        <v>10410</v>
      </c>
      <c r="F66" s="8">
        <v>7671</v>
      </c>
      <c r="G66" s="8">
        <v>5343</v>
      </c>
      <c r="H66" s="8">
        <v>5491</v>
      </c>
      <c r="I66" s="8">
        <v>4892</v>
      </c>
      <c r="J66" s="8">
        <v>11809</v>
      </c>
      <c r="K66" s="8">
        <v>5560</v>
      </c>
      <c r="L66" s="10">
        <f t="shared" ref="L66:R93" si="3">D66* 0.03</f>
        <v>2.52</v>
      </c>
      <c r="M66" s="10">
        <f t="shared" si="3"/>
        <v>312.3</v>
      </c>
      <c r="N66" s="10">
        <f t="shared" si="3"/>
        <v>230.13</v>
      </c>
      <c r="O66" s="10">
        <f t="shared" si="3"/>
        <v>160.29</v>
      </c>
      <c r="P66" s="10">
        <f t="shared" si="3"/>
        <v>164.73</v>
      </c>
      <c r="Q66" s="10">
        <f t="shared" si="3"/>
        <v>146.76</v>
      </c>
      <c r="R66" s="10">
        <f t="shared" si="3"/>
        <v>354.27</v>
      </c>
      <c r="S66" s="10">
        <f t="shared" ref="S66:S93" si="4">K66* 0.03*12/8</f>
        <v>250.2</v>
      </c>
      <c r="T66" s="10"/>
    </row>
    <row r="67" spans="1:20">
      <c r="A67" s="8" t="s">
        <v>108</v>
      </c>
      <c r="B67" s="8" t="s">
        <v>109</v>
      </c>
      <c r="C67" s="8" t="s">
        <v>280</v>
      </c>
      <c r="D67" s="8">
        <v>0</v>
      </c>
      <c r="E67" s="8">
        <v>0</v>
      </c>
      <c r="F67" s="8">
        <v>0</v>
      </c>
      <c r="G67" s="8">
        <v>0</v>
      </c>
      <c r="H67" s="8">
        <v>0</v>
      </c>
      <c r="I67" s="8">
        <v>0</v>
      </c>
      <c r="J67" s="8">
        <v>1960</v>
      </c>
      <c r="K67" s="8">
        <v>1471</v>
      </c>
      <c r="L67" s="10">
        <f t="shared" si="3"/>
        <v>0</v>
      </c>
      <c r="M67" s="10">
        <f t="shared" si="3"/>
        <v>0</v>
      </c>
      <c r="N67" s="10">
        <f t="shared" si="3"/>
        <v>0</v>
      </c>
      <c r="O67" s="10">
        <f t="shared" si="3"/>
        <v>0</v>
      </c>
      <c r="P67" s="10">
        <f t="shared" si="3"/>
        <v>0</v>
      </c>
      <c r="Q67" s="10">
        <f t="shared" si="3"/>
        <v>0</v>
      </c>
      <c r="R67" s="10">
        <f t="shared" si="3"/>
        <v>58.8</v>
      </c>
      <c r="S67" s="10">
        <f t="shared" si="4"/>
        <v>66.194999999999993</v>
      </c>
      <c r="T67" s="10"/>
    </row>
    <row r="68" spans="1:20">
      <c r="A68" s="8" t="s">
        <v>132</v>
      </c>
      <c r="B68" s="8" t="s">
        <v>133</v>
      </c>
      <c r="C68" s="8" t="s">
        <v>59</v>
      </c>
      <c r="D68" s="8">
        <v>0</v>
      </c>
      <c r="E68" s="8">
        <v>0</v>
      </c>
      <c r="F68" s="8">
        <v>530</v>
      </c>
      <c r="G68" s="8">
        <v>398</v>
      </c>
      <c r="H68" s="8">
        <v>289</v>
      </c>
      <c r="I68" s="8">
        <v>192</v>
      </c>
      <c r="J68" s="8">
        <v>174</v>
      </c>
      <c r="K68" s="8">
        <v>105</v>
      </c>
      <c r="L68" s="10">
        <f t="shared" si="3"/>
        <v>0</v>
      </c>
      <c r="M68" s="10">
        <f t="shared" si="3"/>
        <v>0</v>
      </c>
      <c r="N68" s="10">
        <f t="shared" si="3"/>
        <v>15.899999999999999</v>
      </c>
      <c r="O68" s="10">
        <f t="shared" si="3"/>
        <v>11.94</v>
      </c>
      <c r="P68" s="10">
        <f t="shared" si="3"/>
        <v>8.67</v>
      </c>
      <c r="Q68" s="10">
        <f t="shared" si="3"/>
        <v>5.76</v>
      </c>
      <c r="R68" s="10">
        <f t="shared" si="3"/>
        <v>5.22</v>
      </c>
      <c r="S68" s="10">
        <f t="shared" si="4"/>
        <v>4.7249999999999996</v>
      </c>
      <c r="T68" s="10"/>
    </row>
    <row r="69" spans="1:20">
      <c r="A69" s="8" t="s">
        <v>160</v>
      </c>
      <c r="B69" s="8" t="s">
        <v>161</v>
      </c>
      <c r="C69" s="8" t="s">
        <v>280</v>
      </c>
      <c r="D69" s="8">
        <v>105</v>
      </c>
      <c r="E69" s="8">
        <v>140</v>
      </c>
      <c r="F69" s="8">
        <v>105</v>
      </c>
      <c r="G69" s="8">
        <v>135</v>
      </c>
      <c r="H69" s="8">
        <v>107</v>
      </c>
      <c r="I69" s="8">
        <v>74</v>
      </c>
      <c r="J69" s="8">
        <v>44</v>
      </c>
      <c r="K69" s="8">
        <v>33</v>
      </c>
      <c r="L69" s="10">
        <f t="shared" si="3"/>
        <v>3.15</v>
      </c>
      <c r="M69" s="10">
        <f t="shared" si="3"/>
        <v>4.2</v>
      </c>
      <c r="N69" s="10">
        <f t="shared" si="3"/>
        <v>3.15</v>
      </c>
      <c r="O69" s="10">
        <f t="shared" si="3"/>
        <v>4.05</v>
      </c>
      <c r="P69" s="10">
        <f t="shared" si="3"/>
        <v>3.21</v>
      </c>
      <c r="Q69" s="10">
        <f t="shared" si="3"/>
        <v>2.2199999999999998</v>
      </c>
      <c r="R69" s="10">
        <f t="shared" si="3"/>
        <v>1.3199999999999998</v>
      </c>
      <c r="S69" s="10">
        <f t="shared" si="4"/>
        <v>1.4849999999999999</v>
      </c>
      <c r="T69" s="10"/>
    </row>
    <row r="70" spans="1:20">
      <c r="A70" s="8" t="s">
        <v>84</v>
      </c>
      <c r="B70" s="8" t="s">
        <v>298</v>
      </c>
      <c r="C70" s="8" t="s">
        <v>195</v>
      </c>
      <c r="D70" s="8">
        <v>0</v>
      </c>
      <c r="E70" s="8">
        <v>2642</v>
      </c>
      <c r="F70" s="8">
        <v>560</v>
      </c>
      <c r="G70" s="8">
        <v>310</v>
      </c>
      <c r="H70" s="8">
        <v>194</v>
      </c>
      <c r="I70" s="8">
        <v>115</v>
      </c>
      <c r="J70" s="8">
        <v>109</v>
      </c>
      <c r="K70" s="8">
        <v>43</v>
      </c>
      <c r="L70" s="10">
        <f t="shared" si="3"/>
        <v>0</v>
      </c>
      <c r="M70" s="10">
        <f t="shared" si="3"/>
        <v>79.259999999999991</v>
      </c>
      <c r="N70" s="10">
        <f t="shared" si="3"/>
        <v>16.8</v>
      </c>
      <c r="O70" s="10">
        <f t="shared" si="3"/>
        <v>9.2999999999999989</v>
      </c>
      <c r="P70" s="10">
        <f t="shared" si="3"/>
        <v>5.8199999999999994</v>
      </c>
      <c r="Q70" s="10">
        <f t="shared" si="3"/>
        <v>3.4499999999999997</v>
      </c>
      <c r="R70" s="10">
        <f t="shared" si="3"/>
        <v>3.27</v>
      </c>
      <c r="S70" s="10">
        <f t="shared" si="4"/>
        <v>1.9350000000000001</v>
      </c>
      <c r="T70" s="10"/>
    </row>
    <row r="71" spans="1:20">
      <c r="A71" s="8" t="s">
        <v>120</v>
      </c>
      <c r="B71" s="8" t="s">
        <v>121</v>
      </c>
      <c r="C71" s="8" t="s">
        <v>280</v>
      </c>
      <c r="D71" s="8">
        <v>1236</v>
      </c>
      <c r="E71" s="8">
        <v>617</v>
      </c>
      <c r="F71" s="8">
        <v>562</v>
      </c>
      <c r="G71" s="8">
        <v>654</v>
      </c>
      <c r="H71" s="8">
        <v>971</v>
      </c>
      <c r="I71" s="8">
        <v>698</v>
      </c>
      <c r="J71" s="8">
        <v>635</v>
      </c>
      <c r="K71" s="8">
        <v>432</v>
      </c>
      <c r="L71" s="10">
        <f t="shared" si="3"/>
        <v>37.08</v>
      </c>
      <c r="M71" s="10">
        <f t="shared" si="3"/>
        <v>18.509999999999998</v>
      </c>
      <c r="N71" s="10">
        <f t="shared" si="3"/>
        <v>16.86</v>
      </c>
      <c r="O71" s="10">
        <f t="shared" si="3"/>
        <v>19.62</v>
      </c>
      <c r="P71" s="10">
        <f t="shared" si="3"/>
        <v>29.13</v>
      </c>
      <c r="Q71" s="10">
        <f t="shared" si="3"/>
        <v>20.939999999999998</v>
      </c>
      <c r="R71" s="10">
        <f t="shared" si="3"/>
        <v>19.05</v>
      </c>
      <c r="S71" s="10">
        <f t="shared" si="4"/>
        <v>19.439999999999998</v>
      </c>
      <c r="T71" s="10"/>
    </row>
    <row r="72" spans="1:20">
      <c r="A72" s="8" t="s">
        <v>60</v>
      </c>
      <c r="B72" s="8" t="s">
        <v>196</v>
      </c>
      <c r="C72" s="8" t="s">
        <v>282</v>
      </c>
      <c r="D72" s="8">
        <v>0</v>
      </c>
      <c r="E72" s="8">
        <v>435</v>
      </c>
      <c r="F72" s="8">
        <v>312</v>
      </c>
      <c r="G72" s="8">
        <v>387</v>
      </c>
      <c r="H72" s="8">
        <v>433</v>
      </c>
      <c r="I72" s="8">
        <v>1151</v>
      </c>
      <c r="J72" s="8">
        <v>1851</v>
      </c>
      <c r="K72" s="8">
        <v>1957</v>
      </c>
      <c r="L72" s="10">
        <f t="shared" si="3"/>
        <v>0</v>
      </c>
      <c r="M72" s="10">
        <f t="shared" si="3"/>
        <v>13.049999999999999</v>
      </c>
      <c r="N72" s="10">
        <f t="shared" si="3"/>
        <v>9.36</v>
      </c>
      <c r="O72" s="10">
        <f t="shared" si="3"/>
        <v>11.61</v>
      </c>
      <c r="P72" s="10">
        <f t="shared" si="3"/>
        <v>12.99</v>
      </c>
      <c r="Q72" s="10">
        <f t="shared" si="3"/>
        <v>34.53</v>
      </c>
      <c r="R72" s="10">
        <f t="shared" si="3"/>
        <v>55.53</v>
      </c>
      <c r="S72" s="10">
        <f t="shared" si="4"/>
        <v>88.064999999999998</v>
      </c>
      <c r="T72" s="10"/>
    </row>
    <row r="73" spans="1:20">
      <c r="A73" s="8" t="s">
        <v>47</v>
      </c>
      <c r="B73" s="8" t="s">
        <v>48</v>
      </c>
      <c r="C73" s="8" t="s">
        <v>30</v>
      </c>
      <c r="D73" s="8">
        <v>0</v>
      </c>
      <c r="E73" s="8">
        <v>146</v>
      </c>
      <c r="F73" s="8">
        <v>477</v>
      </c>
      <c r="G73" s="8">
        <v>654</v>
      </c>
      <c r="H73" s="8">
        <v>1276</v>
      </c>
      <c r="I73" s="8">
        <v>1637</v>
      </c>
      <c r="J73" s="8">
        <v>1880</v>
      </c>
      <c r="K73" s="8">
        <v>1403</v>
      </c>
      <c r="L73" s="10">
        <f t="shared" si="3"/>
        <v>0</v>
      </c>
      <c r="M73" s="10">
        <f t="shared" si="3"/>
        <v>4.38</v>
      </c>
      <c r="N73" s="10">
        <f t="shared" si="3"/>
        <v>14.309999999999999</v>
      </c>
      <c r="O73" s="10">
        <f t="shared" si="3"/>
        <v>19.62</v>
      </c>
      <c r="P73" s="10">
        <f t="shared" si="3"/>
        <v>38.28</v>
      </c>
      <c r="Q73" s="10">
        <f t="shared" si="3"/>
        <v>49.11</v>
      </c>
      <c r="R73" s="10">
        <f t="shared" si="3"/>
        <v>56.4</v>
      </c>
      <c r="S73" s="10">
        <f t="shared" si="4"/>
        <v>63.134999999999991</v>
      </c>
      <c r="T73" s="10"/>
    </row>
    <row r="74" spans="1:20">
      <c r="A74" s="8" t="s">
        <v>130</v>
      </c>
      <c r="B74" s="8" t="s">
        <v>131</v>
      </c>
      <c r="C74" s="8" t="s">
        <v>59</v>
      </c>
      <c r="D74" s="8">
        <v>0</v>
      </c>
      <c r="E74" s="8">
        <v>228</v>
      </c>
      <c r="F74" s="8">
        <v>279</v>
      </c>
      <c r="G74" s="8">
        <v>260</v>
      </c>
      <c r="H74" s="8">
        <v>327</v>
      </c>
      <c r="I74" s="8">
        <v>301</v>
      </c>
      <c r="J74" s="8">
        <v>230</v>
      </c>
      <c r="K74" s="8">
        <v>110</v>
      </c>
      <c r="L74" s="10">
        <f t="shared" si="3"/>
        <v>0</v>
      </c>
      <c r="M74" s="10">
        <f t="shared" si="3"/>
        <v>6.84</v>
      </c>
      <c r="N74" s="10">
        <f t="shared" si="3"/>
        <v>8.3699999999999992</v>
      </c>
      <c r="O74" s="10">
        <f t="shared" si="3"/>
        <v>7.8</v>
      </c>
      <c r="P74" s="10">
        <f t="shared" si="3"/>
        <v>9.81</v>
      </c>
      <c r="Q74" s="10">
        <f t="shared" si="3"/>
        <v>9.0299999999999994</v>
      </c>
      <c r="R74" s="10">
        <f t="shared" si="3"/>
        <v>6.8999999999999995</v>
      </c>
      <c r="S74" s="10">
        <f t="shared" si="4"/>
        <v>4.9499999999999993</v>
      </c>
      <c r="T74" s="10"/>
    </row>
    <row r="75" spans="1:20">
      <c r="A75" s="8" t="s">
        <v>182</v>
      </c>
      <c r="B75" s="8" t="s">
        <v>183</v>
      </c>
      <c r="C75" s="8" t="s">
        <v>280</v>
      </c>
      <c r="D75" s="8">
        <v>5373</v>
      </c>
      <c r="E75" s="8">
        <v>7190</v>
      </c>
      <c r="F75" s="8">
        <v>9731</v>
      </c>
      <c r="G75" s="8">
        <v>9811</v>
      </c>
      <c r="H75" s="8">
        <v>10243</v>
      </c>
      <c r="I75" s="8">
        <v>7851</v>
      </c>
      <c r="J75" s="8">
        <v>5782</v>
      </c>
      <c r="K75" s="8">
        <v>3559</v>
      </c>
      <c r="L75" s="10">
        <f t="shared" si="3"/>
        <v>161.19</v>
      </c>
      <c r="M75" s="10">
        <f t="shared" si="3"/>
        <v>215.7</v>
      </c>
      <c r="N75" s="10">
        <f t="shared" si="3"/>
        <v>291.93</v>
      </c>
      <c r="O75" s="10">
        <f t="shared" si="3"/>
        <v>294.33</v>
      </c>
      <c r="P75" s="10">
        <f t="shared" si="3"/>
        <v>307.28999999999996</v>
      </c>
      <c r="Q75" s="10">
        <f t="shared" si="3"/>
        <v>235.53</v>
      </c>
      <c r="R75" s="10">
        <f t="shared" si="3"/>
        <v>173.45999999999998</v>
      </c>
      <c r="S75" s="10">
        <f t="shared" si="4"/>
        <v>160.155</v>
      </c>
      <c r="T75" s="10"/>
    </row>
    <row r="76" spans="1:20">
      <c r="A76" s="8" t="s">
        <v>55</v>
      </c>
      <c r="B76" s="8" t="s">
        <v>56</v>
      </c>
      <c r="C76" s="8" t="s">
        <v>195</v>
      </c>
      <c r="D76" s="8">
        <v>0</v>
      </c>
      <c r="E76" s="8">
        <v>586</v>
      </c>
      <c r="F76" s="8">
        <v>1125</v>
      </c>
      <c r="G76" s="8">
        <v>876</v>
      </c>
      <c r="H76" s="8">
        <v>1266</v>
      </c>
      <c r="I76" s="8">
        <v>977</v>
      </c>
      <c r="J76" s="8">
        <v>771</v>
      </c>
      <c r="K76" s="8">
        <v>690</v>
      </c>
      <c r="L76" s="10">
        <f t="shared" si="3"/>
        <v>0</v>
      </c>
      <c r="M76" s="10">
        <f t="shared" si="3"/>
        <v>17.579999999999998</v>
      </c>
      <c r="N76" s="10">
        <f t="shared" si="3"/>
        <v>33.75</v>
      </c>
      <c r="O76" s="10">
        <f t="shared" si="3"/>
        <v>26.279999999999998</v>
      </c>
      <c r="P76" s="10">
        <f t="shared" si="3"/>
        <v>37.979999999999997</v>
      </c>
      <c r="Q76" s="10">
        <f t="shared" si="3"/>
        <v>29.31</v>
      </c>
      <c r="R76" s="10">
        <f t="shared" si="3"/>
        <v>23.13</v>
      </c>
      <c r="S76" s="10">
        <f t="shared" si="4"/>
        <v>31.049999999999997</v>
      </c>
      <c r="T76" s="10"/>
    </row>
    <row r="77" spans="1:20">
      <c r="A77" s="8" t="s">
        <v>35</v>
      </c>
      <c r="B77" s="8" t="s">
        <v>299</v>
      </c>
      <c r="C77" s="8" t="s">
        <v>282</v>
      </c>
      <c r="D77" s="8">
        <v>0</v>
      </c>
      <c r="E77" s="8">
        <v>753</v>
      </c>
      <c r="F77" s="8">
        <v>790</v>
      </c>
      <c r="G77" s="8">
        <v>1501</v>
      </c>
      <c r="H77" s="8">
        <v>2021</v>
      </c>
      <c r="I77" s="8">
        <v>2023</v>
      </c>
      <c r="J77" s="8">
        <v>2159</v>
      </c>
      <c r="K77" s="8">
        <v>1279</v>
      </c>
      <c r="L77" s="10">
        <f t="shared" si="3"/>
        <v>0</v>
      </c>
      <c r="M77" s="10">
        <f t="shared" si="3"/>
        <v>22.59</v>
      </c>
      <c r="N77" s="10">
        <f t="shared" si="3"/>
        <v>23.7</v>
      </c>
      <c r="O77" s="10">
        <f t="shared" si="3"/>
        <v>45.03</v>
      </c>
      <c r="P77" s="10">
        <f t="shared" si="3"/>
        <v>60.629999999999995</v>
      </c>
      <c r="Q77" s="10">
        <f t="shared" si="3"/>
        <v>60.69</v>
      </c>
      <c r="R77" s="10">
        <f t="shared" si="3"/>
        <v>64.77</v>
      </c>
      <c r="S77" s="10">
        <f t="shared" si="4"/>
        <v>57.554999999999993</v>
      </c>
      <c r="T77" s="10"/>
    </row>
    <row r="78" spans="1:20">
      <c r="A78" s="8" t="s">
        <v>20</v>
      </c>
      <c r="B78" s="8" t="s">
        <v>21</v>
      </c>
      <c r="C78" s="8" t="s">
        <v>280</v>
      </c>
      <c r="D78" s="8">
        <v>1578</v>
      </c>
      <c r="E78" s="8">
        <v>1367</v>
      </c>
      <c r="F78" s="8">
        <v>1645</v>
      </c>
      <c r="G78" s="8">
        <v>1629</v>
      </c>
      <c r="H78" s="8">
        <v>1770</v>
      </c>
      <c r="I78" s="8">
        <v>1761</v>
      </c>
      <c r="J78" s="8">
        <v>1607</v>
      </c>
      <c r="K78" s="8">
        <v>908</v>
      </c>
      <c r="L78" s="10">
        <f t="shared" si="3"/>
        <v>47.339999999999996</v>
      </c>
      <c r="M78" s="10">
        <f t="shared" si="3"/>
        <v>41.01</v>
      </c>
      <c r="N78" s="10">
        <f t="shared" si="3"/>
        <v>49.35</v>
      </c>
      <c r="O78" s="10">
        <f t="shared" si="3"/>
        <v>48.87</v>
      </c>
      <c r="P78" s="10">
        <f t="shared" si="3"/>
        <v>53.1</v>
      </c>
      <c r="Q78" s="10">
        <f t="shared" si="3"/>
        <v>52.83</v>
      </c>
      <c r="R78" s="10">
        <f t="shared" si="3"/>
        <v>48.21</v>
      </c>
      <c r="S78" s="10">
        <f t="shared" si="4"/>
        <v>40.86</v>
      </c>
      <c r="T78" s="10"/>
    </row>
    <row r="79" spans="1:20">
      <c r="A79" s="8" t="s">
        <v>72</v>
      </c>
      <c r="B79" s="8" t="s">
        <v>73</v>
      </c>
      <c r="C79" s="8" t="s">
        <v>30</v>
      </c>
      <c r="D79" s="8">
        <v>0</v>
      </c>
      <c r="E79" s="8">
        <v>42</v>
      </c>
      <c r="F79" s="8">
        <v>125</v>
      </c>
      <c r="G79" s="8">
        <v>364</v>
      </c>
      <c r="H79" s="8">
        <v>694</v>
      </c>
      <c r="I79" s="8">
        <v>1149</v>
      </c>
      <c r="J79" s="8">
        <v>1630</v>
      </c>
      <c r="K79" s="8">
        <v>1435</v>
      </c>
      <c r="L79" s="10">
        <f t="shared" si="3"/>
        <v>0</v>
      </c>
      <c r="M79" s="10">
        <f t="shared" si="3"/>
        <v>1.26</v>
      </c>
      <c r="N79" s="10">
        <f t="shared" si="3"/>
        <v>3.75</v>
      </c>
      <c r="O79" s="10">
        <f t="shared" si="3"/>
        <v>10.92</v>
      </c>
      <c r="P79" s="10">
        <f t="shared" si="3"/>
        <v>20.82</v>
      </c>
      <c r="Q79" s="10">
        <f t="shared" si="3"/>
        <v>34.47</v>
      </c>
      <c r="R79" s="10">
        <f t="shared" si="3"/>
        <v>48.9</v>
      </c>
      <c r="S79" s="10">
        <f t="shared" si="4"/>
        <v>64.574999999999989</v>
      </c>
      <c r="T79" s="10"/>
    </row>
    <row r="80" spans="1:20">
      <c r="A80" s="8" t="s">
        <v>154</v>
      </c>
      <c r="B80" s="8" t="s">
        <v>155</v>
      </c>
      <c r="C80" s="8" t="s">
        <v>280</v>
      </c>
      <c r="D80" s="8">
        <v>0</v>
      </c>
      <c r="E80" s="8">
        <v>34</v>
      </c>
      <c r="F80" s="8">
        <v>66</v>
      </c>
      <c r="G80" s="8">
        <v>139</v>
      </c>
      <c r="H80" s="8">
        <v>168</v>
      </c>
      <c r="I80" s="8">
        <v>173</v>
      </c>
      <c r="J80" s="8">
        <v>217</v>
      </c>
      <c r="K80" s="8">
        <v>128</v>
      </c>
      <c r="L80" s="10">
        <f t="shared" si="3"/>
        <v>0</v>
      </c>
      <c r="M80" s="10">
        <f t="shared" si="3"/>
        <v>1.02</v>
      </c>
      <c r="N80" s="10">
        <f t="shared" si="3"/>
        <v>1.98</v>
      </c>
      <c r="O80" s="10">
        <f t="shared" si="3"/>
        <v>4.17</v>
      </c>
      <c r="P80" s="10">
        <f t="shared" si="3"/>
        <v>5.04</v>
      </c>
      <c r="Q80" s="10">
        <f t="shared" si="3"/>
        <v>5.1899999999999995</v>
      </c>
      <c r="R80" s="10">
        <f t="shared" si="3"/>
        <v>6.51</v>
      </c>
      <c r="S80" s="10">
        <f t="shared" si="4"/>
        <v>5.76</v>
      </c>
      <c r="T80" s="10"/>
    </row>
    <row r="81" spans="1:20">
      <c r="A81" s="8" t="s">
        <v>122</v>
      </c>
      <c r="B81" s="8" t="s">
        <v>123</v>
      </c>
      <c r="C81" s="8" t="s">
        <v>280</v>
      </c>
      <c r="D81" s="8">
        <v>223</v>
      </c>
      <c r="E81" s="8">
        <v>232</v>
      </c>
      <c r="F81" s="8">
        <v>202</v>
      </c>
      <c r="G81" s="8">
        <v>186</v>
      </c>
      <c r="H81" s="8">
        <v>276</v>
      </c>
      <c r="I81" s="8">
        <v>179</v>
      </c>
      <c r="J81" s="8">
        <v>172</v>
      </c>
      <c r="K81" s="8">
        <v>125</v>
      </c>
      <c r="L81" s="10">
        <f t="shared" si="3"/>
        <v>6.6899999999999995</v>
      </c>
      <c r="M81" s="10">
        <f t="shared" si="3"/>
        <v>6.96</v>
      </c>
      <c r="N81" s="10">
        <f t="shared" si="3"/>
        <v>6.06</v>
      </c>
      <c r="O81" s="10">
        <f t="shared" si="3"/>
        <v>5.58</v>
      </c>
      <c r="P81" s="10">
        <f t="shared" si="3"/>
        <v>8.2799999999999994</v>
      </c>
      <c r="Q81" s="10">
        <f t="shared" si="3"/>
        <v>5.37</v>
      </c>
      <c r="R81" s="10">
        <f t="shared" si="3"/>
        <v>5.16</v>
      </c>
      <c r="S81" s="10">
        <f t="shared" si="4"/>
        <v>5.625</v>
      </c>
      <c r="T81" s="10"/>
    </row>
    <row r="82" spans="1:20">
      <c r="A82" s="8" t="s">
        <v>156</v>
      </c>
      <c r="B82" s="8" t="s">
        <v>157</v>
      </c>
      <c r="C82" s="8" t="s">
        <v>280</v>
      </c>
      <c r="D82" s="8">
        <v>0</v>
      </c>
      <c r="E82" s="8">
        <v>825</v>
      </c>
      <c r="F82" s="8">
        <v>171</v>
      </c>
      <c r="G82" s="8">
        <v>57</v>
      </c>
      <c r="H82" s="8">
        <v>84</v>
      </c>
      <c r="I82" s="8">
        <v>55</v>
      </c>
      <c r="J82" s="8">
        <v>65</v>
      </c>
      <c r="K82" s="8">
        <v>23</v>
      </c>
      <c r="L82" s="10">
        <f t="shared" si="3"/>
        <v>0</v>
      </c>
      <c r="M82" s="10">
        <f t="shared" si="3"/>
        <v>24.75</v>
      </c>
      <c r="N82" s="10">
        <f t="shared" si="3"/>
        <v>5.13</v>
      </c>
      <c r="O82" s="10">
        <f t="shared" si="3"/>
        <v>1.71</v>
      </c>
      <c r="P82" s="10">
        <f t="shared" si="3"/>
        <v>2.52</v>
      </c>
      <c r="Q82" s="10">
        <f t="shared" si="3"/>
        <v>1.65</v>
      </c>
      <c r="R82" s="10">
        <f t="shared" si="3"/>
        <v>1.95</v>
      </c>
      <c r="S82" s="10">
        <f t="shared" si="4"/>
        <v>1.0349999999999999</v>
      </c>
      <c r="T82" s="10"/>
    </row>
    <row r="83" spans="1:20">
      <c r="A83" s="8" t="s">
        <v>12</v>
      </c>
      <c r="B83" s="8" t="s">
        <v>13</v>
      </c>
      <c r="C83" s="8" t="s">
        <v>280</v>
      </c>
      <c r="D83" s="8">
        <v>0</v>
      </c>
      <c r="E83" s="8">
        <v>1936</v>
      </c>
      <c r="F83" s="8">
        <v>1577</v>
      </c>
      <c r="G83" s="8">
        <v>2401</v>
      </c>
      <c r="H83" s="8">
        <v>3659</v>
      </c>
      <c r="I83" s="8">
        <v>5143</v>
      </c>
      <c r="J83" s="8">
        <v>7783</v>
      </c>
      <c r="K83" s="8">
        <v>4158</v>
      </c>
      <c r="L83" s="10">
        <f t="shared" si="3"/>
        <v>0</v>
      </c>
      <c r="M83" s="10">
        <f t="shared" si="3"/>
        <v>58.08</v>
      </c>
      <c r="N83" s="10">
        <f t="shared" si="3"/>
        <v>47.309999999999995</v>
      </c>
      <c r="O83" s="10">
        <f t="shared" si="3"/>
        <v>72.03</v>
      </c>
      <c r="P83" s="10">
        <f t="shared" si="3"/>
        <v>109.77</v>
      </c>
      <c r="Q83" s="10">
        <f t="shared" si="3"/>
        <v>154.29</v>
      </c>
      <c r="R83" s="10">
        <f t="shared" si="3"/>
        <v>233.48999999999998</v>
      </c>
      <c r="S83" s="10">
        <f t="shared" si="4"/>
        <v>187.10999999999999</v>
      </c>
      <c r="T83" s="10"/>
    </row>
    <row r="84" spans="1:20">
      <c r="A84" s="8" t="s">
        <v>31</v>
      </c>
      <c r="B84" s="8" t="s">
        <v>32</v>
      </c>
      <c r="C84" s="8" t="s">
        <v>195</v>
      </c>
      <c r="D84" s="8">
        <v>0</v>
      </c>
      <c r="E84" s="8">
        <v>1138</v>
      </c>
      <c r="F84" s="8">
        <v>428</v>
      </c>
      <c r="G84" s="8">
        <v>1256</v>
      </c>
      <c r="H84" s="8">
        <v>2048</v>
      </c>
      <c r="I84" s="8">
        <v>2521</v>
      </c>
      <c r="J84" s="8">
        <v>3353</v>
      </c>
      <c r="K84" s="8">
        <v>1465</v>
      </c>
      <c r="L84" s="10">
        <f t="shared" si="3"/>
        <v>0</v>
      </c>
      <c r="M84" s="10">
        <f t="shared" si="3"/>
        <v>34.14</v>
      </c>
      <c r="N84" s="10">
        <f t="shared" si="3"/>
        <v>12.84</v>
      </c>
      <c r="O84" s="10">
        <f t="shared" si="3"/>
        <v>37.68</v>
      </c>
      <c r="P84" s="10">
        <f t="shared" si="3"/>
        <v>61.44</v>
      </c>
      <c r="Q84" s="10">
        <f t="shared" si="3"/>
        <v>75.63</v>
      </c>
      <c r="R84" s="10">
        <f t="shared" si="3"/>
        <v>100.58999999999999</v>
      </c>
      <c r="S84" s="10">
        <f t="shared" si="4"/>
        <v>65.924999999999997</v>
      </c>
      <c r="T84" s="10"/>
    </row>
    <row r="85" spans="1:20">
      <c r="A85" s="8" t="s">
        <v>138</v>
      </c>
      <c r="B85" s="8" t="s">
        <v>139</v>
      </c>
      <c r="C85" s="8" t="s">
        <v>59</v>
      </c>
      <c r="D85" s="8">
        <v>0</v>
      </c>
      <c r="E85" s="8">
        <v>225</v>
      </c>
      <c r="F85" s="8">
        <v>379</v>
      </c>
      <c r="G85" s="8">
        <v>291</v>
      </c>
      <c r="H85" s="8">
        <v>211</v>
      </c>
      <c r="I85" s="8">
        <v>139</v>
      </c>
      <c r="J85" s="8">
        <v>182</v>
      </c>
      <c r="K85" s="8">
        <v>56</v>
      </c>
      <c r="L85" s="10">
        <f t="shared" si="3"/>
        <v>0</v>
      </c>
      <c r="M85" s="10">
        <f t="shared" si="3"/>
        <v>6.75</v>
      </c>
      <c r="N85" s="10">
        <f t="shared" si="3"/>
        <v>11.37</v>
      </c>
      <c r="O85" s="10">
        <f t="shared" si="3"/>
        <v>8.73</v>
      </c>
      <c r="P85" s="10">
        <f t="shared" si="3"/>
        <v>6.33</v>
      </c>
      <c r="Q85" s="10">
        <f t="shared" si="3"/>
        <v>4.17</v>
      </c>
      <c r="R85" s="10">
        <f t="shared" si="3"/>
        <v>5.46</v>
      </c>
      <c r="S85" s="10">
        <f t="shared" si="4"/>
        <v>2.52</v>
      </c>
      <c r="T85" s="10"/>
    </row>
    <row r="86" spans="1:20">
      <c r="A86" s="8" t="s">
        <v>26</v>
      </c>
      <c r="B86" s="8" t="s">
        <v>27</v>
      </c>
      <c r="C86" s="8" t="s">
        <v>280</v>
      </c>
      <c r="D86" s="8">
        <v>1084</v>
      </c>
      <c r="E86" s="8">
        <v>2027</v>
      </c>
      <c r="F86" s="8">
        <v>1821</v>
      </c>
      <c r="G86" s="8">
        <v>1627</v>
      </c>
      <c r="H86" s="8">
        <v>1799</v>
      </c>
      <c r="I86" s="8">
        <v>1586</v>
      </c>
      <c r="J86" s="8">
        <v>1141</v>
      </c>
      <c r="K86" s="8">
        <v>631</v>
      </c>
      <c r="L86" s="10">
        <f t="shared" si="3"/>
        <v>32.519999999999996</v>
      </c>
      <c r="M86" s="10">
        <f t="shared" si="3"/>
        <v>60.809999999999995</v>
      </c>
      <c r="N86" s="10">
        <f t="shared" si="3"/>
        <v>54.629999999999995</v>
      </c>
      <c r="O86" s="10">
        <f t="shared" si="3"/>
        <v>48.809999999999995</v>
      </c>
      <c r="P86" s="10">
        <f t="shared" si="3"/>
        <v>53.97</v>
      </c>
      <c r="Q86" s="10">
        <f t="shared" si="3"/>
        <v>47.58</v>
      </c>
      <c r="R86" s="10">
        <f t="shared" si="3"/>
        <v>34.229999999999997</v>
      </c>
      <c r="S86" s="10">
        <f t="shared" si="4"/>
        <v>28.395</v>
      </c>
      <c r="T86" s="10"/>
    </row>
    <row r="87" spans="1:20">
      <c r="A87" s="8" t="s">
        <v>104</v>
      </c>
      <c r="B87" s="8" t="s">
        <v>105</v>
      </c>
      <c r="C87" s="8" t="s">
        <v>281</v>
      </c>
      <c r="D87" s="8">
        <v>789</v>
      </c>
      <c r="E87" s="8">
        <v>1070</v>
      </c>
      <c r="F87" s="8">
        <v>586</v>
      </c>
      <c r="G87" s="8">
        <v>552</v>
      </c>
      <c r="H87" s="8">
        <v>756</v>
      </c>
      <c r="I87" s="8">
        <v>480</v>
      </c>
      <c r="J87" s="8">
        <v>595</v>
      </c>
      <c r="K87" s="8">
        <v>503</v>
      </c>
      <c r="L87" s="10">
        <f t="shared" si="3"/>
        <v>23.669999999999998</v>
      </c>
      <c r="M87" s="10">
        <f t="shared" si="3"/>
        <v>32.1</v>
      </c>
      <c r="N87" s="10">
        <f t="shared" si="3"/>
        <v>17.579999999999998</v>
      </c>
      <c r="O87" s="10">
        <f t="shared" si="3"/>
        <v>16.559999999999999</v>
      </c>
      <c r="P87" s="10">
        <f t="shared" si="3"/>
        <v>22.68</v>
      </c>
      <c r="Q87" s="10">
        <f t="shared" si="3"/>
        <v>14.399999999999999</v>
      </c>
      <c r="R87" s="10">
        <f t="shared" si="3"/>
        <v>17.849999999999998</v>
      </c>
      <c r="S87" s="10">
        <f t="shared" si="4"/>
        <v>22.634999999999998</v>
      </c>
      <c r="T87" s="10"/>
    </row>
    <row r="88" spans="1:20">
      <c r="A88" s="8" t="s">
        <v>88</v>
      </c>
      <c r="B88" s="8" t="s">
        <v>89</v>
      </c>
      <c r="C88" s="8" t="s">
        <v>59</v>
      </c>
      <c r="D88" s="8">
        <v>0</v>
      </c>
      <c r="E88" s="8">
        <v>2</v>
      </c>
      <c r="F88" s="8">
        <v>128</v>
      </c>
      <c r="G88" s="8">
        <v>223</v>
      </c>
      <c r="H88" s="8">
        <v>574</v>
      </c>
      <c r="I88" s="8">
        <v>762</v>
      </c>
      <c r="J88" s="8">
        <v>1041</v>
      </c>
      <c r="K88" s="8">
        <v>918</v>
      </c>
      <c r="L88" s="10">
        <f t="shared" si="3"/>
        <v>0</v>
      </c>
      <c r="M88" s="10">
        <f t="shared" si="3"/>
        <v>0.06</v>
      </c>
      <c r="N88" s="10">
        <f t="shared" si="3"/>
        <v>3.84</v>
      </c>
      <c r="O88" s="10">
        <f t="shared" si="3"/>
        <v>6.6899999999999995</v>
      </c>
      <c r="P88" s="10">
        <f t="shared" si="3"/>
        <v>17.22</v>
      </c>
      <c r="Q88" s="10">
        <f t="shared" si="3"/>
        <v>22.86</v>
      </c>
      <c r="R88" s="10">
        <f t="shared" si="3"/>
        <v>31.23</v>
      </c>
      <c r="S88" s="10">
        <f t="shared" si="4"/>
        <v>41.31</v>
      </c>
      <c r="T88" s="10"/>
    </row>
    <row r="89" spans="1:20">
      <c r="A89" s="8" t="s">
        <v>184</v>
      </c>
      <c r="B89" s="8" t="s">
        <v>185</v>
      </c>
      <c r="C89" s="8" t="s">
        <v>1</v>
      </c>
      <c r="D89" s="8">
        <v>2064</v>
      </c>
      <c r="E89" s="8">
        <v>2126</v>
      </c>
      <c r="F89" s="8">
        <v>2279</v>
      </c>
      <c r="G89" s="8">
        <v>2264</v>
      </c>
      <c r="H89" s="8">
        <v>3057</v>
      </c>
      <c r="I89" s="8">
        <v>2203</v>
      </c>
      <c r="J89" s="8">
        <v>1695</v>
      </c>
      <c r="K89" s="8">
        <v>1104</v>
      </c>
      <c r="L89" s="10">
        <f t="shared" si="3"/>
        <v>61.919999999999995</v>
      </c>
      <c r="M89" s="10">
        <f t="shared" si="3"/>
        <v>63.78</v>
      </c>
      <c r="N89" s="10">
        <f t="shared" si="3"/>
        <v>68.37</v>
      </c>
      <c r="O89" s="10">
        <f t="shared" si="3"/>
        <v>67.92</v>
      </c>
      <c r="P89" s="10">
        <f t="shared" si="3"/>
        <v>91.71</v>
      </c>
      <c r="Q89" s="10">
        <f t="shared" si="3"/>
        <v>66.09</v>
      </c>
      <c r="R89" s="10">
        <f t="shared" si="3"/>
        <v>50.85</v>
      </c>
      <c r="S89" s="10">
        <f t="shared" si="4"/>
        <v>49.679999999999993</v>
      </c>
      <c r="T89" s="10"/>
    </row>
    <row r="90" spans="1:20">
      <c r="A90" s="8" t="s">
        <v>176</v>
      </c>
      <c r="B90" s="8" t="s">
        <v>177</v>
      </c>
      <c r="C90" s="8" t="s">
        <v>280</v>
      </c>
      <c r="D90" s="8">
        <v>57</v>
      </c>
      <c r="E90" s="8">
        <v>50</v>
      </c>
      <c r="F90" s="8">
        <v>45</v>
      </c>
      <c r="G90" s="8">
        <v>36</v>
      </c>
      <c r="H90" s="8">
        <v>61</v>
      </c>
      <c r="I90" s="8">
        <v>65</v>
      </c>
      <c r="J90" s="8">
        <v>52</v>
      </c>
      <c r="K90" s="8">
        <v>39</v>
      </c>
      <c r="L90" s="10">
        <f t="shared" si="3"/>
        <v>1.71</v>
      </c>
      <c r="M90" s="10">
        <f t="shared" si="3"/>
        <v>1.5</v>
      </c>
      <c r="N90" s="10">
        <f t="shared" si="3"/>
        <v>1.3499999999999999</v>
      </c>
      <c r="O90" s="10">
        <f t="shared" si="3"/>
        <v>1.08</v>
      </c>
      <c r="P90" s="10">
        <f t="shared" si="3"/>
        <v>1.8299999999999998</v>
      </c>
      <c r="Q90" s="10">
        <f t="shared" si="3"/>
        <v>1.95</v>
      </c>
      <c r="R90" s="10">
        <f t="shared" si="3"/>
        <v>1.56</v>
      </c>
      <c r="S90" s="10">
        <f t="shared" si="4"/>
        <v>1.7549999999999999</v>
      </c>
      <c r="T90" s="10"/>
    </row>
    <row r="91" spans="1:20">
      <c r="A91" s="8" t="s">
        <v>140</v>
      </c>
      <c r="B91" s="8" t="s">
        <v>300</v>
      </c>
      <c r="C91" s="8" t="s">
        <v>282</v>
      </c>
      <c r="D91" s="8">
        <v>0</v>
      </c>
      <c r="E91" s="8">
        <v>0</v>
      </c>
      <c r="F91" s="8">
        <v>25</v>
      </c>
      <c r="G91" s="8">
        <v>131</v>
      </c>
      <c r="H91" s="8">
        <v>300</v>
      </c>
      <c r="I91" s="8">
        <v>318</v>
      </c>
      <c r="J91" s="8">
        <v>374</v>
      </c>
      <c r="K91" s="8">
        <v>256</v>
      </c>
      <c r="L91" s="10">
        <f t="shared" si="3"/>
        <v>0</v>
      </c>
      <c r="M91" s="10">
        <f t="shared" si="3"/>
        <v>0</v>
      </c>
      <c r="N91" s="10">
        <f t="shared" si="3"/>
        <v>0.75</v>
      </c>
      <c r="O91" s="10">
        <f t="shared" si="3"/>
        <v>3.9299999999999997</v>
      </c>
      <c r="P91" s="10">
        <f t="shared" si="3"/>
        <v>9</v>
      </c>
      <c r="Q91" s="10">
        <f t="shared" si="3"/>
        <v>9.5399999999999991</v>
      </c>
      <c r="R91" s="10">
        <f t="shared" si="3"/>
        <v>11.219999999999999</v>
      </c>
      <c r="S91" s="10">
        <f t="shared" si="4"/>
        <v>11.52</v>
      </c>
      <c r="T91" s="10"/>
    </row>
    <row r="92" spans="1:20">
      <c r="A92" s="8" t="s">
        <v>86</v>
      </c>
      <c r="B92" s="8" t="s">
        <v>87</v>
      </c>
      <c r="C92" s="8" t="s">
        <v>30</v>
      </c>
      <c r="D92" s="8">
        <v>0</v>
      </c>
      <c r="E92" s="8">
        <v>0</v>
      </c>
      <c r="F92" s="8">
        <v>10</v>
      </c>
      <c r="G92" s="8">
        <v>232</v>
      </c>
      <c r="H92" s="8">
        <v>520</v>
      </c>
      <c r="I92" s="8">
        <v>586</v>
      </c>
      <c r="J92" s="8">
        <v>729</v>
      </c>
      <c r="K92" s="8">
        <v>1946</v>
      </c>
      <c r="L92" s="10">
        <f t="shared" si="3"/>
        <v>0</v>
      </c>
      <c r="M92" s="10">
        <f t="shared" si="3"/>
        <v>0</v>
      </c>
      <c r="N92" s="10">
        <f t="shared" si="3"/>
        <v>0.3</v>
      </c>
      <c r="O92" s="10">
        <f t="shared" si="3"/>
        <v>6.96</v>
      </c>
      <c r="P92" s="10">
        <f t="shared" si="3"/>
        <v>15.6</v>
      </c>
      <c r="Q92" s="10">
        <f t="shared" si="3"/>
        <v>17.579999999999998</v>
      </c>
      <c r="R92" s="10">
        <f t="shared" si="3"/>
        <v>21.869999999999997</v>
      </c>
      <c r="S92" s="10">
        <f t="shared" si="4"/>
        <v>87.57</v>
      </c>
      <c r="T92" s="10"/>
    </row>
    <row r="93" spans="1:20">
      <c r="A93" s="8" t="s">
        <v>68</v>
      </c>
      <c r="B93" s="8" t="s">
        <v>69</v>
      </c>
      <c r="C93" s="8" t="s">
        <v>280</v>
      </c>
      <c r="D93" s="8">
        <v>0</v>
      </c>
      <c r="E93" s="8">
        <v>0</v>
      </c>
      <c r="F93" s="8">
        <v>599</v>
      </c>
      <c r="G93" s="8">
        <v>423</v>
      </c>
      <c r="H93" s="8">
        <v>536</v>
      </c>
      <c r="I93" s="8">
        <v>760</v>
      </c>
      <c r="J93" s="8">
        <v>1719</v>
      </c>
      <c r="K93" s="8">
        <v>1963</v>
      </c>
      <c r="L93" s="10">
        <f t="shared" si="3"/>
        <v>0</v>
      </c>
      <c r="M93" s="10">
        <f t="shared" si="3"/>
        <v>0</v>
      </c>
      <c r="N93" s="10">
        <f t="shared" si="3"/>
        <v>17.97</v>
      </c>
      <c r="O93" s="10">
        <f t="shared" si="3"/>
        <v>12.69</v>
      </c>
      <c r="P93" s="10">
        <f t="shared" si="3"/>
        <v>16.079999999999998</v>
      </c>
      <c r="Q93" s="10">
        <f t="shared" si="3"/>
        <v>22.8</v>
      </c>
      <c r="R93" s="10">
        <f t="shared" si="3"/>
        <v>51.57</v>
      </c>
      <c r="S93" s="10">
        <f t="shared" si="4"/>
        <v>88.335000000000008</v>
      </c>
      <c r="T93" s="10"/>
    </row>
    <row r="94" spans="1:20">
      <c r="A94" s="8" t="s">
        <v>229</v>
      </c>
      <c r="B94" s="8" t="s">
        <v>230</v>
      </c>
      <c r="C94" s="8" t="s">
        <v>308</v>
      </c>
      <c r="D94" s="8">
        <v>0</v>
      </c>
      <c r="E94" s="8">
        <v>0</v>
      </c>
      <c r="F94" s="8">
        <v>0</v>
      </c>
      <c r="G94" s="8">
        <v>0</v>
      </c>
      <c r="H94" s="8">
        <v>0</v>
      </c>
      <c r="I94" s="8">
        <v>0</v>
      </c>
      <c r="J94" s="8">
        <v>0</v>
      </c>
      <c r="K94" s="8">
        <v>705</v>
      </c>
      <c r="L94" s="10">
        <f t="shared" ref="L94:L103" si="5">D94* 0.03</f>
        <v>0</v>
      </c>
      <c r="M94" s="10">
        <f t="shared" ref="M94:M103" si="6">E94* 0.03</f>
        <v>0</v>
      </c>
      <c r="N94" s="10">
        <f t="shared" ref="N94:N103" si="7">F94* 0.03</f>
        <v>0</v>
      </c>
      <c r="O94" s="10">
        <f t="shared" ref="O94:O103" si="8">G94* 0.03</f>
        <v>0</v>
      </c>
      <c r="P94" s="10">
        <f t="shared" ref="P94:P103" si="9">H94* 0.03</f>
        <v>0</v>
      </c>
      <c r="Q94" s="10">
        <f t="shared" ref="Q94:Q103" si="10">I94* 0.03</f>
        <v>0</v>
      </c>
      <c r="R94" s="10">
        <f t="shared" ref="R94:R103" si="11">J94* 0.03</f>
        <v>0</v>
      </c>
      <c r="S94" s="10">
        <f t="shared" ref="S94:S103" si="12">K94* 0.03*12/8</f>
        <v>31.724999999999998</v>
      </c>
    </row>
    <row r="95" spans="1:20">
      <c r="A95" s="8" t="s">
        <v>231</v>
      </c>
      <c r="B95" s="8" t="s">
        <v>232</v>
      </c>
      <c r="C95" s="8" t="s">
        <v>30</v>
      </c>
      <c r="D95" s="8">
        <v>0</v>
      </c>
      <c r="E95" s="8">
        <v>0</v>
      </c>
      <c r="F95" s="8">
        <v>0</v>
      </c>
      <c r="G95" s="8">
        <v>251</v>
      </c>
      <c r="H95" s="8">
        <v>723</v>
      </c>
      <c r="I95" s="8">
        <v>856</v>
      </c>
      <c r="J95" s="8">
        <v>1163</v>
      </c>
      <c r="K95" s="8">
        <v>862.5</v>
      </c>
      <c r="L95" s="10">
        <f t="shared" si="5"/>
        <v>0</v>
      </c>
      <c r="M95" s="10">
        <f t="shared" si="6"/>
        <v>0</v>
      </c>
      <c r="N95" s="10">
        <f t="shared" si="7"/>
        <v>0</v>
      </c>
      <c r="O95" s="10">
        <f t="shared" si="8"/>
        <v>7.5299999999999994</v>
      </c>
      <c r="P95" s="10">
        <f t="shared" si="9"/>
        <v>21.689999999999998</v>
      </c>
      <c r="Q95" s="10">
        <f t="shared" si="10"/>
        <v>25.68</v>
      </c>
      <c r="R95" s="10">
        <f t="shared" si="11"/>
        <v>34.89</v>
      </c>
      <c r="S95" s="10">
        <f t="shared" si="12"/>
        <v>38.8125</v>
      </c>
    </row>
    <row r="96" spans="1:20">
      <c r="A96" s="8" t="s">
        <v>233</v>
      </c>
      <c r="B96" s="8" t="s">
        <v>234</v>
      </c>
      <c r="C96" s="8" t="s">
        <v>305</v>
      </c>
      <c r="D96" s="8">
        <v>0</v>
      </c>
      <c r="E96" s="8">
        <v>195</v>
      </c>
      <c r="F96" s="8">
        <v>3283</v>
      </c>
      <c r="G96" s="8">
        <v>3025</v>
      </c>
      <c r="H96" s="8">
        <v>4031</v>
      </c>
      <c r="I96" s="8">
        <v>3667</v>
      </c>
      <c r="J96" s="8">
        <v>3169</v>
      </c>
      <c r="K96" s="8">
        <v>2925</v>
      </c>
      <c r="L96" s="10">
        <f t="shared" si="5"/>
        <v>0</v>
      </c>
      <c r="M96" s="10">
        <f t="shared" si="6"/>
        <v>5.85</v>
      </c>
      <c r="N96" s="10">
        <f t="shared" si="7"/>
        <v>98.49</v>
      </c>
      <c r="O96" s="10">
        <f t="shared" si="8"/>
        <v>90.75</v>
      </c>
      <c r="P96" s="10">
        <f t="shared" si="9"/>
        <v>120.92999999999999</v>
      </c>
      <c r="Q96" s="10">
        <f t="shared" si="10"/>
        <v>110.00999999999999</v>
      </c>
      <c r="R96" s="10">
        <f t="shared" si="11"/>
        <v>95.07</v>
      </c>
      <c r="S96" s="10">
        <f t="shared" si="12"/>
        <v>131.625</v>
      </c>
    </row>
    <row r="97" spans="1:19">
      <c r="A97" s="8" t="s">
        <v>235</v>
      </c>
      <c r="B97" s="8" t="s">
        <v>236</v>
      </c>
      <c r="C97" s="8" t="s">
        <v>306</v>
      </c>
      <c r="D97" s="8">
        <v>0</v>
      </c>
      <c r="E97" s="8">
        <v>0</v>
      </c>
      <c r="F97" s="8">
        <v>0</v>
      </c>
      <c r="G97" s="8">
        <v>0</v>
      </c>
      <c r="H97" s="8">
        <v>0</v>
      </c>
      <c r="I97" s="8">
        <v>260</v>
      </c>
      <c r="J97" s="8">
        <v>1022</v>
      </c>
      <c r="K97" s="8">
        <v>906</v>
      </c>
      <c r="L97" s="10">
        <f t="shared" si="5"/>
        <v>0</v>
      </c>
      <c r="M97" s="10">
        <f t="shared" si="6"/>
        <v>0</v>
      </c>
      <c r="N97" s="10">
        <f t="shared" si="7"/>
        <v>0</v>
      </c>
      <c r="O97" s="10">
        <f t="shared" si="8"/>
        <v>0</v>
      </c>
      <c r="P97" s="10">
        <f t="shared" si="9"/>
        <v>0</v>
      </c>
      <c r="Q97" s="10">
        <f t="shared" si="10"/>
        <v>7.8</v>
      </c>
      <c r="R97" s="10">
        <f t="shared" si="11"/>
        <v>30.66</v>
      </c>
      <c r="S97" s="10">
        <f t="shared" si="12"/>
        <v>40.769999999999996</v>
      </c>
    </row>
    <row r="98" spans="1:19">
      <c r="A98" s="8" t="s">
        <v>237</v>
      </c>
      <c r="B98" s="8" t="s">
        <v>238</v>
      </c>
      <c r="C98" s="8" t="s">
        <v>306</v>
      </c>
      <c r="D98" s="8">
        <v>0</v>
      </c>
      <c r="E98" s="8">
        <v>0</v>
      </c>
      <c r="F98" s="8">
        <v>0</v>
      </c>
      <c r="G98" s="8">
        <v>0</v>
      </c>
      <c r="H98" s="8">
        <v>0</v>
      </c>
      <c r="I98" s="8">
        <v>0</v>
      </c>
      <c r="J98" s="8">
        <v>0</v>
      </c>
      <c r="K98" s="8">
        <v>2425.5</v>
      </c>
      <c r="L98" s="10">
        <f t="shared" si="5"/>
        <v>0</v>
      </c>
      <c r="M98" s="10">
        <f t="shared" si="6"/>
        <v>0</v>
      </c>
      <c r="N98" s="10">
        <f t="shared" si="7"/>
        <v>0</v>
      </c>
      <c r="O98" s="10">
        <f t="shared" si="8"/>
        <v>0</v>
      </c>
      <c r="P98" s="10">
        <f t="shared" si="9"/>
        <v>0</v>
      </c>
      <c r="Q98" s="10">
        <f t="shared" si="10"/>
        <v>0</v>
      </c>
      <c r="R98" s="10">
        <f t="shared" si="11"/>
        <v>0</v>
      </c>
      <c r="S98" s="10">
        <f t="shared" si="12"/>
        <v>109.14750000000001</v>
      </c>
    </row>
    <row r="99" spans="1:19">
      <c r="A99" s="8" t="s">
        <v>239</v>
      </c>
      <c r="B99" s="8" t="s">
        <v>240</v>
      </c>
      <c r="C99" s="8" t="s">
        <v>306</v>
      </c>
      <c r="D99" s="8">
        <v>0</v>
      </c>
      <c r="E99" s="8">
        <v>0</v>
      </c>
      <c r="F99" s="8">
        <v>0</v>
      </c>
      <c r="G99" s="8">
        <v>0</v>
      </c>
      <c r="H99" s="8">
        <v>1122</v>
      </c>
      <c r="I99" s="8">
        <v>437</v>
      </c>
      <c r="J99" s="8">
        <v>234</v>
      </c>
      <c r="K99" s="8">
        <v>157.5</v>
      </c>
      <c r="L99" s="10">
        <f t="shared" si="5"/>
        <v>0</v>
      </c>
      <c r="M99" s="10">
        <f t="shared" si="6"/>
        <v>0</v>
      </c>
      <c r="N99" s="10">
        <f t="shared" si="7"/>
        <v>0</v>
      </c>
      <c r="O99" s="10">
        <f t="shared" si="8"/>
        <v>0</v>
      </c>
      <c r="P99" s="10">
        <f t="shared" si="9"/>
        <v>33.659999999999997</v>
      </c>
      <c r="Q99" s="10">
        <f t="shared" si="10"/>
        <v>13.11</v>
      </c>
      <c r="R99" s="10">
        <f t="shared" si="11"/>
        <v>7.02</v>
      </c>
      <c r="S99" s="10">
        <f t="shared" si="12"/>
        <v>7.0874999999999995</v>
      </c>
    </row>
    <row r="100" spans="1:19">
      <c r="A100" s="8" t="s">
        <v>241</v>
      </c>
      <c r="B100" s="8" t="s">
        <v>242</v>
      </c>
      <c r="C100" s="8" t="s">
        <v>308</v>
      </c>
      <c r="D100" s="8">
        <v>0</v>
      </c>
      <c r="E100" s="8">
        <v>0</v>
      </c>
      <c r="F100" s="8">
        <v>0</v>
      </c>
      <c r="G100" s="8">
        <v>0</v>
      </c>
      <c r="H100" s="8">
        <v>0</v>
      </c>
      <c r="I100" s="8">
        <v>0</v>
      </c>
      <c r="J100" s="8">
        <v>34</v>
      </c>
      <c r="K100" s="8">
        <v>285</v>
      </c>
      <c r="L100" s="10">
        <f t="shared" si="5"/>
        <v>0</v>
      </c>
      <c r="M100" s="10">
        <f t="shared" si="6"/>
        <v>0</v>
      </c>
      <c r="N100" s="10">
        <f t="shared" si="7"/>
        <v>0</v>
      </c>
      <c r="O100" s="10">
        <f t="shared" si="8"/>
        <v>0</v>
      </c>
      <c r="P100" s="10">
        <f t="shared" si="9"/>
        <v>0</v>
      </c>
      <c r="Q100" s="10">
        <f t="shared" si="10"/>
        <v>0</v>
      </c>
      <c r="R100" s="10">
        <f t="shared" si="11"/>
        <v>1.02</v>
      </c>
      <c r="S100" s="10">
        <f t="shared" si="12"/>
        <v>12.824999999999999</v>
      </c>
    </row>
    <row r="101" spans="1:19">
      <c r="A101" s="8" t="s">
        <v>243</v>
      </c>
      <c r="B101" s="8" t="s">
        <v>244</v>
      </c>
      <c r="C101" s="8" t="s">
        <v>59</v>
      </c>
      <c r="D101" s="8">
        <v>0</v>
      </c>
      <c r="E101" s="8">
        <v>0</v>
      </c>
      <c r="F101" s="8">
        <v>152</v>
      </c>
      <c r="G101" s="8">
        <v>192</v>
      </c>
      <c r="H101" s="8">
        <v>579</v>
      </c>
      <c r="I101" s="8">
        <v>499</v>
      </c>
      <c r="J101" s="8">
        <v>329</v>
      </c>
      <c r="K101" s="8">
        <v>216</v>
      </c>
      <c r="L101" s="10">
        <f t="shared" si="5"/>
        <v>0</v>
      </c>
      <c r="M101" s="10">
        <f t="shared" si="6"/>
        <v>0</v>
      </c>
      <c r="N101" s="10">
        <f t="shared" si="7"/>
        <v>4.5599999999999996</v>
      </c>
      <c r="O101" s="10">
        <f t="shared" si="8"/>
        <v>5.76</v>
      </c>
      <c r="P101" s="10">
        <f t="shared" si="9"/>
        <v>17.37</v>
      </c>
      <c r="Q101" s="10">
        <f t="shared" si="10"/>
        <v>14.969999999999999</v>
      </c>
      <c r="R101" s="10">
        <f t="shared" si="11"/>
        <v>9.8699999999999992</v>
      </c>
      <c r="S101" s="10">
        <f t="shared" si="12"/>
        <v>9.7199999999999989</v>
      </c>
    </row>
    <row r="102" spans="1:19">
      <c r="A102" s="8" t="s">
        <v>245</v>
      </c>
      <c r="B102" s="8" t="s">
        <v>309</v>
      </c>
      <c r="C102" s="8" t="s">
        <v>226</v>
      </c>
      <c r="D102" s="8">
        <v>0</v>
      </c>
      <c r="E102" s="8">
        <v>0</v>
      </c>
      <c r="F102" s="8">
        <v>0</v>
      </c>
      <c r="G102" s="8">
        <v>0</v>
      </c>
      <c r="H102" s="8">
        <v>0</v>
      </c>
      <c r="I102" s="8">
        <v>0</v>
      </c>
      <c r="J102" s="8">
        <v>0</v>
      </c>
      <c r="K102" s="8">
        <v>379.5</v>
      </c>
      <c r="L102" s="10">
        <f t="shared" si="5"/>
        <v>0</v>
      </c>
      <c r="M102" s="10">
        <f t="shared" si="6"/>
        <v>0</v>
      </c>
      <c r="N102" s="10">
        <f t="shared" si="7"/>
        <v>0</v>
      </c>
      <c r="O102" s="10">
        <f t="shared" si="8"/>
        <v>0</v>
      </c>
      <c r="P102" s="10">
        <f t="shared" si="9"/>
        <v>0</v>
      </c>
      <c r="Q102" s="10">
        <f t="shared" si="10"/>
        <v>0</v>
      </c>
      <c r="R102" s="10">
        <f t="shared" si="11"/>
        <v>0</v>
      </c>
      <c r="S102" s="10">
        <f t="shared" si="12"/>
        <v>17.077500000000001</v>
      </c>
    </row>
    <row r="103" spans="1:19">
      <c r="A103" s="8" t="s">
        <v>246</v>
      </c>
      <c r="B103" s="8" t="s">
        <v>247</v>
      </c>
      <c r="C103" s="8" t="s">
        <v>306</v>
      </c>
      <c r="D103" s="8">
        <v>93</v>
      </c>
      <c r="E103" s="8">
        <v>58</v>
      </c>
      <c r="F103" s="8">
        <v>81</v>
      </c>
      <c r="G103" s="8">
        <v>55</v>
      </c>
      <c r="H103" s="8">
        <v>59</v>
      </c>
      <c r="I103" s="8">
        <v>41</v>
      </c>
      <c r="J103" s="11">
        <v>18</v>
      </c>
      <c r="K103" s="12">
        <v>27</v>
      </c>
      <c r="L103" s="10">
        <f t="shared" si="5"/>
        <v>2.79</v>
      </c>
      <c r="M103" s="10">
        <f t="shared" si="6"/>
        <v>1.74</v>
      </c>
      <c r="N103" s="10">
        <f t="shared" si="7"/>
        <v>2.4299999999999997</v>
      </c>
      <c r="O103" s="10">
        <f t="shared" si="8"/>
        <v>1.65</v>
      </c>
      <c r="P103" s="10">
        <f t="shared" si="9"/>
        <v>1.77</v>
      </c>
      <c r="Q103" s="10">
        <f t="shared" si="10"/>
        <v>1.23</v>
      </c>
      <c r="R103" s="10">
        <f t="shared" si="11"/>
        <v>0.54</v>
      </c>
      <c r="S103" s="10">
        <f t="shared" si="12"/>
        <v>1.2149999999999999</v>
      </c>
    </row>
    <row r="104" spans="1:19">
      <c r="J104" s="11"/>
      <c r="K104" s="12"/>
    </row>
    <row r="105" spans="1:19">
      <c r="J105" s="11"/>
      <c r="K105" s="12"/>
    </row>
  </sheetData>
  <autoFilter ref="A1:T94" xr:uid="{4D7C2344-C048-4D4D-A746-DF2622C67C35}">
    <sortState xmlns:xlrd2="http://schemas.microsoft.com/office/spreadsheetml/2017/richdata2" ref="A2:T95">
      <sortCondition ref="A1:A95"/>
    </sortState>
  </autoFilter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41AAB-F330-B541-9FA5-490EB1401BC0}">
  <dimension ref="A1:S103"/>
  <sheetViews>
    <sheetView topLeftCell="A79" workbookViewId="0">
      <pane xSplit="2" topLeftCell="E1" activePane="topRight" state="frozen"/>
      <selection pane="topRight" activeCell="O13" sqref="O13"/>
    </sheetView>
  </sheetViews>
  <sheetFormatPr baseColWidth="10" defaultRowHeight="15"/>
  <cols>
    <col min="1" max="1" width="10.83203125" style="8"/>
    <col min="2" max="2" width="25.33203125" style="8" customWidth="1"/>
    <col min="3" max="3" width="10.83203125" style="8"/>
    <col min="4" max="11" width="12" style="8" bestFit="1" customWidth="1"/>
    <col min="12" max="16384" width="10.83203125" style="8"/>
  </cols>
  <sheetData>
    <row r="1" spans="1:19">
      <c r="A1" s="8" t="s">
        <v>0</v>
      </c>
      <c r="B1" s="8" t="s">
        <v>190</v>
      </c>
      <c r="C1" s="8" t="s">
        <v>301</v>
      </c>
      <c r="D1" s="8" t="s">
        <v>279</v>
      </c>
      <c r="E1" s="8" t="s">
        <v>198</v>
      </c>
      <c r="F1" s="8" t="s">
        <v>199</v>
      </c>
      <c r="G1" s="8" t="s">
        <v>200</v>
      </c>
      <c r="H1" s="8" t="s">
        <v>201</v>
      </c>
      <c r="I1" s="8" t="s">
        <v>202</v>
      </c>
      <c r="J1" s="8" t="s">
        <v>203</v>
      </c>
      <c r="K1" s="8" t="s">
        <v>204</v>
      </c>
      <c r="L1" s="8" t="s">
        <v>284</v>
      </c>
      <c r="M1" s="8" t="s">
        <v>285</v>
      </c>
      <c r="N1" s="8" t="s">
        <v>286</v>
      </c>
      <c r="O1" s="8" t="s">
        <v>287</v>
      </c>
      <c r="P1" s="8" t="s">
        <v>288</v>
      </c>
      <c r="Q1" s="8" t="s">
        <v>289</v>
      </c>
      <c r="R1" s="8" t="s">
        <v>290</v>
      </c>
      <c r="S1" s="8" t="s">
        <v>291</v>
      </c>
    </row>
    <row r="2" spans="1:19">
      <c r="A2" s="8" t="s">
        <v>100</v>
      </c>
      <c r="B2" s="8" t="s">
        <v>101</v>
      </c>
      <c r="C2" s="8" t="s">
        <v>1</v>
      </c>
      <c r="D2" s="13">
        <v>0</v>
      </c>
      <c r="E2" s="13">
        <v>0</v>
      </c>
      <c r="F2" s="13">
        <v>55</v>
      </c>
      <c r="G2" s="13">
        <v>79</v>
      </c>
      <c r="H2" s="13">
        <v>293</v>
      </c>
      <c r="I2" s="13">
        <v>373</v>
      </c>
      <c r="J2" s="13">
        <v>136</v>
      </c>
      <c r="K2" s="13">
        <v>15</v>
      </c>
      <c r="L2" s="14">
        <f t="shared" ref="L2:R33" si="0">D2*0.03</f>
        <v>0</v>
      </c>
      <c r="M2" s="14">
        <f t="shared" si="0"/>
        <v>0</v>
      </c>
      <c r="N2" s="14">
        <f t="shared" si="0"/>
        <v>1.65</v>
      </c>
      <c r="O2" s="14">
        <f t="shared" si="0"/>
        <v>2.37</v>
      </c>
      <c r="P2" s="14">
        <f t="shared" si="0"/>
        <v>8.7899999999999991</v>
      </c>
      <c r="Q2" s="14">
        <f t="shared" si="0"/>
        <v>11.19</v>
      </c>
      <c r="R2" s="14">
        <f t="shared" si="0"/>
        <v>4.08</v>
      </c>
      <c r="S2" s="14">
        <f t="shared" ref="S2:S65" si="1">K2*0.03*12/8</f>
        <v>0.67499999999999993</v>
      </c>
    </row>
    <row r="3" spans="1:19">
      <c r="A3" s="8" t="s">
        <v>142</v>
      </c>
      <c r="B3" s="8" t="s">
        <v>191</v>
      </c>
      <c r="C3" s="8" t="s">
        <v>188</v>
      </c>
      <c r="D3" s="13">
        <v>0</v>
      </c>
      <c r="E3" s="13">
        <v>0</v>
      </c>
      <c r="F3" s="13">
        <v>0</v>
      </c>
      <c r="G3" s="13">
        <v>70</v>
      </c>
      <c r="H3" s="13">
        <v>41</v>
      </c>
      <c r="I3" s="13">
        <v>22</v>
      </c>
      <c r="J3" s="13">
        <v>387</v>
      </c>
      <c r="K3" s="13">
        <v>605</v>
      </c>
      <c r="L3" s="14">
        <f t="shared" si="0"/>
        <v>0</v>
      </c>
      <c r="M3" s="14">
        <f t="shared" si="0"/>
        <v>0</v>
      </c>
      <c r="N3" s="14">
        <f t="shared" si="0"/>
        <v>0</v>
      </c>
      <c r="O3" s="14">
        <f t="shared" si="0"/>
        <v>2.1</v>
      </c>
      <c r="P3" s="14">
        <f t="shared" si="0"/>
        <v>1.23</v>
      </c>
      <c r="Q3" s="14">
        <f t="shared" si="0"/>
        <v>0.65999999999999992</v>
      </c>
      <c r="R3" s="14">
        <f t="shared" si="0"/>
        <v>11.61</v>
      </c>
      <c r="S3" s="14">
        <f t="shared" si="1"/>
        <v>27.224999999999998</v>
      </c>
    </row>
    <row r="4" spans="1:19">
      <c r="A4" s="8" t="s">
        <v>28</v>
      </c>
      <c r="B4" s="8" t="s">
        <v>29</v>
      </c>
      <c r="C4" s="8" t="s">
        <v>30</v>
      </c>
      <c r="D4" s="13">
        <v>0</v>
      </c>
      <c r="E4" s="13">
        <v>0</v>
      </c>
      <c r="F4" s="13">
        <v>0</v>
      </c>
      <c r="G4" s="13">
        <v>192</v>
      </c>
      <c r="H4" s="13">
        <v>229</v>
      </c>
      <c r="I4" s="13">
        <v>283</v>
      </c>
      <c r="J4" s="13">
        <v>172</v>
      </c>
      <c r="K4" s="13">
        <v>158</v>
      </c>
      <c r="L4" s="14">
        <f t="shared" si="0"/>
        <v>0</v>
      </c>
      <c r="M4" s="14">
        <f t="shared" si="0"/>
        <v>0</v>
      </c>
      <c r="N4" s="14">
        <f t="shared" si="0"/>
        <v>0</v>
      </c>
      <c r="O4" s="14">
        <f t="shared" si="0"/>
        <v>5.76</v>
      </c>
      <c r="P4" s="14">
        <f t="shared" si="0"/>
        <v>6.87</v>
      </c>
      <c r="Q4" s="14">
        <f t="shared" si="0"/>
        <v>8.49</v>
      </c>
      <c r="R4" s="14">
        <f t="shared" si="0"/>
        <v>5.16</v>
      </c>
      <c r="S4" s="14">
        <f t="shared" si="1"/>
        <v>7.11</v>
      </c>
    </row>
    <row r="5" spans="1:19">
      <c r="A5" s="8" t="s">
        <v>45</v>
      </c>
      <c r="B5" s="8" t="s">
        <v>46</v>
      </c>
      <c r="C5" s="8" t="s">
        <v>1</v>
      </c>
      <c r="D5" s="13">
        <v>0</v>
      </c>
      <c r="E5" s="13">
        <v>0</v>
      </c>
      <c r="F5" s="13">
        <v>0</v>
      </c>
      <c r="G5" s="13">
        <v>130</v>
      </c>
      <c r="H5" s="13">
        <v>341</v>
      </c>
      <c r="I5" s="13">
        <v>238</v>
      </c>
      <c r="J5" s="13">
        <v>146</v>
      </c>
      <c r="K5" s="13">
        <v>69</v>
      </c>
      <c r="L5" s="14">
        <f t="shared" si="0"/>
        <v>0</v>
      </c>
      <c r="M5" s="14">
        <f t="shared" si="0"/>
        <v>0</v>
      </c>
      <c r="N5" s="14">
        <f t="shared" si="0"/>
        <v>0</v>
      </c>
      <c r="O5" s="14">
        <f t="shared" si="0"/>
        <v>3.9</v>
      </c>
      <c r="P5" s="14">
        <f t="shared" si="0"/>
        <v>10.23</v>
      </c>
      <c r="Q5" s="14">
        <f t="shared" si="0"/>
        <v>7.14</v>
      </c>
      <c r="R5" s="14">
        <f t="shared" si="0"/>
        <v>4.38</v>
      </c>
      <c r="S5" s="14">
        <f t="shared" si="1"/>
        <v>3.1049999999999995</v>
      </c>
    </row>
    <row r="6" spans="1:19">
      <c r="A6" s="8" t="s">
        <v>74</v>
      </c>
      <c r="B6" s="8" t="s">
        <v>75</v>
      </c>
      <c r="C6" s="8" t="s">
        <v>189</v>
      </c>
      <c r="D6" s="13">
        <v>0</v>
      </c>
      <c r="E6" s="13">
        <v>0</v>
      </c>
      <c r="F6" s="13">
        <v>0</v>
      </c>
      <c r="G6" s="13">
        <v>91</v>
      </c>
      <c r="H6" s="13">
        <v>951</v>
      </c>
      <c r="I6" s="13">
        <v>1227</v>
      </c>
      <c r="J6" s="13">
        <v>1050</v>
      </c>
      <c r="K6" s="13">
        <v>849</v>
      </c>
      <c r="L6" s="14">
        <f t="shared" si="0"/>
        <v>0</v>
      </c>
      <c r="M6" s="14">
        <f t="shared" si="0"/>
        <v>0</v>
      </c>
      <c r="N6" s="14">
        <f t="shared" si="0"/>
        <v>0</v>
      </c>
      <c r="O6" s="14">
        <f t="shared" si="0"/>
        <v>2.73</v>
      </c>
      <c r="P6" s="14">
        <f t="shared" si="0"/>
        <v>28.529999999999998</v>
      </c>
      <c r="Q6" s="14">
        <f t="shared" si="0"/>
        <v>36.809999999999995</v>
      </c>
      <c r="R6" s="14">
        <f t="shared" si="0"/>
        <v>31.5</v>
      </c>
      <c r="S6" s="14">
        <f t="shared" si="1"/>
        <v>38.204999999999998</v>
      </c>
    </row>
    <row r="7" spans="1:19">
      <c r="A7" s="8" t="s">
        <v>66</v>
      </c>
      <c r="B7" s="8" t="s">
        <v>67</v>
      </c>
      <c r="C7" s="8" t="s">
        <v>188</v>
      </c>
      <c r="D7" s="13">
        <v>0</v>
      </c>
      <c r="E7" s="13">
        <v>0</v>
      </c>
      <c r="F7" s="13">
        <v>0</v>
      </c>
      <c r="G7" s="13">
        <v>0</v>
      </c>
      <c r="H7" s="13">
        <v>156</v>
      </c>
      <c r="I7" s="13">
        <v>432</v>
      </c>
      <c r="J7" s="13">
        <v>625</v>
      </c>
      <c r="K7" s="13">
        <v>632</v>
      </c>
      <c r="L7" s="14">
        <f t="shared" si="0"/>
        <v>0</v>
      </c>
      <c r="M7" s="14">
        <f t="shared" si="0"/>
        <v>0</v>
      </c>
      <c r="N7" s="14">
        <f t="shared" si="0"/>
        <v>0</v>
      </c>
      <c r="O7" s="14">
        <f t="shared" si="0"/>
        <v>0</v>
      </c>
      <c r="P7" s="14">
        <f t="shared" si="0"/>
        <v>4.68</v>
      </c>
      <c r="Q7" s="14">
        <f t="shared" si="0"/>
        <v>12.959999999999999</v>
      </c>
      <c r="R7" s="14">
        <f t="shared" si="0"/>
        <v>18.75</v>
      </c>
      <c r="S7" s="14">
        <f t="shared" si="1"/>
        <v>28.44</v>
      </c>
    </row>
    <row r="8" spans="1:19">
      <c r="A8" s="8" t="s">
        <v>39</v>
      </c>
      <c r="B8" s="8" t="s">
        <v>40</v>
      </c>
      <c r="C8" s="8" t="s">
        <v>189</v>
      </c>
      <c r="D8" s="13">
        <v>0</v>
      </c>
      <c r="E8" s="13">
        <v>0</v>
      </c>
      <c r="F8" s="13">
        <v>0</v>
      </c>
      <c r="G8" s="13">
        <v>0</v>
      </c>
      <c r="H8" s="13">
        <v>365</v>
      </c>
      <c r="I8" s="13">
        <v>777</v>
      </c>
      <c r="J8" s="13">
        <v>474</v>
      </c>
      <c r="K8" s="13">
        <v>583</v>
      </c>
      <c r="L8" s="14">
        <f t="shared" si="0"/>
        <v>0</v>
      </c>
      <c r="M8" s="14">
        <f t="shared" si="0"/>
        <v>0</v>
      </c>
      <c r="N8" s="14">
        <f t="shared" si="0"/>
        <v>0</v>
      </c>
      <c r="O8" s="14">
        <f t="shared" si="0"/>
        <v>0</v>
      </c>
      <c r="P8" s="14">
        <f t="shared" si="0"/>
        <v>10.95</v>
      </c>
      <c r="Q8" s="14">
        <f t="shared" si="0"/>
        <v>23.31</v>
      </c>
      <c r="R8" s="14">
        <f t="shared" si="0"/>
        <v>14.219999999999999</v>
      </c>
      <c r="S8" s="14">
        <f t="shared" si="1"/>
        <v>26.234999999999999</v>
      </c>
    </row>
    <row r="9" spans="1:19">
      <c r="A9" s="8" t="s">
        <v>16</v>
      </c>
      <c r="B9" s="8" t="s">
        <v>17</v>
      </c>
      <c r="C9" s="8" t="s">
        <v>1</v>
      </c>
      <c r="D9" s="13">
        <v>105</v>
      </c>
      <c r="E9" s="13">
        <v>320</v>
      </c>
      <c r="F9" s="13">
        <v>317</v>
      </c>
      <c r="G9" s="13">
        <v>401</v>
      </c>
      <c r="H9" s="13">
        <v>407</v>
      </c>
      <c r="I9" s="13">
        <v>273</v>
      </c>
      <c r="J9" s="13">
        <v>135</v>
      </c>
      <c r="K9" s="13">
        <v>49</v>
      </c>
      <c r="L9" s="14">
        <f t="shared" si="0"/>
        <v>3.15</v>
      </c>
      <c r="M9" s="14">
        <f t="shared" si="0"/>
        <v>9.6</v>
      </c>
      <c r="N9" s="14">
        <f t="shared" si="0"/>
        <v>9.51</v>
      </c>
      <c r="O9" s="14">
        <f t="shared" si="0"/>
        <v>12.03</v>
      </c>
      <c r="P9" s="14">
        <f t="shared" si="0"/>
        <v>12.209999999999999</v>
      </c>
      <c r="Q9" s="14">
        <f t="shared" si="0"/>
        <v>8.19</v>
      </c>
      <c r="R9" s="14">
        <f t="shared" si="0"/>
        <v>4.05</v>
      </c>
      <c r="S9" s="14">
        <f t="shared" si="1"/>
        <v>2.2050000000000001</v>
      </c>
    </row>
    <row r="10" spans="1:19">
      <c r="A10" s="8" t="s">
        <v>70</v>
      </c>
      <c r="B10" s="8" t="s">
        <v>311</v>
      </c>
      <c r="C10" s="8" t="s">
        <v>305</v>
      </c>
      <c r="D10" s="13">
        <v>815</v>
      </c>
      <c r="E10" s="13">
        <v>785</v>
      </c>
      <c r="F10" s="13">
        <v>608</v>
      </c>
      <c r="G10" s="13">
        <v>431</v>
      </c>
      <c r="H10" s="13">
        <v>255</v>
      </c>
      <c r="I10" s="13">
        <v>170</v>
      </c>
      <c r="J10" s="13">
        <v>82</v>
      </c>
      <c r="K10" s="13">
        <v>69</v>
      </c>
      <c r="L10" s="14">
        <f t="shared" si="0"/>
        <v>24.45</v>
      </c>
      <c r="M10" s="14">
        <f t="shared" si="0"/>
        <v>23.55</v>
      </c>
      <c r="N10" s="14">
        <f t="shared" si="0"/>
        <v>18.239999999999998</v>
      </c>
      <c r="O10" s="14">
        <f t="shared" si="0"/>
        <v>12.93</v>
      </c>
      <c r="P10" s="14">
        <f t="shared" si="0"/>
        <v>7.6499999999999995</v>
      </c>
      <c r="Q10" s="14">
        <f t="shared" si="0"/>
        <v>5.0999999999999996</v>
      </c>
      <c r="R10" s="14">
        <f t="shared" si="0"/>
        <v>2.46</v>
      </c>
      <c r="S10" s="14">
        <f t="shared" si="1"/>
        <v>3.1049999999999995</v>
      </c>
    </row>
    <row r="11" spans="1:19">
      <c r="A11" s="8" t="s">
        <v>22</v>
      </c>
      <c r="B11" s="8" t="s">
        <v>23</v>
      </c>
      <c r="C11" s="8" t="s">
        <v>312</v>
      </c>
      <c r="D11" s="13">
        <v>0</v>
      </c>
      <c r="E11" s="13">
        <v>0</v>
      </c>
      <c r="F11" s="13">
        <v>0</v>
      </c>
      <c r="G11" s="13">
        <v>4</v>
      </c>
      <c r="H11" s="13">
        <v>174</v>
      </c>
      <c r="I11" s="13">
        <v>466</v>
      </c>
      <c r="J11" s="13">
        <v>535</v>
      </c>
      <c r="K11" s="13">
        <v>224</v>
      </c>
      <c r="L11" s="14">
        <f t="shared" si="0"/>
        <v>0</v>
      </c>
      <c r="M11" s="14">
        <f t="shared" si="0"/>
        <v>0</v>
      </c>
      <c r="N11" s="14">
        <f t="shared" si="0"/>
        <v>0</v>
      </c>
      <c r="O11" s="14">
        <f t="shared" si="0"/>
        <v>0.12</v>
      </c>
      <c r="P11" s="14">
        <f t="shared" si="0"/>
        <v>5.22</v>
      </c>
      <c r="Q11" s="14">
        <f t="shared" si="0"/>
        <v>13.979999999999999</v>
      </c>
      <c r="R11" s="14">
        <f t="shared" si="0"/>
        <v>16.05</v>
      </c>
      <c r="S11" s="14">
        <f t="shared" si="1"/>
        <v>10.08</v>
      </c>
    </row>
    <row r="12" spans="1:19">
      <c r="A12" s="8" t="s">
        <v>112</v>
      </c>
      <c r="B12" s="8" t="s">
        <v>313</v>
      </c>
      <c r="C12" s="8" t="s">
        <v>188</v>
      </c>
      <c r="D12" s="13">
        <v>0</v>
      </c>
      <c r="E12" s="13">
        <v>0</v>
      </c>
      <c r="F12" s="13">
        <v>0</v>
      </c>
      <c r="G12" s="13">
        <v>1</v>
      </c>
      <c r="H12" s="13">
        <v>35</v>
      </c>
      <c r="I12" s="13">
        <v>5</v>
      </c>
      <c r="J12" s="13">
        <v>1</v>
      </c>
      <c r="K12" s="13">
        <v>0</v>
      </c>
      <c r="L12" s="14">
        <f t="shared" si="0"/>
        <v>0</v>
      </c>
      <c r="M12" s="14">
        <f t="shared" si="0"/>
        <v>0</v>
      </c>
      <c r="N12" s="14">
        <f t="shared" si="0"/>
        <v>0</v>
      </c>
      <c r="O12" s="14">
        <f t="shared" si="0"/>
        <v>0.03</v>
      </c>
      <c r="P12" s="14">
        <f t="shared" si="0"/>
        <v>1.05</v>
      </c>
      <c r="Q12" s="14">
        <f t="shared" si="0"/>
        <v>0.15</v>
      </c>
      <c r="R12" s="14">
        <f t="shared" si="0"/>
        <v>0.03</v>
      </c>
      <c r="S12" s="14">
        <f t="shared" si="1"/>
        <v>0</v>
      </c>
    </row>
    <row r="13" spans="1:19">
      <c r="A13" s="8" t="s">
        <v>2</v>
      </c>
      <c r="B13" s="8" t="s">
        <v>3</v>
      </c>
      <c r="C13" s="8" t="s">
        <v>1</v>
      </c>
      <c r="D13" s="13">
        <v>1884</v>
      </c>
      <c r="E13" s="13">
        <v>2729</v>
      </c>
      <c r="F13" s="13">
        <v>2429</v>
      </c>
      <c r="G13" s="13">
        <v>2503</v>
      </c>
      <c r="H13" s="13">
        <v>3466</v>
      </c>
      <c r="I13" s="13">
        <v>3923</v>
      </c>
      <c r="J13" s="13">
        <v>3859</v>
      </c>
      <c r="K13" s="13">
        <v>2708</v>
      </c>
      <c r="L13" s="14">
        <f t="shared" si="0"/>
        <v>56.519999999999996</v>
      </c>
      <c r="M13" s="14">
        <f t="shared" si="0"/>
        <v>81.86999999999999</v>
      </c>
      <c r="N13" s="14">
        <f t="shared" si="0"/>
        <v>72.86999999999999</v>
      </c>
      <c r="O13" s="14">
        <f t="shared" si="0"/>
        <v>75.09</v>
      </c>
      <c r="P13" s="14">
        <f t="shared" si="0"/>
        <v>103.97999999999999</v>
      </c>
      <c r="Q13" s="14">
        <f t="shared" si="0"/>
        <v>117.69</v>
      </c>
      <c r="R13" s="14">
        <f t="shared" si="0"/>
        <v>115.77</v>
      </c>
      <c r="S13" s="14">
        <f t="shared" si="1"/>
        <v>121.85999999999999</v>
      </c>
    </row>
    <row r="14" spans="1:19">
      <c r="A14" s="8" t="s">
        <v>128</v>
      </c>
      <c r="B14" s="8" t="s">
        <v>314</v>
      </c>
      <c r="C14" s="8" t="s">
        <v>59</v>
      </c>
      <c r="D14" s="13">
        <v>50</v>
      </c>
      <c r="E14" s="13">
        <v>109</v>
      </c>
      <c r="F14" s="13">
        <v>492</v>
      </c>
      <c r="G14" s="13">
        <v>223</v>
      </c>
      <c r="H14" s="13">
        <v>123</v>
      </c>
      <c r="I14" s="13">
        <v>104</v>
      </c>
      <c r="J14" s="13">
        <v>117</v>
      </c>
      <c r="K14" s="13">
        <v>113</v>
      </c>
      <c r="L14" s="14">
        <f t="shared" si="0"/>
        <v>1.5</v>
      </c>
      <c r="M14" s="14">
        <f t="shared" si="0"/>
        <v>3.27</v>
      </c>
      <c r="N14" s="14">
        <f t="shared" si="0"/>
        <v>14.76</v>
      </c>
      <c r="O14" s="14">
        <f t="shared" si="0"/>
        <v>6.6899999999999995</v>
      </c>
      <c r="P14" s="14">
        <f t="shared" si="0"/>
        <v>3.69</v>
      </c>
      <c r="Q14" s="14">
        <f t="shared" si="0"/>
        <v>3.12</v>
      </c>
      <c r="R14" s="14">
        <f t="shared" si="0"/>
        <v>3.51</v>
      </c>
      <c r="S14" s="14">
        <f t="shared" si="1"/>
        <v>5.0849999999999991</v>
      </c>
    </row>
    <row r="15" spans="1:19">
      <c r="A15" s="8" t="s">
        <v>98</v>
      </c>
      <c r="B15" s="8" t="s">
        <v>315</v>
      </c>
      <c r="C15" s="8" t="s">
        <v>59</v>
      </c>
      <c r="D15" s="13">
        <v>0</v>
      </c>
      <c r="E15" s="13">
        <v>0</v>
      </c>
      <c r="F15" s="13">
        <v>0</v>
      </c>
      <c r="G15" s="13">
        <v>26</v>
      </c>
      <c r="H15" s="13">
        <v>213</v>
      </c>
      <c r="I15" s="13">
        <v>427</v>
      </c>
      <c r="J15" s="13">
        <v>570</v>
      </c>
      <c r="K15" s="13">
        <v>399</v>
      </c>
      <c r="L15" s="14">
        <f t="shared" si="0"/>
        <v>0</v>
      </c>
      <c r="M15" s="14">
        <f t="shared" si="0"/>
        <v>0</v>
      </c>
      <c r="N15" s="14">
        <f t="shared" si="0"/>
        <v>0</v>
      </c>
      <c r="O15" s="14">
        <f t="shared" si="0"/>
        <v>0.78</v>
      </c>
      <c r="P15" s="14">
        <f t="shared" si="0"/>
        <v>6.39</v>
      </c>
      <c r="Q15" s="14">
        <f t="shared" si="0"/>
        <v>12.809999999999999</v>
      </c>
      <c r="R15" s="14">
        <f t="shared" si="0"/>
        <v>17.099999999999998</v>
      </c>
      <c r="S15" s="14">
        <f t="shared" si="1"/>
        <v>17.954999999999998</v>
      </c>
    </row>
    <row r="16" spans="1:19">
      <c r="A16" s="8" t="s">
        <v>134</v>
      </c>
      <c r="B16" s="8" t="s">
        <v>135</v>
      </c>
      <c r="C16" s="8" t="s">
        <v>1</v>
      </c>
      <c r="D16" s="13">
        <v>0</v>
      </c>
      <c r="E16" s="13">
        <v>0</v>
      </c>
      <c r="F16" s="13">
        <v>0</v>
      </c>
      <c r="G16" s="13">
        <v>0</v>
      </c>
      <c r="H16" s="13">
        <v>45</v>
      </c>
      <c r="I16" s="13">
        <v>21</v>
      </c>
      <c r="J16" s="13">
        <v>3</v>
      </c>
      <c r="K16" s="13">
        <v>1</v>
      </c>
      <c r="L16" s="14">
        <f t="shared" si="0"/>
        <v>0</v>
      </c>
      <c r="M16" s="14">
        <f t="shared" si="0"/>
        <v>0</v>
      </c>
      <c r="N16" s="14">
        <f t="shared" si="0"/>
        <v>0</v>
      </c>
      <c r="O16" s="14">
        <f t="shared" si="0"/>
        <v>0</v>
      </c>
      <c r="P16" s="14">
        <f t="shared" si="0"/>
        <v>1.3499999999999999</v>
      </c>
      <c r="Q16" s="14">
        <f t="shared" si="0"/>
        <v>0.63</v>
      </c>
      <c r="R16" s="14">
        <f t="shared" si="0"/>
        <v>0.09</v>
      </c>
      <c r="S16" s="14">
        <f t="shared" si="1"/>
        <v>4.4999999999999998E-2</v>
      </c>
    </row>
    <row r="17" spans="1:19">
      <c r="A17" s="8" t="s">
        <v>33</v>
      </c>
      <c r="B17" s="8" t="s">
        <v>316</v>
      </c>
      <c r="C17" s="8" t="s">
        <v>189</v>
      </c>
      <c r="D17" s="13">
        <v>249</v>
      </c>
      <c r="E17" s="13">
        <v>297</v>
      </c>
      <c r="F17" s="13">
        <v>305</v>
      </c>
      <c r="G17" s="13">
        <v>269</v>
      </c>
      <c r="H17" s="13">
        <v>433</v>
      </c>
      <c r="I17" s="13">
        <v>364</v>
      </c>
      <c r="J17" s="13">
        <v>267</v>
      </c>
      <c r="K17" s="13">
        <v>159</v>
      </c>
      <c r="L17" s="14">
        <f t="shared" si="0"/>
        <v>7.47</v>
      </c>
      <c r="M17" s="14">
        <f t="shared" si="0"/>
        <v>8.91</v>
      </c>
      <c r="N17" s="14">
        <f t="shared" si="0"/>
        <v>9.15</v>
      </c>
      <c r="O17" s="14">
        <f t="shared" si="0"/>
        <v>8.07</v>
      </c>
      <c r="P17" s="14">
        <f t="shared" si="0"/>
        <v>12.99</v>
      </c>
      <c r="Q17" s="14">
        <f t="shared" si="0"/>
        <v>10.92</v>
      </c>
      <c r="R17" s="14">
        <f t="shared" si="0"/>
        <v>8.01</v>
      </c>
      <c r="S17" s="14">
        <f t="shared" si="1"/>
        <v>7.1549999999999994</v>
      </c>
    </row>
    <row r="18" spans="1:19">
      <c r="A18" s="8" t="s">
        <v>62</v>
      </c>
      <c r="B18" s="8" t="s">
        <v>63</v>
      </c>
      <c r="C18" s="8" t="s">
        <v>188</v>
      </c>
      <c r="D18" s="13">
        <v>0</v>
      </c>
      <c r="E18" s="13">
        <v>0</v>
      </c>
      <c r="F18" s="13">
        <v>0</v>
      </c>
      <c r="G18" s="13">
        <v>0</v>
      </c>
      <c r="H18" s="13">
        <v>618</v>
      </c>
      <c r="I18" s="13">
        <v>1273</v>
      </c>
      <c r="J18" s="13">
        <v>1128</v>
      </c>
      <c r="K18" s="13">
        <v>915</v>
      </c>
      <c r="L18" s="14">
        <f t="shared" si="0"/>
        <v>0</v>
      </c>
      <c r="M18" s="14">
        <f t="shared" si="0"/>
        <v>0</v>
      </c>
      <c r="N18" s="14">
        <f t="shared" si="0"/>
        <v>0</v>
      </c>
      <c r="O18" s="14">
        <f t="shared" si="0"/>
        <v>0</v>
      </c>
      <c r="P18" s="14">
        <f t="shared" si="0"/>
        <v>18.54</v>
      </c>
      <c r="Q18" s="14">
        <f t="shared" si="0"/>
        <v>38.19</v>
      </c>
      <c r="R18" s="14">
        <f t="shared" si="0"/>
        <v>33.839999999999996</v>
      </c>
      <c r="S18" s="14">
        <f t="shared" si="1"/>
        <v>41.174999999999997</v>
      </c>
    </row>
    <row r="19" spans="1:19">
      <c r="A19" s="8" t="s">
        <v>6</v>
      </c>
      <c r="B19" s="8" t="s">
        <v>7</v>
      </c>
      <c r="C19" s="8" t="s">
        <v>188</v>
      </c>
      <c r="D19" s="13">
        <v>7006</v>
      </c>
      <c r="E19" s="13">
        <v>6413</v>
      </c>
      <c r="F19" s="13">
        <v>3862</v>
      </c>
      <c r="G19" s="13">
        <v>3570</v>
      </c>
      <c r="H19" s="13">
        <v>3873</v>
      </c>
      <c r="I19" s="13">
        <v>3544</v>
      </c>
      <c r="J19" s="13">
        <v>3834</v>
      </c>
      <c r="K19" s="13">
        <v>2484</v>
      </c>
      <c r="L19" s="14">
        <f t="shared" si="0"/>
        <v>210.17999999999998</v>
      </c>
      <c r="M19" s="14">
        <f t="shared" si="0"/>
        <v>192.39</v>
      </c>
      <c r="N19" s="14">
        <f t="shared" si="0"/>
        <v>115.86</v>
      </c>
      <c r="O19" s="14">
        <f t="shared" si="0"/>
        <v>107.1</v>
      </c>
      <c r="P19" s="14">
        <f t="shared" si="0"/>
        <v>116.19</v>
      </c>
      <c r="Q19" s="14">
        <f t="shared" si="0"/>
        <v>106.32</v>
      </c>
      <c r="R19" s="14">
        <f t="shared" si="0"/>
        <v>115.02</v>
      </c>
      <c r="S19" s="14">
        <f t="shared" si="1"/>
        <v>111.78</v>
      </c>
    </row>
    <row r="20" spans="1:19">
      <c r="A20" s="8" t="s">
        <v>180</v>
      </c>
      <c r="B20" s="8" t="s">
        <v>317</v>
      </c>
      <c r="C20" s="8" t="s">
        <v>312</v>
      </c>
      <c r="D20" s="13">
        <v>160</v>
      </c>
      <c r="E20" s="13">
        <v>195</v>
      </c>
      <c r="F20" s="13">
        <v>318</v>
      </c>
      <c r="G20" s="13">
        <v>560</v>
      </c>
      <c r="H20" s="13">
        <v>437</v>
      </c>
      <c r="I20" s="13">
        <v>369</v>
      </c>
      <c r="J20" s="13">
        <v>171</v>
      </c>
      <c r="K20" s="13">
        <v>112</v>
      </c>
      <c r="L20" s="14">
        <f t="shared" si="0"/>
        <v>4.8</v>
      </c>
      <c r="M20" s="14">
        <f t="shared" si="0"/>
        <v>5.85</v>
      </c>
      <c r="N20" s="14">
        <f t="shared" si="0"/>
        <v>9.5399999999999991</v>
      </c>
      <c r="O20" s="14">
        <f t="shared" si="0"/>
        <v>16.8</v>
      </c>
      <c r="P20" s="14">
        <f t="shared" si="0"/>
        <v>13.11</v>
      </c>
      <c r="Q20" s="14">
        <f t="shared" si="0"/>
        <v>11.07</v>
      </c>
      <c r="R20" s="14">
        <f t="shared" si="0"/>
        <v>5.13</v>
      </c>
      <c r="S20" s="14">
        <f t="shared" si="1"/>
        <v>5.04</v>
      </c>
    </row>
    <row r="21" spans="1:19">
      <c r="A21" s="8" t="s">
        <v>41</v>
      </c>
      <c r="B21" s="8" t="s">
        <v>192</v>
      </c>
      <c r="C21" s="8" t="s">
        <v>189</v>
      </c>
      <c r="D21" s="13">
        <v>0</v>
      </c>
      <c r="E21" s="13">
        <v>0</v>
      </c>
      <c r="F21" s="13">
        <v>0</v>
      </c>
      <c r="G21" s="13">
        <v>0</v>
      </c>
      <c r="H21" s="13">
        <v>658</v>
      </c>
      <c r="I21" s="13">
        <v>1271</v>
      </c>
      <c r="J21" s="13">
        <v>1472</v>
      </c>
      <c r="K21" s="13">
        <v>1702</v>
      </c>
      <c r="L21" s="14">
        <f t="shared" si="0"/>
        <v>0</v>
      </c>
      <c r="M21" s="14">
        <f t="shared" si="0"/>
        <v>0</v>
      </c>
      <c r="N21" s="14">
        <f t="shared" si="0"/>
        <v>0</v>
      </c>
      <c r="O21" s="14">
        <f t="shared" si="0"/>
        <v>0</v>
      </c>
      <c r="P21" s="14">
        <f t="shared" si="0"/>
        <v>19.739999999999998</v>
      </c>
      <c r="Q21" s="14">
        <f t="shared" si="0"/>
        <v>38.129999999999995</v>
      </c>
      <c r="R21" s="14">
        <f t="shared" si="0"/>
        <v>44.16</v>
      </c>
      <c r="S21" s="14">
        <f t="shared" si="1"/>
        <v>76.589999999999989</v>
      </c>
    </row>
    <row r="22" spans="1:19">
      <c r="A22" s="8" t="s">
        <v>116</v>
      </c>
      <c r="B22" s="8" t="s">
        <v>117</v>
      </c>
      <c r="C22" s="8" t="s">
        <v>59</v>
      </c>
      <c r="D22" s="13">
        <v>0</v>
      </c>
      <c r="E22" s="13">
        <v>0</v>
      </c>
      <c r="F22" s="13">
        <v>0</v>
      </c>
      <c r="G22" s="13">
        <v>0</v>
      </c>
      <c r="H22" s="13">
        <v>156</v>
      </c>
      <c r="I22" s="13">
        <v>195</v>
      </c>
      <c r="J22" s="13">
        <v>186</v>
      </c>
      <c r="K22" s="13">
        <v>214</v>
      </c>
      <c r="L22" s="14">
        <f t="shared" si="0"/>
        <v>0</v>
      </c>
      <c r="M22" s="14">
        <f t="shared" si="0"/>
        <v>0</v>
      </c>
      <c r="N22" s="14">
        <f t="shared" si="0"/>
        <v>0</v>
      </c>
      <c r="O22" s="14">
        <f t="shared" si="0"/>
        <v>0</v>
      </c>
      <c r="P22" s="14">
        <f t="shared" si="0"/>
        <v>4.68</v>
      </c>
      <c r="Q22" s="14">
        <f t="shared" si="0"/>
        <v>5.85</v>
      </c>
      <c r="R22" s="14">
        <f t="shared" si="0"/>
        <v>5.58</v>
      </c>
      <c r="S22" s="14">
        <f t="shared" si="1"/>
        <v>9.629999999999999</v>
      </c>
    </row>
    <row r="23" spans="1:19">
      <c r="A23" s="8" t="s">
        <v>186</v>
      </c>
      <c r="B23" s="8" t="s">
        <v>318</v>
      </c>
      <c r="C23" s="8" t="s">
        <v>305</v>
      </c>
      <c r="D23" s="13">
        <v>0</v>
      </c>
      <c r="E23" s="13">
        <v>0</v>
      </c>
      <c r="F23" s="13">
        <v>0</v>
      </c>
      <c r="G23" s="13">
        <v>0</v>
      </c>
      <c r="H23" s="13">
        <v>0</v>
      </c>
      <c r="I23" s="13">
        <v>0</v>
      </c>
      <c r="J23" s="13">
        <v>164</v>
      </c>
      <c r="K23" s="13">
        <v>300</v>
      </c>
      <c r="L23" s="14">
        <f t="shared" si="0"/>
        <v>0</v>
      </c>
      <c r="M23" s="14">
        <f t="shared" si="0"/>
        <v>0</v>
      </c>
      <c r="N23" s="14">
        <f t="shared" si="0"/>
        <v>0</v>
      </c>
      <c r="O23" s="14">
        <f t="shared" si="0"/>
        <v>0</v>
      </c>
      <c r="P23" s="14">
        <f t="shared" si="0"/>
        <v>0</v>
      </c>
      <c r="Q23" s="14">
        <f t="shared" si="0"/>
        <v>0</v>
      </c>
      <c r="R23" s="14">
        <f t="shared" si="0"/>
        <v>4.92</v>
      </c>
      <c r="S23" s="14">
        <f t="shared" si="1"/>
        <v>13.5</v>
      </c>
    </row>
    <row r="24" spans="1:19">
      <c r="A24" s="8" t="s">
        <v>106</v>
      </c>
      <c r="B24" s="8" t="s">
        <v>319</v>
      </c>
      <c r="C24" s="8" t="s">
        <v>189</v>
      </c>
      <c r="D24" s="13">
        <v>0</v>
      </c>
      <c r="E24" s="13">
        <v>0</v>
      </c>
      <c r="F24" s="13">
        <v>0</v>
      </c>
      <c r="G24" s="13">
        <v>0</v>
      </c>
      <c r="H24" s="13">
        <v>155</v>
      </c>
      <c r="I24" s="13">
        <v>170</v>
      </c>
      <c r="J24" s="13">
        <v>301</v>
      </c>
      <c r="K24" s="13">
        <v>985</v>
      </c>
      <c r="L24" s="14">
        <f t="shared" si="0"/>
        <v>0</v>
      </c>
      <c r="M24" s="14">
        <f t="shared" si="0"/>
        <v>0</v>
      </c>
      <c r="N24" s="14">
        <f t="shared" si="0"/>
        <v>0</v>
      </c>
      <c r="O24" s="14">
        <f t="shared" si="0"/>
        <v>0</v>
      </c>
      <c r="P24" s="14">
        <f t="shared" si="0"/>
        <v>4.6499999999999995</v>
      </c>
      <c r="Q24" s="14">
        <f t="shared" si="0"/>
        <v>5.0999999999999996</v>
      </c>
      <c r="R24" s="14">
        <f t="shared" si="0"/>
        <v>9.0299999999999994</v>
      </c>
      <c r="S24" s="14">
        <f t="shared" si="1"/>
        <v>44.324999999999996</v>
      </c>
    </row>
    <row r="25" spans="1:19">
      <c r="A25" s="8" t="s">
        <v>82</v>
      </c>
      <c r="B25" s="8" t="s">
        <v>320</v>
      </c>
      <c r="C25" s="8" t="s">
        <v>188</v>
      </c>
      <c r="D25" s="13">
        <v>54</v>
      </c>
      <c r="E25" s="13">
        <v>41</v>
      </c>
      <c r="F25" s="13">
        <v>28</v>
      </c>
      <c r="G25" s="13">
        <v>69</v>
      </c>
      <c r="H25" s="13">
        <v>171</v>
      </c>
      <c r="I25" s="13">
        <v>352</v>
      </c>
      <c r="J25" s="13">
        <v>460</v>
      </c>
      <c r="K25" s="13">
        <v>364</v>
      </c>
      <c r="L25" s="14">
        <f t="shared" si="0"/>
        <v>1.6199999999999999</v>
      </c>
      <c r="M25" s="14">
        <f t="shared" si="0"/>
        <v>1.23</v>
      </c>
      <c r="N25" s="14">
        <f t="shared" si="0"/>
        <v>0.84</v>
      </c>
      <c r="O25" s="14">
        <f t="shared" si="0"/>
        <v>2.0699999999999998</v>
      </c>
      <c r="P25" s="14">
        <f t="shared" si="0"/>
        <v>5.13</v>
      </c>
      <c r="Q25" s="14">
        <f t="shared" si="0"/>
        <v>10.559999999999999</v>
      </c>
      <c r="R25" s="14">
        <f t="shared" si="0"/>
        <v>13.799999999999999</v>
      </c>
      <c r="S25" s="14">
        <f t="shared" si="1"/>
        <v>16.38</v>
      </c>
    </row>
    <row r="26" spans="1:19">
      <c r="A26" s="8" t="s">
        <v>76</v>
      </c>
      <c r="B26" s="8" t="s">
        <v>321</v>
      </c>
      <c r="C26" s="8" t="s">
        <v>188</v>
      </c>
      <c r="D26" s="13">
        <v>2261</v>
      </c>
      <c r="E26" s="13">
        <v>2332</v>
      </c>
      <c r="F26" s="13">
        <v>2274</v>
      </c>
      <c r="G26" s="13">
        <v>1980</v>
      </c>
      <c r="H26" s="13">
        <v>1794</v>
      </c>
      <c r="I26" s="13">
        <v>1825</v>
      </c>
      <c r="J26" s="13">
        <v>1176</v>
      </c>
      <c r="K26" s="13">
        <v>749</v>
      </c>
      <c r="L26" s="14">
        <f t="shared" si="0"/>
        <v>67.83</v>
      </c>
      <c r="M26" s="14">
        <f t="shared" si="0"/>
        <v>69.959999999999994</v>
      </c>
      <c r="N26" s="14">
        <f t="shared" si="0"/>
        <v>68.22</v>
      </c>
      <c r="O26" s="14">
        <f t="shared" si="0"/>
        <v>59.4</v>
      </c>
      <c r="P26" s="14">
        <f t="shared" si="0"/>
        <v>53.82</v>
      </c>
      <c r="Q26" s="14">
        <f t="shared" si="0"/>
        <v>54.75</v>
      </c>
      <c r="R26" s="14">
        <f t="shared" si="0"/>
        <v>35.28</v>
      </c>
      <c r="S26" s="14">
        <f t="shared" si="1"/>
        <v>33.704999999999998</v>
      </c>
    </row>
    <row r="27" spans="1:19">
      <c r="A27" s="8" t="s">
        <v>110</v>
      </c>
      <c r="B27" s="8" t="s">
        <v>111</v>
      </c>
      <c r="C27" s="8" t="s">
        <v>189</v>
      </c>
      <c r="D27" s="13">
        <v>0</v>
      </c>
      <c r="E27" s="13">
        <v>0</v>
      </c>
      <c r="F27" s="13">
        <v>0</v>
      </c>
      <c r="G27" s="13">
        <v>0</v>
      </c>
      <c r="H27" s="13">
        <v>0</v>
      </c>
      <c r="I27" s="13">
        <v>101</v>
      </c>
      <c r="J27" s="13">
        <v>70</v>
      </c>
      <c r="K27" s="13">
        <v>65</v>
      </c>
      <c r="L27" s="14">
        <f t="shared" si="0"/>
        <v>0</v>
      </c>
      <c r="M27" s="14">
        <f t="shared" si="0"/>
        <v>0</v>
      </c>
      <c r="N27" s="14">
        <f t="shared" si="0"/>
        <v>0</v>
      </c>
      <c r="O27" s="14">
        <f t="shared" si="0"/>
        <v>0</v>
      </c>
      <c r="P27" s="14">
        <f t="shared" si="0"/>
        <v>0</v>
      </c>
      <c r="Q27" s="14">
        <f t="shared" si="0"/>
        <v>3.03</v>
      </c>
      <c r="R27" s="14">
        <f t="shared" si="0"/>
        <v>2.1</v>
      </c>
      <c r="S27" s="14">
        <f t="shared" si="1"/>
        <v>2.9249999999999998</v>
      </c>
    </row>
    <row r="28" spans="1:19">
      <c r="A28" s="8" t="s">
        <v>148</v>
      </c>
      <c r="B28" s="8" t="s">
        <v>322</v>
      </c>
      <c r="C28" s="8" t="s">
        <v>188</v>
      </c>
      <c r="D28" s="13">
        <v>975</v>
      </c>
      <c r="E28" s="13">
        <v>996</v>
      </c>
      <c r="F28" s="13">
        <v>945</v>
      </c>
      <c r="G28" s="13">
        <v>575</v>
      </c>
      <c r="H28" s="13">
        <v>570</v>
      </c>
      <c r="I28" s="13">
        <v>628</v>
      </c>
      <c r="J28" s="13">
        <v>326</v>
      </c>
      <c r="K28" s="13">
        <v>174</v>
      </c>
      <c r="L28" s="14">
        <f t="shared" si="0"/>
        <v>29.25</v>
      </c>
      <c r="M28" s="14">
        <f t="shared" si="0"/>
        <v>29.88</v>
      </c>
      <c r="N28" s="14">
        <f t="shared" si="0"/>
        <v>28.349999999999998</v>
      </c>
      <c r="O28" s="14">
        <f t="shared" si="0"/>
        <v>17.25</v>
      </c>
      <c r="P28" s="14">
        <f t="shared" si="0"/>
        <v>17.099999999999998</v>
      </c>
      <c r="Q28" s="14">
        <f t="shared" si="0"/>
        <v>18.84</v>
      </c>
      <c r="R28" s="14">
        <f t="shared" si="0"/>
        <v>9.7799999999999994</v>
      </c>
      <c r="S28" s="14">
        <f t="shared" si="1"/>
        <v>7.83</v>
      </c>
    </row>
    <row r="29" spans="1:19">
      <c r="A29" s="8" t="s">
        <v>18</v>
      </c>
      <c r="B29" s="8" t="s">
        <v>323</v>
      </c>
      <c r="C29" s="8" t="s">
        <v>305</v>
      </c>
      <c r="D29" s="13">
        <v>1851</v>
      </c>
      <c r="E29" s="13">
        <v>2203</v>
      </c>
      <c r="F29" s="13">
        <v>2923</v>
      </c>
      <c r="G29" s="13">
        <v>2887</v>
      </c>
      <c r="H29" s="13">
        <v>4190</v>
      </c>
      <c r="I29" s="13">
        <v>5365</v>
      </c>
      <c r="J29" s="13">
        <v>4657</v>
      </c>
      <c r="K29" s="13">
        <v>3904</v>
      </c>
      <c r="L29" s="14">
        <f t="shared" si="0"/>
        <v>55.53</v>
      </c>
      <c r="M29" s="14">
        <f t="shared" si="0"/>
        <v>66.09</v>
      </c>
      <c r="N29" s="14">
        <f t="shared" si="0"/>
        <v>87.69</v>
      </c>
      <c r="O29" s="14">
        <f t="shared" si="0"/>
        <v>86.61</v>
      </c>
      <c r="P29" s="14">
        <f t="shared" si="0"/>
        <v>125.69999999999999</v>
      </c>
      <c r="Q29" s="14">
        <f t="shared" si="0"/>
        <v>160.94999999999999</v>
      </c>
      <c r="R29" s="14">
        <f t="shared" si="0"/>
        <v>139.71</v>
      </c>
      <c r="S29" s="14">
        <f t="shared" si="1"/>
        <v>175.67999999999998</v>
      </c>
    </row>
    <row r="30" spans="1:19">
      <c r="A30" s="8" t="s">
        <v>78</v>
      </c>
      <c r="B30" s="8" t="s">
        <v>324</v>
      </c>
      <c r="C30" s="8" t="s">
        <v>30</v>
      </c>
      <c r="D30" s="13">
        <v>1260</v>
      </c>
      <c r="E30" s="13">
        <v>1193</v>
      </c>
      <c r="F30" s="13">
        <v>1443</v>
      </c>
      <c r="G30" s="13">
        <v>924</v>
      </c>
      <c r="H30" s="13">
        <v>1306</v>
      </c>
      <c r="I30" s="13">
        <v>1652</v>
      </c>
      <c r="J30" s="13">
        <v>1399</v>
      </c>
      <c r="K30" s="13">
        <v>1136</v>
      </c>
      <c r="L30" s="14">
        <f t="shared" si="0"/>
        <v>37.799999999999997</v>
      </c>
      <c r="M30" s="14">
        <f t="shared" si="0"/>
        <v>35.79</v>
      </c>
      <c r="N30" s="14">
        <f t="shared" si="0"/>
        <v>43.29</v>
      </c>
      <c r="O30" s="14">
        <f t="shared" si="0"/>
        <v>27.72</v>
      </c>
      <c r="P30" s="14">
        <f t="shared" si="0"/>
        <v>39.18</v>
      </c>
      <c r="Q30" s="14">
        <f t="shared" si="0"/>
        <v>49.559999999999995</v>
      </c>
      <c r="R30" s="14">
        <f t="shared" si="0"/>
        <v>41.97</v>
      </c>
      <c r="S30" s="14">
        <f t="shared" si="1"/>
        <v>51.12</v>
      </c>
    </row>
    <row r="31" spans="1:19">
      <c r="A31" s="8" t="s">
        <v>162</v>
      </c>
      <c r="B31" s="8" t="s">
        <v>325</v>
      </c>
      <c r="C31" s="8" t="s">
        <v>188</v>
      </c>
      <c r="D31" s="13">
        <v>401</v>
      </c>
      <c r="E31" s="13">
        <v>274</v>
      </c>
      <c r="F31" s="13">
        <v>228</v>
      </c>
      <c r="G31" s="13">
        <v>48</v>
      </c>
      <c r="H31" s="13">
        <v>21</v>
      </c>
      <c r="I31" s="13">
        <v>11</v>
      </c>
      <c r="J31" s="13">
        <v>13</v>
      </c>
      <c r="K31" s="13">
        <v>9</v>
      </c>
      <c r="L31" s="14">
        <f t="shared" si="0"/>
        <v>12.03</v>
      </c>
      <c r="M31" s="14">
        <f t="shared" si="0"/>
        <v>8.2199999999999989</v>
      </c>
      <c r="N31" s="14">
        <f t="shared" si="0"/>
        <v>6.84</v>
      </c>
      <c r="O31" s="14">
        <f t="shared" si="0"/>
        <v>1.44</v>
      </c>
      <c r="P31" s="14">
        <f t="shared" si="0"/>
        <v>0.63</v>
      </c>
      <c r="Q31" s="14">
        <f t="shared" si="0"/>
        <v>0.32999999999999996</v>
      </c>
      <c r="R31" s="14">
        <f t="shared" si="0"/>
        <v>0.39</v>
      </c>
      <c r="S31" s="14">
        <f t="shared" si="1"/>
        <v>0.40500000000000003</v>
      </c>
    </row>
    <row r="32" spans="1:19">
      <c r="A32" s="8" t="s">
        <v>43</v>
      </c>
      <c r="B32" s="8" t="s">
        <v>326</v>
      </c>
      <c r="C32" s="8" t="s">
        <v>188</v>
      </c>
      <c r="D32" s="13">
        <v>2398</v>
      </c>
      <c r="E32" s="13">
        <v>2085</v>
      </c>
      <c r="F32" s="13">
        <v>1054</v>
      </c>
      <c r="G32" s="13">
        <v>799</v>
      </c>
      <c r="H32" s="13">
        <v>509</v>
      </c>
      <c r="I32" s="13">
        <v>894</v>
      </c>
      <c r="J32" s="13">
        <v>855</v>
      </c>
      <c r="K32" s="13">
        <v>684</v>
      </c>
      <c r="L32" s="14">
        <f t="shared" si="0"/>
        <v>71.94</v>
      </c>
      <c r="M32" s="14">
        <f t="shared" si="0"/>
        <v>62.55</v>
      </c>
      <c r="N32" s="14">
        <f t="shared" si="0"/>
        <v>31.619999999999997</v>
      </c>
      <c r="O32" s="14">
        <f t="shared" si="0"/>
        <v>23.97</v>
      </c>
      <c r="P32" s="14">
        <f t="shared" si="0"/>
        <v>15.27</v>
      </c>
      <c r="Q32" s="14">
        <f t="shared" si="0"/>
        <v>26.82</v>
      </c>
      <c r="R32" s="14">
        <f t="shared" si="0"/>
        <v>25.65</v>
      </c>
      <c r="S32" s="14">
        <f t="shared" si="1"/>
        <v>30.78</v>
      </c>
    </row>
    <row r="33" spans="1:19">
      <c r="A33" s="8" t="s">
        <v>80</v>
      </c>
      <c r="B33" s="8" t="s">
        <v>327</v>
      </c>
      <c r="C33" s="8" t="s">
        <v>188</v>
      </c>
      <c r="D33" s="13">
        <v>3486</v>
      </c>
      <c r="E33" s="13">
        <v>2748</v>
      </c>
      <c r="F33" s="13">
        <v>2813</v>
      </c>
      <c r="G33" s="13">
        <v>2714</v>
      </c>
      <c r="H33" s="13">
        <v>1604</v>
      </c>
      <c r="I33" s="13">
        <v>1878</v>
      </c>
      <c r="J33" s="13">
        <v>1252</v>
      </c>
      <c r="K33" s="13">
        <v>721</v>
      </c>
      <c r="L33" s="14">
        <f t="shared" si="0"/>
        <v>104.58</v>
      </c>
      <c r="M33" s="14">
        <f t="shared" si="0"/>
        <v>82.44</v>
      </c>
      <c r="N33" s="14">
        <f t="shared" si="0"/>
        <v>84.39</v>
      </c>
      <c r="O33" s="14">
        <f t="shared" si="0"/>
        <v>81.42</v>
      </c>
      <c r="P33" s="14">
        <f t="shared" si="0"/>
        <v>48.12</v>
      </c>
      <c r="Q33" s="14">
        <f t="shared" si="0"/>
        <v>56.339999999999996</v>
      </c>
      <c r="R33" s="14">
        <f t="shared" si="0"/>
        <v>37.559999999999995</v>
      </c>
      <c r="S33" s="14">
        <f t="shared" si="1"/>
        <v>32.445</v>
      </c>
    </row>
    <row r="34" spans="1:19">
      <c r="A34" s="8" t="s">
        <v>114</v>
      </c>
      <c r="B34" s="8" t="s">
        <v>328</v>
      </c>
      <c r="C34" s="8" t="s">
        <v>59</v>
      </c>
      <c r="D34" s="13">
        <v>150</v>
      </c>
      <c r="E34" s="13">
        <v>198</v>
      </c>
      <c r="F34" s="13">
        <v>144</v>
      </c>
      <c r="G34" s="13">
        <v>173</v>
      </c>
      <c r="H34" s="13">
        <v>371</v>
      </c>
      <c r="I34" s="13">
        <v>348</v>
      </c>
      <c r="J34" s="13">
        <v>258</v>
      </c>
      <c r="K34" s="13">
        <v>351</v>
      </c>
      <c r="L34" s="14">
        <f t="shared" ref="L34:R65" si="2">D34*0.03</f>
        <v>4.5</v>
      </c>
      <c r="M34" s="14">
        <f t="shared" si="2"/>
        <v>5.9399999999999995</v>
      </c>
      <c r="N34" s="14">
        <f t="shared" si="2"/>
        <v>4.32</v>
      </c>
      <c r="O34" s="14">
        <f t="shared" si="2"/>
        <v>5.1899999999999995</v>
      </c>
      <c r="P34" s="14">
        <f t="shared" si="2"/>
        <v>11.129999999999999</v>
      </c>
      <c r="Q34" s="14">
        <f t="shared" si="2"/>
        <v>10.44</v>
      </c>
      <c r="R34" s="14">
        <f t="shared" si="2"/>
        <v>7.7399999999999993</v>
      </c>
      <c r="S34" s="14">
        <f t="shared" si="1"/>
        <v>15.794999999999998</v>
      </c>
    </row>
    <row r="35" spans="1:19">
      <c r="A35" s="8" t="s">
        <v>144</v>
      </c>
      <c r="B35" s="8" t="s">
        <v>329</v>
      </c>
      <c r="C35" s="8" t="s">
        <v>59</v>
      </c>
      <c r="D35" s="13">
        <v>258</v>
      </c>
      <c r="E35" s="13">
        <v>403</v>
      </c>
      <c r="F35" s="13">
        <v>357</v>
      </c>
      <c r="G35" s="13">
        <v>294</v>
      </c>
      <c r="H35" s="13">
        <v>247</v>
      </c>
      <c r="I35" s="13">
        <v>223</v>
      </c>
      <c r="J35" s="13">
        <v>151</v>
      </c>
      <c r="K35" s="13">
        <v>86</v>
      </c>
      <c r="L35" s="14">
        <f t="shared" si="2"/>
        <v>7.7399999999999993</v>
      </c>
      <c r="M35" s="14">
        <f t="shared" si="2"/>
        <v>12.09</v>
      </c>
      <c r="N35" s="14">
        <f t="shared" si="2"/>
        <v>10.709999999999999</v>
      </c>
      <c r="O35" s="14">
        <f t="shared" si="2"/>
        <v>8.82</v>
      </c>
      <c r="P35" s="14">
        <f t="shared" si="2"/>
        <v>7.41</v>
      </c>
      <c r="Q35" s="14">
        <f t="shared" si="2"/>
        <v>6.6899999999999995</v>
      </c>
      <c r="R35" s="14">
        <f t="shared" si="2"/>
        <v>4.53</v>
      </c>
      <c r="S35" s="14">
        <f t="shared" si="1"/>
        <v>3.87</v>
      </c>
    </row>
    <row r="36" spans="1:19">
      <c r="A36" s="8" t="s">
        <v>94</v>
      </c>
      <c r="B36" s="8" t="s">
        <v>330</v>
      </c>
      <c r="C36" s="8" t="s">
        <v>188</v>
      </c>
      <c r="D36" s="13">
        <v>488</v>
      </c>
      <c r="E36" s="13">
        <v>514</v>
      </c>
      <c r="F36" s="13">
        <v>557</v>
      </c>
      <c r="G36" s="13">
        <v>641</v>
      </c>
      <c r="H36" s="13">
        <v>893</v>
      </c>
      <c r="I36" s="13">
        <v>793</v>
      </c>
      <c r="J36" s="13">
        <v>516</v>
      </c>
      <c r="K36" s="13">
        <v>327</v>
      </c>
      <c r="L36" s="14">
        <f t="shared" si="2"/>
        <v>14.639999999999999</v>
      </c>
      <c r="M36" s="14">
        <f t="shared" si="2"/>
        <v>15.42</v>
      </c>
      <c r="N36" s="14">
        <f t="shared" si="2"/>
        <v>16.71</v>
      </c>
      <c r="O36" s="14">
        <f t="shared" si="2"/>
        <v>19.23</v>
      </c>
      <c r="P36" s="14">
        <f t="shared" si="2"/>
        <v>26.79</v>
      </c>
      <c r="Q36" s="14">
        <f t="shared" si="2"/>
        <v>23.79</v>
      </c>
      <c r="R36" s="14">
        <f t="shared" si="2"/>
        <v>15.479999999999999</v>
      </c>
      <c r="S36" s="14">
        <f t="shared" si="1"/>
        <v>14.715</v>
      </c>
    </row>
    <row r="37" spans="1:19">
      <c r="A37" s="8" t="s">
        <v>168</v>
      </c>
      <c r="B37" s="8" t="s">
        <v>331</v>
      </c>
      <c r="C37" s="8" t="s">
        <v>59</v>
      </c>
      <c r="D37" s="13">
        <v>0</v>
      </c>
      <c r="E37" s="13">
        <v>0</v>
      </c>
      <c r="F37" s="13">
        <v>16</v>
      </c>
      <c r="G37" s="13">
        <v>930</v>
      </c>
      <c r="H37" s="13">
        <v>1861</v>
      </c>
      <c r="I37" s="13">
        <v>1799</v>
      </c>
      <c r="J37" s="13">
        <v>1500</v>
      </c>
      <c r="K37" s="13">
        <v>1112</v>
      </c>
      <c r="L37" s="14">
        <f t="shared" si="2"/>
        <v>0</v>
      </c>
      <c r="M37" s="14">
        <f t="shared" si="2"/>
        <v>0</v>
      </c>
      <c r="N37" s="14">
        <f t="shared" si="2"/>
        <v>0.48</v>
      </c>
      <c r="O37" s="14">
        <f t="shared" si="2"/>
        <v>27.9</v>
      </c>
      <c r="P37" s="14">
        <f t="shared" si="2"/>
        <v>55.83</v>
      </c>
      <c r="Q37" s="14">
        <f t="shared" si="2"/>
        <v>53.97</v>
      </c>
      <c r="R37" s="14">
        <f t="shared" si="2"/>
        <v>45</v>
      </c>
      <c r="S37" s="14">
        <f t="shared" si="1"/>
        <v>50.04</v>
      </c>
    </row>
    <row r="38" spans="1:19">
      <c r="A38" s="8" t="s">
        <v>150</v>
      </c>
      <c r="B38" s="8" t="s">
        <v>332</v>
      </c>
      <c r="C38" s="8" t="s">
        <v>30</v>
      </c>
      <c r="D38" s="13">
        <v>803</v>
      </c>
      <c r="E38" s="13">
        <v>327</v>
      </c>
      <c r="F38" s="13">
        <v>174</v>
      </c>
      <c r="G38" s="13">
        <v>144</v>
      </c>
      <c r="H38" s="13">
        <v>42</v>
      </c>
      <c r="I38" s="13">
        <v>23</v>
      </c>
      <c r="J38" s="13">
        <v>5</v>
      </c>
      <c r="K38" s="13">
        <v>0</v>
      </c>
      <c r="L38" s="14">
        <f t="shared" si="2"/>
        <v>24.09</v>
      </c>
      <c r="M38" s="14">
        <f t="shared" si="2"/>
        <v>9.81</v>
      </c>
      <c r="N38" s="14">
        <f t="shared" si="2"/>
        <v>5.22</v>
      </c>
      <c r="O38" s="14">
        <f t="shared" si="2"/>
        <v>4.32</v>
      </c>
      <c r="P38" s="14">
        <f t="shared" si="2"/>
        <v>1.26</v>
      </c>
      <c r="Q38" s="14">
        <f t="shared" si="2"/>
        <v>0.69</v>
      </c>
      <c r="R38" s="14">
        <f t="shared" si="2"/>
        <v>0.15</v>
      </c>
      <c r="S38" s="14">
        <f t="shared" si="1"/>
        <v>0</v>
      </c>
    </row>
    <row r="39" spans="1:19">
      <c r="A39" s="8" t="s">
        <v>174</v>
      </c>
      <c r="B39" s="8" t="s">
        <v>333</v>
      </c>
      <c r="C39" s="8" t="s">
        <v>312</v>
      </c>
      <c r="D39" s="13">
        <v>617</v>
      </c>
      <c r="E39" s="13">
        <v>440</v>
      </c>
      <c r="F39" s="13">
        <v>326</v>
      </c>
      <c r="G39" s="13">
        <v>143</v>
      </c>
      <c r="H39" s="13">
        <v>163</v>
      </c>
      <c r="I39" s="13">
        <v>181</v>
      </c>
      <c r="J39" s="13">
        <v>156</v>
      </c>
      <c r="K39" s="13">
        <v>196</v>
      </c>
      <c r="L39" s="14">
        <f t="shared" si="2"/>
        <v>18.509999999999998</v>
      </c>
      <c r="M39" s="14">
        <f t="shared" si="2"/>
        <v>13.2</v>
      </c>
      <c r="N39" s="14">
        <f t="shared" si="2"/>
        <v>9.7799999999999994</v>
      </c>
      <c r="O39" s="14">
        <f t="shared" si="2"/>
        <v>4.29</v>
      </c>
      <c r="P39" s="14">
        <f t="shared" si="2"/>
        <v>4.8899999999999997</v>
      </c>
      <c r="Q39" s="14">
        <f t="shared" si="2"/>
        <v>5.43</v>
      </c>
      <c r="R39" s="14">
        <f t="shared" si="2"/>
        <v>4.68</v>
      </c>
      <c r="S39" s="14">
        <f t="shared" si="1"/>
        <v>8.82</v>
      </c>
    </row>
    <row r="40" spans="1:19">
      <c r="A40" s="8" t="s">
        <v>172</v>
      </c>
      <c r="B40" s="8" t="s">
        <v>334</v>
      </c>
      <c r="C40" s="8" t="s">
        <v>30</v>
      </c>
      <c r="D40" s="13">
        <v>280</v>
      </c>
      <c r="E40" s="13">
        <v>173</v>
      </c>
      <c r="F40" s="13">
        <v>170</v>
      </c>
      <c r="G40" s="13">
        <v>102</v>
      </c>
      <c r="H40" s="13">
        <v>40</v>
      </c>
      <c r="I40" s="13">
        <v>27</v>
      </c>
      <c r="J40" s="13">
        <v>13</v>
      </c>
      <c r="K40" s="13">
        <v>43</v>
      </c>
      <c r="L40" s="14">
        <f t="shared" si="2"/>
        <v>8.4</v>
      </c>
      <c r="M40" s="14">
        <f t="shared" si="2"/>
        <v>5.1899999999999995</v>
      </c>
      <c r="N40" s="14">
        <f t="shared" si="2"/>
        <v>5.0999999999999996</v>
      </c>
      <c r="O40" s="14">
        <f t="shared" si="2"/>
        <v>3.06</v>
      </c>
      <c r="P40" s="14">
        <f t="shared" si="2"/>
        <v>1.2</v>
      </c>
      <c r="Q40" s="14">
        <f t="shared" si="2"/>
        <v>0.80999999999999994</v>
      </c>
      <c r="R40" s="14">
        <f t="shared" si="2"/>
        <v>0.39</v>
      </c>
      <c r="S40" s="14">
        <f t="shared" si="1"/>
        <v>1.9350000000000001</v>
      </c>
    </row>
    <row r="41" spans="1:19">
      <c r="A41" s="8" t="s">
        <v>14</v>
      </c>
      <c r="B41" s="8" t="s">
        <v>293</v>
      </c>
      <c r="C41" s="8" t="s">
        <v>305</v>
      </c>
      <c r="D41" s="13">
        <v>1213</v>
      </c>
      <c r="E41" s="13">
        <v>1523</v>
      </c>
      <c r="F41" s="13">
        <v>1831</v>
      </c>
      <c r="G41" s="13">
        <v>1363</v>
      </c>
      <c r="H41" s="13">
        <v>1571</v>
      </c>
      <c r="I41" s="13">
        <v>1542</v>
      </c>
      <c r="J41" s="13">
        <v>1428</v>
      </c>
      <c r="K41" s="13">
        <v>686</v>
      </c>
      <c r="L41" s="14">
        <f t="shared" si="2"/>
        <v>36.39</v>
      </c>
      <c r="M41" s="14">
        <f t="shared" si="2"/>
        <v>45.69</v>
      </c>
      <c r="N41" s="14">
        <f t="shared" si="2"/>
        <v>54.93</v>
      </c>
      <c r="O41" s="14">
        <f t="shared" si="2"/>
        <v>40.89</v>
      </c>
      <c r="P41" s="14">
        <f t="shared" si="2"/>
        <v>47.129999999999995</v>
      </c>
      <c r="Q41" s="14">
        <f t="shared" si="2"/>
        <v>46.26</v>
      </c>
      <c r="R41" s="14">
        <f t="shared" si="2"/>
        <v>42.839999999999996</v>
      </c>
      <c r="S41" s="14">
        <f t="shared" si="1"/>
        <v>30.869999999999997</v>
      </c>
    </row>
    <row r="42" spans="1:19">
      <c r="A42" s="8" t="s">
        <v>166</v>
      </c>
      <c r="B42" s="8" t="s">
        <v>294</v>
      </c>
      <c r="C42" s="8" t="s">
        <v>312</v>
      </c>
      <c r="D42" s="13">
        <v>587</v>
      </c>
      <c r="E42" s="13">
        <v>489</v>
      </c>
      <c r="F42" s="13">
        <v>658</v>
      </c>
      <c r="G42" s="13">
        <v>372</v>
      </c>
      <c r="H42" s="13">
        <v>361</v>
      </c>
      <c r="I42" s="13">
        <v>455</v>
      </c>
      <c r="J42" s="13">
        <v>427</v>
      </c>
      <c r="K42" s="13">
        <v>366</v>
      </c>
      <c r="L42" s="14">
        <f t="shared" si="2"/>
        <v>17.61</v>
      </c>
      <c r="M42" s="14">
        <f t="shared" si="2"/>
        <v>14.67</v>
      </c>
      <c r="N42" s="14">
        <f t="shared" si="2"/>
        <v>19.739999999999998</v>
      </c>
      <c r="O42" s="14">
        <f t="shared" si="2"/>
        <v>11.16</v>
      </c>
      <c r="P42" s="14">
        <f t="shared" si="2"/>
        <v>10.83</v>
      </c>
      <c r="Q42" s="14">
        <f t="shared" si="2"/>
        <v>13.65</v>
      </c>
      <c r="R42" s="14">
        <f t="shared" si="2"/>
        <v>12.809999999999999</v>
      </c>
      <c r="S42" s="14">
        <f t="shared" si="1"/>
        <v>16.47</v>
      </c>
    </row>
    <row r="43" spans="1:19">
      <c r="A43" s="8" t="s">
        <v>152</v>
      </c>
      <c r="B43" s="8" t="s">
        <v>335</v>
      </c>
      <c r="C43" s="8" t="s">
        <v>30</v>
      </c>
      <c r="D43" s="13">
        <v>0</v>
      </c>
      <c r="E43" s="13">
        <v>0</v>
      </c>
      <c r="F43" s="13">
        <v>0</v>
      </c>
      <c r="G43" s="13">
        <v>0</v>
      </c>
      <c r="H43" s="13">
        <v>0</v>
      </c>
      <c r="I43" s="13">
        <v>477</v>
      </c>
      <c r="J43" s="13">
        <v>1448</v>
      </c>
      <c r="K43" s="13">
        <v>1776</v>
      </c>
      <c r="L43" s="14">
        <f t="shared" si="2"/>
        <v>0</v>
      </c>
      <c r="M43" s="14">
        <f t="shared" si="2"/>
        <v>0</v>
      </c>
      <c r="N43" s="14">
        <f t="shared" si="2"/>
        <v>0</v>
      </c>
      <c r="O43" s="14">
        <f t="shared" si="2"/>
        <v>0</v>
      </c>
      <c r="P43" s="14">
        <f t="shared" si="2"/>
        <v>0</v>
      </c>
      <c r="Q43" s="14">
        <f t="shared" si="2"/>
        <v>14.309999999999999</v>
      </c>
      <c r="R43" s="14">
        <f t="shared" si="2"/>
        <v>43.44</v>
      </c>
      <c r="S43" s="14">
        <f t="shared" si="1"/>
        <v>79.92</v>
      </c>
    </row>
    <row r="44" spans="1:19">
      <c r="A44" s="8" t="s">
        <v>24</v>
      </c>
      <c r="B44" s="8" t="s">
        <v>336</v>
      </c>
      <c r="C44" s="8" t="s">
        <v>312</v>
      </c>
      <c r="D44" s="13">
        <v>2925</v>
      </c>
      <c r="E44" s="13">
        <v>2921</v>
      </c>
      <c r="F44" s="13">
        <v>2984</v>
      </c>
      <c r="G44" s="13">
        <v>2397</v>
      </c>
      <c r="H44" s="13">
        <v>1697</v>
      </c>
      <c r="I44" s="13">
        <v>1171</v>
      </c>
      <c r="J44" s="13">
        <v>1141</v>
      </c>
      <c r="K44" s="13">
        <v>696</v>
      </c>
      <c r="L44" s="14">
        <f t="shared" si="2"/>
        <v>87.75</v>
      </c>
      <c r="M44" s="14">
        <f t="shared" si="2"/>
        <v>87.63</v>
      </c>
      <c r="N44" s="14">
        <f t="shared" si="2"/>
        <v>89.52</v>
      </c>
      <c r="O44" s="14">
        <f t="shared" si="2"/>
        <v>71.91</v>
      </c>
      <c r="P44" s="14">
        <f t="shared" si="2"/>
        <v>50.91</v>
      </c>
      <c r="Q44" s="14">
        <f t="shared" si="2"/>
        <v>35.129999999999995</v>
      </c>
      <c r="R44" s="14">
        <f t="shared" si="2"/>
        <v>34.229999999999997</v>
      </c>
      <c r="S44" s="14">
        <f t="shared" si="1"/>
        <v>31.32</v>
      </c>
    </row>
    <row r="45" spans="1:19">
      <c r="A45" s="8" t="s">
        <v>92</v>
      </c>
      <c r="B45" s="8" t="s">
        <v>93</v>
      </c>
      <c r="C45" s="8" t="s">
        <v>283</v>
      </c>
      <c r="D45" s="13">
        <v>83</v>
      </c>
      <c r="E45" s="13">
        <v>598</v>
      </c>
      <c r="F45" s="13">
        <v>649</v>
      </c>
      <c r="G45" s="13">
        <v>319</v>
      </c>
      <c r="H45" s="13">
        <v>516</v>
      </c>
      <c r="I45" s="13">
        <v>411</v>
      </c>
      <c r="J45" s="13">
        <v>391</v>
      </c>
      <c r="K45" s="13">
        <v>13</v>
      </c>
      <c r="L45" s="14">
        <f t="shared" si="2"/>
        <v>2.4899999999999998</v>
      </c>
      <c r="M45" s="14">
        <f t="shared" si="2"/>
        <v>17.939999999999998</v>
      </c>
      <c r="N45" s="14">
        <f t="shared" si="2"/>
        <v>19.47</v>
      </c>
      <c r="O45" s="14">
        <f t="shared" si="2"/>
        <v>9.57</v>
      </c>
      <c r="P45" s="14">
        <f t="shared" si="2"/>
        <v>15.479999999999999</v>
      </c>
      <c r="Q45" s="14">
        <f t="shared" si="2"/>
        <v>12.33</v>
      </c>
      <c r="R45" s="14">
        <f t="shared" si="2"/>
        <v>11.73</v>
      </c>
      <c r="S45" s="14">
        <f t="shared" si="1"/>
        <v>0.58499999999999996</v>
      </c>
    </row>
    <row r="46" spans="1:19">
      <c r="A46" s="8" t="s">
        <v>164</v>
      </c>
      <c r="B46" s="8" t="s">
        <v>295</v>
      </c>
      <c r="C46" s="8" t="s">
        <v>189</v>
      </c>
      <c r="D46" s="13">
        <v>321</v>
      </c>
      <c r="E46" s="13">
        <v>340</v>
      </c>
      <c r="F46" s="13">
        <v>385</v>
      </c>
      <c r="G46" s="13">
        <v>263</v>
      </c>
      <c r="H46" s="13">
        <v>164</v>
      </c>
      <c r="I46" s="13">
        <v>37</v>
      </c>
      <c r="J46" s="13">
        <v>33</v>
      </c>
      <c r="K46" s="13">
        <v>20</v>
      </c>
      <c r="L46" s="14">
        <f t="shared" si="2"/>
        <v>9.629999999999999</v>
      </c>
      <c r="M46" s="14">
        <f t="shared" si="2"/>
        <v>10.199999999999999</v>
      </c>
      <c r="N46" s="14">
        <f t="shared" si="2"/>
        <v>11.549999999999999</v>
      </c>
      <c r="O46" s="14">
        <f t="shared" si="2"/>
        <v>7.89</v>
      </c>
      <c r="P46" s="14">
        <f t="shared" si="2"/>
        <v>4.92</v>
      </c>
      <c r="Q46" s="14">
        <f t="shared" si="2"/>
        <v>1.1099999999999999</v>
      </c>
      <c r="R46" s="14">
        <f t="shared" si="2"/>
        <v>0.99</v>
      </c>
      <c r="S46" s="14">
        <f t="shared" si="1"/>
        <v>0.89999999999999991</v>
      </c>
    </row>
    <row r="47" spans="1:19">
      <c r="A47" s="8" t="s">
        <v>124</v>
      </c>
      <c r="B47" s="8" t="s">
        <v>296</v>
      </c>
      <c r="C47" s="8" t="s">
        <v>312</v>
      </c>
      <c r="D47" s="13">
        <v>5553</v>
      </c>
      <c r="E47" s="13">
        <v>4546</v>
      </c>
      <c r="F47" s="13">
        <v>3360</v>
      </c>
      <c r="G47" s="13">
        <v>2361</v>
      </c>
      <c r="H47" s="13">
        <v>378</v>
      </c>
      <c r="I47" s="13">
        <v>147</v>
      </c>
      <c r="J47" s="13">
        <v>79</v>
      </c>
      <c r="K47" s="13">
        <v>35</v>
      </c>
      <c r="L47" s="14">
        <f t="shared" si="2"/>
        <v>166.59</v>
      </c>
      <c r="M47" s="14">
        <f t="shared" si="2"/>
        <v>136.38</v>
      </c>
      <c r="N47" s="14">
        <f t="shared" si="2"/>
        <v>100.8</v>
      </c>
      <c r="O47" s="14">
        <f t="shared" si="2"/>
        <v>70.83</v>
      </c>
      <c r="P47" s="14">
        <f t="shared" si="2"/>
        <v>11.34</v>
      </c>
      <c r="Q47" s="14">
        <f t="shared" si="2"/>
        <v>4.41</v>
      </c>
      <c r="R47" s="14">
        <f t="shared" si="2"/>
        <v>2.37</v>
      </c>
      <c r="S47" s="14">
        <f t="shared" si="1"/>
        <v>1.5750000000000002</v>
      </c>
    </row>
    <row r="48" spans="1:19">
      <c r="A48" s="8" t="s">
        <v>178</v>
      </c>
      <c r="B48" s="8" t="s">
        <v>337</v>
      </c>
      <c r="C48" s="8" t="s">
        <v>59</v>
      </c>
      <c r="D48" s="13">
        <v>1956</v>
      </c>
      <c r="E48" s="13">
        <v>1417</v>
      </c>
      <c r="F48" s="13">
        <v>1625</v>
      </c>
      <c r="G48" s="13">
        <v>1154</v>
      </c>
      <c r="H48" s="13">
        <v>883</v>
      </c>
      <c r="I48" s="13">
        <v>636</v>
      </c>
      <c r="J48" s="13">
        <v>623</v>
      </c>
      <c r="K48" s="13">
        <v>367</v>
      </c>
      <c r="L48" s="14">
        <f t="shared" si="2"/>
        <v>58.68</v>
      </c>
      <c r="M48" s="14">
        <f t="shared" si="2"/>
        <v>42.51</v>
      </c>
      <c r="N48" s="14">
        <f t="shared" si="2"/>
        <v>48.75</v>
      </c>
      <c r="O48" s="14">
        <f t="shared" si="2"/>
        <v>34.619999999999997</v>
      </c>
      <c r="P48" s="14">
        <f t="shared" si="2"/>
        <v>26.49</v>
      </c>
      <c r="Q48" s="14">
        <f t="shared" si="2"/>
        <v>19.079999999999998</v>
      </c>
      <c r="R48" s="14">
        <f t="shared" si="2"/>
        <v>18.689999999999998</v>
      </c>
      <c r="S48" s="14">
        <f t="shared" si="1"/>
        <v>16.515000000000001</v>
      </c>
    </row>
    <row r="49" spans="1:19">
      <c r="A49" s="8" t="s">
        <v>96</v>
      </c>
      <c r="B49" s="8" t="s">
        <v>297</v>
      </c>
      <c r="C49" s="8" t="s">
        <v>189</v>
      </c>
      <c r="D49" s="13">
        <v>1110</v>
      </c>
      <c r="E49" s="13">
        <v>1938</v>
      </c>
      <c r="F49" s="13">
        <v>1459</v>
      </c>
      <c r="G49" s="13">
        <v>1252</v>
      </c>
      <c r="H49" s="13">
        <v>1082</v>
      </c>
      <c r="I49" s="13">
        <v>1168</v>
      </c>
      <c r="J49" s="13">
        <v>1251</v>
      </c>
      <c r="K49" s="13">
        <v>1017</v>
      </c>
      <c r="L49" s="14">
        <f t="shared" si="2"/>
        <v>33.299999999999997</v>
      </c>
      <c r="M49" s="14">
        <f t="shared" si="2"/>
        <v>58.14</v>
      </c>
      <c r="N49" s="14">
        <f t="shared" si="2"/>
        <v>43.769999999999996</v>
      </c>
      <c r="O49" s="14">
        <f t="shared" si="2"/>
        <v>37.559999999999995</v>
      </c>
      <c r="P49" s="14">
        <f t="shared" si="2"/>
        <v>32.46</v>
      </c>
      <c r="Q49" s="14">
        <f t="shared" si="2"/>
        <v>35.04</v>
      </c>
      <c r="R49" s="14">
        <f t="shared" si="2"/>
        <v>37.53</v>
      </c>
      <c r="S49" s="14">
        <f t="shared" si="1"/>
        <v>45.765000000000001</v>
      </c>
    </row>
    <row r="50" spans="1:19">
      <c r="A50" s="8" t="s">
        <v>102</v>
      </c>
      <c r="B50" s="8" t="s">
        <v>338</v>
      </c>
      <c r="C50" s="8" t="s">
        <v>30</v>
      </c>
      <c r="D50" s="13">
        <v>0</v>
      </c>
      <c r="E50" s="13">
        <v>0</v>
      </c>
      <c r="F50" s="13">
        <v>0</v>
      </c>
      <c r="G50" s="13">
        <v>0</v>
      </c>
      <c r="H50" s="13">
        <v>0</v>
      </c>
      <c r="I50" s="13">
        <v>71</v>
      </c>
      <c r="J50" s="13">
        <v>392</v>
      </c>
      <c r="K50" s="13">
        <v>380</v>
      </c>
      <c r="L50" s="14">
        <f t="shared" si="2"/>
        <v>0</v>
      </c>
      <c r="M50" s="14">
        <f t="shared" si="2"/>
        <v>0</v>
      </c>
      <c r="N50" s="14">
        <f t="shared" si="2"/>
        <v>0</v>
      </c>
      <c r="O50" s="14">
        <f t="shared" si="2"/>
        <v>0</v>
      </c>
      <c r="P50" s="14">
        <f t="shared" si="2"/>
        <v>0</v>
      </c>
      <c r="Q50" s="14">
        <f t="shared" si="2"/>
        <v>2.13</v>
      </c>
      <c r="R50" s="14">
        <f t="shared" si="2"/>
        <v>11.76</v>
      </c>
      <c r="S50" s="14">
        <f t="shared" si="1"/>
        <v>17.100000000000001</v>
      </c>
    </row>
    <row r="51" spans="1:19">
      <c r="A51" s="8" t="s">
        <v>49</v>
      </c>
      <c r="B51" s="8" t="s">
        <v>50</v>
      </c>
      <c r="C51" s="8" t="s">
        <v>30</v>
      </c>
      <c r="D51" s="13">
        <v>0</v>
      </c>
      <c r="E51" s="13">
        <v>0</v>
      </c>
      <c r="F51" s="13">
        <v>0</v>
      </c>
      <c r="G51" s="13">
        <v>0</v>
      </c>
      <c r="H51" s="13">
        <v>0</v>
      </c>
      <c r="I51" s="13">
        <v>520</v>
      </c>
      <c r="J51" s="13">
        <v>3501</v>
      </c>
      <c r="K51" s="13">
        <v>3024</v>
      </c>
      <c r="L51" s="14">
        <f t="shared" si="2"/>
        <v>0</v>
      </c>
      <c r="M51" s="14">
        <f t="shared" si="2"/>
        <v>0</v>
      </c>
      <c r="N51" s="14">
        <f t="shared" si="2"/>
        <v>0</v>
      </c>
      <c r="O51" s="14">
        <f t="shared" si="2"/>
        <v>0</v>
      </c>
      <c r="P51" s="14">
        <f t="shared" si="2"/>
        <v>0</v>
      </c>
      <c r="Q51" s="14">
        <f t="shared" si="2"/>
        <v>15.6</v>
      </c>
      <c r="R51" s="14">
        <f t="shared" si="2"/>
        <v>105.03</v>
      </c>
      <c r="S51" s="14">
        <f t="shared" si="1"/>
        <v>136.07999999999998</v>
      </c>
    </row>
    <row r="52" spans="1:19">
      <c r="A52" s="8" t="s">
        <v>90</v>
      </c>
      <c r="B52" s="8" t="s">
        <v>339</v>
      </c>
      <c r="C52" s="8" t="s">
        <v>188</v>
      </c>
      <c r="D52" s="13">
        <v>1127</v>
      </c>
      <c r="E52" s="13">
        <v>1058</v>
      </c>
      <c r="F52" s="13">
        <v>796</v>
      </c>
      <c r="G52" s="13">
        <v>607</v>
      </c>
      <c r="H52" s="13">
        <v>572</v>
      </c>
      <c r="I52" s="13">
        <v>524</v>
      </c>
      <c r="J52" s="13">
        <v>291</v>
      </c>
      <c r="K52" s="13">
        <v>127</v>
      </c>
      <c r="L52" s="14">
        <f t="shared" si="2"/>
        <v>33.81</v>
      </c>
      <c r="M52" s="14">
        <f t="shared" si="2"/>
        <v>31.74</v>
      </c>
      <c r="N52" s="14">
        <f t="shared" si="2"/>
        <v>23.88</v>
      </c>
      <c r="O52" s="14">
        <f t="shared" si="2"/>
        <v>18.21</v>
      </c>
      <c r="P52" s="14">
        <f t="shared" si="2"/>
        <v>17.16</v>
      </c>
      <c r="Q52" s="14">
        <f t="shared" si="2"/>
        <v>15.719999999999999</v>
      </c>
      <c r="R52" s="14">
        <f t="shared" si="2"/>
        <v>8.73</v>
      </c>
      <c r="S52" s="14">
        <f t="shared" si="1"/>
        <v>5.7149999999999999</v>
      </c>
    </row>
    <row r="53" spans="1:19">
      <c r="A53" s="8" t="s">
        <v>8</v>
      </c>
      <c r="B53" s="8" t="s">
        <v>9</v>
      </c>
      <c r="C53" s="8" t="s">
        <v>1</v>
      </c>
      <c r="D53" s="13">
        <v>226</v>
      </c>
      <c r="E53" s="13">
        <v>1306</v>
      </c>
      <c r="F53" s="13">
        <v>1593</v>
      </c>
      <c r="G53" s="13">
        <v>1363</v>
      </c>
      <c r="H53" s="13">
        <v>1427</v>
      </c>
      <c r="I53" s="13">
        <v>1460</v>
      </c>
      <c r="J53" s="13">
        <v>1948</v>
      </c>
      <c r="K53" s="13">
        <v>1352</v>
      </c>
      <c r="L53" s="14">
        <f t="shared" si="2"/>
        <v>6.7799999999999994</v>
      </c>
      <c r="M53" s="14">
        <f t="shared" si="2"/>
        <v>39.18</v>
      </c>
      <c r="N53" s="14">
        <f t="shared" si="2"/>
        <v>47.79</v>
      </c>
      <c r="O53" s="14">
        <f t="shared" si="2"/>
        <v>40.89</v>
      </c>
      <c r="P53" s="14">
        <f t="shared" si="2"/>
        <v>42.809999999999995</v>
      </c>
      <c r="Q53" s="14">
        <f t="shared" si="2"/>
        <v>43.8</v>
      </c>
      <c r="R53" s="14">
        <f t="shared" si="2"/>
        <v>58.44</v>
      </c>
      <c r="S53" s="14">
        <f t="shared" si="1"/>
        <v>60.839999999999989</v>
      </c>
    </row>
    <row r="54" spans="1:19">
      <c r="A54" s="8" t="s">
        <v>158</v>
      </c>
      <c r="B54" s="8" t="s">
        <v>340</v>
      </c>
      <c r="C54" s="8" t="s">
        <v>305</v>
      </c>
      <c r="D54" s="13">
        <v>347</v>
      </c>
      <c r="E54" s="13">
        <v>225</v>
      </c>
      <c r="F54" s="13">
        <v>474</v>
      </c>
      <c r="G54" s="13">
        <v>506</v>
      </c>
      <c r="H54" s="13">
        <v>370</v>
      </c>
      <c r="I54" s="13">
        <v>188</v>
      </c>
      <c r="J54" s="13">
        <v>103</v>
      </c>
      <c r="K54" s="13">
        <v>46</v>
      </c>
      <c r="L54" s="14">
        <f t="shared" si="2"/>
        <v>10.41</v>
      </c>
      <c r="M54" s="14">
        <f t="shared" si="2"/>
        <v>6.75</v>
      </c>
      <c r="N54" s="14">
        <f t="shared" si="2"/>
        <v>14.219999999999999</v>
      </c>
      <c r="O54" s="14">
        <f t="shared" si="2"/>
        <v>15.18</v>
      </c>
      <c r="P54" s="14">
        <f t="shared" si="2"/>
        <v>11.1</v>
      </c>
      <c r="Q54" s="14">
        <f t="shared" si="2"/>
        <v>5.64</v>
      </c>
      <c r="R54" s="14">
        <f t="shared" si="2"/>
        <v>3.09</v>
      </c>
      <c r="S54" s="14">
        <f t="shared" si="1"/>
        <v>2.0699999999999998</v>
      </c>
    </row>
    <row r="55" spans="1:19">
      <c r="A55" s="8" t="s">
        <v>57</v>
      </c>
      <c r="B55" s="8" t="s">
        <v>58</v>
      </c>
      <c r="C55" s="8" t="s">
        <v>59</v>
      </c>
      <c r="D55" s="13">
        <v>0</v>
      </c>
      <c r="E55" s="13">
        <v>0</v>
      </c>
      <c r="F55" s="13">
        <v>0</v>
      </c>
      <c r="G55" s="13">
        <v>0</v>
      </c>
      <c r="H55" s="13">
        <v>0</v>
      </c>
      <c r="I55" s="13">
        <v>0</v>
      </c>
      <c r="J55" s="13">
        <v>290</v>
      </c>
      <c r="K55" s="13">
        <v>354</v>
      </c>
      <c r="L55" s="14">
        <f t="shared" si="2"/>
        <v>0</v>
      </c>
      <c r="M55" s="14">
        <f t="shared" si="2"/>
        <v>0</v>
      </c>
      <c r="N55" s="14">
        <f t="shared" si="2"/>
        <v>0</v>
      </c>
      <c r="O55" s="14">
        <f t="shared" si="2"/>
        <v>0</v>
      </c>
      <c r="P55" s="14">
        <f t="shared" si="2"/>
        <v>0</v>
      </c>
      <c r="Q55" s="14">
        <f t="shared" si="2"/>
        <v>0</v>
      </c>
      <c r="R55" s="14">
        <f t="shared" si="2"/>
        <v>8.6999999999999993</v>
      </c>
      <c r="S55" s="14">
        <f t="shared" si="1"/>
        <v>15.93</v>
      </c>
    </row>
    <row r="56" spans="1:19">
      <c r="A56" s="8" t="s">
        <v>51</v>
      </c>
      <c r="B56" s="8" t="s">
        <v>341</v>
      </c>
      <c r="C56" s="8" t="s">
        <v>283</v>
      </c>
      <c r="D56" s="13">
        <v>546</v>
      </c>
      <c r="E56" s="13">
        <v>1329</v>
      </c>
      <c r="F56" s="13">
        <v>1238</v>
      </c>
      <c r="G56" s="13">
        <v>806</v>
      </c>
      <c r="H56" s="13">
        <v>593</v>
      </c>
      <c r="I56" s="13">
        <v>653</v>
      </c>
      <c r="J56" s="13">
        <v>437</v>
      </c>
      <c r="K56" s="13">
        <v>204</v>
      </c>
      <c r="L56" s="14">
        <f t="shared" si="2"/>
        <v>16.38</v>
      </c>
      <c r="M56" s="14">
        <f t="shared" si="2"/>
        <v>39.869999999999997</v>
      </c>
      <c r="N56" s="14">
        <f t="shared" si="2"/>
        <v>37.14</v>
      </c>
      <c r="O56" s="14">
        <f t="shared" si="2"/>
        <v>24.18</v>
      </c>
      <c r="P56" s="14">
        <f t="shared" si="2"/>
        <v>17.79</v>
      </c>
      <c r="Q56" s="14">
        <f t="shared" si="2"/>
        <v>19.59</v>
      </c>
      <c r="R56" s="14">
        <f t="shared" si="2"/>
        <v>13.11</v>
      </c>
      <c r="S56" s="14">
        <f t="shared" si="1"/>
        <v>9.18</v>
      </c>
    </row>
    <row r="57" spans="1:19">
      <c r="A57" s="8" t="s">
        <v>64</v>
      </c>
      <c r="B57" s="8" t="s">
        <v>65</v>
      </c>
      <c r="C57" s="8" t="s">
        <v>188</v>
      </c>
      <c r="D57" s="13">
        <v>0</v>
      </c>
      <c r="E57" s="13">
        <v>0</v>
      </c>
      <c r="F57" s="13">
        <v>0</v>
      </c>
      <c r="G57" s="13">
        <v>0</v>
      </c>
      <c r="H57" s="13">
        <v>0</v>
      </c>
      <c r="I57" s="13">
        <v>0</v>
      </c>
      <c r="J57" s="13">
        <v>596</v>
      </c>
      <c r="K57" s="13">
        <v>822</v>
      </c>
      <c r="L57" s="14">
        <f t="shared" si="2"/>
        <v>0</v>
      </c>
      <c r="M57" s="14">
        <f t="shared" si="2"/>
        <v>0</v>
      </c>
      <c r="N57" s="14">
        <f t="shared" si="2"/>
        <v>0</v>
      </c>
      <c r="O57" s="14">
        <f t="shared" si="2"/>
        <v>0</v>
      </c>
      <c r="P57" s="14">
        <f t="shared" si="2"/>
        <v>0</v>
      </c>
      <c r="Q57" s="14">
        <f t="shared" si="2"/>
        <v>0</v>
      </c>
      <c r="R57" s="14">
        <f t="shared" si="2"/>
        <v>17.88</v>
      </c>
      <c r="S57" s="14">
        <f t="shared" si="1"/>
        <v>36.99</v>
      </c>
    </row>
    <row r="58" spans="1:19">
      <c r="A58" s="8" t="s">
        <v>53</v>
      </c>
      <c r="B58" s="8" t="s">
        <v>54</v>
      </c>
      <c r="C58" s="8" t="s">
        <v>1</v>
      </c>
      <c r="D58" s="13">
        <v>0</v>
      </c>
      <c r="E58" s="13">
        <v>0</v>
      </c>
      <c r="F58" s="13">
        <v>0</v>
      </c>
      <c r="G58" s="13">
        <v>0</v>
      </c>
      <c r="H58" s="13">
        <v>0</v>
      </c>
      <c r="I58" s="13">
        <v>0</v>
      </c>
      <c r="J58" s="13">
        <v>425</v>
      </c>
      <c r="K58" s="13">
        <v>512</v>
      </c>
      <c r="L58" s="14">
        <f t="shared" si="2"/>
        <v>0</v>
      </c>
      <c r="M58" s="14">
        <f t="shared" si="2"/>
        <v>0</v>
      </c>
      <c r="N58" s="14">
        <f t="shared" si="2"/>
        <v>0</v>
      </c>
      <c r="O58" s="14">
        <f t="shared" si="2"/>
        <v>0</v>
      </c>
      <c r="P58" s="14">
        <f t="shared" si="2"/>
        <v>0</v>
      </c>
      <c r="Q58" s="14">
        <f t="shared" si="2"/>
        <v>0</v>
      </c>
      <c r="R58" s="14">
        <f t="shared" si="2"/>
        <v>12.75</v>
      </c>
      <c r="S58" s="14">
        <f t="shared" si="1"/>
        <v>23.04</v>
      </c>
    </row>
    <row r="59" spans="1:19">
      <c r="A59" s="8" t="s">
        <v>37</v>
      </c>
      <c r="B59" s="8" t="s">
        <v>38</v>
      </c>
      <c r="C59" s="8" t="s">
        <v>283</v>
      </c>
      <c r="D59" s="13">
        <v>470</v>
      </c>
      <c r="E59" s="13">
        <v>708</v>
      </c>
      <c r="F59" s="13">
        <v>777</v>
      </c>
      <c r="G59" s="13">
        <v>792</v>
      </c>
      <c r="H59" s="13">
        <v>608</v>
      </c>
      <c r="I59" s="13">
        <v>645</v>
      </c>
      <c r="J59" s="13">
        <v>197</v>
      </c>
      <c r="K59" s="13">
        <v>105</v>
      </c>
      <c r="L59" s="14">
        <f t="shared" si="2"/>
        <v>14.1</v>
      </c>
      <c r="M59" s="14">
        <f t="shared" si="2"/>
        <v>21.24</v>
      </c>
      <c r="N59" s="14">
        <f t="shared" si="2"/>
        <v>23.31</v>
      </c>
      <c r="O59" s="14">
        <f t="shared" si="2"/>
        <v>23.759999999999998</v>
      </c>
      <c r="P59" s="14">
        <f t="shared" si="2"/>
        <v>18.239999999999998</v>
      </c>
      <c r="Q59" s="14">
        <f t="shared" si="2"/>
        <v>19.349999999999998</v>
      </c>
      <c r="R59" s="14">
        <f t="shared" si="2"/>
        <v>5.91</v>
      </c>
      <c r="S59" s="14">
        <f t="shared" si="1"/>
        <v>4.7249999999999996</v>
      </c>
    </row>
    <row r="60" spans="1:19">
      <c r="A60" s="8" t="s">
        <v>10</v>
      </c>
      <c r="B60" s="8" t="s">
        <v>342</v>
      </c>
      <c r="C60" s="8" t="s">
        <v>189</v>
      </c>
      <c r="D60" s="13">
        <v>375</v>
      </c>
      <c r="E60" s="13">
        <v>271</v>
      </c>
      <c r="F60" s="13">
        <v>0</v>
      </c>
      <c r="G60" s="13">
        <v>0</v>
      </c>
      <c r="H60" s="13">
        <v>0</v>
      </c>
      <c r="I60" s="13">
        <v>1847</v>
      </c>
      <c r="J60" s="13">
        <v>1979</v>
      </c>
      <c r="K60" s="13">
        <v>1223</v>
      </c>
      <c r="L60" s="14">
        <f t="shared" si="2"/>
        <v>11.25</v>
      </c>
      <c r="M60" s="14">
        <f t="shared" si="2"/>
        <v>8.129999999999999</v>
      </c>
      <c r="N60" s="14">
        <f t="shared" si="2"/>
        <v>0</v>
      </c>
      <c r="O60" s="14">
        <f t="shared" si="2"/>
        <v>0</v>
      </c>
      <c r="P60" s="14">
        <f t="shared" si="2"/>
        <v>0</v>
      </c>
      <c r="Q60" s="14">
        <f t="shared" si="2"/>
        <v>55.41</v>
      </c>
      <c r="R60" s="14">
        <f t="shared" si="2"/>
        <v>59.37</v>
      </c>
      <c r="S60" s="14">
        <f t="shared" si="1"/>
        <v>55.034999999999997</v>
      </c>
    </row>
    <row r="61" spans="1:19">
      <c r="A61" s="8" t="s">
        <v>170</v>
      </c>
      <c r="B61" s="8" t="s">
        <v>171</v>
      </c>
      <c r="C61" s="8" t="s">
        <v>188</v>
      </c>
      <c r="D61" s="13">
        <v>1566</v>
      </c>
      <c r="E61" s="13">
        <v>1415</v>
      </c>
      <c r="F61" s="13">
        <v>1886</v>
      </c>
      <c r="G61" s="13">
        <v>1269</v>
      </c>
      <c r="H61" s="13">
        <v>1023</v>
      </c>
      <c r="I61" s="13">
        <v>882</v>
      </c>
      <c r="J61" s="13">
        <v>811</v>
      </c>
      <c r="K61" s="13">
        <v>412</v>
      </c>
      <c r="L61" s="14">
        <f t="shared" si="2"/>
        <v>46.98</v>
      </c>
      <c r="M61" s="14">
        <f t="shared" si="2"/>
        <v>42.449999999999996</v>
      </c>
      <c r="N61" s="14">
        <f t="shared" si="2"/>
        <v>56.58</v>
      </c>
      <c r="O61" s="14">
        <f t="shared" si="2"/>
        <v>38.07</v>
      </c>
      <c r="P61" s="14">
        <f t="shared" si="2"/>
        <v>30.689999999999998</v>
      </c>
      <c r="Q61" s="14">
        <f t="shared" si="2"/>
        <v>26.459999999999997</v>
      </c>
      <c r="R61" s="14">
        <f t="shared" si="2"/>
        <v>24.33</v>
      </c>
      <c r="S61" s="14">
        <f t="shared" si="1"/>
        <v>18.54</v>
      </c>
    </row>
    <row r="62" spans="1:19">
      <c r="A62" s="8" t="s">
        <v>146</v>
      </c>
      <c r="B62" s="8" t="s">
        <v>343</v>
      </c>
      <c r="C62" s="8" t="s">
        <v>188</v>
      </c>
      <c r="D62" s="13">
        <v>795</v>
      </c>
      <c r="E62" s="13">
        <v>652</v>
      </c>
      <c r="F62" s="13">
        <v>498</v>
      </c>
      <c r="G62" s="13">
        <v>513</v>
      </c>
      <c r="H62" s="13">
        <v>476</v>
      </c>
      <c r="I62" s="13">
        <v>535</v>
      </c>
      <c r="J62" s="13">
        <v>690</v>
      </c>
      <c r="K62" s="13">
        <v>351</v>
      </c>
      <c r="L62" s="14">
        <f t="shared" si="2"/>
        <v>23.849999999999998</v>
      </c>
      <c r="M62" s="14">
        <f t="shared" si="2"/>
        <v>19.559999999999999</v>
      </c>
      <c r="N62" s="14">
        <f t="shared" si="2"/>
        <v>14.94</v>
      </c>
      <c r="O62" s="14">
        <f t="shared" si="2"/>
        <v>15.389999999999999</v>
      </c>
      <c r="P62" s="14">
        <f t="shared" si="2"/>
        <v>14.28</v>
      </c>
      <c r="Q62" s="14">
        <f t="shared" si="2"/>
        <v>16.05</v>
      </c>
      <c r="R62" s="14">
        <f t="shared" si="2"/>
        <v>20.7</v>
      </c>
      <c r="S62" s="14">
        <f t="shared" si="1"/>
        <v>15.794999999999998</v>
      </c>
    </row>
    <row r="63" spans="1:19">
      <c r="A63" s="8" t="s">
        <v>136</v>
      </c>
      <c r="B63" s="8" t="s">
        <v>137</v>
      </c>
      <c r="C63" s="8" t="s">
        <v>188</v>
      </c>
      <c r="D63" s="13">
        <v>0</v>
      </c>
      <c r="E63" s="13">
        <v>0</v>
      </c>
      <c r="F63" s="13">
        <v>0</v>
      </c>
      <c r="G63" s="13">
        <v>0</v>
      </c>
      <c r="H63" s="13">
        <v>0</v>
      </c>
      <c r="I63" s="13">
        <v>0</v>
      </c>
      <c r="J63" s="13">
        <v>733</v>
      </c>
      <c r="K63" s="13">
        <v>697</v>
      </c>
      <c r="L63" s="14">
        <f t="shared" si="2"/>
        <v>0</v>
      </c>
      <c r="M63" s="14">
        <f t="shared" si="2"/>
        <v>0</v>
      </c>
      <c r="N63" s="14">
        <f t="shared" si="2"/>
        <v>0</v>
      </c>
      <c r="O63" s="14">
        <f t="shared" si="2"/>
        <v>0</v>
      </c>
      <c r="P63" s="14">
        <f t="shared" si="2"/>
        <v>0</v>
      </c>
      <c r="Q63" s="14">
        <f t="shared" si="2"/>
        <v>0</v>
      </c>
      <c r="R63" s="14">
        <f t="shared" si="2"/>
        <v>21.99</v>
      </c>
      <c r="S63" s="14">
        <f t="shared" si="1"/>
        <v>31.365000000000002</v>
      </c>
    </row>
    <row r="64" spans="1:19">
      <c r="A64" s="8" t="s">
        <v>118</v>
      </c>
      <c r="B64" s="8" t="s">
        <v>119</v>
      </c>
      <c r="C64" s="8" t="s">
        <v>59</v>
      </c>
      <c r="D64" s="13">
        <v>1045</v>
      </c>
      <c r="E64" s="13">
        <v>759</v>
      </c>
      <c r="F64" s="13">
        <v>828</v>
      </c>
      <c r="G64" s="13">
        <v>634</v>
      </c>
      <c r="H64" s="13">
        <v>655</v>
      </c>
      <c r="I64" s="13">
        <v>523</v>
      </c>
      <c r="J64" s="13">
        <v>735</v>
      </c>
      <c r="K64" s="13">
        <v>351</v>
      </c>
      <c r="L64" s="14">
        <f t="shared" si="2"/>
        <v>31.349999999999998</v>
      </c>
      <c r="M64" s="14">
        <f t="shared" si="2"/>
        <v>22.77</v>
      </c>
      <c r="N64" s="14">
        <f t="shared" si="2"/>
        <v>24.84</v>
      </c>
      <c r="O64" s="14">
        <f t="shared" si="2"/>
        <v>19.02</v>
      </c>
      <c r="P64" s="14">
        <f t="shared" si="2"/>
        <v>19.649999999999999</v>
      </c>
      <c r="Q64" s="14">
        <f t="shared" si="2"/>
        <v>15.69</v>
      </c>
      <c r="R64" s="14">
        <f t="shared" si="2"/>
        <v>22.05</v>
      </c>
      <c r="S64" s="14">
        <f t="shared" si="1"/>
        <v>15.794999999999998</v>
      </c>
    </row>
    <row r="65" spans="1:19">
      <c r="A65" s="8" t="s">
        <v>126</v>
      </c>
      <c r="B65" s="8" t="s">
        <v>127</v>
      </c>
      <c r="C65" s="8" t="s">
        <v>283</v>
      </c>
      <c r="D65" s="13">
        <v>0</v>
      </c>
      <c r="E65" s="13">
        <v>0</v>
      </c>
      <c r="F65" s="13">
        <v>0</v>
      </c>
      <c r="G65" s="13">
        <v>0</v>
      </c>
      <c r="H65" s="13">
        <v>0</v>
      </c>
      <c r="I65" s="13">
        <v>0</v>
      </c>
      <c r="J65" s="13">
        <v>438</v>
      </c>
      <c r="K65" s="13">
        <v>830</v>
      </c>
      <c r="L65" s="14">
        <f t="shared" si="2"/>
        <v>0</v>
      </c>
      <c r="M65" s="14">
        <f t="shared" si="2"/>
        <v>0</v>
      </c>
      <c r="N65" s="14">
        <f t="shared" si="2"/>
        <v>0</v>
      </c>
      <c r="O65" s="14">
        <f t="shared" si="2"/>
        <v>0</v>
      </c>
      <c r="P65" s="14">
        <f t="shared" si="2"/>
        <v>0</v>
      </c>
      <c r="Q65" s="14">
        <f t="shared" si="2"/>
        <v>0</v>
      </c>
      <c r="R65" s="14">
        <f t="shared" si="2"/>
        <v>13.139999999999999</v>
      </c>
      <c r="S65" s="14">
        <f t="shared" si="1"/>
        <v>37.349999999999994</v>
      </c>
    </row>
    <row r="66" spans="1:19">
      <c r="A66" s="8" t="s">
        <v>4</v>
      </c>
      <c r="B66" s="8" t="s">
        <v>5</v>
      </c>
      <c r="C66" s="8" t="s">
        <v>1</v>
      </c>
      <c r="D66" s="13">
        <v>20</v>
      </c>
      <c r="E66" s="13">
        <v>891</v>
      </c>
      <c r="F66" s="13">
        <v>1172</v>
      </c>
      <c r="G66" s="13">
        <v>904</v>
      </c>
      <c r="H66" s="13">
        <v>989</v>
      </c>
      <c r="I66" s="13">
        <v>1257</v>
      </c>
      <c r="J66" s="13">
        <v>2094</v>
      </c>
      <c r="K66" s="13">
        <v>802</v>
      </c>
      <c r="L66" s="14">
        <f t="shared" ref="L66:R93" si="3">D66*0.03</f>
        <v>0.6</v>
      </c>
      <c r="M66" s="14">
        <f t="shared" si="3"/>
        <v>26.73</v>
      </c>
      <c r="N66" s="14">
        <f t="shared" si="3"/>
        <v>35.159999999999997</v>
      </c>
      <c r="O66" s="14">
        <f t="shared" si="3"/>
        <v>27.119999999999997</v>
      </c>
      <c r="P66" s="14">
        <f t="shared" si="3"/>
        <v>29.669999999999998</v>
      </c>
      <c r="Q66" s="14">
        <f t="shared" si="3"/>
        <v>37.71</v>
      </c>
      <c r="R66" s="14">
        <f t="shared" si="3"/>
        <v>62.82</v>
      </c>
      <c r="S66" s="14">
        <f t="shared" ref="S66:S93" si="4">K66*0.03*12/8</f>
        <v>36.089999999999996</v>
      </c>
    </row>
    <row r="67" spans="1:19">
      <c r="A67" s="8" t="s">
        <v>108</v>
      </c>
      <c r="B67" s="8" t="s">
        <v>109</v>
      </c>
      <c r="C67" s="8" t="s">
        <v>188</v>
      </c>
      <c r="D67" s="13">
        <v>0</v>
      </c>
      <c r="E67" s="13">
        <v>0</v>
      </c>
      <c r="F67" s="13">
        <v>0</v>
      </c>
      <c r="G67" s="13">
        <v>0</v>
      </c>
      <c r="H67" s="13">
        <v>0</v>
      </c>
      <c r="I67" s="13">
        <v>0</v>
      </c>
      <c r="J67" s="13">
        <v>726</v>
      </c>
      <c r="K67" s="13">
        <v>2292</v>
      </c>
      <c r="L67" s="14">
        <f t="shared" si="3"/>
        <v>0</v>
      </c>
      <c r="M67" s="14">
        <f t="shared" si="3"/>
        <v>0</v>
      </c>
      <c r="N67" s="14">
        <f t="shared" si="3"/>
        <v>0</v>
      </c>
      <c r="O67" s="14">
        <f t="shared" si="3"/>
        <v>0</v>
      </c>
      <c r="P67" s="14">
        <f t="shared" si="3"/>
        <v>0</v>
      </c>
      <c r="Q67" s="14">
        <f t="shared" si="3"/>
        <v>0</v>
      </c>
      <c r="R67" s="14">
        <f t="shared" si="3"/>
        <v>21.779999999999998</v>
      </c>
      <c r="S67" s="14">
        <f t="shared" si="4"/>
        <v>103.13999999999999</v>
      </c>
    </row>
    <row r="68" spans="1:19">
      <c r="A68" s="8" t="s">
        <v>132</v>
      </c>
      <c r="B68" s="8" t="s">
        <v>344</v>
      </c>
      <c r="C68" s="8" t="s">
        <v>59</v>
      </c>
      <c r="D68" s="13">
        <v>0</v>
      </c>
      <c r="E68" s="13">
        <v>0</v>
      </c>
      <c r="F68" s="13">
        <v>10</v>
      </c>
      <c r="G68" s="13">
        <v>65</v>
      </c>
      <c r="H68" s="13">
        <v>92</v>
      </c>
      <c r="I68" s="13">
        <v>73</v>
      </c>
      <c r="J68" s="13">
        <v>68</v>
      </c>
      <c r="K68" s="13">
        <v>120</v>
      </c>
      <c r="L68" s="14">
        <f t="shared" si="3"/>
        <v>0</v>
      </c>
      <c r="M68" s="14">
        <f t="shared" si="3"/>
        <v>0</v>
      </c>
      <c r="N68" s="14">
        <f t="shared" si="3"/>
        <v>0.3</v>
      </c>
      <c r="O68" s="14">
        <f t="shared" si="3"/>
        <v>1.95</v>
      </c>
      <c r="P68" s="14">
        <f t="shared" si="3"/>
        <v>2.76</v>
      </c>
      <c r="Q68" s="14">
        <f t="shared" si="3"/>
        <v>2.19</v>
      </c>
      <c r="R68" s="14">
        <f t="shared" si="3"/>
        <v>2.04</v>
      </c>
      <c r="S68" s="14">
        <f t="shared" si="4"/>
        <v>5.3999999999999995</v>
      </c>
    </row>
    <row r="69" spans="1:19">
      <c r="A69" s="8" t="s">
        <v>160</v>
      </c>
      <c r="B69" s="8" t="s">
        <v>345</v>
      </c>
      <c r="C69" s="8" t="s">
        <v>188</v>
      </c>
      <c r="D69" s="13">
        <v>297</v>
      </c>
      <c r="E69" s="13">
        <v>932</v>
      </c>
      <c r="F69" s="13">
        <v>327</v>
      </c>
      <c r="G69" s="13">
        <v>99</v>
      </c>
      <c r="H69" s="13">
        <v>83</v>
      </c>
      <c r="I69" s="13">
        <v>18</v>
      </c>
      <c r="J69" s="13">
        <v>47</v>
      </c>
      <c r="K69" s="13">
        <v>24</v>
      </c>
      <c r="L69" s="14">
        <f t="shared" si="3"/>
        <v>8.91</v>
      </c>
      <c r="M69" s="14">
        <f t="shared" si="3"/>
        <v>27.959999999999997</v>
      </c>
      <c r="N69" s="14">
        <f t="shared" si="3"/>
        <v>9.81</v>
      </c>
      <c r="O69" s="14">
        <f t="shared" si="3"/>
        <v>2.9699999999999998</v>
      </c>
      <c r="P69" s="14">
        <f t="shared" si="3"/>
        <v>2.4899999999999998</v>
      </c>
      <c r="Q69" s="14">
        <f t="shared" si="3"/>
        <v>0.54</v>
      </c>
      <c r="R69" s="14">
        <f t="shared" si="3"/>
        <v>1.41</v>
      </c>
      <c r="S69" s="14">
        <f t="shared" si="4"/>
        <v>1.08</v>
      </c>
    </row>
    <row r="70" spans="1:19">
      <c r="A70" s="8" t="s">
        <v>84</v>
      </c>
      <c r="B70" s="8" t="s">
        <v>298</v>
      </c>
      <c r="C70" s="8" t="s">
        <v>305</v>
      </c>
      <c r="D70" s="13">
        <v>0</v>
      </c>
      <c r="E70" s="13">
        <v>326</v>
      </c>
      <c r="F70" s="13">
        <v>188</v>
      </c>
      <c r="G70" s="13">
        <v>91</v>
      </c>
      <c r="H70" s="13">
        <v>58</v>
      </c>
      <c r="I70" s="13">
        <v>80</v>
      </c>
      <c r="J70" s="13">
        <v>22</v>
      </c>
      <c r="K70" s="13">
        <v>22</v>
      </c>
      <c r="L70" s="14">
        <f t="shared" si="3"/>
        <v>0</v>
      </c>
      <c r="M70" s="14">
        <f t="shared" si="3"/>
        <v>9.7799999999999994</v>
      </c>
      <c r="N70" s="14">
        <f t="shared" si="3"/>
        <v>5.64</v>
      </c>
      <c r="O70" s="14">
        <f t="shared" si="3"/>
        <v>2.73</v>
      </c>
      <c r="P70" s="14">
        <f t="shared" si="3"/>
        <v>1.74</v>
      </c>
      <c r="Q70" s="14">
        <f t="shared" si="3"/>
        <v>2.4</v>
      </c>
      <c r="R70" s="14">
        <f t="shared" si="3"/>
        <v>0.65999999999999992</v>
      </c>
      <c r="S70" s="14">
        <f t="shared" si="4"/>
        <v>0.98999999999999988</v>
      </c>
    </row>
    <row r="71" spans="1:19">
      <c r="A71" s="8" t="s">
        <v>120</v>
      </c>
      <c r="B71" s="8" t="s">
        <v>121</v>
      </c>
      <c r="C71" s="8" t="s">
        <v>188</v>
      </c>
      <c r="D71" s="13">
        <v>48</v>
      </c>
      <c r="E71" s="13">
        <v>215</v>
      </c>
      <c r="F71" s="13">
        <v>345</v>
      </c>
      <c r="G71" s="13">
        <v>315</v>
      </c>
      <c r="H71" s="13">
        <v>392</v>
      </c>
      <c r="I71" s="13">
        <v>390</v>
      </c>
      <c r="J71" s="13">
        <v>259</v>
      </c>
      <c r="K71" s="13">
        <v>114</v>
      </c>
      <c r="L71" s="14">
        <f t="shared" si="3"/>
        <v>1.44</v>
      </c>
      <c r="M71" s="14">
        <f t="shared" si="3"/>
        <v>6.45</v>
      </c>
      <c r="N71" s="14">
        <f t="shared" si="3"/>
        <v>10.35</v>
      </c>
      <c r="O71" s="14">
        <f t="shared" si="3"/>
        <v>9.4499999999999993</v>
      </c>
      <c r="P71" s="14">
        <f t="shared" si="3"/>
        <v>11.76</v>
      </c>
      <c r="Q71" s="14">
        <f t="shared" si="3"/>
        <v>11.7</v>
      </c>
      <c r="R71" s="14">
        <f t="shared" si="3"/>
        <v>7.77</v>
      </c>
      <c r="S71" s="14">
        <f t="shared" si="4"/>
        <v>5.13</v>
      </c>
    </row>
    <row r="72" spans="1:19">
      <c r="A72" s="8" t="s">
        <v>60</v>
      </c>
      <c r="B72" s="8" t="s">
        <v>61</v>
      </c>
      <c r="C72" s="8" t="s">
        <v>312</v>
      </c>
      <c r="D72" s="13">
        <v>0</v>
      </c>
      <c r="E72" s="13">
        <v>62</v>
      </c>
      <c r="F72" s="13">
        <v>104</v>
      </c>
      <c r="G72" s="13">
        <v>102</v>
      </c>
      <c r="H72" s="13">
        <v>35</v>
      </c>
      <c r="I72" s="13">
        <v>200</v>
      </c>
      <c r="J72" s="13">
        <v>338</v>
      </c>
      <c r="K72" s="13">
        <v>341</v>
      </c>
      <c r="L72" s="14">
        <f t="shared" si="3"/>
        <v>0</v>
      </c>
      <c r="M72" s="14">
        <f t="shared" si="3"/>
        <v>1.8599999999999999</v>
      </c>
      <c r="N72" s="14">
        <f t="shared" si="3"/>
        <v>3.12</v>
      </c>
      <c r="O72" s="14">
        <f t="shared" si="3"/>
        <v>3.06</v>
      </c>
      <c r="P72" s="14">
        <f t="shared" si="3"/>
        <v>1.05</v>
      </c>
      <c r="Q72" s="14">
        <f t="shared" si="3"/>
        <v>6</v>
      </c>
      <c r="R72" s="14">
        <f t="shared" si="3"/>
        <v>10.139999999999999</v>
      </c>
      <c r="S72" s="14">
        <f t="shared" si="4"/>
        <v>15.345000000000001</v>
      </c>
    </row>
    <row r="73" spans="1:19">
      <c r="A73" s="8" t="s">
        <v>47</v>
      </c>
      <c r="B73" s="8" t="s">
        <v>346</v>
      </c>
      <c r="C73" s="8" t="s">
        <v>30</v>
      </c>
      <c r="D73" s="13">
        <v>0</v>
      </c>
      <c r="E73" s="13">
        <v>172</v>
      </c>
      <c r="F73" s="13">
        <v>352</v>
      </c>
      <c r="G73" s="13">
        <v>533</v>
      </c>
      <c r="H73" s="13">
        <v>610</v>
      </c>
      <c r="I73" s="13">
        <v>1094</v>
      </c>
      <c r="J73" s="13">
        <v>1475</v>
      </c>
      <c r="K73" s="13">
        <v>1071</v>
      </c>
      <c r="L73" s="14">
        <f t="shared" si="3"/>
        <v>0</v>
      </c>
      <c r="M73" s="14">
        <f t="shared" si="3"/>
        <v>5.16</v>
      </c>
      <c r="N73" s="14">
        <f t="shared" si="3"/>
        <v>10.559999999999999</v>
      </c>
      <c r="O73" s="14">
        <f t="shared" si="3"/>
        <v>15.99</v>
      </c>
      <c r="P73" s="14">
        <f t="shared" si="3"/>
        <v>18.3</v>
      </c>
      <c r="Q73" s="14">
        <f t="shared" si="3"/>
        <v>32.82</v>
      </c>
      <c r="R73" s="14">
        <f t="shared" si="3"/>
        <v>44.25</v>
      </c>
      <c r="S73" s="14">
        <f t="shared" si="4"/>
        <v>48.194999999999993</v>
      </c>
    </row>
    <row r="74" spans="1:19">
      <c r="A74" s="8" t="s">
        <v>130</v>
      </c>
      <c r="B74" s="8" t="s">
        <v>347</v>
      </c>
      <c r="C74" s="8" t="s">
        <v>59</v>
      </c>
      <c r="D74" s="13">
        <v>569</v>
      </c>
      <c r="E74" s="13">
        <v>530</v>
      </c>
      <c r="F74" s="13">
        <v>431</v>
      </c>
      <c r="G74" s="13">
        <v>399</v>
      </c>
      <c r="H74" s="13">
        <v>384</v>
      </c>
      <c r="I74" s="13">
        <v>191</v>
      </c>
      <c r="J74" s="13">
        <v>121</v>
      </c>
      <c r="K74" s="13">
        <v>57</v>
      </c>
      <c r="L74" s="14">
        <f t="shared" si="3"/>
        <v>17.07</v>
      </c>
      <c r="M74" s="14">
        <f t="shared" si="3"/>
        <v>15.899999999999999</v>
      </c>
      <c r="N74" s="14">
        <f t="shared" si="3"/>
        <v>12.93</v>
      </c>
      <c r="O74" s="14">
        <f t="shared" si="3"/>
        <v>11.969999999999999</v>
      </c>
      <c r="P74" s="14">
        <f t="shared" si="3"/>
        <v>11.52</v>
      </c>
      <c r="Q74" s="14">
        <f t="shared" si="3"/>
        <v>5.7299999999999995</v>
      </c>
      <c r="R74" s="14">
        <f t="shared" si="3"/>
        <v>3.63</v>
      </c>
      <c r="S74" s="14">
        <f t="shared" si="4"/>
        <v>2.5649999999999999</v>
      </c>
    </row>
    <row r="75" spans="1:19">
      <c r="A75" s="8" t="s">
        <v>182</v>
      </c>
      <c r="B75" s="8" t="s">
        <v>183</v>
      </c>
      <c r="C75" s="8" t="s">
        <v>188</v>
      </c>
      <c r="D75" s="13">
        <v>3274</v>
      </c>
      <c r="E75" s="13">
        <v>2998</v>
      </c>
      <c r="F75" s="13">
        <v>2553</v>
      </c>
      <c r="G75" s="13">
        <v>2791</v>
      </c>
      <c r="H75" s="13">
        <v>3633</v>
      </c>
      <c r="I75" s="13">
        <v>3611</v>
      </c>
      <c r="J75" s="13">
        <v>2785</v>
      </c>
      <c r="K75" s="13">
        <v>1700</v>
      </c>
      <c r="L75" s="14">
        <f t="shared" si="3"/>
        <v>98.22</v>
      </c>
      <c r="M75" s="14">
        <f t="shared" si="3"/>
        <v>89.94</v>
      </c>
      <c r="N75" s="14">
        <f t="shared" si="3"/>
        <v>76.59</v>
      </c>
      <c r="O75" s="14">
        <f t="shared" si="3"/>
        <v>83.73</v>
      </c>
      <c r="P75" s="14">
        <f t="shared" si="3"/>
        <v>108.99</v>
      </c>
      <c r="Q75" s="14">
        <f t="shared" si="3"/>
        <v>108.33</v>
      </c>
      <c r="R75" s="14">
        <f t="shared" si="3"/>
        <v>83.55</v>
      </c>
      <c r="S75" s="14">
        <f t="shared" si="4"/>
        <v>76.5</v>
      </c>
    </row>
    <row r="76" spans="1:19">
      <c r="A76" s="8" t="s">
        <v>55</v>
      </c>
      <c r="B76" s="8" t="s">
        <v>56</v>
      </c>
      <c r="C76" s="8" t="s">
        <v>305</v>
      </c>
      <c r="D76" s="13">
        <v>0</v>
      </c>
      <c r="E76" s="13">
        <v>1233</v>
      </c>
      <c r="F76" s="13">
        <v>2164</v>
      </c>
      <c r="G76" s="13">
        <v>2929</v>
      </c>
      <c r="H76" s="13">
        <v>2706</v>
      </c>
      <c r="I76" s="13">
        <v>2498</v>
      </c>
      <c r="J76" s="13">
        <v>2039</v>
      </c>
      <c r="K76" s="13">
        <v>5166</v>
      </c>
      <c r="L76" s="14">
        <f t="shared" si="3"/>
        <v>0</v>
      </c>
      <c r="M76" s="14">
        <f t="shared" si="3"/>
        <v>36.99</v>
      </c>
      <c r="N76" s="14">
        <f t="shared" si="3"/>
        <v>64.92</v>
      </c>
      <c r="O76" s="14">
        <f t="shared" si="3"/>
        <v>87.86999999999999</v>
      </c>
      <c r="P76" s="14">
        <f t="shared" si="3"/>
        <v>81.179999999999993</v>
      </c>
      <c r="Q76" s="14">
        <f t="shared" si="3"/>
        <v>74.94</v>
      </c>
      <c r="R76" s="14">
        <f t="shared" si="3"/>
        <v>61.169999999999995</v>
      </c>
      <c r="S76" s="14">
        <f t="shared" si="4"/>
        <v>232.46999999999997</v>
      </c>
    </row>
    <row r="77" spans="1:19">
      <c r="A77" s="8" t="s">
        <v>35</v>
      </c>
      <c r="B77" s="8" t="s">
        <v>299</v>
      </c>
      <c r="C77" s="8" t="s">
        <v>312</v>
      </c>
      <c r="D77" s="13">
        <v>0</v>
      </c>
      <c r="E77" s="13">
        <v>382</v>
      </c>
      <c r="F77" s="13">
        <v>1537</v>
      </c>
      <c r="G77" s="13">
        <v>2350</v>
      </c>
      <c r="H77" s="13">
        <v>3514</v>
      </c>
      <c r="I77" s="13">
        <v>3696</v>
      </c>
      <c r="J77" s="13">
        <v>4240</v>
      </c>
      <c r="K77" s="13">
        <v>2734</v>
      </c>
      <c r="L77" s="14">
        <f t="shared" si="3"/>
        <v>0</v>
      </c>
      <c r="M77" s="14">
        <f t="shared" si="3"/>
        <v>11.459999999999999</v>
      </c>
      <c r="N77" s="14">
        <f t="shared" si="3"/>
        <v>46.11</v>
      </c>
      <c r="O77" s="14">
        <f t="shared" si="3"/>
        <v>70.5</v>
      </c>
      <c r="P77" s="14">
        <f t="shared" si="3"/>
        <v>105.42</v>
      </c>
      <c r="Q77" s="14">
        <f t="shared" si="3"/>
        <v>110.88</v>
      </c>
      <c r="R77" s="14">
        <f t="shared" si="3"/>
        <v>127.19999999999999</v>
      </c>
      <c r="S77" s="14">
        <f t="shared" si="4"/>
        <v>123.03</v>
      </c>
    </row>
    <row r="78" spans="1:19">
      <c r="A78" s="8" t="s">
        <v>20</v>
      </c>
      <c r="B78" s="8" t="s">
        <v>21</v>
      </c>
      <c r="C78" s="8" t="s">
        <v>188</v>
      </c>
      <c r="D78" s="13">
        <v>600</v>
      </c>
      <c r="E78" s="13">
        <v>840</v>
      </c>
      <c r="F78" s="13">
        <v>854</v>
      </c>
      <c r="G78" s="13">
        <v>706</v>
      </c>
      <c r="H78" s="13">
        <v>532</v>
      </c>
      <c r="I78" s="13">
        <v>411</v>
      </c>
      <c r="J78" s="13">
        <v>404</v>
      </c>
      <c r="K78" s="13">
        <v>186</v>
      </c>
      <c r="L78" s="14">
        <f t="shared" si="3"/>
        <v>18</v>
      </c>
      <c r="M78" s="14">
        <f t="shared" si="3"/>
        <v>25.2</v>
      </c>
      <c r="N78" s="14">
        <f t="shared" si="3"/>
        <v>25.619999999999997</v>
      </c>
      <c r="O78" s="14">
        <f t="shared" si="3"/>
        <v>21.18</v>
      </c>
      <c r="P78" s="14">
        <f t="shared" si="3"/>
        <v>15.959999999999999</v>
      </c>
      <c r="Q78" s="14">
        <f t="shared" si="3"/>
        <v>12.33</v>
      </c>
      <c r="R78" s="14">
        <f t="shared" si="3"/>
        <v>12.12</v>
      </c>
      <c r="S78" s="14">
        <f t="shared" si="4"/>
        <v>8.370000000000001</v>
      </c>
    </row>
    <row r="79" spans="1:19">
      <c r="A79" s="8" t="s">
        <v>72</v>
      </c>
      <c r="B79" s="8" t="s">
        <v>73</v>
      </c>
      <c r="C79" s="8" t="s">
        <v>30</v>
      </c>
      <c r="D79" s="13">
        <v>0</v>
      </c>
      <c r="E79" s="13">
        <v>138</v>
      </c>
      <c r="F79" s="13">
        <v>176</v>
      </c>
      <c r="G79" s="13">
        <v>292</v>
      </c>
      <c r="H79" s="13">
        <v>418</v>
      </c>
      <c r="I79" s="13">
        <v>612</v>
      </c>
      <c r="J79" s="13">
        <v>753</v>
      </c>
      <c r="K79" s="13">
        <v>577</v>
      </c>
      <c r="L79" s="14">
        <f t="shared" si="3"/>
        <v>0</v>
      </c>
      <c r="M79" s="14">
        <f t="shared" si="3"/>
        <v>4.1399999999999997</v>
      </c>
      <c r="N79" s="14">
        <f t="shared" si="3"/>
        <v>5.2799999999999994</v>
      </c>
      <c r="O79" s="14">
        <f t="shared" si="3"/>
        <v>8.76</v>
      </c>
      <c r="P79" s="14">
        <f t="shared" si="3"/>
        <v>12.54</v>
      </c>
      <c r="Q79" s="14">
        <f t="shared" si="3"/>
        <v>18.36</v>
      </c>
      <c r="R79" s="14">
        <f t="shared" si="3"/>
        <v>22.59</v>
      </c>
      <c r="S79" s="14">
        <f t="shared" si="4"/>
        <v>25.964999999999996</v>
      </c>
    </row>
    <row r="80" spans="1:19">
      <c r="A80" s="8" t="s">
        <v>154</v>
      </c>
      <c r="B80" s="8" t="s">
        <v>348</v>
      </c>
      <c r="C80" s="8" t="s">
        <v>188</v>
      </c>
      <c r="D80" s="13">
        <v>1158</v>
      </c>
      <c r="E80" s="13">
        <v>1913</v>
      </c>
      <c r="F80" s="13">
        <v>1638</v>
      </c>
      <c r="G80" s="13">
        <v>1667</v>
      </c>
      <c r="H80" s="13">
        <v>1218</v>
      </c>
      <c r="I80" s="13">
        <v>1142</v>
      </c>
      <c r="J80" s="13">
        <v>650</v>
      </c>
      <c r="K80" s="13">
        <v>543</v>
      </c>
      <c r="L80" s="14">
        <f t="shared" si="3"/>
        <v>34.74</v>
      </c>
      <c r="M80" s="14">
        <f t="shared" si="3"/>
        <v>57.39</v>
      </c>
      <c r="N80" s="14">
        <f t="shared" si="3"/>
        <v>49.14</v>
      </c>
      <c r="O80" s="14">
        <f t="shared" si="3"/>
        <v>50.01</v>
      </c>
      <c r="P80" s="14">
        <f t="shared" si="3"/>
        <v>36.54</v>
      </c>
      <c r="Q80" s="14">
        <f t="shared" si="3"/>
        <v>34.26</v>
      </c>
      <c r="R80" s="14">
        <f t="shared" si="3"/>
        <v>19.5</v>
      </c>
      <c r="S80" s="14">
        <f t="shared" si="4"/>
        <v>24.434999999999999</v>
      </c>
    </row>
    <row r="81" spans="1:19">
      <c r="A81" s="8" t="s">
        <v>122</v>
      </c>
      <c r="B81" s="8" t="s">
        <v>349</v>
      </c>
      <c r="C81" s="8" t="s">
        <v>188</v>
      </c>
      <c r="D81" s="13">
        <v>2318</v>
      </c>
      <c r="E81" s="13">
        <v>921</v>
      </c>
      <c r="F81" s="13">
        <v>888</v>
      </c>
      <c r="G81" s="13">
        <v>876</v>
      </c>
      <c r="H81" s="13">
        <v>562</v>
      </c>
      <c r="I81" s="13">
        <v>317</v>
      </c>
      <c r="J81" s="13">
        <v>287</v>
      </c>
      <c r="K81" s="13">
        <v>239</v>
      </c>
      <c r="L81" s="14">
        <f t="shared" si="3"/>
        <v>69.539999999999992</v>
      </c>
      <c r="M81" s="14">
        <f t="shared" si="3"/>
        <v>27.63</v>
      </c>
      <c r="N81" s="14">
        <f t="shared" si="3"/>
        <v>26.64</v>
      </c>
      <c r="O81" s="14">
        <f t="shared" si="3"/>
        <v>26.279999999999998</v>
      </c>
      <c r="P81" s="14">
        <f t="shared" si="3"/>
        <v>16.86</v>
      </c>
      <c r="Q81" s="14">
        <f t="shared" si="3"/>
        <v>9.51</v>
      </c>
      <c r="R81" s="14">
        <f t="shared" si="3"/>
        <v>8.61</v>
      </c>
      <c r="S81" s="14">
        <f t="shared" si="4"/>
        <v>10.754999999999999</v>
      </c>
    </row>
    <row r="82" spans="1:19">
      <c r="A82" s="8" t="s">
        <v>156</v>
      </c>
      <c r="B82" s="8" t="s">
        <v>350</v>
      </c>
      <c r="C82" s="8" t="s">
        <v>188</v>
      </c>
      <c r="D82" s="13">
        <v>0</v>
      </c>
      <c r="E82" s="13">
        <v>99</v>
      </c>
      <c r="F82" s="13">
        <v>12</v>
      </c>
      <c r="G82" s="13">
        <v>0</v>
      </c>
      <c r="H82" s="13">
        <v>0</v>
      </c>
      <c r="I82" s="13">
        <v>0</v>
      </c>
      <c r="J82" s="13">
        <v>1</v>
      </c>
      <c r="K82" s="13">
        <v>0</v>
      </c>
      <c r="L82" s="14">
        <f t="shared" si="3"/>
        <v>0</v>
      </c>
      <c r="M82" s="14">
        <f t="shared" si="3"/>
        <v>2.9699999999999998</v>
      </c>
      <c r="N82" s="14">
        <f t="shared" si="3"/>
        <v>0.36</v>
      </c>
      <c r="O82" s="14">
        <f t="shared" si="3"/>
        <v>0</v>
      </c>
      <c r="P82" s="14">
        <f t="shared" si="3"/>
        <v>0</v>
      </c>
      <c r="Q82" s="14">
        <f t="shared" si="3"/>
        <v>0</v>
      </c>
      <c r="R82" s="14">
        <f t="shared" si="3"/>
        <v>0.03</v>
      </c>
      <c r="S82" s="14">
        <f t="shared" si="4"/>
        <v>0</v>
      </c>
    </row>
    <row r="83" spans="1:19">
      <c r="A83" s="8" t="s">
        <v>12</v>
      </c>
      <c r="B83" s="8" t="s">
        <v>351</v>
      </c>
      <c r="C83" s="8" t="s">
        <v>188</v>
      </c>
      <c r="D83" s="13">
        <v>0</v>
      </c>
      <c r="E83" s="13">
        <v>134</v>
      </c>
      <c r="F83" s="13">
        <v>509</v>
      </c>
      <c r="G83" s="13">
        <v>914</v>
      </c>
      <c r="H83" s="13">
        <v>1840</v>
      </c>
      <c r="I83" s="13">
        <v>2989</v>
      </c>
      <c r="J83" s="13">
        <v>3332</v>
      </c>
      <c r="K83" s="13">
        <v>2456</v>
      </c>
      <c r="L83" s="14">
        <f t="shared" si="3"/>
        <v>0</v>
      </c>
      <c r="M83" s="14">
        <f t="shared" si="3"/>
        <v>4.0199999999999996</v>
      </c>
      <c r="N83" s="14">
        <f t="shared" si="3"/>
        <v>15.27</v>
      </c>
      <c r="O83" s="14">
        <f t="shared" si="3"/>
        <v>27.419999999999998</v>
      </c>
      <c r="P83" s="14">
        <f t="shared" si="3"/>
        <v>55.199999999999996</v>
      </c>
      <c r="Q83" s="14">
        <f t="shared" si="3"/>
        <v>89.67</v>
      </c>
      <c r="R83" s="14">
        <f t="shared" si="3"/>
        <v>99.96</v>
      </c>
      <c r="S83" s="14">
        <f t="shared" si="4"/>
        <v>110.51999999999998</v>
      </c>
    </row>
    <row r="84" spans="1:19">
      <c r="A84" s="8" t="s">
        <v>31</v>
      </c>
      <c r="B84" s="8" t="s">
        <v>193</v>
      </c>
      <c r="C84" s="8" t="s">
        <v>305</v>
      </c>
      <c r="D84" s="13">
        <v>0</v>
      </c>
      <c r="E84" s="13">
        <v>40</v>
      </c>
      <c r="F84" s="13">
        <v>208</v>
      </c>
      <c r="G84" s="13">
        <v>366</v>
      </c>
      <c r="H84" s="13">
        <v>943</v>
      </c>
      <c r="I84" s="13">
        <v>1213</v>
      </c>
      <c r="J84" s="13">
        <v>1370</v>
      </c>
      <c r="K84" s="13">
        <v>1079</v>
      </c>
      <c r="L84" s="14">
        <f t="shared" si="3"/>
        <v>0</v>
      </c>
      <c r="M84" s="14">
        <f t="shared" si="3"/>
        <v>1.2</v>
      </c>
      <c r="N84" s="14">
        <f t="shared" si="3"/>
        <v>6.24</v>
      </c>
      <c r="O84" s="14">
        <f t="shared" si="3"/>
        <v>10.98</v>
      </c>
      <c r="P84" s="14">
        <f t="shared" si="3"/>
        <v>28.29</v>
      </c>
      <c r="Q84" s="14">
        <f t="shared" si="3"/>
        <v>36.39</v>
      </c>
      <c r="R84" s="14">
        <f t="shared" si="3"/>
        <v>41.1</v>
      </c>
      <c r="S84" s="14">
        <f t="shared" si="4"/>
        <v>48.554999999999993</v>
      </c>
    </row>
    <row r="85" spans="1:19">
      <c r="A85" s="8" t="s">
        <v>138</v>
      </c>
      <c r="B85" s="8" t="s">
        <v>194</v>
      </c>
      <c r="C85" s="8" t="s">
        <v>59</v>
      </c>
      <c r="D85" s="13">
        <v>0</v>
      </c>
      <c r="E85" s="13">
        <v>580</v>
      </c>
      <c r="F85" s="13">
        <v>1372</v>
      </c>
      <c r="G85" s="13">
        <v>1261</v>
      </c>
      <c r="H85" s="13">
        <v>423</v>
      </c>
      <c r="I85" s="13">
        <v>452</v>
      </c>
      <c r="J85" s="13">
        <v>235</v>
      </c>
      <c r="K85" s="13">
        <v>33</v>
      </c>
      <c r="L85" s="14">
        <f t="shared" si="3"/>
        <v>0</v>
      </c>
      <c r="M85" s="14">
        <f t="shared" si="3"/>
        <v>17.399999999999999</v>
      </c>
      <c r="N85" s="14">
        <f t="shared" si="3"/>
        <v>41.16</v>
      </c>
      <c r="O85" s="14">
        <f t="shared" si="3"/>
        <v>37.83</v>
      </c>
      <c r="P85" s="14">
        <f t="shared" si="3"/>
        <v>12.69</v>
      </c>
      <c r="Q85" s="14">
        <f t="shared" si="3"/>
        <v>13.559999999999999</v>
      </c>
      <c r="R85" s="14">
        <f t="shared" si="3"/>
        <v>7.05</v>
      </c>
      <c r="S85" s="14">
        <f t="shared" si="4"/>
        <v>1.4849999999999999</v>
      </c>
    </row>
    <row r="86" spans="1:19">
      <c r="A86" s="8" t="s">
        <v>26</v>
      </c>
      <c r="B86" s="8" t="s">
        <v>352</v>
      </c>
      <c r="C86" s="8" t="s">
        <v>188</v>
      </c>
      <c r="D86" s="13">
        <v>307</v>
      </c>
      <c r="E86" s="13">
        <v>522</v>
      </c>
      <c r="F86" s="13">
        <v>538</v>
      </c>
      <c r="G86" s="13">
        <v>605</v>
      </c>
      <c r="H86" s="13">
        <v>864</v>
      </c>
      <c r="I86" s="13">
        <v>602</v>
      </c>
      <c r="J86" s="13">
        <v>405</v>
      </c>
      <c r="K86" s="13">
        <v>209</v>
      </c>
      <c r="L86" s="14">
        <f t="shared" si="3"/>
        <v>9.2099999999999991</v>
      </c>
      <c r="M86" s="14">
        <f t="shared" si="3"/>
        <v>15.66</v>
      </c>
      <c r="N86" s="14">
        <f t="shared" si="3"/>
        <v>16.14</v>
      </c>
      <c r="O86" s="14">
        <f t="shared" si="3"/>
        <v>18.149999999999999</v>
      </c>
      <c r="P86" s="14">
        <f t="shared" si="3"/>
        <v>25.919999999999998</v>
      </c>
      <c r="Q86" s="14">
        <f t="shared" si="3"/>
        <v>18.059999999999999</v>
      </c>
      <c r="R86" s="14">
        <f t="shared" si="3"/>
        <v>12.15</v>
      </c>
      <c r="S86" s="14">
        <f t="shared" si="4"/>
        <v>9.4049999999999994</v>
      </c>
    </row>
    <row r="87" spans="1:19">
      <c r="A87" s="8" t="s">
        <v>104</v>
      </c>
      <c r="B87" s="8" t="s">
        <v>105</v>
      </c>
      <c r="C87" s="8" t="s">
        <v>189</v>
      </c>
      <c r="D87" s="13">
        <v>4</v>
      </c>
      <c r="E87" s="13">
        <v>20</v>
      </c>
      <c r="F87" s="13">
        <v>8</v>
      </c>
      <c r="G87" s="13">
        <v>14</v>
      </c>
      <c r="H87" s="13">
        <v>477</v>
      </c>
      <c r="I87" s="13">
        <v>364</v>
      </c>
      <c r="J87" s="13">
        <v>459</v>
      </c>
      <c r="K87" s="13">
        <v>286</v>
      </c>
      <c r="L87" s="14">
        <f t="shared" si="3"/>
        <v>0.12</v>
      </c>
      <c r="M87" s="14">
        <f t="shared" si="3"/>
        <v>0.6</v>
      </c>
      <c r="N87" s="14">
        <f t="shared" si="3"/>
        <v>0.24</v>
      </c>
      <c r="O87" s="14">
        <f t="shared" si="3"/>
        <v>0.42</v>
      </c>
      <c r="P87" s="14">
        <f t="shared" si="3"/>
        <v>14.309999999999999</v>
      </c>
      <c r="Q87" s="14">
        <f t="shared" si="3"/>
        <v>10.92</v>
      </c>
      <c r="R87" s="14">
        <f t="shared" si="3"/>
        <v>13.77</v>
      </c>
      <c r="S87" s="14">
        <f t="shared" si="4"/>
        <v>12.870000000000001</v>
      </c>
    </row>
    <row r="88" spans="1:19">
      <c r="A88" s="8" t="s">
        <v>88</v>
      </c>
      <c r="B88" s="8" t="s">
        <v>89</v>
      </c>
      <c r="C88" s="8" t="s">
        <v>59</v>
      </c>
      <c r="D88" s="13">
        <v>0</v>
      </c>
      <c r="E88" s="13">
        <v>4</v>
      </c>
      <c r="F88" s="13">
        <v>157</v>
      </c>
      <c r="G88" s="13">
        <v>111</v>
      </c>
      <c r="H88" s="13">
        <v>126</v>
      </c>
      <c r="I88" s="13">
        <v>338</v>
      </c>
      <c r="J88" s="13">
        <v>437</v>
      </c>
      <c r="K88" s="13">
        <v>511</v>
      </c>
      <c r="L88" s="14">
        <f t="shared" si="3"/>
        <v>0</v>
      </c>
      <c r="M88" s="14">
        <f t="shared" si="3"/>
        <v>0.12</v>
      </c>
      <c r="N88" s="14">
        <f t="shared" si="3"/>
        <v>4.71</v>
      </c>
      <c r="O88" s="14">
        <f t="shared" si="3"/>
        <v>3.33</v>
      </c>
      <c r="P88" s="14">
        <f t="shared" si="3"/>
        <v>3.78</v>
      </c>
      <c r="Q88" s="14">
        <f t="shared" si="3"/>
        <v>10.139999999999999</v>
      </c>
      <c r="R88" s="14">
        <f t="shared" si="3"/>
        <v>13.11</v>
      </c>
      <c r="S88" s="14">
        <f t="shared" si="4"/>
        <v>22.995000000000001</v>
      </c>
    </row>
    <row r="89" spans="1:19">
      <c r="A89" s="8" t="s">
        <v>184</v>
      </c>
      <c r="B89" s="8" t="s">
        <v>185</v>
      </c>
      <c r="C89" s="8" t="s">
        <v>1</v>
      </c>
      <c r="D89" s="13">
        <v>2119</v>
      </c>
      <c r="E89" s="13">
        <v>2282</v>
      </c>
      <c r="F89" s="13">
        <v>2793</v>
      </c>
      <c r="G89" s="13">
        <v>3548</v>
      </c>
      <c r="H89" s="13">
        <v>7138</v>
      </c>
      <c r="I89" s="13">
        <v>9747</v>
      </c>
      <c r="J89" s="13">
        <v>9710</v>
      </c>
      <c r="K89" s="13">
        <v>5663</v>
      </c>
      <c r="L89" s="14">
        <f t="shared" si="3"/>
        <v>63.57</v>
      </c>
      <c r="M89" s="14">
        <f t="shared" si="3"/>
        <v>68.459999999999994</v>
      </c>
      <c r="N89" s="14">
        <f t="shared" si="3"/>
        <v>83.789999999999992</v>
      </c>
      <c r="O89" s="14">
        <f t="shared" si="3"/>
        <v>106.44</v>
      </c>
      <c r="P89" s="14">
        <f t="shared" si="3"/>
        <v>214.14</v>
      </c>
      <c r="Q89" s="14">
        <f t="shared" si="3"/>
        <v>292.40999999999997</v>
      </c>
      <c r="R89" s="14">
        <f t="shared" si="3"/>
        <v>291.3</v>
      </c>
      <c r="S89" s="14">
        <f t="shared" si="4"/>
        <v>254.83499999999998</v>
      </c>
    </row>
    <row r="90" spans="1:19">
      <c r="A90" s="8" t="s">
        <v>176</v>
      </c>
      <c r="B90" s="8" t="s">
        <v>353</v>
      </c>
      <c r="C90" s="8" t="s">
        <v>188</v>
      </c>
      <c r="D90" s="13">
        <v>1105</v>
      </c>
      <c r="E90" s="13">
        <v>539</v>
      </c>
      <c r="F90" s="13">
        <v>312</v>
      </c>
      <c r="G90" s="13">
        <v>149</v>
      </c>
      <c r="H90" s="13">
        <v>82</v>
      </c>
      <c r="I90" s="13">
        <v>149</v>
      </c>
      <c r="J90" s="13">
        <v>104</v>
      </c>
      <c r="K90" s="13">
        <v>82</v>
      </c>
      <c r="L90" s="14">
        <f t="shared" si="3"/>
        <v>33.15</v>
      </c>
      <c r="M90" s="14">
        <f t="shared" si="3"/>
        <v>16.169999999999998</v>
      </c>
      <c r="N90" s="14">
        <f t="shared" si="3"/>
        <v>9.36</v>
      </c>
      <c r="O90" s="14">
        <f t="shared" si="3"/>
        <v>4.47</v>
      </c>
      <c r="P90" s="14">
        <f t="shared" si="3"/>
        <v>2.46</v>
      </c>
      <c r="Q90" s="14">
        <f t="shared" si="3"/>
        <v>4.47</v>
      </c>
      <c r="R90" s="14">
        <f t="shared" si="3"/>
        <v>3.12</v>
      </c>
      <c r="S90" s="14">
        <f t="shared" si="4"/>
        <v>3.69</v>
      </c>
    </row>
    <row r="91" spans="1:19">
      <c r="A91" s="8" t="s">
        <v>140</v>
      </c>
      <c r="B91" s="8" t="s">
        <v>300</v>
      </c>
      <c r="C91" s="8" t="s">
        <v>312</v>
      </c>
      <c r="D91" s="13">
        <v>413</v>
      </c>
      <c r="E91" s="13">
        <v>983</v>
      </c>
      <c r="F91" s="13">
        <v>879</v>
      </c>
      <c r="G91" s="13">
        <v>686</v>
      </c>
      <c r="H91" s="13">
        <v>560</v>
      </c>
      <c r="I91" s="13">
        <v>516</v>
      </c>
      <c r="J91" s="13">
        <v>429</v>
      </c>
      <c r="K91" s="13">
        <v>158</v>
      </c>
      <c r="L91" s="14">
        <f t="shared" si="3"/>
        <v>12.389999999999999</v>
      </c>
      <c r="M91" s="14">
        <f t="shared" si="3"/>
        <v>29.49</v>
      </c>
      <c r="N91" s="14">
        <f t="shared" si="3"/>
        <v>26.369999999999997</v>
      </c>
      <c r="O91" s="14">
        <f t="shared" si="3"/>
        <v>20.58</v>
      </c>
      <c r="P91" s="14">
        <f t="shared" si="3"/>
        <v>16.8</v>
      </c>
      <c r="Q91" s="14">
        <f t="shared" si="3"/>
        <v>15.479999999999999</v>
      </c>
      <c r="R91" s="14">
        <f t="shared" si="3"/>
        <v>12.87</v>
      </c>
      <c r="S91" s="14">
        <f t="shared" si="4"/>
        <v>7.11</v>
      </c>
    </row>
    <row r="92" spans="1:19">
      <c r="A92" s="8" t="s">
        <v>86</v>
      </c>
      <c r="B92" s="8" t="s">
        <v>354</v>
      </c>
      <c r="C92" s="8" t="s">
        <v>30</v>
      </c>
      <c r="D92" s="13">
        <v>0</v>
      </c>
      <c r="E92" s="13">
        <v>0</v>
      </c>
      <c r="F92" s="13">
        <v>46</v>
      </c>
      <c r="G92" s="13">
        <v>37</v>
      </c>
      <c r="H92" s="13">
        <v>93</v>
      </c>
      <c r="I92" s="13">
        <v>78</v>
      </c>
      <c r="J92" s="13">
        <v>159</v>
      </c>
      <c r="K92" s="13">
        <v>634</v>
      </c>
      <c r="L92" s="14">
        <f t="shared" si="3"/>
        <v>0</v>
      </c>
      <c r="M92" s="14">
        <f t="shared" si="3"/>
        <v>0</v>
      </c>
      <c r="N92" s="14">
        <f t="shared" si="3"/>
        <v>1.38</v>
      </c>
      <c r="O92" s="14">
        <f t="shared" si="3"/>
        <v>1.1099999999999999</v>
      </c>
      <c r="P92" s="14">
        <f t="shared" si="3"/>
        <v>2.79</v>
      </c>
      <c r="Q92" s="14">
        <f t="shared" si="3"/>
        <v>2.34</v>
      </c>
      <c r="R92" s="14">
        <f t="shared" si="3"/>
        <v>4.7699999999999996</v>
      </c>
      <c r="S92" s="14">
        <f t="shared" si="4"/>
        <v>28.53</v>
      </c>
    </row>
    <row r="93" spans="1:19">
      <c r="A93" s="8" t="s">
        <v>68</v>
      </c>
      <c r="B93" s="8" t="s">
        <v>355</v>
      </c>
      <c r="C93" s="8" t="s">
        <v>188</v>
      </c>
      <c r="D93" s="13">
        <v>0</v>
      </c>
      <c r="E93" s="13">
        <v>0</v>
      </c>
      <c r="F93" s="13">
        <v>54</v>
      </c>
      <c r="G93" s="13">
        <v>87</v>
      </c>
      <c r="H93" s="13">
        <v>706</v>
      </c>
      <c r="I93" s="13">
        <v>1110</v>
      </c>
      <c r="J93" s="13">
        <v>857</v>
      </c>
      <c r="K93" s="13">
        <v>1219</v>
      </c>
      <c r="L93" s="14">
        <f t="shared" si="3"/>
        <v>0</v>
      </c>
      <c r="M93" s="14">
        <f t="shared" si="3"/>
        <v>0</v>
      </c>
      <c r="N93" s="14">
        <f t="shared" si="3"/>
        <v>1.6199999999999999</v>
      </c>
      <c r="O93" s="14">
        <f t="shared" si="3"/>
        <v>2.61</v>
      </c>
      <c r="P93" s="14">
        <f t="shared" si="3"/>
        <v>21.18</v>
      </c>
      <c r="Q93" s="14">
        <f t="shared" si="3"/>
        <v>33.299999999999997</v>
      </c>
      <c r="R93" s="14">
        <f t="shared" si="3"/>
        <v>25.709999999999997</v>
      </c>
      <c r="S93" s="14">
        <f t="shared" si="4"/>
        <v>54.855000000000004</v>
      </c>
    </row>
    <row r="94" spans="1:19">
      <c r="A94" s="8" t="s">
        <v>229</v>
      </c>
      <c r="B94" s="8" t="s">
        <v>230</v>
      </c>
      <c r="C94" s="8" t="s">
        <v>308</v>
      </c>
      <c r="D94" s="13">
        <v>0</v>
      </c>
      <c r="E94" s="13">
        <v>0</v>
      </c>
      <c r="F94" s="13">
        <v>0</v>
      </c>
      <c r="G94" s="13">
        <v>0</v>
      </c>
      <c r="H94" s="13">
        <v>0</v>
      </c>
      <c r="I94" s="13">
        <v>0</v>
      </c>
      <c r="J94" s="13">
        <v>0</v>
      </c>
      <c r="K94" s="13">
        <v>316.5</v>
      </c>
      <c r="L94" s="14">
        <f t="shared" ref="L94:L103" si="5">D94*0.03</f>
        <v>0</v>
      </c>
      <c r="M94" s="14">
        <f t="shared" ref="M94:M103" si="6">E94*0.03</f>
        <v>0</v>
      </c>
      <c r="N94" s="14">
        <f t="shared" ref="N94:N103" si="7">F94*0.03</f>
        <v>0</v>
      </c>
      <c r="O94" s="14">
        <f t="shared" ref="O94:O103" si="8">G94*0.03</f>
        <v>0</v>
      </c>
      <c r="P94" s="14">
        <f t="shared" ref="P94:P103" si="9">H94*0.03</f>
        <v>0</v>
      </c>
      <c r="Q94" s="14">
        <f t="shared" ref="Q94:Q103" si="10">I94*0.03</f>
        <v>0</v>
      </c>
      <c r="R94" s="14">
        <f t="shared" ref="R94:R103" si="11">J94*0.03</f>
        <v>0</v>
      </c>
      <c r="S94" s="14">
        <f t="shared" ref="S94:S103" si="12">K94*0.03*12/8</f>
        <v>14.2425</v>
      </c>
    </row>
    <row r="95" spans="1:19">
      <c r="A95" s="8" t="s">
        <v>231</v>
      </c>
      <c r="B95" s="8" t="s">
        <v>232</v>
      </c>
      <c r="C95" s="8" t="s">
        <v>30</v>
      </c>
      <c r="D95" s="13">
        <v>0</v>
      </c>
      <c r="E95" s="13">
        <v>0</v>
      </c>
      <c r="F95" s="13">
        <v>0</v>
      </c>
      <c r="G95" s="13">
        <v>19</v>
      </c>
      <c r="H95" s="13">
        <v>108</v>
      </c>
      <c r="I95" s="13">
        <v>128</v>
      </c>
      <c r="J95" s="13">
        <v>171</v>
      </c>
      <c r="K95" s="13">
        <v>538.5</v>
      </c>
      <c r="L95" s="14">
        <f t="shared" si="5"/>
        <v>0</v>
      </c>
      <c r="M95" s="14">
        <f t="shared" si="6"/>
        <v>0</v>
      </c>
      <c r="N95" s="14">
        <f t="shared" si="7"/>
        <v>0</v>
      </c>
      <c r="O95" s="14">
        <f t="shared" si="8"/>
        <v>0.56999999999999995</v>
      </c>
      <c r="P95" s="14">
        <f t="shared" si="9"/>
        <v>3.2399999999999998</v>
      </c>
      <c r="Q95" s="14">
        <f t="shared" si="10"/>
        <v>3.84</v>
      </c>
      <c r="R95" s="14">
        <f t="shared" si="11"/>
        <v>5.13</v>
      </c>
      <c r="S95" s="14">
        <f t="shared" si="12"/>
        <v>24.232500000000002</v>
      </c>
    </row>
    <row r="96" spans="1:19">
      <c r="A96" s="8" t="s">
        <v>233</v>
      </c>
      <c r="B96" s="8" t="s">
        <v>234</v>
      </c>
      <c r="C96" s="8" t="s">
        <v>305</v>
      </c>
      <c r="D96" s="13">
        <v>0</v>
      </c>
      <c r="E96" s="13">
        <v>25</v>
      </c>
      <c r="F96" s="13">
        <v>321</v>
      </c>
      <c r="G96" s="13">
        <v>271</v>
      </c>
      <c r="H96" s="13">
        <v>418</v>
      </c>
      <c r="I96" s="13">
        <v>541</v>
      </c>
      <c r="J96" s="13">
        <v>603</v>
      </c>
      <c r="K96" s="13">
        <v>841.5</v>
      </c>
      <c r="L96" s="14">
        <f t="shared" si="5"/>
        <v>0</v>
      </c>
      <c r="M96" s="14">
        <f t="shared" si="6"/>
        <v>0.75</v>
      </c>
      <c r="N96" s="14">
        <f t="shared" si="7"/>
        <v>9.629999999999999</v>
      </c>
      <c r="O96" s="14">
        <f t="shared" si="8"/>
        <v>8.129999999999999</v>
      </c>
      <c r="P96" s="14">
        <f t="shared" si="9"/>
        <v>12.54</v>
      </c>
      <c r="Q96" s="14">
        <f t="shared" si="10"/>
        <v>16.23</v>
      </c>
      <c r="R96" s="14">
        <f t="shared" si="11"/>
        <v>18.09</v>
      </c>
      <c r="S96" s="14">
        <f t="shared" si="12"/>
        <v>37.867499999999993</v>
      </c>
    </row>
    <row r="97" spans="1:19">
      <c r="A97" s="8" t="s">
        <v>235</v>
      </c>
      <c r="B97" s="8" t="s">
        <v>236</v>
      </c>
      <c r="C97" s="8" t="s">
        <v>306</v>
      </c>
      <c r="D97" s="13">
        <v>0</v>
      </c>
      <c r="E97" s="13">
        <v>0</v>
      </c>
      <c r="F97" s="13">
        <v>0</v>
      </c>
      <c r="G97" s="13">
        <v>0</v>
      </c>
      <c r="H97" s="13">
        <v>0</v>
      </c>
      <c r="I97" s="13">
        <v>27</v>
      </c>
      <c r="J97" s="13">
        <v>429</v>
      </c>
      <c r="K97" s="13">
        <v>520.5</v>
      </c>
      <c r="L97" s="14">
        <f t="shared" si="5"/>
        <v>0</v>
      </c>
      <c r="M97" s="14">
        <f t="shared" si="6"/>
        <v>0</v>
      </c>
      <c r="N97" s="14">
        <f t="shared" si="7"/>
        <v>0</v>
      </c>
      <c r="O97" s="14">
        <f t="shared" si="8"/>
        <v>0</v>
      </c>
      <c r="P97" s="14">
        <f t="shared" si="9"/>
        <v>0</v>
      </c>
      <c r="Q97" s="14">
        <f t="shared" si="10"/>
        <v>0.80999999999999994</v>
      </c>
      <c r="R97" s="14">
        <f t="shared" si="11"/>
        <v>12.87</v>
      </c>
      <c r="S97" s="14">
        <f t="shared" si="12"/>
        <v>23.422499999999999</v>
      </c>
    </row>
    <row r="98" spans="1:19">
      <c r="A98" s="8" t="s">
        <v>237</v>
      </c>
      <c r="B98" s="8" t="s">
        <v>238</v>
      </c>
      <c r="C98" s="8" t="s">
        <v>306</v>
      </c>
      <c r="D98" s="13">
        <v>0</v>
      </c>
      <c r="E98" s="13">
        <v>0</v>
      </c>
      <c r="F98" s="13">
        <v>0</v>
      </c>
      <c r="G98" s="13">
        <v>0</v>
      </c>
      <c r="H98" s="13">
        <v>0</v>
      </c>
      <c r="I98" s="13">
        <v>0</v>
      </c>
      <c r="J98" s="13">
        <v>0</v>
      </c>
      <c r="K98" s="13">
        <v>151.5</v>
      </c>
      <c r="L98" s="14">
        <f t="shared" si="5"/>
        <v>0</v>
      </c>
      <c r="M98" s="14">
        <f t="shared" si="6"/>
        <v>0</v>
      </c>
      <c r="N98" s="14">
        <f t="shared" si="7"/>
        <v>0</v>
      </c>
      <c r="O98" s="14">
        <f t="shared" si="8"/>
        <v>0</v>
      </c>
      <c r="P98" s="14">
        <f t="shared" si="9"/>
        <v>0</v>
      </c>
      <c r="Q98" s="14">
        <f t="shared" si="10"/>
        <v>0</v>
      </c>
      <c r="R98" s="14">
        <f t="shared" si="11"/>
        <v>0</v>
      </c>
      <c r="S98" s="14">
        <f t="shared" si="12"/>
        <v>6.8174999999999999</v>
      </c>
    </row>
    <row r="99" spans="1:19">
      <c r="A99" s="8" t="s">
        <v>239</v>
      </c>
      <c r="B99" s="8" t="s">
        <v>240</v>
      </c>
      <c r="C99" s="8" t="s">
        <v>306</v>
      </c>
      <c r="D99" s="13">
        <v>0</v>
      </c>
      <c r="E99" s="13">
        <v>0</v>
      </c>
      <c r="F99" s="13">
        <v>0</v>
      </c>
      <c r="G99" s="13">
        <v>0</v>
      </c>
      <c r="H99" s="13">
        <v>32</v>
      </c>
      <c r="I99" s="13">
        <v>60</v>
      </c>
      <c r="J99" s="13">
        <v>31</v>
      </c>
      <c r="K99" s="13">
        <v>12</v>
      </c>
      <c r="L99" s="14">
        <f t="shared" si="5"/>
        <v>0</v>
      </c>
      <c r="M99" s="14">
        <f t="shared" si="6"/>
        <v>0</v>
      </c>
      <c r="N99" s="14">
        <f t="shared" si="7"/>
        <v>0</v>
      </c>
      <c r="O99" s="14">
        <f t="shared" si="8"/>
        <v>0</v>
      </c>
      <c r="P99" s="14">
        <f t="shared" si="9"/>
        <v>0.96</v>
      </c>
      <c r="Q99" s="14">
        <f t="shared" si="10"/>
        <v>1.7999999999999998</v>
      </c>
      <c r="R99" s="14">
        <f t="shared" si="11"/>
        <v>0.92999999999999994</v>
      </c>
      <c r="S99" s="14">
        <f t="shared" si="12"/>
        <v>0.54</v>
      </c>
    </row>
    <row r="100" spans="1:19">
      <c r="A100" s="8" t="s">
        <v>241</v>
      </c>
      <c r="B100" s="8" t="s">
        <v>242</v>
      </c>
      <c r="C100" s="8" t="s">
        <v>308</v>
      </c>
      <c r="D100" s="13">
        <v>0</v>
      </c>
      <c r="E100" s="13">
        <v>0</v>
      </c>
      <c r="F100" s="13">
        <v>0</v>
      </c>
      <c r="G100" s="13">
        <v>0</v>
      </c>
      <c r="H100" s="13">
        <v>0</v>
      </c>
      <c r="I100" s="13">
        <v>0</v>
      </c>
      <c r="J100" s="13">
        <v>23</v>
      </c>
      <c r="K100" s="13">
        <v>331.5</v>
      </c>
      <c r="L100" s="14">
        <f t="shared" si="5"/>
        <v>0</v>
      </c>
      <c r="M100" s="14">
        <f t="shared" si="6"/>
        <v>0</v>
      </c>
      <c r="N100" s="14">
        <f t="shared" si="7"/>
        <v>0</v>
      </c>
      <c r="O100" s="14">
        <f t="shared" si="8"/>
        <v>0</v>
      </c>
      <c r="P100" s="14">
        <f t="shared" si="9"/>
        <v>0</v>
      </c>
      <c r="Q100" s="14">
        <f t="shared" si="10"/>
        <v>0</v>
      </c>
      <c r="R100" s="14">
        <f t="shared" si="11"/>
        <v>0.69</v>
      </c>
      <c r="S100" s="14">
        <f t="shared" si="12"/>
        <v>14.9175</v>
      </c>
    </row>
    <row r="101" spans="1:19">
      <c r="A101" s="8" t="s">
        <v>243</v>
      </c>
      <c r="B101" s="8" t="s">
        <v>244</v>
      </c>
      <c r="C101" s="8" t="s">
        <v>59</v>
      </c>
      <c r="D101" s="13">
        <v>0</v>
      </c>
      <c r="E101" s="13">
        <v>0</v>
      </c>
      <c r="F101" s="13">
        <v>537</v>
      </c>
      <c r="G101" s="13">
        <v>503</v>
      </c>
      <c r="H101" s="13">
        <v>678</v>
      </c>
      <c r="I101" s="13">
        <v>496</v>
      </c>
      <c r="J101" s="13">
        <v>532</v>
      </c>
      <c r="K101" s="13">
        <v>232.5</v>
      </c>
      <c r="L101" s="14">
        <f t="shared" si="5"/>
        <v>0</v>
      </c>
      <c r="M101" s="14">
        <f t="shared" si="6"/>
        <v>0</v>
      </c>
      <c r="N101" s="14">
        <f t="shared" si="7"/>
        <v>16.11</v>
      </c>
      <c r="O101" s="14">
        <f t="shared" si="8"/>
        <v>15.09</v>
      </c>
      <c r="P101" s="14">
        <f t="shared" si="9"/>
        <v>20.34</v>
      </c>
      <c r="Q101" s="14">
        <f t="shared" si="10"/>
        <v>14.879999999999999</v>
      </c>
      <c r="R101" s="14">
        <f t="shared" si="11"/>
        <v>15.959999999999999</v>
      </c>
      <c r="S101" s="14">
        <f t="shared" si="12"/>
        <v>10.462499999999999</v>
      </c>
    </row>
    <row r="102" spans="1:19">
      <c r="A102" s="8" t="s">
        <v>245</v>
      </c>
      <c r="B102" s="8" t="s">
        <v>309</v>
      </c>
      <c r="C102" s="8" t="s">
        <v>226</v>
      </c>
      <c r="D102" s="13">
        <v>0</v>
      </c>
      <c r="E102" s="13">
        <v>0</v>
      </c>
      <c r="F102" s="13">
        <v>0</v>
      </c>
      <c r="G102" s="13">
        <v>0</v>
      </c>
      <c r="H102" s="13">
        <v>0</v>
      </c>
      <c r="I102" s="13">
        <v>0</v>
      </c>
      <c r="J102" s="13">
        <v>0</v>
      </c>
      <c r="K102" s="13">
        <v>154.5</v>
      </c>
      <c r="L102" s="14">
        <f t="shared" si="5"/>
        <v>0</v>
      </c>
      <c r="M102" s="14">
        <f t="shared" si="6"/>
        <v>0</v>
      </c>
      <c r="N102" s="14">
        <f t="shared" si="7"/>
        <v>0</v>
      </c>
      <c r="O102" s="14">
        <f t="shared" si="8"/>
        <v>0</v>
      </c>
      <c r="P102" s="14">
        <f t="shared" si="9"/>
        <v>0</v>
      </c>
      <c r="Q102" s="14">
        <f t="shared" si="10"/>
        <v>0</v>
      </c>
      <c r="R102" s="14">
        <f t="shared" si="11"/>
        <v>0</v>
      </c>
      <c r="S102" s="14">
        <f t="shared" si="12"/>
        <v>6.9524999999999997</v>
      </c>
    </row>
    <row r="103" spans="1:19">
      <c r="A103" s="8" t="s">
        <v>246</v>
      </c>
      <c r="B103" s="8" t="s">
        <v>307</v>
      </c>
      <c r="C103" s="8" t="s">
        <v>306</v>
      </c>
      <c r="D103" s="13">
        <v>63</v>
      </c>
      <c r="E103" s="13">
        <v>87</v>
      </c>
      <c r="F103" s="13">
        <v>38</v>
      </c>
      <c r="G103" s="13">
        <v>51</v>
      </c>
      <c r="H103" s="13">
        <v>14</v>
      </c>
      <c r="I103" s="13">
        <v>19</v>
      </c>
      <c r="J103" s="13">
        <v>3</v>
      </c>
      <c r="K103" s="13">
        <v>3</v>
      </c>
      <c r="L103" s="14">
        <f t="shared" si="5"/>
        <v>1.89</v>
      </c>
      <c r="M103" s="14">
        <f t="shared" si="6"/>
        <v>2.61</v>
      </c>
      <c r="N103" s="14">
        <f t="shared" si="7"/>
        <v>1.1399999999999999</v>
      </c>
      <c r="O103" s="14">
        <f t="shared" si="8"/>
        <v>1.53</v>
      </c>
      <c r="P103" s="14">
        <f t="shared" si="9"/>
        <v>0.42</v>
      </c>
      <c r="Q103" s="14">
        <f t="shared" si="10"/>
        <v>0.56999999999999995</v>
      </c>
      <c r="R103" s="14">
        <f t="shared" si="11"/>
        <v>0.09</v>
      </c>
      <c r="S103" s="14">
        <f t="shared" si="12"/>
        <v>0.13500000000000001</v>
      </c>
    </row>
  </sheetData>
  <autoFilter ref="A1:S95" xr:uid="{1A6E7C5E-DBB4-324C-8FD1-1D05065B688A}">
    <sortState xmlns:xlrd2="http://schemas.microsoft.com/office/spreadsheetml/2017/richdata2" ref="A2:S95">
      <sortCondition ref="A1:A95"/>
    </sortState>
  </autoFilter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B9A46-43D5-B049-B0C7-16B27F0A7291}">
  <dimension ref="A1:CY104"/>
  <sheetViews>
    <sheetView workbookViewId="0">
      <selection activeCell="CT9" sqref="CT9"/>
    </sheetView>
  </sheetViews>
  <sheetFormatPr baseColWidth="10" defaultRowHeight="15"/>
  <cols>
    <col min="1" max="1" width="10.83203125" style="8"/>
    <col min="2" max="2" width="18.33203125" style="8" customWidth="1"/>
    <col min="3" max="3" width="10.83203125" style="8"/>
    <col min="4" max="4" width="7" style="8" bestFit="1" customWidth="1"/>
    <col min="5" max="9" width="8" style="8" bestFit="1" customWidth="1"/>
    <col min="10" max="10" width="7" style="8" bestFit="1" customWidth="1"/>
    <col min="11" max="95" width="8" style="8" bestFit="1" customWidth="1"/>
    <col min="96" max="16384" width="10.83203125" style="8"/>
  </cols>
  <sheetData>
    <row r="1" spans="1:103">
      <c r="D1" s="8">
        <v>2015</v>
      </c>
      <c r="E1" s="8">
        <v>2015</v>
      </c>
      <c r="F1" s="8">
        <v>2015</v>
      </c>
      <c r="G1" s="8">
        <v>2015</v>
      </c>
      <c r="H1" s="8">
        <v>2015</v>
      </c>
      <c r="I1" s="8">
        <v>2015</v>
      </c>
      <c r="J1" s="8">
        <v>2015</v>
      </c>
      <c r="K1" s="8">
        <v>2015</v>
      </c>
      <c r="L1" s="8">
        <v>2015</v>
      </c>
      <c r="M1" s="8">
        <v>2015</v>
      </c>
      <c r="N1" s="8">
        <v>2015</v>
      </c>
      <c r="O1" s="8">
        <v>2015</v>
      </c>
      <c r="P1" s="8">
        <v>2016</v>
      </c>
      <c r="Q1" s="8">
        <v>2016</v>
      </c>
      <c r="R1" s="8">
        <v>2016</v>
      </c>
      <c r="S1" s="8">
        <v>2016</v>
      </c>
      <c r="T1" s="8">
        <v>2016</v>
      </c>
      <c r="U1" s="8">
        <v>2016</v>
      </c>
      <c r="V1" s="8">
        <v>2016</v>
      </c>
      <c r="W1" s="8">
        <v>2016</v>
      </c>
      <c r="X1" s="8">
        <v>2016</v>
      </c>
      <c r="Y1" s="8">
        <v>2016</v>
      </c>
      <c r="Z1" s="8">
        <v>2016</v>
      </c>
      <c r="AA1" s="8">
        <v>2016</v>
      </c>
      <c r="AB1" s="8">
        <v>2017</v>
      </c>
      <c r="AC1" s="8">
        <v>2017</v>
      </c>
      <c r="AD1" s="8">
        <v>2017</v>
      </c>
      <c r="AE1" s="8">
        <v>2017</v>
      </c>
      <c r="AF1" s="8">
        <v>2017</v>
      </c>
      <c r="AG1" s="8">
        <v>2017</v>
      </c>
      <c r="AH1" s="8">
        <v>2017</v>
      </c>
      <c r="AI1" s="8">
        <v>2017</v>
      </c>
      <c r="AJ1" s="8">
        <v>2017</v>
      </c>
      <c r="AK1" s="8">
        <v>2017</v>
      </c>
      <c r="AL1" s="8">
        <v>2017</v>
      </c>
      <c r="AM1" s="8">
        <v>2017</v>
      </c>
      <c r="AN1" s="8">
        <v>2018</v>
      </c>
      <c r="AO1" s="8">
        <v>2018</v>
      </c>
      <c r="AP1" s="8">
        <v>2018</v>
      </c>
      <c r="AQ1" s="8">
        <v>2018</v>
      </c>
      <c r="AR1" s="8">
        <v>2018</v>
      </c>
      <c r="AS1" s="8">
        <v>2018</v>
      </c>
      <c r="AT1" s="8">
        <v>2018</v>
      </c>
      <c r="AU1" s="8">
        <v>2018</v>
      </c>
      <c r="AV1" s="8">
        <v>2018</v>
      </c>
      <c r="AW1" s="8">
        <v>2018</v>
      </c>
      <c r="AX1" s="8">
        <v>2018</v>
      </c>
      <c r="AY1" s="8">
        <v>2018</v>
      </c>
      <c r="AZ1" s="8">
        <v>2019</v>
      </c>
      <c r="BA1" s="8">
        <v>2019</v>
      </c>
      <c r="BB1" s="8">
        <v>2019</v>
      </c>
      <c r="BC1" s="8">
        <v>2019</v>
      </c>
      <c r="BD1" s="8">
        <v>2019</v>
      </c>
      <c r="BE1" s="8">
        <v>2019</v>
      </c>
      <c r="BF1" s="8">
        <v>2019</v>
      </c>
      <c r="BG1" s="8">
        <v>2019</v>
      </c>
      <c r="BH1" s="8">
        <v>2019</v>
      </c>
      <c r="BI1" s="8">
        <v>2019</v>
      </c>
      <c r="BJ1" s="8">
        <v>2019</v>
      </c>
      <c r="BK1" s="8">
        <v>2019</v>
      </c>
      <c r="BL1" s="8">
        <v>2020</v>
      </c>
      <c r="BM1" s="8">
        <v>2020</v>
      </c>
      <c r="BN1" s="8">
        <v>2020</v>
      </c>
      <c r="BO1" s="8">
        <v>2020</v>
      </c>
      <c r="BP1" s="8">
        <v>2020</v>
      </c>
      <c r="BQ1" s="8">
        <v>2020</v>
      </c>
      <c r="BR1" s="8">
        <v>2020</v>
      </c>
      <c r="BS1" s="8">
        <v>2020</v>
      </c>
      <c r="BT1" s="8">
        <v>2020</v>
      </c>
      <c r="BU1" s="8">
        <v>2020</v>
      </c>
      <c r="BV1" s="8">
        <v>2020</v>
      </c>
      <c r="BW1" s="8">
        <v>2020</v>
      </c>
      <c r="BX1" s="8">
        <v>2021</v>
      </c>
      <c r="BY1" s="8">
        <v>2021</v>
      </c>
      <c r="BZ1" s="8">
        <v>2021</v>
      </c>
      <c r="CA1" s="8">
        <v>2021</v>
      </c>
      <c r="CB1" s="8">
        <v>2021</v>
      </c>
      <c r="CC1" s="8">
        <v>2021</v>
      </c>
      <c r="CD1" s="8">
        <v>2021</v>
      </c>
      <c r="CE1" s="8">
        <v>2021</v>
      </c>
      <c r="CF1" s="8">
        <v>2021</v>
      </c>
      <c r="CG1" s="8">
        <v>2021</v>
      </c>
      <c r="CH1" s="8">
        <v>2021</v>
      </c>
      <c r="CI1" s="8">
        <v>2021</v>
      </c>
      <c r="CJ1" s="8">
        <v>2022</v>
      </c>
      <c r="CK1" s="8">
        <v>2022</v>
      </c>
      <c r="CL1" s="8">
        <v>2022</v>
      </c>
      <c r="CM1" s="8">
        <v>2022</v>
      </c>
      <c r="CN1" s="8">
        <v>2022</v>
      </c>
      <c r="CO1" s="8">
        <v>2022</v>
      </c>
      <c r="CP1" s="8">
        <v>2022</v>
      </c>
      <c r="CQ1" s="8">
        <v>2022</v>
      </c>
      <c r="CR1" s="8" t="s">
        <v>279</v>
      </c>
      <c r="CS1" s="8" t="s">
        <v>198</v>
      </c>
      <c r="CT1" s="8" t="s">
        <v>199</v>
      </c>
      <c r="CU1" s="8" t="s">
        <v>200</v>
      </c>
      <c r="CV1" s="8" t="s">
        <v>201</v>
      </c>
      <c r="CW1" s="8" t="s">
        <v>202</v>
      </c>
      <c r="CX1" s="8" t="s">
        <v>203</v>
      </c>
      <c r="CY1" s="8" t="s">
        <v>204</v>
      </c>
    </row>
    <row r="2" spans="1:103">
      <c r="A2" s="8" t="s">
        <v>0</v>
      </c>
      <c r="B2" s="8" t="s">
        <v>190</v>
      </c>
      <c r="C2" s="8" t="s">
        <v>301</v>
      </c>
      <c r="D2" s="8">
        <v>1</v>
      </c>
      <c r="E2" s="8">
        <v>2</v>
      </c>
      <c r="F2" s="8">
        <v>3</v>
      </c>
      <c r="G2" s="8">
        <v>4</v>
      </c>
      <c r="H2" s="8">
        <v>5</v>
      </c>
      <c r="I2" s="8">
        <v>6</v>
      </c>
      <c r="J2" s="8">
        <v>7</v>
      </c>
      <c r="K2" s="8">
        <v>8</v>
      </c>
      <c r="L2" s="8">
        <v>9</v>
      </c>
      <c r="M2" s="8">
        <v>10</v>
      </c>
      <c r="N2" s="8">
        <v>11</v>
      </c>
      <c r="O2" s="8">
        <v>12</v>
      </c>
      <c r="P2" s="8">
        <v>1</v>
      </c>
      <c r="Q2" s="8">
        <v>2</v>
      </c>
      <c r="R2" s="8">
        <v>3</v>
      </c>
      <c r="S2" s="8">
        <v>4</v>
      </c>
      <c r="T2" s="8">
        <v>5</v>
      </c>
      <c r="U2" s="8">
        <v>6</v>
      </c>
      <c r="V2" s="8">
        <v>7</v>
      </c>
      <c r="W2" s="8">
        <v>8</v>
      </c>
      <c r="X2" s="8">
        <v>9</v>
      </c>
      <c r="Y2" s="8">
        <v>10</v>
      </c>
      <c r="Z2" s="8">
        <v>11</v>
      </c>
      <c r="AA2" s="8">
        <v>12</v>
      </c>
      <c r="AB2" s="8">
        <v>1</v>
      </c>
      <c r="AC2" s="8">
        <v>2</v>
      </c>
      <c r="AD2" s="8">
        <v>3</v>
      </c>
      <c r="AE2" s="8">
        <v>4</v>
      </c>
      <c r="AF2" s="8">
        <v>5</v>
      </c>
      <c r="AG2" s="8">
        <v>6</v>
      </c>
      <c r="AH2" s="8">
        <v>7</v>
      </c>
      <c r="AI2" s="8">
        <v>8</v>
      </c>
      <c r="AJ2" s="8">
        <v>9</v>
      </c>
      <c r="AK2" s="8">
        <v>10</v>
      </c>
      <c r="AL2" s="8">
        <v>11</v>
      </c>
      <c r="AM2" s="8">
        <v>12</v>
      </c>
      <c r="AN2" s="8">
        <v>1</v>
      </c>
      <c r="AO2" s="8">
        <v>2</v>
      </c>
      <c r="AP2" s="8">
        <v>3</v>
      </c>
      <c r="AQ2" s="8">
        <v>4</v>
      </c>
      <c r="AR2" s="8">
        <v>5</v>
      </c>
      <c r="AS2" s="8">
        <v>6</v>
      </c>
      <c r="AT2" s="8">
        <v>7</v>
      </c>
      <c r="AU2" s="8">
        <v>8</v>
      </c>
      <c r="AV2" s="8">
        <v>9</v>
      </c>
      <c r="AW2" s="8">
        <v>10</v>
      </c>
      <c r="AX2" s="8">
        <v>11</v>
      </c>
      <c r="AY2" s="8">
        <v>12</v>
      </c>
      <c r="AZ2" s="8">
        <v>1</v>
      </c>
      <c r="BA2" s="8">
        <v>2</v>
      </c>
      <c r="BB2" s="8">
        <v>3</v>
      </c>
      <c r="BC2" s="8">
        <v>4</v>
      </c>
      <c r="BD2" s="8">
        <v>5</v>
      </c>
      <c r="BE2" s="8">
        <v>6</v>
      </c>
      <c r="BF2" s="8">
        <v>7</v>
      </c>
      <c r="BG2" s="8">
        <v>8</v>
      </c>
      <c r="BH2" s="8">
        <v>9</v>
      </c>
      <c r="BI2" s="8">
        <v>10</v>
      </c>
      <c r="BJ2" s="8">
        <v>11</v>
      </c>
      <c r="BK2" s="8">
        <v>12</v>
      </c>
      <c r="BL2" s="8">
        <v>1</v>
      </c>
      <c r="BM2" s="8">
        <v>2</v>
      </c>
      <c r="BN2" s="8">
        <v>3</v>
      </c>
      <c r="BO2" s="8">
        <v>4</v>
      </c>
      <c r="BP2" s="8">
        <v>5</v>
      </c>
      <c r="BQ2" s="8">
        <v>6</v>
      </c>
      <c r="BR2" s="8">
        <v>7</v>
      </c>
      <c r="BS2" s="8">
        <v>8</v>
      </c>
      <c r="BT2" s="8">
        <v>9</v>
      </c>
      <c r="BU2" s="8">
        <v>10</v>
      </c>
      <c r="BV2" s="8">
        <v>11</v>
      </c>
      <c r="BW2" s="8">
        <v>12</v>
      </c>
      <c r="BX2" s="8">
        <v>1</v>
      </c>
      <c r="BY2" s="8">
        <v>2</v>
      </c>
      <c r="BZ2" s="8">
        <v>3</v>
      </c>
      <c r="CA2" s="8">
        <v>4</v>
      </c>
      <c r="CB2" s="8">
        <v>5</v>
      </c>
      <c r="CC2" s="8">
        <v>6</v>
      </c>
      <c r="CD2" s="8">
        <v>7</v>
      </c>
      <c r="CE2" s="8">
        <v>8</v>
      </c>
      <c r="CF2" s="8">
        <v>9</v>
      </c>
      <c r="CG2" s="8">
        <v>10</v>
      </c>
      <c r="CH2" s="8">
        <v>11</v>
      </c>
      <c r="CI2" s="8">
        <v>12</v>
      </c>
      <c r="CJ2" s="8">
        <v>1</v>
      </c>
      <c r="CK2" s="8">
        <v>2</v>
      </c>
      <c r="CL2" s="8">
        <v>3</v>
      </c>
      <c r="CM2" s="8">
        <v>4</v>
      </c>
      <c r="CN2" s="8">
        <v>5</v>
      </c>
      <c r="CO2" s="8">
        <v>6</v>
      </c>
      <c r="CP2" s="8">
        <v>7</v>
      </c>
      <c r="CQ2" s="8">
        <v>8</v>
      </c>
      <c r="CR2" s="8" t="s">
        <v>279</v>
      </c>
      <c r="CS2" s="8" t="s">
        <v>198</v>
      </c>
      <c r="CT2" s="8" t="s">
        <v>199</v>
      </c>
      <c r="CU2" s="8" t="s">
        <v>200</v>
      </c>
      <c r="CV2" s="8" t="s">
        <v>201</v>
      </c>
      <c r="CW2" s="8" t="s">
        <v>202</v>
      </c>
      <c r="CX2" s="8" t="s">
        <v>203</v>
      </c>
      <c r="CY2" s="8" t="s">
        <v>204</v>
      </c>
    </row>
    <row r="3" spans="1:103">
      <c r="A3" s="8" t="s">
        <v>100</v>
      </c>
      <c r="B3" s="8" t="s">
        <v>101</v>
      </c>
      <c r="C3" s="8" t="s">
        <v>1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  <c r="Z3" s="8">
        <v>0</v>
      </c>
      <c r="AA3" s="8">
        <v>0</v>
      </c>
      <c r="AB3" s="8">
        <v>0</v>
      </c>
      <c r="AC3" s="8">
        <v>0</v>
      </c>
      <c r="AD3" s="8">
        <v>0</v>
      </c>
      <c r="AE3" s="8">
        <v>0</v>
      </c>
      <c r="AF3" s="8">
        <v>0</v>
      </c>
      <c r="AG3" s="8">
        <v>0</v>
      </c>
      <c r="AH3" s="8">
        <v>0</v>
      </c>
      <c r="AI3" s="8">
        <v>0</v>
      </c>
      <c r="AJ3" s="8">
        <v>0</v>
      </c>
      <c r="AK3" s="8">
        <v>0</v>
      </c>
      <c r="AL3" s="8">
        <v>0</v>
      </c>
      <c r="AM3" s="8">
        <v>2.0299999999999998</v>
      </c>
      <c r="AN3" s="8">
        <v>2.42</v>
      </c>
      <c r="AO3" s="8">
        <v>2.5299999999999998</v>
      </c>
      <c r="AP3" s="8">
        <v>2.58</v>
      </c>
      <c r="AQ3" s="8">
        <v>3.86</v>
      </c>
      <c r="AR3" s="8">
        <v>4.16</v>
      </c>
      <c r="AS3" s="8">
        <v>3.93</v>
      </c>
      <c r="AT3" s="8">
        <v>3.32</v>
      </c>
      <c r="AU3" s="8">
        <v>4.09</v>
      </c>
      <c r="AV3" s="8">
        <v>4.42</v>
      </c>
      <c r="AW3" s="8">
        <v>4.92</v>
      </c>
      <c r="AX3" s="8">
        <v>4.66</v>
      </c>
      <c r="AY3" s="8">
        <v>4.63</v>
      </c>
      <c r="AZ3" s="8">
        <v>5.01</v>
      </c>
      <c r="BA3" s="8">
        <v>4.92</v>
      </c>
      <c r="BB3" s="8">
        <v>3.9</v>
      </c>
      <c r="BC3" s="8">
        <v>4.51</v>
      </c>
      <c r="BD3" s="8">
        <v>5.84</v>
      </c>
      <c r="BE3" s="8">
        <v>5.97</v>
      </c>
      <c r="BF3" s="8">
        <v>5.37</v>
      </c>
      <c r="BG3" s="8">
        <v>6.42</v>
      </c>
      <c r="BH3" s="8">
        <v>5.96</v>
      </c>
      <c r="BI3" s="8">
        <v>6.95</v>
      </c>
      <c r="BJ3" s="8">
        <v>6.32</v>
      </c>
      <c r="BK3" s="8">
        <v>6.62</v>
      </c>
      <c r="BL3" s="8">
        <v>6.21</v>
      </c>
      <c r="BM3" s="8">
        <v>6.11</v>
      </c>
      <c r="BN3" s="8">
        <v>8.2100000000000009</v>
      </c>
      <c r="BO3" s="8">
        <v>7.98</v>
      </c>
      <c r="BP3" s="8">
        <v>9</v>
      </c>
      <c r="BQ3" s="8">
        <v>7.9</v>
      </c>
      <c r="BR3" s="8">
        <v>5.44</v>
      </c>
      <c r="BS3" s="8">
        <v>6.81</v>
      </c>
      <c r="BT3" s="8">
        <v>6.62</v>
      </c>
      <c r="BU3" s="8">
        <v>5.19</v>
      </c>
      <c r="BV3" s="8">
        <v>5.59</v>
      </c>
      <c r="BW3" s="8">
        <v>4.12</v>
      </c>
      <c r="BX3" s="8">
        <v>3.21</v>
      </c>
      <c r="BY3" s="8">
        <v>2.57</v>
      </c>
      <c r="BZ3" s="8">
        <v>2.12</v>
      </c>
      <c r="CA3" s="8">
        <v>2.94</v>
      </c>
      <c r="CB3" s="8">
        <v>1.39</v>
      </c>
      <c r="CC3" s="8">
        <v>2.84</v>
      </c>
      <c r="CD3" s="8">
        <v>2.2400000000000002</v>
      </c>
      <c r="CE3" s="8">
        <v>1.52</v>
      </c>
      <c r="CF3" s="8">
        <v>1.5</v>
      </c>
      <c r="CG3" s="8">
        <v>1.27</v>
      </c>
      <c r="CH3" s="8">
        <v>0.86</v>
      </c>
      <c r="CI3" s="8">
        <v>0.73</v>
      </c>
      <c r="CJ3" s="8">
        <v>0.46</v>
      </c>
      <c r="CK3" s="8">
        <v>0.39</v>
      </c>
      <c r="CL3" s="8">
        <v>0.33</v>
      </c>
      <c r="CM3" s="8">
        <v>0.28000000000000003</v>
      </c>
      <c r="CN3" s="8">
        <v>0.24</v>
      </c>
      <c r="CO3" s="8">
        <v>0.2</v>
      </c>
      <c r="CP3" s="8">
        <v>0.23</v>
      </c>
      <c r="CQ3" s="8">
        <v>0.2</v>
      </c>
      <c r="CR3" s="8">
        <f t="shared" ref="CR3:CR66" si="0">SUM(D3:O3)/12</f>
        <v>0</v>
      </c>
      <c r="CS3" s="8">
        <f t="shared" ref="CS3:CS66" si="1">SUM(P3:AA3)/12</f>
        <v>0</v>
      </c>
      <c r="CT3" s="8">
        <f t="shared" ref="CT3:CT66" si="2">SUM(AB3:AM3)/12</f>
        <v>0.16916666666666666</v>
      </c>
      <c r="CU3" s="8">
        <f t="shared" ref="CU3:CU66" si="3">SUM(AN3:AY3)/12</f>
        <v>3.7933333333333334</v>
      </c>
      <c r="CV3" s="8">
        <f t="shared" ref="CV3:CV66" si="4">SUM(AZ3:BK3)/12</f>
        <v>5.6491666666666669</v>
      </c>
      <c r="CW3" s="8">
        <f t="shared" ref="CW3:CW66" si="5">SUM(BL3:BW3)/12</f>
        <v>6.5983333333333336</v>
      </c>
      <c r="CX3" s="8">
        <f t="shared" ref="CX3:CX66" si="6">SUM(BX3:CI3)/12</f>
        <v>1.9325000000000001</v>
      </c>
      <c r="CY3" s="8">
        <f t="shared" ref="CY3:CY66" si="7">SUM(CJ3:CQ3)/8</f>
        <v>0.29125000000000006</v>
      </c>
    </row>
    <row r="4" spans="1:103">
      <c r="A4" s="8" t="s">
        <v>142</v>
      </c>
      <c r="B4" s="8" t="s">
        <v>143</v>
      </c>
      <c r="C4" s="8" t="s">
        <v>302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8">
        <v>0</v>
      </c>
      <c r="X4" s="8">
        <v>0</v>
      </c>
      <c r="Y4" s="8">
        <v>0</v>
      </c>
      <c r="Z4" s="8">
        <v>0</v>
      </c>
      <c r="AA4" s="8">
        <v>0</v>
      </c>
      <c r="AB4" s="8">
        <v>0</v>
      </c>
      <c r="AC4" s="8">
        <v>0</v>
      </c>
      <c r="AD4" s="8">
        <v>0</v>
      </c>
      <c r="AE4" s="8">
        <v>0</v>
      </c>
      <c r="AF4" s="8">
        <v>0</v>
      </c>
      <c r="AG4" s="8">
        <v>0</v>
      </c>
      <c r="AH4" s="8">
        <v>0</v>
      </c>
      <c r="AI4" s="8">
        <v>0</v>
      </c>
      <c r="AJ4" s="8">
        <v>0</v>
      </c>
      <c r="AK4" s="8">
        <v>0</v>
      </c>
      <c r="AL4" s="8">
        <v>0</v>
      </c>
      <c r="AM4" s="8">
        <v>0</v>
      </c>
      <c r="AN4" s="8">
        <v>0</v>
      </c>
      <c r="AO4" s="8">
        <v>0</v>
      </c>
      <c r="AP4" s="8">
        <v>0.78</v>
      </c>
      <c r="AQ4" s="8">
        <v>0.84</v>
      </c>
      <c r="AR4" s="8">
        <v>0.8</v>
      </c>
      <c r="AS4" s="8">
        <v>0.86</v>
      </c>
      <c r="AT4" s="8">
        <v>0.73</v>
      </c>
      <c r="AU4" s="8">
        <v>0.73</v>
      </c>
      <c r="AV4" s="8">
        <v>0.84</v>
      </c>
      <c r="AW4" s="8">
        <v>0.66</v>
      </c>
      <c r="AX4" s="8">
        <v>1.0900000000000001</v>
      </c>
      <c r="AY4" s="8">
        <v>1.42</v>
      </c>
      <c r="AZ4" s="8">
        <v>1.39</v>
      </c>
      <c r="BA4" s="8">
        <v>0.67</v>
      </c>
      <c r="BB4" s="8">
        <v>1.1200000000000001</v>
      </c>
      <c r="BC4" s="8">
        <v>1.34</v>
      </c>
      <c r="BD4" s="8">
        <v>0.76</v>
      </c>
      <c r="BE4" s="8">
        <v>0.66</v>
      </c>
      <c r="BF4" s="8">
        <v>0.61</v>
      </c>
      <c r="BG4" s="8">
        <v>0.68</v>
      </c>
      <c r="BH4" s="8">
        <v>0.26</v>
      </c>
      <c r="BI4" s="8">
        <v>0.26</v>
      </c>
      <c r="BJ4" s="8">
        <v>0.22</v>
      </c>
      <c r="BK4" s="8">
        <v>0.19</v>
      </c>
      <c r="BL4" s="8">
        <v>0.16</v>
      </c>
      <c r="BM4" s="8">
        <v>0.13</v>
      </c>
      <c r="BN4" s="8">
        <v>0.11</v>
      </c>
      <c r="BO4" s="8">
        <v>0.1</v>
      </c>
      <c r="BP4" s="8">
        <v>0.18</v>
      </c>
      <c r="BQ4" s="8">
        <v>0.15</v>
      </c>
      <c r="BR4" s="8">
        <v>0.13</v>
      </c>
      <c r="BS4" s="8">
        <v>0.11</v>
      </c>
      <c r="BT4" s="8">
        <v>0.32</v>
      </c>
      <c r="BU4" s="8">
        <v>0.27</v>
      </c>
      <c r="BV4" s="8">
        <v>0.9</v>
      </c>
      <c r="BW4" s="8">
        <v>1.75</v>
      </c>
      <c r="BX4" s="8">
        <v>4.63</v>
      </c>
      <c r="BY4" s="8">
        <v>6.36</v>
      </c>
      <c r="BZ4" s="8">
        <v>9.66</v>
      </c>
      <c r="CA4" s="8">
        <v>12.69</v>
      </c>
      <c r="CB4" s="8">
        <v>11</v>
      </c>
      <c r="CC4" s="8">
        <v>11.52</v>
      </c>
      <c r="CD4" s="8">
        <v>15.63</v>
      </c>
      <c r="CE4" s="8">
        <v>20.03</v>
      </c>
      <c r="CF4" s="8">
        <v>22.24</v>
      </c>
      <c r="CG4" s="8">
        <v>13.05</v>
      </c>
      <c r="CH4" s="8">
        <v>20.13</v>
      </c>
      <c r="CI4" s="8">
        <v>21.75</v>
      </c>
      <c r="CJ4" s="8">
        <v>22.94</v>
      </c>
      <c r="CK4" s="8">
        <v>22.32</v>
      </c>
      <c r="CL4" s="8">
        <v>24.15</v>
      </c>
      <c r="CM4" s="8">
        <v>24.03</v>
      </c>
      <c r="CN4" s="8">
        <v>28.44</v>
      </c>
      <c r="CO4" s="8">
        <v>28.98</v>
      </c>
      <c r="CP4" s="8">
        <v>28.46</v>
      </c>
      <c r="CQ4" s="8">
        <v>33.08</v>
      </c>
      <c r="CR4" s="8">
        <f t="shared" si="0"/>
        <v>0</v>
      </c>
      <c r="CS4" s="8">
        <f t="shared" si="1"/>
        <v>0</v>
      </c>
      <c r="CT4" s="8">
        <f t="shared" si="2"/>
        <v>0</v>
      </c>
      <c r="CU4" s="8">
        <f t="shared" si="3"/>
        <v>0.72916666666666663</v>
      </c>
      <c r="CV4" s="8">
        <f t="shared" si="4"/>
        <v>0.68</v>
      </c>
      <c r="CW4" s="8">
        <f t="shared" si="5"/>
        <v>0.35916666666666669</v>
      </c>
      <c r="CX4" s="8">
        <f t="shared" si="6"/>
        <v>14.057499999999999</v>
      </c>
      <c r="CY4" s="8">
        <f t="shared" si="7"/>
        <v>26.549999999999997</v>
      </c>
    </row>
    <row r="5" spans="1:103">
      <c r="A5" s="8" t="s">
        <v>28</v>
      </c>
      <c r="B5" s="8" t="s">
        <v>29</v>
      </c>
      <c r="C5" s="8" t="s">
        <v>30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8">
        <v>0</v>
      </c>
      <c r="Y5" s="8">
        <v>0</v>
      </c>
      <c r="Z5" s="8">
        <v>0</v>
      </c>
      <c r="AA5" s="8">
        <v>0</v>
      </c>
      <c r="AB5" s="8">
        <v>0</v>
      </c>
      <c r="AC5" s="8">
        <v>0</v>
      </c>
      <c r="AD5" s="8">
        <v>0</v>
      </c>
      <c r="AE5" s="8">
        <v>0</v>
      </c>
      <c r="AF5" s="8">
        <v>0</v>
      </c>
      <c r="AG5" s="8">
        <v>0</v>
      </c>
      <c r="AH5" s="8">
        <v>0</v>
      </c>
      <c r="AI5" s="8">
        <v>0</v>
      </c>
      <c r="AJ5" s="8">
        <v>0</v>
      </c>
      <c r="AK5" s="8">
        <v>0</v>
      </c>
      <c r="AL5" s="8">
        <v>0</v>
      </c>
      <c r="AM5" s="8">
        <v>0</v>
      </c>
      <c r="AN5" s="8">
        <v>0</v>
      </c>
      <c r="AO5" s="8">
        <v>0.97</v>
      </c>
      <c r="AP5" s="8">
        <v>1.81</v>
      </c>
      <c r="AQ5" s="8">
        <v>1.87</v>
      </c>
      <c r="AR5" s="8">
        <v>1.27</v>
      </c>
      <c r="AS5" s="8">
        <v>1.29</v>
      </c>
      <c r="AT5" s="8">
        <v>3.28</v>
      </c>
      <c r="AU5" s="8">
        <v>1.85</v>
      </c>
      <c r="AV5" s="8">
        <v>2.42</v>
      </c>
      <c r="AW5" s="8">
        <v>1.57</v>
      </c>
      <c r="AX5" s="8">
        <v>2.2999999999999998</v>
      </c>
      <c r="AY5" s="8">
        <v>2.36</v>
      </c>
      <c r="AZ5" s="8">
        <v>2.4700000000000002</v>
      </c>
      <c r="BA5" s="8">
        <v>2.08</v>
      </c>
      <c r="BB5" s="8">
        <v>1.22</v>
      </c>
      <c r="BC5" s="8">
        <v>1.88</v>
      </c>
      <c r="BD5" s="8">
        <v>2.85</v>
      </c>
      <c r="BE5" s="8">
        <v>4.38</v>
      </c>
      <c r="BF5" s="8">
        <v>4.18</v>
      </c>
      <c r="BG5" s="8">
        <v>3.29</v>
      </c>
      <c r="BH5" s="8">
        <v>6.68</v>
      </c>
      <c r="BI5" s="8">
        <v>4.72</v>
      </c>
      <c r="BJ5" s="8">
        <v>2.85</v>
      </c>
      <c r="BK5" s="8">
        <v>2.13</v>
      </c>
      <c r="BL5" s="8">
        <v>2.52</v>
      </c>
      <c r="BM5" s="8">
        <v>1.32</v>
      </c>
      <c r="BN5" s="8">
        <v>1.95</v>
      </c>
      <c r="BO5" s="8">
        <v>2.87</v>
      </c>
      <c r="BP5" s="8">
        <v>4</v>
      </c>
      <c r="BQ5" s="8">
        <v>3.91</v>
      </c>
      <c r="BR5" s="8">
        <v>4.25</v>
      </c>
      <c r="BS5" s="8">
        <v>5.22</v>
      </c>
      <c r="BT5" s="8">
        <v>5.23</v>
      </c>
      <c r="BU5" s="8">
        <v>4.2300000000000004</v>
      </c>
      <c r="BV5" s="8">
        <v>3.71</v>
      </c>
      <c r="BW5" s="8">
        <v>3.98</v>
      </c>
      <c r="BX5" s="8">
        <v>3.95</v>
      </c>
      <c r="BY5" s="8">
        <v>2.73</v>
      </c>
      <c r="BZ5" s="8">
        <v>1.96</v>
      </c>
      <c r="CA5" s="8">
        <v>1.33</v>
      </c>
      <c r="CB5" s="8">
        <v>1.26</v>
      </c>
      <c r="CC5" s="8">
        <v>1.78</v>
      </c>
      <c r="CD5" s="8">
        <v>1.83</v>
      </c>
      <c r="CE5" s="8">
        <v>1.66</v>
      </c>
      <c r="CF5" s="8">
        <v>2.96</v>
      </c>
      <c r="CG5" s="8">
        <v>2.95</v>
      </c>
      <c r="CH5" s="8">
        <v>4.2</v>
      </c>
      <c r="CI5" s="8">
        <v>3.69</v>
      </c>
      <c r="CJ5" s="8">
        <v>2.78</v>
      </c>
      <c r="CK5" s="8">
        <v>0.98</v>
      </c>
      <c r="CL5" s="8">
        <v>2.52</v>
      </c>
      <c r="CM5" s="8">
        <v>2.7</v>
      </c>
      <c r="CN5" s="8">
        <v>4.1100000000000003</v>
      </c>
      <c r="CO5" s="8">
        <v>3.6</v>
      </c>
      <c r="CP5" s="8">
        <v>2.61</v>
      </c>
      <c r="CQ5" s="8">
        <v>2.67</v>
      </c>
      <c r="CR5" s="8">
        <f t="shared" si="0"/>
        <v>0</v>
      </c>
      <c r="CS5" s="8">
        <f t="shared" si="1"/>
        <v>0</v>
      </c>
      <c r="CT5" s="8">
        <f t="shared" si="2"/>
        <v>0</v>
      </c>
      <c r="CU5" s="8">
        <f t="shared" si="3"/>
        <v>1.7491666666666665</v>
      </c>
      <c r="CV5" s="8">
        <f t="shared" si="4"/>
        <v>3.2275000000000005</v>
      </c>
      <c r="CW5" s="8">
        <f t="shared" si="5"/>
        <v>3.5991666666666666</v>
      </c>
      <c r="CX5" s="8">
        <f t="shared" si="6"/>
        <v>2.5249999999999999</v>
      </c>
      <c r="CY5" s="8">
        <f t="shared" si="7"/>
        <v>2.7462499999999999</v>
      </c>
    </row>
    <row r="6" spans="1:103">
      <c r="A6" s="8" t="s">
        <v>45</v>
      </c>
      <c r="B6" s="8" t="s">
        <v>46</v>
      </c>
      <c r="C6" s="8" t="s">
        <v>1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  <c r="Z6" s="8">
        <v>0</v>
      </c>
      <c r="AA6" s="8">
        <v>0</v>
      </c>
      <c r="AB6" s="8">
        <v>0</v>
      </c>
      <c r="AC6" s="8">
        <v>0</v>
      </c>
      <c r="AD6" s="8">
        <v>0</v>
      </c>
      <c r="AE6" s="8">
        <v>0</v>
      </c>
      <c r="AF6" s="8">
        <v>0</v>
      </c>
      <c r="AG6" s="8">
        <v>0</v>
      </c>
      <c r="AH6" s="8">
        <v>0</v>
      </c>
      <c r="AI6" s="8">
        <v>0</v>
      </c>
      <c r="AJ6" s="8">
        <v>0</v>
      </c>
      <c r="AK6" s="8">
        <v>0</v>
      </c>
      <c r="AL6" s="8">
        <v>0</v>
      </c>
      <c r="AM6" s="8">
        <v>0</v>
      </c>
      <c r="AN6" s="8">
        <v>0</v>
      </c>
      <c r="AO6" s="8">
        <v>0</v>
      </c>
      <c r="AP6" s="8">
        <v>0</v>
      </c>
      <c r="AQ6" s="8">
        <v>0</v>
      </c>
      <c r="AR6" s="8">
        <v>1.59</v>
      </c>
      <c r="AS6" s="8">
        <v>5.36</v>
      </c>
      <c r="AT6" s="8">
        <v>4.3099999999999996</v>
      </c>
      <c r="AU6" s="8">
        <v>4.2300000000000004</v>
      </c>
      <c r="AV6" s="8">
        <v>3.14</v>
      </c>
      <c r="AW6" s="8">
        <v>5.65</v>
      </c>
      <c r="AX6" s="8">
        <v>5.41</v>
      </c>
      <c r="AY6" s="8">
        <v>5.14</v>
      </c>
      <c r="AZ6" s="8">
        <v>4.66</v>
      </c>
      <c r="BA6" s="8">
        <v>5.48</v>
      </c>
      <c r="BB6" s="8">
        <v>5.8</v>
      </c>
      <c r="BC6" s="8">
        <v>5.36</v>
      </c>
      <c r="BD6" s="8">
        <v>5.36</v>
      </c>
      <c r="BE6" s="8">
        <v>8.59</v>
      </c>
      <c r="BF6" s="8">
        <v>7.7</v>
      </c>
      <c r="BG6" s="8">
        <v>7.68</v>
      </c>
      <c r="BH6" s="8">
        <v>6.82</v>
      </c>
      <c r="BI6" s="8">
        <v>6.83</v>
      </c>
      <c r="BJ6" s="8">
        <v>6.29</v>
      </c>
      <c r="BK6" s="8">
        <v>6.8</v>
      </c>
      <c r="BL6" s="8">
        <v>6.63</v>
      </c>
      <c r="BM6" s="8">
        <v>6.47</v>
      </c>
      <c r="BN6" s="8">
        <v>6.99</v>
      </c>
      <c r="BO6" s="8">
        <v>8.52</v>
      </c>
      <c r="BP6" s="8">
        <v>7.49</v>
      </c>
      <c r="BQ6" s="8">
        <v>6.47</v>
      </c>
      <c r="BR6" s="8">
        <v>7.35</v>
      </c>
      <c r="BS6" s="8">
        <v>6.66</v>
      </c>
      <c r="BT6" s="8">
        <v>6.96</v>
      </c>
      <c r="BU6" s="8">
        <v>7.16</v>
      </c>
      <c r="BV6" s="8">
        <v>4.2</v>
      </c>
      <c r="BW6" s="8">
        <v>4.51</v>
      </c>
      <c r="BX6" s="8">
        <v>3.51</v>
      </c>
      <c r="BY6" s="8">
        <v>4.4400000000000004</v>
      </c>
      <c r="BZ6" s="8">
        <v>3.61</v>
      </c>
      <c r="CA6" s="8">
        <v>1.17</v>
      </c>
      <c r="CB6" s="8">
        <v>2.59</v>
      </c>
      <c r="CC6" s="8">
        <v>4.4000000000000004</v>
      </c>
      <c r="CD6" s="8">
        <v>3.85</v>
      </c>
      <c r="CE6" s="8">
        <v>3.94</v>
      </c>
      <c r="CF6" s="8">
        <v>4.7300000000000004</v>
      </c>
      <c r="CG6" s="8">
        <v>4.45</v>
      </c>
      <c r="CH6" s="8">
        <v>1.49</v>
      </c>
      <c r="CI6" s="8">
        <v>3.16</v>
      </c>
      <c r="CJ6" s="8">
        <v>4.37</v>
      </c>
      <c r="CK6" s="8">
        <v>6.53</v>
      </c>
      <c r="CL6" s="8">
        <v>6.16</v>
      </c>
      <c r="CM6" s="8">
        <v>5.79</v>
      </c>
      <c r="CN6" s="8">
        <v>6.98</v>
      </c>
      <c r="CO6" s="8">
        <v>6.2</v>
      </c>
      <c r="CP6" s="8">
        <v>6.19</v>
      </c>
      <c r="CQ6" s="8">
        <v>6.43</v>
      </c>
      <c r="CR6" s="8">
        <f t="shared" si="0"/>
        <v>0</v>
      </c>
      <c r="CS6" s="8">
        <f t="shared" si="1"/>
        <v>0</v>
      </c>
      <c r="CT6" s="8">
        <f t="shared" si="2"/>
        <v>0</v>
      </c>
      <c r="CU6" s="8">
        <f t="shared" si="3"/>
        <v>2.9024999999999999</v>
      </c>
      <c r="CV6" s="8">
        <f t="shared" si="4"/>
        <v>6.4475000000000007</v>
      </c>
      <c r="CW6" s="8">
        <f t="shared" si="5"/>
        <v>6.6175000000000006</v>
      </c>
      <c r="CX6" s="8">
        <f t="shared" si="6"/>
        <v>3.4450000000000003</v>
      </c>
      <c r="CY6" s="8">
        <f t="shared" si="7"/>
        <v>6.0812499999999998</v>
      </c>
    </row>
    <row r="7" spans="1:103">
      <c r="A7" s="8" t="s">
        <v>231</v>
      </c>
      <c r="B7" s="8" t="s">
        <v>232</v>
      </c>
      <c r="C7" s="8" t="s">
        <v>30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  <c r="AG7" s="8">
        <v>0</v>
      </c>
      <c r="AH7" s="8">
        <v>0</v>
      </c>
      <c r="AI7" s="8">
        <v>0</v>
      </c>
      <c r="AJ7" s="8">
        <v>0</v>
      </c>
      <c r="AK7" s="8">
        <v>0</v>
      </c>
      <c r="AL7" s="8">
        <v>0</v>
      </c>
      <c r="AM7" s="8">
        <v>0</v>
      </c>
      <c r="AN7" s="8">
        <v>0</v>
      </c>
      <c r="AO7" s="8">
        <v>0</v>
      </c>
      <c r="AP7" s="8">
        <v>0</v>
      </c>
      <c r="AQ7" s="8">
        <v>0</v>
      </c>
      <c r="AR7" s="8">
        <v>0.66</v>
      </c>
      <c r="AS7" s="8">
        <v>0.59</v>
      </c>
      <c r="AT7" s="8">
        <v>0.5</v>
      </c>
      <c r="AU7" s="8">
        <v>0.42</v>
      </c>
      <c r="AV7" s="8">
        <v>0.2</v>
      </c>
      <c r="AW7" s="8">
        <v>0.63</v>
      </c>
      <c r="AX7" s="8">
        <v>0.54</v>
      </c>
      <c r="AY7" s="8">
        <v>0.46</v>
      </c>
      <c r="AZ7" s="8">
        <v>0.39</v>
      </c>
      <c r="BA7" s="8">
        <v>0.71</v>
      </c>
      <c r="BB7" s="8">
        <v>0.79</v>
      </c>
      <c r="BC7" s="8">
        <v>0.67</v>
      </c>
      <c r="BD7" s="8">
        <v>0.83</v>
      </c>
      <c r="BE7" s="8">
        <v>0.9</v>
      </c>
      <c r="BF7" s="8">
        <v>0.97</v>
      </c>
      <c r="BG7" s="8">
        <v>0.82</v>
      </c>
      <c r="BH7" s="8">
        <v>0.7</v>
      </c>
      <c r="BI7" s="8">
        <v>0.88</v>
      </c>
      <c r="BJ7" s="8">
        <v>1.47</v>
      </c>
      <c r="BK7" s="8">
        <v>1.29</v>
      </c>
      <c r="BL7" s="8">
        <v>1.0900000000000001</v>
      </c>
      <c r="BM7" s="8">
        <v>0.93</v>
      </c>
      <c r="BN7" s="8">
        <v>0.54</v>
      </c>
      <c r="BO7" s="8">
        <v>0.46</v>
      </c>
      <c r="BP7" s="8">
        <v>0.76</v>
      </c>
      <c r="BQ7" s="8">
        <v>0.65</v>
      </c>
      <c r="BR7" s="8">
        <v>0.48</v>
      </c>
      <c r="BS7" s="8">
        <v>0.81</v>
      </c>
      <c r="BT7" s="8">
        <v>0.96</v>
      </c>
      <c r="BU7" s="8">
        <v>0.82</v>
      </c>
      <c r="BV7" s="8">
        <v>0.69</v>
      </c>
      <c r="BW7" s="8">
        <v>1.1399999999999999</v>
      </c>
      <c r="BX7" s="8">
        <v>1.68</v>
      </c>
      <c r="BY7" s="8">
        <v>2.02</v>
      </c>
      <c r="BZ7" s="8">
        <v>3.82</v>
      </c>
      <c r="CA7" s="8">
        <v>2.95</v>
      </c>
      <c r="CB7" s="8">
        <v>2.7</v>
      </c>
      <c r="CC7" s="8">
        <v>2.71</v>
      </c>
      <c r="CD7" s="8">
        <v>3.35</v>
      </c>
      <c r="CE7" s="8">
        <v>2.79</v>
      </c>
      <c r="CF7" s="8">
        <v>2.34</v>
      </c>
      <c r="CG7" s="8">
        <v>1.99</v>
      </c>
      <c r="CH7" s="8">
        <v>1.48</v>
      </c>
      <c r="CI7" s="8">
        <v>2.2200000000000002</v>
      </c>
      <c r="CJ7" s="8">
        <v>1.68</v>
      </c>
      <c r="CK7" s="8">
        <v>0.91</v>
      </c>
      <c r="CL7" s="8">
        <v>1.87</v>
      </c>
      <c r="CM7" s="8">
        <v>5.36</v>
      </c>
      <c r="CN7" s="8">
        <v>7.6</v>
      </c>
      <c r="CO7" s="8">
        <v>7.5</v>
      </c>
      <c r="CP7" s="8">
        <v>9.25</v>
      </c>
      <c r="CQ7" s="8">
        <v>11.65</v>
      </c>
      <c r="CR7" s="8">
        <f t="shared" si="0"/>
        <v>0</v>
      </c>
      <c r="CS7" s="8">
        <f t="shared" si="1"/>
        <v>0</v>
      </c>
      <c r="CT7" s="8">
        <f t="shared" si="2"/>
        <v>0</v>
      </c>
      <c r="CU7" s="8">
        <f t="shared" si="3"/>
        <v>0.33333333333333331</v>
      </c>
      <c r="CV7" s="8">
        <f t="shared" si="4"/>
        <v>0.86833333333333351</v>
      </c>
      <c r="CW7" s="8">
        <f t="shared" si="5"/>
        <v>0.77750000000000019</v>
      </c>
      <c r="CX7" s="8">
        <f t="shared" si="6"/>
        <v>2.5041666666666664</v>
      </c>
      <c r="CY7" s="8">
        <f t="shared" si="7"/>
        <v>5.7275</v>
      </c>
    </row>
    <row r="8" spans="1:103">
      <c r="A8" s="8" t="s">
        <v>74</v>
      </c>
      <c r="B8" s="8" t="s">
        <v>75</v>
      </c>
      <c r="C8" s="8" t="s">
        <v>303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  <c r="AE8" s="8">
        <v>0</v>
      </c>
      <c r="AF8" s="8">
        <v>0</v>
      </c>
      <c r="AG8" s="8">
        <v>0</v>
      </c>
      <c r="AH8" s="8">
        <v>0</v>
      </c>
      <c r="AI8" s="8">
        <v>0</v>
      </c>
      <c r="AJ8" s="8">
        <v>0</v>
      </c>
      <c r="AK8" s="8">
        <v>0</v>
      </c>
      <c r="AL8" s="8">
        <v>0</v>
      </c>
      <c r="AM8" s="8">
        <v>0</v>
      </c>
      <c r="AN8" s="8">
        <v>0</v>
      </c>
      <c r="AO8" s="8">
        <v>0</v>
      </c>
      <c r="AP8" s="8">
        <v>0</v>
      </c>
      <c r="AQ8" s="8">
        <v>0</v>
      </c>
      <c r="AR8" s="8">
        <v>0</v>
      </c>
      <c r="AS8" s="8">
        <v>1.5</v>
      </c>
      <c r="AT8" s="8">
        <v>0.97</v>
      </c>
      <c r="AU8" s="8">
        <v>2.13</v>
      </c>
      <c r="AV8" s="8">
        <v>3.04</v>
      </c>
      <c r="AW8" s="8">
        <v>2.85</v>
      </c>
      <c r="AX8" s="8">
        <v>3.07</v>
      </c>
      <c r="AY8" s="8">
        <v>4</v>
      </c>
      <c r="AZ8" s="8">
        <v>4.7300000000000004</v>
      </c>
      <c r="BA8" s="8">
        <v>4.95</v>
      </c>
      <c r="BB8" s="8">
        <v>6.1</v>
      </c>
      <c r="BC8" s="8">
        <v>6.81</v>
      </c>
      <c r="BD8" s="8">
        <v>5.91</v>
      </c>
      <c r="BE8" s="8">
        <v>4.3899999999999997</v>
      </c>
      <c r="BF8" s="8">
        <v>2.87</v>
      </c>
      <c r="BG8" s="8">
        <v>2.88</v>
      </c>
      <c r="BH8" s="8">
        <v>1.79</v>
      </c>
      <c r="BI8" s="8">
        <v>3.96</v>
      </c>
      <c r="BJ8" s="8">
        <v>2.65</v>
      </c>
      <c r="BK8" s="8">
        <v>3.66</v>
      </c>
      <c r="BL8" s="8">
        <v>4.97</v>
      </c>
      <c r="BM8" s="8">
        <v>4.96</v>
      </c>
      <c r="BN8" s="8">
        <v>4.09</v>
      </c>
      <c r="BO8" s="8">
        <v>2.92</v>
      </c>
      <c r="BP8" s="8">
        <v>4.66</v>
      </c>
      <c r="BQ8" s="8">
        <v>6.01</v>
      </c>
      <c r="BR8" s="8">
        <v>6.95</v>
      </c>
      <c r="BS8" s="8">
        <v>5.17</v>
      </c>
      <c r="BT8" s="8">
        <v>6.97</v>
      </c>
      <c r="BU8" s="8">
        <v>6.69</v>
      </c>
      <c r="BV8" s="8">
        <v>6.21</v>
      </c>
      <c r="BW8" s="8">
        <v>4.68</v>
      </c>
      <c r="BX8" s="8">
        <v>4.8899999999999997</v>
      </c>
      <c r="BY8" s="8">
        <v>4.05</v>
      </c>
      <c r="BZ8" s="8">
        <v>8.74</v>
      </c>
      <c r="CA8" s="8">
        <v>9.4499999999999993</v>
      </c>
      <c r="CB8" s="8">
        <v>9.75</v>
      </c>
      <c r="CC8" s="8">
        <v>8.24</v>
      </c>
      <c r="CD8" s="8">
        <v>8.3000000000000007</v>
      </c>
      <c r="CE8" s="8">
        <v>12.82</v>
      </c>
      <c r="CF8" s="8">
        <v>14.43</v>
      </c>
      <c r="CG8" s="8">
        <v>13.83</v>
      </c>
      <c r="CH8" s="8">
        <v>16.260000000000002</v>
      </c>
      <c r="CI8" s="8">
        <v>17.98</v>
      </c>
      <c r="CJ8" s="8">
        <v>22.25</v>
      </c>
      <c r="CK8" s="8">
        <v>21.72</v>
      </c>
      <c r="CL8" s="8">
        <v>28.33</v>
      </c>
      <c r="CM8" s="8">
        <v>30.22</v>
      </c>
      <c r="CN8" s="8">
        <v>32.97</v>
      </c>
      <c r="CO8" s="8">
        <v>34.64</v>
      </c>
      <c r="CP8" s="8">
        <v>38.47</v>
      </c>
      <c r="CQ8" s="8">
        <v>38.54</v>
      </c>
      <c r="CR8" s="8">
        <f t="shared" si="0"/>
        <v>0</v>
      </c>
      <c r="CS8" s="8">
        <f t="shared" si="1"/>
        <v>0</v>
      </c>
      <c r="CT8" s="8">
        <f t="shared" si="2"/>
        <v>0</v>
      </c>
      <c r="CU8" s="8">
        <f t="shared" si="3"/>
        <v>1.4633333333333336</v>
      </c>
      <c r="CV8" s="8">
        <f t="shared" si="4"/>
        <v>4.2250000000000005</v>
      </c>
      <c r="CW8" s="8">
        <f t="shared" si="5"/>
        <v>5.3566666666666665</v>
      </c>
      <c r="CX8" s="8">
        <f t="shared" si="6"/>
        <v>10.728333333333333</v>
      </c>
      <c r="CY8" s="8">
        <f t="shared" si="7"/>
        <v>30.892499999999998</v>
      </c>
    </row>
    <row r="9" spans="1:103">
      <c r="A9" s="8" t="s">
        <v>66</v>
      </c>
      <c r="B9" s="8" t="s">
        <v>67</v>
      </c>
      <c r="C9" s="8" t="s">
        <v>304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  <c r="W9" s="8">
        <v>0</v>
      </c>
      <c r="X9" s="8">
        <v>0</v>
      </c>
      <c r="Y9" s="8">
        <v>0</v>
      </c>
      <c r="Z9" s="8">
        <v>0</v>
      </c>
      <c r="AA9" s="8">
        <v>0</v>
      </c>
      <c r="AB9" s="8">
        <v>0</v>
      </c>
      <c r="AC9" s="8">
        <v>0</v>
      </c>
      <c r="AD9" s="8">
        <v>0</v>
      </c>
      <c r="AE9" s="8">
        <v>0</v>
      </c>
      <c r="AF9" s="8">
        <v>0</v>
      </c>
      <c r="AG9" s="8">
        <v>0</v>
      </c>
      <c r="AH9" s="8">
        <v>0</v>
      </c>
      <c r="AI9" s="8">
        <v>0</v>
      </c>
      <c r="AJ9" s="8">
        <v>0</v>
      </c>
      <c r="AK9" s="8">
        <v>0</v>
      </c>
      <c r="AL9" s="8">
        <v>0</v>
      </c>
      <c r="AM9" s="8">
        <v>0</v>
      </c>
      <c r="AN9" s="8">
        <v>0</v>
      </c>
      <c r="AO9" s="8">
        <v>0</v>
      </c>
      <c r="AP9" s="8">
        <v>0</v>
      </c>
      <c r="AQ9" s="8">
        <v>0</v>
      </c>
      <c r="AR9" s="8">
        <v>0</v>
      </c>
      <c r="AS9" s="8">
        <v>0</v>
      </c>
      <c r="AT9" s="8">
        <v>0</v>
      </c>
      <c r="AU9" s="8">
        <v>0</v>
      </c>
      <c r="AV9" s="8">
        <v>0</v>
      </c>
      <c r="AW9" s="8">
        <v>0</v>
      </c>
      <c r="AX9" s="8">
        <v>0</v>
      </c>
      <c r="AY9" s="8">
        <v>0</v>
      </c>
      <c r="AZ9" s="8">
        <v>0.66</v>
      </c>
      <c r="BA9" s="8">
        <v>1.1299999999999999</v>
      </c>
      <c r="BB9" s="8">
        <v>1.06</v>
      </c>
      <c r="BC9" s="8">
        <v>0.81</v>
      </c>
      <c r="BD9" s="8">
        <v>3</v>
      </c>
      <c r="BE9" s="8">
        <v>3.2</v>
      </c>
      <c r="BF9" s="8">
        <v>3.72</v>
      </c>
      <c r="BG9" s="8">
        <v>3.51</v>
      </c>
      <c r="BH9" s="8">
        <v>3.61</v>
      </c>
      <c r="BI9" s="8">
        <v>4.12</v>
      </c>
      <c r="BJ9" s="8">
        <v>3.75</v>
      </c>
      <c r="BK9" s="8">
        <v>3.01</v>
      </c>
      <c r="BL9" s="8">
        <v>3.9</v>
      </c>
      <c r="BM9" s="8">
        <v>4.74</v>
      </c>
      <c r="BN9" s="8">
        <v>5.14</v>
      </c>
      <c r="BO9" s="8">
        <v>5.13</v>
      </c>
      <c r="BP9" s="8">
        <v>5.44</v>
      </c>
      <c r="BQ9" s="8">
        <v>6.33</v>
      </c>
      <c r="BR9" s="8">
        <v>6.94</v>
      </c>
      <c r="BS9" s="8">
        <v>8.64</v>
      </c>
      <c r="BT9" s="8">
        <v>7.74</v>
      </c>
      <c r="BU9" s="8">
        <v>9.09</v>
      </c>
      <c r="BV9" s="8">
        <v>7.95</v>
      </c>
      <c r="BW9" s="8">
        <v>9.0299999999999994</v>
      </c>
      <c r="BX9" s="8">
        <v>10.25</v>
      </c>
      <c r="BY9" s="8">
        <v>11.45</v>
      </c>
      <c r="BZ9" s="8">
        <v>11.67</v>
      </c>
      <c r="CA9" s="8">
        <v>11.61</v>
      </c>
      <c r="CB9" s="8">
        <v>14.13</v>
      </c>
      <c r="CC9" s="8">
        <v>14.54</v>
      </c>
      <c r="CD9" s="8">
        <v>14.71</v>
      </c>
      <c r="CE9" s="8">
        <v>14.95</v>
      </c>
      <c r="CF9" s="8">
        <v>14.64</v>
      </c>
      <c r="CG9" s="8">
        <v>14.3</v>
      </c>
      <c r="CH9" s="8">
        <v>14.6</v>
      </c>
      <c r="CI9" s="8">
        <v>15</v>
      </c>
      <c r="CJ9" s="8">
        <v>19.11</v>
      </c>
      <c r="CK9" s="8">
        <v>23.21</v>
      </c>
      <c r="CL9" s="8">
        <v>21.71</v>
      </c>
      <c r="CM9" s="8">
        <v>20.75</v>
      </c>
      <c r="CN9" s="8">
        <v>24.1</v>
      </c>
      <c r="CO9" s="8">
        <v>27.33</v>
      </c>
      <c r="CP9" s="8">
        <v>25.57</v>
      </c>
      <c r="CQ9" s="8">
        <v>31.5</v>
      </c>
      <c r="CR9" s="8">
        <f t="shared" si="0"/>
        <v>0</v>
      </c>
      <c r="CS9" s="8">
        <f t="shared" si="1"/>
        <v>0</v>
      </c>
      <c r="CT9" s="8">
        <f t="shared" si="2"/>
        <v>0</v>
      </c>
      <c r="CU9" s="8">
        <f t="shared" si="3"/>
        <v>0</v>
      </c>
      <c r="CV9" s="8">
        <f t="shared" si="4"/>
        <v>2.6316666666666664</v>
      </c>
      <c r="CW9" s="8">
        <f t="shared" si="5"/>
        <v>6.6725000000000003</v>
      </c>
      <c r="CX9" s="8">
        <f t="shared" si="6"/>
        <v>13.487500000000002</v>
      </c>
      <c r="CY9" s="8">
        <f t="shared" si="7"/>
        <v>24.159999999999997</v>
      </c>
    </row>
    <row r="10" spans="1:103">
      <c r="A10" s="8" t="s">
        <v>39</v>
      </c>
      <c r="B10" s="8" t="s">
        <v>40</v>
      </c>
      <c r="C10" s="8" t="s">
        <v>303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8">
        <v>0</v>
      </c>
      <c r="W10" s="8">
        <v>0</v>
      </c>
      <c r="X10" s="8">
        <v>0</v>
      </c>
      <c r="Y10" s="8">
        <v>0</v>
      </c>
      <c r="Z10" s="8">
        <v>0</v>
      </c>
      <c r="AA10" s="8">
        <v>0</v>
      </c>
      <c r="AB10" s="8">
        <v>0</v>
      </c>
      <c r="AC10" s="8">
        <v>0</v>
      </c>
      <c r="AD10" s="8">
        <v>0</v>
      </c>
      <c r="AE10" s="8">
        <v>0</v>
      </c>
      <c r="AF10" s="8">
        <v>0</v>
      </c>
      <c r="AG10" s="8">
        <v>0</v>
      </c>
      <c r="AH10" s="8">
        <v>0</v>
      </c>
      <c r="AI10" s="8">
        <v>0</v>
      </c>
      <c r="AJ10" s="8">
        <v>0</v>
      </c>
      <c r="AK10" s="8">
        <v>0</v>
      </c>
      <c r="AL10" s="8">
        <v>0</v>
      </c>
      <c r="AM10" s="8">
        <v>0</v>
      </c>
      <c r="AN10" s="8">
        <v>0</v>
      </c>
      <c r="AO10" s="8">
        <v>0</v>
      </c>
      <c r="AP10" s="8">
        <v>0</v>
      </c>
      <c r="AQ10" s="8">
        <v>0</v>
      </c>
      <c r="AR10" s="8">
        <v>0</v>
      </c>
      <c r="AS10" s="8">
        <v>0</v>
      </c>
      <c r="AT10" s="8">
        <v>0</v>
      </c>
      <c r="AU10" s="8">
        <v>0</v>
      </c>
      <c r="AV10" s="8">
        <v>0</v>
      </c>
      <c r="AW10" s="8">
        <v>0</v>
      </c>
      <c r="AX10" s="8">
        <v>0</v>
      </c>
      <c r="AY10" s="8">
        <v>0</v>
      </c>
      <c r="AZ10" s="8">
        <v>0</v>
      </c>
      <c r="BA10" s="8">
        <v>0</v>
      </c>
      <c r="BB10" s="8">
        <v>3.28</v>
      </c>
      <c r="BC10" s="8">
        <v>5.1100000000000003</v>
      </c>
      <c r="BD10" s="8">
        <v>6.31</v>
      </c>
      <c r="BE10" s="8">
        <v>5.29</v>
      </c>
      <c r="BF10" s="8">
        <v>5.89</v>
      </c>
      <c r="BG10" s="8">
        <v>6.74</v>
      </c>
      <c r="BH10" s="8">
        <v>8.7200000000000006</v>
      </c>
      <c r="BI10" s="8">
        <v>10.78</v>
      </c>
      <c r="BJ10" s="8">
        <v>10.050000000000001</v>
      </c>
      <c r="BK10" s="8">
        <v>11.51</v>
      </c>
      <c r="BL10" s="8">
        <v>10.73</v>
      </c>
      <c r="BM10" s="8">
        <v>13.38</v>
      </c>
      <c r="BN10" s="8">
        <v>13.99</v>
      </c>
      <c r="BO10" s="8">
        <v>15.48</v>
      </c>
      <c r="BP10" s="8">
        <v>18.32</v>
      </c>
      <c r="BQ10" s="8">
        <v>22</v>
      </c>
      <c r="BR10" s="8">
        <v>23.83</v>
      </c>
      <c r="BS10" s="8">
        <v>17.97</v>
      </c>
      <c r="BT10" s="8">
        <v>16.3</v>
      </c>
      <c r="BU10" s="8">
        <v>20.54</v>
      </c>
      <c r="BV10" s="8">
        <v>21.83</v>
      </c>
      <c r="BW10" s="8">
        <v>21.42</v>
      </c>
      <c r="BX10" s="8">
        <v>22.5</v>
      </c>
      <c r="BY10" s="8">
        <v>22.49</v>
      </c>
      <c r="BZ10" s="8">
        <v>21.08</v>
      </c>
      <c r="CA10" s="8">
        <v>23.31</v>
      </c>
      <c r="CB10" s="8">
        <v>24.27</v>
      </c>
      <c r="CC10" s="8">
        <v>23.89</v>
      </c>
      <c r="CD10" s="8">
        <v>25.82</v>
      </c>
      <c r="CE10" s="8">
        <v>23.35</v>
      </c>
      <c r="CF10" s="8">
        <v>21.18</v>
      </c>
      <c r="CG10" s="8">
        <v>17.37</v>
      </c>
      <c r="CH10" s="8">
        <v>18.420000000000002</v>
      </c>
      <c r="CI10" s="8">
        <v>22.48</v>
      </c>
      <c r="CJ10" s="8">
        <v>23.7</v>
      </c>
      <c r="CK10" s="8">
        <v>23.42</v>
      </c>
      <c r="CL10" s="8">
        <v>22.48</v>
      </c>
      <c r="CM10" s="8">
        <v>23.86</v>
      </c>
      <c r="CN10" s="8">
        <v>25.31</v>
      </c>
      <c r="CO10" s="8">
        <v>16.73</v>
      </c>
      <c r="CP10" s="8">
        <v>17.93</v>
      </c>
      <c r="CQ10" s="8">
        <v>28.37</v>
      </c>
      <c r="CR10" s="8">
        <f t="shared" si="0"/>
        <v>0</v>
      </c>
      <c r="CS10" s="8">
        <f t="shared" si="1"/>
        <v>0</v>
      </c>
      <c r="CT10" s="8">
        <f t="shared" si="2"/>
        <v>0</v>
      </c>
      <c r="CU10" s="8">
        <f t="shared" si="3"/>
        <v>0</v>
      </c>
      <c r="CV10" s="8">
        <f t="shared" si="4"/>
        <v>6.1400000000000006</v>
      </c>
      <c r="CW10" s="8">
        <f t="shared" si="5"/>
        <v>17.982500000000002</v>
      </c>
      <c r="CX10" s="8">
        <f t="shared" si="6"/>
        <v>22.180000000000003</v>
      </c>
      <c r="CY10" s="8">
        <f t="shared" si="7"/>
        <v>22.725000000000001</v>
      </c>
    </row>
    <row r="11" spans="1:103">
      <c r="A11" s="8" t="s">
        <v>16</v>
      </c>
      <c r="B11" s="8" t="s">
        <v>17</v>
      </c>
      <c r="C11" s="8" t="s">
        <v>1</v>
      </c>
      <c r="D11" s="8">
        <v>3.17</v>
      </c>
      <c r="E11" s="8">
        <v>3.31</v>
      </c>
      <c r="F11" s="8">
        <v>3.15</v>
      </c>
      <c r="G11" s="8">
        <v>4.21</v>
      </c>
      <c r="H11" s="8">
        <v>5.51</v>
      </c>
      <c r="I11" s="8">
        <v>5.6</v>
      </c>
      <c r="J11" s="8">
        <v>7.5</v>
      </c>
      <c r="K11" s="8">
        <v>6.62</v>
      </c>
      <c r="L11" s="8">
        <v>7.58</v>
      </c>
      <c r="M11" s="8">
        <v>10.8</v>
      </c>
      <c r="N11" s="8">
        <v>10.75</v>
      </c>
      <c r="O11" s="8">
        <v>10.75</v>
      </c>
      <c r="P11" s="8">
        <v>9.69</v>
      </c>
      <c r="Q11" s="8">
        <v>10.92</v>
      </c>
      <c r="R11" s="8">
        <v>15.99</v>
      </c>
      <c r="S11" s="8">
        <v>14.86</v>
      </c>
      <c r="T11" s="8">
        <v>16.170000000000002</v>
      </c>
      <c r="U11" s="8">
        <v>16.12</v>
      </c>
      <c r="V11" s="8">
        <v>15.61</v>
      </c>
      <c r="W11" s="8">
        <v>14.39</v>
      </c>
      <c r="X11" s="8">
        <v>15.37</v>
      </c>
      <c r="Y11" s="8">
        <v>14.69</v>
      </c>
      <c r="Z11" s="8">
        <v>14.68</v>
      </c>
      <c r="AA11" s="8">
        <v>10.46</v>
      </c>
      <c r="AB11" s="8">
        <v>12.73</v>
      </c>
      <c r="AC11" s="8">
        <v>13.53</v>
      </c>
      <c r="AD11" s="8">
        <v>16.45</v>
      </c>
      <c r="AE11" s="8">
        <v>13.61</v>
      </c>
      <c r="AF11" s="8">
        <v>13.64</v>
      </c>
      <c r="AG11" s="8">
        <v>11.33</v>
      </c>
      <c r="AH11" s="8">
        <v>12.14</v>
      </c>
      <c r="AI11" s="8">
        <v>10.1</v>
      </c>
      <c r="AJ11" s="8">
        <v>11.72</v>
      </c>
      <c r="AK11" s="8">
        <v>13.24</v>
      </c>
      <c r="AL11" s="8">
        <v>12.41</v>
      </c>
      <c r="AM11" s="8">
        <v>14.56</v>
      </c>
      <c r="AN11" s="8">
        <v>13.16</v>
      </c>
      <c r="AO11" s="8">
        <v>13.82</v>
      </c>
      <c r="AP11" s="8">
        <v>14.87</v>
      </c>
      <c r="AQ11" s="8">
        <v>17.48</v>
      </c>
      <c r="AR11" s="8">
        <v>14.84</v>
      </c>
      <c r="AS11" s="8">
        <v>12.8</v>
      </c>
      <c r="AT11" s="8">
        <v>12.38</v>
      </c>
      <c r="AU11" s="8">
        <v>13.34</v>
      </c>
      <c r="AV11" s="8">
        <v>13.83</v>
      </c>
      <c r="AW11" s="8">
        <v>20.100000000000001</v>
      </c>
      <c r="AX11" s="8">
        <v>23.38</v>
      </c>
      <c r="AY11" s="8">
        <v>20.67</v>
      </c>
      <c r="AZ11" s="8">
        <v>24.78</v>
      </c>
      <c r="BA11" s="8">
        <v>24.96</v>
      </c>
      <c r="BB11" s="8">
        <v>29.74</v>
      </c>
      <c r="BC11" s="8">
        <v>29.08</v>
      </c>
      <c r="BD11" s="8">
        <v>29.6</v>
      </c>
      <c r="BE11" s="8">
        <v>27.71</v>
      </c>
      <c r="BF11" s="8">
        <v>28.16</v>
      </c>
      <c r="BG11" s="8">
        <v>29.09</v>
      </c>
      <c r="BH11" s="8">
        <v>28.56</v>
      </c>
      <c r="BI11" s="8">
        <v>29.06</v>
      </c>
      <c r="BJ11" s="8">
        <v>30.35</v>
      </c>
      <c r="BK11" s="8">
        <v>26.34</v>
      </c>
      <c r="BL11" s="8">
        <v>25.56</v>
      </c>
      <c r="BM11" s="8">
        <v>27.22</v>
      </c>
      <c r="BN11" s="8">
        <v>26.55</v>
      </c>
      <c r="BO11" s="8">
        <v>22.25</v>
      </c>
      <c r="BP11" s="8">
        <v>21.93</v>
      </c>
      <c r="BQ11" s="8">
        <v>22.69</v>
      </c>
      <c r="BR11" s="8">
        <v>23.31</v>
      </c>
      <c r="BS11" s="8">
        <v>22.92</v>
      </c>
      <c r="BT11" s="8">
        <v>22.76</v>
      </c>
      <c r="BU11" s="8">
        <v>22.36</v>
      </c>
      <c r="BV11" s="8">
        <v>19.04</v>
      </c>
      <c r="BW11" s="8">
        <v>16.84</v>
      </c>
      <c r="BX11" s="8">
        <v>18.63</v>
      </c>
      <c r="BY11" s="8">
        <v>17.68</v>
      </c>
      <c r="BZ11" s="8">
        <v>16.440000000000001</v>
      </c>
      <c r="CA11" s="8">
        <v>18.38</v>
      </c>
      <c r="CB11" s="8">
        <v>13.23</v>
      </c>
      <c r="CC11" s="8">
        <v>7.68</v>
      </c>
      <c r="CD11" s="8">
        <v>5.72</v>
      </c>
      <c r="CE11" s="8">
        <v>4.5199999999999996</v>
      </c>
      <c r="CF11" s="8">
        <v>4.54</v>
      </c>
      <c r="CG11" s="8">
        <v>3.05</v>
      </c>
      <c r="CH11" s="8">
        <v>2.31</v>
      </c>
      <c r="CI11" s="8">
        <v>3.45</v>
      </c>
      <c r="CJ11" s="8">
        <v>5.01</v>
      </c>
      <c r="CK11" s="8">
        <v>4.46</v>
      </c>
      <c r="CL11" s="8">
        <v>4.83</v>
      </c>
      <c r="CM11" s="8">
        <v>5.22</v>
      </c>
      <c r="CN11" s="8">
        <v>5.74</v>
      </c>
      <c r="CO11" s="8">
        <v>3.11</v>
      </c>
      <c r="CP11" s="8">
        <v>5.66</v>
      </c>
      <c r="CQ11" s="8">
        <v>5.05</v>
      </c>
      <c r="CR11" s="8">
        <f t="shared" si="0"/>
        <v>6.5791666666666666</v>
      </c>
      <c r="CS11" s="8">
        <f t="shared" si="1"/>
        <v>14.079166666666667</v>
      </c>
      <c r="CT11" s="8">
        <f t="shared" si="2"/>
        <v>12.954999999999998</v>
      </c>
      <c r="CU11" s="8">
        <f t="shared" si="3"/>
        <v>15.889166666666668</v>
      </c>
      <c r="CV11" s="8">
        <f t="shared" si="4"/>
        <v>28.119166666666668</v>
      </c>
      <c r="CW11" s="8">
        <f t="shared" si="5"/>
        <v>22.785833333333333</v>
      </c>
      <c r="CX11" s="8">
        <f t="shared" si="6"/>
        <v>9.6358333333333324</v>
      </c>
      <c r="CY11" s="8">
        <f t="shared" si="7"/>
        <v>4.8849999999999998</v>
      </c>
    </row>
    <row r="12" spans="1:103">
      <c r="A12" s="8" t="s">
        <v>70</v>
      </c>
      <c r="B12" s="8" t="s">
        <v>71</v>
      </c>
      <c r="C12" s="8" t="s">
        <v>305</v>
      </c>
      <c r="D12" s="8">
        <v>9.0399999999999991</v>
      </c>
      <c r="E12" s="8">
        <v>14.86</v>
      </c>
      <c r="F12" s="8">
        <v>19.48</v>
      </c>
      <c r="G12" s="8">
        <v>20.07</v>
      </c>
      <c r="H12" s="8">
        <v>18.87</v>
      </c>
      <c r="I12" s="8">
        <v>22.33</v>
      </c>
      <c r="J12" s="8">
        <v>27.16</v>
      </c>
      <c r="K12" s="8">
        <v>27.32</v>
      </c>
      <c r="L12" s="8">
        <v>28.81</v>
      </c>
      <c r="M12" s="8">
        <v>29.7</v>
      </c>
      <c r="N12" s="8">
        <v>33.28</v>
      </c>
      <c r="O12" s="8">
        <v>34.47</v>
      </c>
      <c r="P12" s="8">
        <v>37.04</v>
      </c>
      <c r="Q12" s="8">
        <v>40.31</v>
      </c>
      <c r="R12" s="8">
        <v>41.16</v>
      </c>
      <c r="S12" s="8">
        <v>39.049999999999997</v>
      </c>
      <c r="T12" s="8">
        <v>37.06</v>
      </c>
      <c r="U12" s="8">
        <v>35.85</v>
      </c>
      <c r="V12" s="8">
        <v>36.97</v>
      </c>
      <c r="W12" s="8">
        <v>38.57</v>
      </c>
      <c r="X12" s="8">
        <v>34.86</v>
      </c>
      <c r="Y12" s="8">
        <v>25.83</v>
      </c>
      <c r="Z12" s="8">
        <v>27.72</v>
      </c>
      <c r="AA12" s="8">
        <v>30.2</v>
      </c>
      <c r="AB12" s="8">
        <v>29.17</v>
      </c>
      <c r="AC12" s="8">
        <v>29.07</v>
      </c>
      <c r="AD12" s="8">
        <v>21.44</v>
      </c>
      <c r="AE12" s="8">
        <v>24.07</v>
      </c>
      <c r="AF12" s="8">
        <v>21.19</v>
      </c>
      <c r="AG12" s="8">
        <v>22.79</v>
      </c>
      <c r="AH12" s="8">
        <v>26.67</v>
      </c>
      <c r="AI12" s="8">
        <v>25.86</v>
      </c>
      <c r="AJ12" s="8">
        <v>19.96</v>
      </c>
      <c r="AK12" s="8">
        <v>18.88</v>
      </c>
      <c r="AL12" s="8">
        <v>19.809999999999999</v>
      </c>
      <c r="AM12" s="8">
        <v>23.54</v>
      </c>
      <c r="AN12" s="8">
        <v>23.26</v>
      </c>
      <c r="AO12" s="8">
        <v>20.49</v>
      </c>
      <c r="AP12" s="8">
        <v>20.21</v>
      </c>
      <c r="AQ12" s="8">
        <v>20.57</v>
      </c>
      <c r="AR12" s="8">
        <v>20.89</v>
      </c>
      <c r="AS12" s="8">
        <v>18.8</v>
      </c>
      <c r="AT12" s="8">
        <v>18.45</v>
      </c>
      <c r="AU12" s="8">
        <v>18.11</v>
      </c>
      <c r="AV12" s="8">
        <v>14.98</v>
      </c>
      <c r="AW12" s="8">
        <v>13.63</v>
      </c>
      <c r="AX12" s="8">
        <v>11.59</v>
      </c>
      <c r="AY12" s="8">
        <v>10.97</v>
      </c>
      <c r="AZ12" s="8">
        <v>7.88</v>
      </c>
      <c r="BA12" s="8">
        <v>8.9700000000000006</v>
      </c>
      <c r="BB12" s="8">
        <v>9.1199999999999992</v>
      </c>
      <c r="BC12" s="8">
        <v>7.09</v>
      </c>
      <c r="BD12" s="8">
        <v>9.35</v>
      </c>
      <c r="BE12" s="8">
        <v>9.67</v>
      </c>
      <c r="BF12" s="8">
        <v>9.7799999999999994</v>
      </c>
      <c r="BG12" s="8">
        <v>11.35</v>
      </c>
      <c r="BH12" s="8">
        <v>9.24</v>
      </c>
      <c r="BI12" s="8">
        <v>10.08</v>
      </c>
      <c r="BJ12" s="8">
        <v>7.84</v>
      </c>
      <c r="BK12" s="8">
        <v>6.75</v>
      </c>
      <c r="BL12" s="8">
        <v>5.94</v>
      </c>
      <c r="BM12" s="8">
        <v>5.89</v>
      </c>
      <c r="BN12" s="8">
        <v>6.46</v>
      </c>
      <c r="BO12" s="8">
        <v>6.89</v>
      </c>
      <c r="BP12" s="8">
        <v>7</v>
      </c>
      <c r="BQ12" s="8">
        <v>6.86</v>
      </c>
      <c r="BR12" s="8">
        <v>6.65</v>
      </c>
      <c r="BS12" s="8">
        <v>6.55</v>
      </c>
      <c r="BT12" s="8">
        <v>6.18</v>
      </c>
      <c r="BU12" s="8">
        <v>4.1500000000000004</v>
      </c>
      <c r="BV12" s="8">
        <v>6.05</v>
      </c>
      <c r="BW12" s="8">
        <v>6.49</v>
      </c>
      <c r="BX12" s="8">
        <v>6.11</v>
      </c>
      <c r="BY12" s="8">
        <v>6.13</v>
      </c>
      <c r="BZ12" s="8">
        <v>6.24</v>
      </c>
      <c r="CA12" s="8">
        <v>5.72</v>
      </c>
      <c r="CB12" s="8">
        <v>3.45</v>
      </c>
      <c r="CC12" s="8">
        <v>3.07</v>
      </c>
      <c r="CD12" s="8">
        <v>4.17</v>
      </c>
      <c r="CE12" s="8">
        <v>4.32</v>
      </c>
      <c r="CF12" s="8">
        <v>3.49</v>
      </c>
      <c r="CG12" s="8">
        <v>1.94</v>
      </c>
      <c r="CH12" s="8">
        <v>3.25</v>
      </c>
      <c r="CI12" s="8">
        <v>2.88</v>
      </c>
      <c r="CJ12" s="8">
        <v>3.42</v>
      </c>
      <c r="CK12" s="8">
        <v>2.83</v>
      </c>
      <c r="CL12" s="8">
        <v>2.81</v>
      </c>
      <c r="CM12" s="8">
        <v>2.85</v>
      </c>
      <c r="CN12" s="8">
        <v>2.74</v>
      </c>
      <c r="CO12" s="8">
        <v>1.5</v>
      </c>
      <c r="CP12" s="8">
        <v>1.54</v>
      </c>
      <c r="CQ12" s="8">
        <v>1.21</v>
      </c>
      <c r="CR12" s="8">
        <f t="shared" si="0"/>
        <v>23.782499999999999</v>
      </c>
      <c r="CS12" s="8">
        <f t="shared" si="1"/>
        <v>35.384999999999998</v>
      </c>
      <c r="CT12" s="8">
        <f t="shared" si="2"/>
        <v>23.537499999999998</v>
      </c>
      <c r="CU12" s="8">
        <f t="shared" si="3"/>
        <v>17.662499999999998</v>
      </c>
      <c r="CV12" s="8">
        <f t="shared" si="4"/>
        <v>8.9266666666666676</v>
      </c>
      <c r="CW12" s="8">
        <f t="shared" si="5"/>
        <v>6.2591666666666654</v>
      </c>
      <c r="CX12" s="8">
        <f t="shared" si="6"/>
        <v>4.2308333333333339</v>
      </c>
      <c r="CY12" s="8">
        <f t="shared" si="7"/>
        <v>2.3624999999999998</v>
      </c>
    </row>
    <row r="13" spans="1:103">
      <c r="A13" s="8" t="s">
        <v>22</v>
      </c>
      <c r="B13" s="8" t="s">
        <v>23</v>
      </c>
      <c r="C13" s="8" t="s">
        <v>302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</v>
      </c>
      <c r="U13" s="8">
        <v>0</v>
      </c>
      <c r="V13" s="8">
        <v>0</v>
      </c>
      <c r="W13" s="8">
        <v>0</v>
      </c>
      <c r="X13" s="8">
        <v>0</v>
      </c>
      <c r="Y13" s="8">
        <v>0</v>
      </c>
      <c r="Z13" s="8">
        <v>0</v>
      </c>
      <c r="AA13" s="8">
        <v>0</v>
      </c>
      <c r="AB13" s="8">
        <v>0</v>
      </c>
      <c r="AC13" s="8">
        <v>0</v>
      </c>
      <c r="AD13" s="8">
        <v>0</v>
      </c>
      <c r="AE13" s="8">
        <v>0</v>
      </c>
      <c r="AF13" s="8">
        <v>0</v>
      </c>
      <c r="AG13" s="8">
        <v>0</v>
      </c>
      <c r="AH13" s="8">
        <v>0</v>
      </c>
      <c r="AI13" s="8">
        <v>0</v>
      </c>
      <c r="AJ13" s="8">
        <v>0</v>
      </c>
      <c r="AK13" s="8">
        <v>0</v>
      </c>
      <c r="AL13" s="8">
        <v>0</v>
      </c>
      <c r="AM13" s="8">
        <v>0</v>
      </c>
      <c r="AN13" s="8">
        <v>0</v>
      </c>
      <c r="AO13" s="8">
        <v>0</v>
      </c>
      <c r="AP13" s="8">
        <v>0</v>
      </c>
      <c r="AQ13" s="8">
        <v>0</v>
      </c>
      <c r="AR13" s="8">
        <v>0</v>
      </c>
      <c r="AS13" s="8">
        <v>0</v>
      </c>
      <c r="AT13" s="8">
        <v>0</v>
      </c>
      <c r="AU13" s="8">
        <v>0</v>
      </c>
      <c r="AV13" s="8">
        <v>0</v>
      </c>
      <c r="AW13" s="8">
        <v>0</v>
      </c>
      <c r="AX13" s="8">
        <v>0</v>
      </c>
      <c r="AY13" s="8">
        <v>0</v>
      </c>
      <c r="AZ13" s="8">
        <v>0</v>
      </c>
      <c r="BA13" s="8">
        <v>1.92</v>
      </c>
      <c r="BB13" s="8">
        <v>2.79</v>
      </c>
      <c r="BC13" s="8">
        <v>5.0999999999999996</v>
      </c>
      <c r="BD13" s="8">
        <v>5.43</v>
      </c>
      <c r="BE13" s="8">
        <v>4.53</v>
      </c>
      <c r="BF13" s="8">
        <v>5.23</v>
      </c>
      <c r="BG13" s="8">
        <v>2.99</v>
      </c>
      <c r="BH13" s="8">
        <v>2.81</v>
      </c>
      <c r="BI13" s="8">
        <v>4.1500000000000004</v>
      </c>
      <c r="BJ13" s="8">
        <v>4.88</v>
      </c>
      <c r="BK13" s="8">
        <v>4.34</v>
      </c>
      <c r="BL13" s="8">
        <v>4.4400000000000004</v>
      </c>
      <c r="BM13" s="8">
        <v>5.36</v>
      </c>
      <c r="BN13" s="8">
        <v>6.2</v>
      </c>
      <c r="BO13" s="8">
        <v>6.99</v>
      </c>
      <c r="BP13" s="8">
        <v>6.04</v>
      </c>
      <c r="BQ13" s="8">
        <v>6.27</v>
      </c>
      <c r="BR13" s="8">
        <v>8.25</v>
      </c>
      <c r="BS13" s="8">
        <v>10.37</v>
      </c>
      <c r="BT13" s="8">
        <v>10.37</v>
      </c>
      <c r="BU13" s="8">
        <v>11.86</v>
      </c>
      <c r="BV13" s="8">
        <v>14.46</v>
      </c>
      <c r="BW13" s="8">
        <v>15.9</v>
      </c>
      <c r="BX13" s="8">
        <v>14.49</v>
      </c>
      <c r="BY13" s="8">
        <v>16.39</v>
      </c>
      <c r="BZ13" s="8">
        <v>17.82</v>
      </c>
      <c r="CA13" s="8">
        <v>16.91</v>
      </c>
      <c r="CB13" s="8">
        <v>18.98</v>
      </c>
      <c r="CC13" s="8">
        <v>18.32</v>
      </c>
      <c r="CD13" s="8">
        <v>19.34</v>
      </c>
      <c r="CE13" s="8">
        <v>22.03</v>
      </c>
      <c r="CF13" s="8">
        <v>22.6</v>
      </c>
      <c r="CG13" s="8">
        <v>14.86</v>
      </c>
      <c r="CH13" s="8">
        <v>17.98</v>
      </c>
      <c r="CI13" s="8">
        <v>19.68</v>
      </c>
      <c r="CJ13" s="8">
        <v>18.75</v>
      </c>
      <c r="CK13" s="8">
        <v>17.149999999999999</v>
      </c>
      <c r="CL13" s="8">
        <v>20.73</v>
      </c>
      <c r="CM13" s="8">
        <v>22.33</v>
      </c>
      <c r="CN13" s="8">
        <v>22.19</v>
      </c>
      <c r="CO13" s="8">
        <v>21.32</v>
      </c>
      <c r="CP13" s="8">
        <v>23.43</v>
      </c>
      <c r="CQ13" s="8">
        <v>22.52</v>
      </c>
      <c r="CR13" s="8">
        <f t="shared" si="0"/>
        <v>0</v>
      </c>
      <c r="CS13" s="8">
        <f t="shared" si="1"/>
        <v>0</v>
      </c>
      <c r="CT13" s="8">
        <f t="shared" si="2"/>
        <v>0</v>
      </c>
      <c r="CU13" s="8">
        <f t="shared" si="3"/>
        <v>0</v>
      </c>
      <c r="CV13" s="8">
        <f t="shared" si="4"/>
        <v>3.6808333333333336</v>
      </c>
      <c r="CW13" s="8">
        <f t="shared" si="5"/>
        <v>8.8758333333333326</v>
      </c>
      <c r="CX13" s="8">
        <f t="shared" si="6"/>
        <v>18.283333333333335</v>
      </c>
      <c r="CY13" s="8">
        <f t="shared" si="7"/>
        <v>21.052500000000002</v>
      </c>
    </row>
    <row r="14" spans="1:103">
      <c r="A14" s="8" t="s">
        <v>112</v>
      </c>
      <c r="B14" s="8" t="s">
        <v>113</v>
      </c>
      <c r="C14" s="8" t="s">
        <v>304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  <c r="U14" s="8">
        <v>0</v>
      </c>
      <c r="V14" s="8">
        <v>0</v>
      </c>
      <c r="W14" s="8">
        <v>0</v>
      </c>
      <c r="X14" s="8">
        <v>0</v>
      </c>
      <c r="Y14" s="8">
        <v>0</v>
      </c>
      <c r="Z14" s="8">
        <v>0</v>
      </c>
      <c r="AA14" s="8">
        <v>0</v>
      </c>
      <c r="AB14" s="8">
        <v>0</v>
      </c>
      <c r="AC14" s="8">
        <v>0</v>
      </c>
      <c r="AD14" s="8">
        <v>0</v>
      </c>
      <c r="AE14" s="8">
        <v>0</v>
      </c>
      <c r="AF14" s="8">
        <v>0</v>
      </c>
      <c r="AG14" s="8">
        <v>0</v>
      </c>
      <c r="AH14" s="8">
        <v>0</v>
      </c>
      <c r="AI14" s="8">
        <v>0</v>
      </c>
      <c r="AJ14" s="8">
        <v>0</v>
      </c>
      <c r="AK14" s="8">
        <v>0</v>
      </c>
      <c r="AL14" s="8">
        <v>0</v>
      </c>
      <c r="AM14" s="8">
        <v>0</v>
      </c>
      <c r="AN14" s="8">
        <v>0</v>
      </c>
      <c r="AO14" s="8">
        <v>0</v>
      </c>
      <c r="AP14" s="8">
        <v>0</v>
      </c>
      <c r="AQ14" s="8">
        <v>0</v>
      </c>
      <c r="AR14" s="8">
        <v>0</v>
      </c>
      <c r="AS14" s="8">
        <v>0</v>
      </c>
      <c r="AT14" s="8">
        <v>0</v>
      </c>
      <c r="AU14" s="8">
        <v>0</v>
      </c>
      <c r="AV14" s="8">
        <v>0</v>
      </c>
      <c r="AW14" s="8">
        <v>0</v>
      </c>
      <c r="AX14" s="8">
        <v>2.56</v>
      </c>
      <c r="AY14" s="8">
        <v>3.08</v>
      </c>
      <c r="AZ14" s="8">
        <v>4.76</v>
      </c>
      <c r="BA14" s="8">
        <v>4.84</v>
      </c>
      <c r="BB14" s="8">
        <v>4.21</v>
      </c>
      <c r="BC14" s="8">
        <v>4.5999999999999996</v>
      </c>
      <c r="BD14" s="8">
        <v>4.7699999999999996</v>
      </c>
      <c r="BE14" s="8">
        <v>4.79</v>
      </c>
      <c r="BF14" s="8">
        <v>5.0199999999999996</v>
      </c>
      <c r="BG14" s="8">
        <v>4.59</v>
      </c>
      <c r="BH14" s="8">
        <v>4.46</v>
      </c>
      <c r="BI14" s="8">
        <v>4.46</v>
      </c>
      <c r="BJ14" s="8">
        <v>4.05</v>
      </c>
      <c r="BK14" s="8">
        <v>3.89</v>
      </c>
      <c r="BL14" s="8">
        <v>2.62</v>
      </c>
      <c r="BM14" s="8">
        <v>2.27</v>
      </c>
      <c r="BN14" s="8">
        <v>2.15</v>
      </c>
      <c r="BO14" s="8">
        <v>2.06</v>
      </c>
      <c r="BP14" s="8">
        <v>1.75</v>
      </c>
      <c r="BQ14" s="8">
        <v>1.49</v>
      </c>
      <c r="BR14" s="8">
        <v>1.26</v>
      </c>
      <c r="BS14" s="8">
        <v>1.07</v>
      </c>
      <c r="BT14" s="8">
        <v>0.57999999999999996</v>
      </c>
      <c r="BU14" s="8">
        <v>0.49</v>
      </c>
      <c r="BV14" s="8">
        <v>0.42</v>
      </c>
      <c r="BW14" s="8">
        <v>0.35</v>
      </c>
      <c r="BX14" s="8">
        <v>0.3</v>
      </c>
      <c r="BY14" s="8">
        <v>0.26</v>
      </c>
      <c r="BZ14" s="8">
        <v>0.22</v>
      </c>
      <c r="CA14" s="8">
        <v>0.18</v>
      </c>
      <c r="CB14" s="8">
        <v>0.16</v>
      </c>
      <c r="CC14" s="8">
        <v>0.17</v>
      </c>
      <c r="CD14" s="8">
        <v>0.14000000000000001</v>
      </c>
      <c r="CE14" s="8">
        <v>0.12</v>
      </c>
      <c r="CF14" s="8">
        <v>0.1</v>
      </c>
      <c r="CG14" s="8">
        <v>0.09</v>
      </c>
      <c r="CH14" s="8">
        <v>0</v>
      </c>
      <c r="CI14" s="8">
        <v>0</v>
      </c>
      <c r="CJ14" s="8">
        <v>0</v>
      </c>
      <c r="CK14" s="8">
        <v>0</v>
      </c>
      <c r="CL14" s="8">
        <v>0</v>
      </c>
      <c r="CM14" s="8">
        <v>0</v>
      </c>
      <c r="CN14" s="8">
        <v>0</v>
      </c>
      <c r="CO14" s="8">
        <v>0</v>
      </c>
      <c r="CP14" s="8">
        <v>0</v>
      </c>
      <c r="CQ14" s="8">
        <v>0</v>
      </c>
      <c r="CR14" s="8">
        <f t="shared" si="0"/>
        <v>0</v>
      </c>
      <c r="CS14" s="8">
        <f t="shared" si="1"/>
        <v>0</v>
      </c>
      <c r="CT14" s="8">
        <f t="shared" si="2"/>
        <v>0</v>
      </c>
      <c r="CU14" s="8">
        <f t="shared" si="3"/>
        <v>0.47000000000000003</v>
      </c>
      <c r="CV14" s="8">
        <f t="shared" si="4"/>
        <v>4.5366666666666662</v>
      </c>
      <c r="CW14" s="8">
        <f t="shared" si="5"/>
        <v>1.3758333333333337</v>
      </c>
      <c r="CX14" s="8">
        <f t="shared" si="6"/>
        <v>0.14499999999999999</v>
      </c>
      <c r="CY14" s="8">
        <f t="shared" si="7"/>
        <v>0</v>
      </c>
    </row>
    <row r="15" spans="1:103">
      <c r="A15" s="8" t="s">
        <v>2</v>
      </c>
      <c r="B15" s="8" t="s">
        <v>3</v>
      </c>
      <c r="C15" s="8" t="s">
        <v>1</v>
      </c>
      <c r="D15" s="8">
        <v>3.72</v>
      </c>
      <c r="E15" s="8">
        <v>4.97</v>
      </c>
      <c r="F15" s="8">
        <v>9.42</v>
      </c>
      <c r="G15" s="8">
        <v>11.68</v>
      </c>
      <c r="H15" s="8">
        <v>13.01</v>
      </c>
      <c r="I15" s="8">
        <v>12.12</v>
      </c>
      <c r="J15" s="8">
        <v>12.1</v>
      </c>
      <c r="K15" s="8">
        <v>11.42</v>
      </c>
      <c r="L15" s="8">
        <v>12.68</v>
      </c>
      <c r="M15" s="8">
        <v>13.58</v>
      </c>
      <c r="N15" s="8">
        <v>14.71</v>
      </c>
      <c r="O15" s="8">
        <v>18.71</v>
      </c>
      <c r="P15" s="8">
        <v>18.71</v>
      </c>
      <c r="Q15" s="8">
        <v>17.579999999999998</v>
      </c>
      <c r="R15" s="8">
        <v>19.989999999999998</v>
      </c>
      <c r="S15" s="8">
        <v>18.03</v>
      </c>
      <c r="T15" s="8">
        <v>24.64</v>
      </c>
      <c r="U15" s="8">
        <v>23.74</v>
      </c>
      <c r="V15" s="8">
        <v>16.59</v>
      </c>
      <c r="W15" s="8">
        <v>14.98</v>
      </c>
      <c r="X15" s="8">
        <v>14.07</v>
      </c>
      <c r="Y15" s="8">
        <v>17.28</v>
      </c>
      <c r="Z15" s="8">
        <v>16.98</v>
      </c>
      <c r="AA15" s="8">
        <v>23.08</v>
      </c>
      <c r="AB15" s="8">
        <v>25.47</v>
      </c>
      <c r="AC15" s="8">
        <v>25.33</v>
      </c>
      <c r="AD15" s="8">
        <v>25.26</v>
      </c>
      <c r="AE15" s="8">
        <v>24.74</v>
      </c>
      <c r="AF15" s="8">
        <v>23.38</v>
      </c>
      <c r="AG15" s="8">
        <v>22.28</v>
      </c>
      <c r="AH15" s="8">
        <v>19.64</v>
      </c>
      <c r="AI15" s="8">
        <v>18.309999999999999</v>
      </c>
      <c r="AJ15" s="8">
        <v>23.91</v>
      </c>
      <c r="AK15" s="8">
        <v>27.51</v>
      </c>
      <c r="AL15" s="8">
        <v>28.77</v>
      </c>
      <c r="AM15" s="8">
        <v>32.46</v>
      </c>
      <c r="AN15" s="8">
        <v>35.229999999999997</v>
      </c>
      <c r="AO15" s="8">
        <v>34.86</v>
      </c>
      <c r="AP15" s="8">
        <v>39.229999999999997</v>
      </c>
      <c r="AQ15" s="8">
        <v>37.76</v>
      </c>
      <c r="AR15" s="8">
        <v>38.03</v>
      </c>
      <c r="AS15" s="8">
        <v>41.13</v>
      </c>
      <c r="AT15" s="8">
        <v>37.67</v>
      </c>
      <c r="AU15" s="8">
        <v>36.46</v>
      </c>
      <c r="AV15" s="8">
        <v>38.71</v>
      </c>
      <c r="AW15" s="8">
        <v>42.85</v>
      </c>
      <c r="AX15" s="8">
        <v>46.22</v>
      </c>
      <c r="AY15" s="8">
        <v>46.46</v>
      </c>
      <c r="AZ15" s="8">
        <v>49.91</v>
      </c>
      <c r="BA15" s="8">
        <v>50.61</v>
      </c>
      <c r="BB15" s="8">
        <v>56.74</v>
      </c>
      <c r="BC15" s="8">
        <v>62.61</v>
      </c>
      <c r="BD15" s="8">
        <v>63.71</v>
      </c>
      <c r="BE15" s="8">
        <v>70.569999999999993</v>
      </c>
      <c r="BF15" s="8">
        <v>65.849999999999994</v>
      </c>
      <c r="BG15" s="8">
        <v>70.97</v>
      </c>
      <c r="BH15" s="8">
        <v>77.41</v>
      </c>
      <c r="BI15" s="8">
        <v>88.29</v>
      </c>
      <c r="BJ15" s="8">
        <v>91.97</v>
      </c>
      <c r="BK15" s="8">
        <v>92.86</v>
      </c>
      <c r="BL15" s="8">
        <v>97.34</v>
      </c>
      <c r="BM15" s="8">
        <v>97.92</v>
      </c>
      <c r="BN15" s="8">
        <v>96.41</v>
      </c>
      <c r="BO15" s="8">
        <v>100.32</v>
      </c>
      <c r="BP15" s="8">
        <v>111.3</v>
      </c>
      <c r="BQ15" s="8">
        <v>115.62</v>
      </c>
      <c r="BR15" s="8">
        <v>114.22</v>
      </c>
      <c r="BS15" s="8">
        <v>108.42</v>
      </c>
      <c r="BT15" s="8">
        <v>117.2</v>
      </c>
      <c r="BU15" s="8">
        <v>131.55000000000001</v>
      </c>
      <c r="BV15" s="8">
        <v>128.91999999999999</v>
      </c>
      <c r="BW15" s="8">
        <v>129.49</v>
      </c>
      <c r="BX15" s="8">
        <v>135.15</v>
      </c>
      <c r="BY15" s="8">
        <v>135.49</v>
      </c>
      <c r="BZ15" s="8">
        <v>143.51</v>
      </c>
      <c r="CA15" s="8">
        <v>155.79</v>
      </c>
      <c r="CB15" s="8">
        <v>162.91999999999999</v>
      </c>
      <c r="CC15" s="8">
        <v>167.68</v>
      </c>
      <c r="CD15" s="8">
        <v>169.39</v>
      </c>
      <c r="CE15" s="8">
        <v>166.62</v>
      </c>
      <c r="CF15" s="8">
        <v>167.22</v>
      </c>
      <c r="CG15" s="8">
        <v>147.18</v>
      </c>
      <c r="CH15" s="8">
        <v>160.47</v>
      </c>
      <c r="CI15" s="8">
        <v>152.56</v>
      </c>
      <c r="CJ15" s="8">
        <v>152.18</v>
      </c>
      <c r="CK15" s="8">
        <v>155.77000000000001</v>
      </c>
      <c r="CL15" s="8">
        <v>152.81</v>
      </c>
      <c r="CM15" s="8">
        <v>159.34</v>
      </c>
      <c r="CN15" s="8">
        <v>165.37</v>
      </c>
      <c r="CO15" s="8">
        <v>169.97</v>
      </c>
      <c r="CP15" s="8">
        <v>171.13</v>
      </c>
      <c r="CQ15" s="8">
        <v>172.48</v>
      </c>
      <c r="CR15" s="8">
        <f t="shared" si="0"/>
        <v>11.51</v>
      </c>
      <c r="CS15" s="8">
        <f t="shared" si="1"/>
        <v>18.805833333333329</v>
      </c>
      <c r="CT15" s="8">
        <f t="shared" si="2"/>
        <v>24.754999999999995</v>
      </c>
      <c r="CU15" s="8">
        <f t="shared" si="3"/>
        <v>39.55083333333333</v>
      </c>
      <c r="CV15" s="8">
        <f t="shared" si="4"/>
        <v>70.125</v>
      </c>
      <c r="CW15" s="8">
        <f t="shared" si="5"/>
        <v>112.3925</v>
      </c>
      <c r="CX15" s="8">
        <f t="shared" si="6"/>
        <v>155.33166666666665</v>
      </c>
      <c r="CY15" s="8">
        <f t="shared" si="7"/>
        <v>162.38125000000002</v>
      </c>
    </row>
    <row r="16" spans="1:103">
      <c r="A16" s="8" t="s">
        <v>128</v>
      </c>
      <c r="B16" s="8" t="s">
        <v>129</v>
      </c>
      <c r="C16" s="8" t="s">
        <v>59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0.86</v>
      </c>
      <c r="O16" s="8">
        <v>0.62</v>
      </c>
      <c r="P16" s="8">
        <v>1.5</v>
      </c>
      <c r="Q16" s="8">
        <v>1.75</v>
      </c>
      <c r="R16" s="8">
        <v>3.24</v>
      </c>
      <c r="S16" s="8">
        <v>4.63</v>
      </c>
      <c r="T16" s="8">
        <v>2.17</v>
      </c>
      <c r="U16" s="8">
        <v>3.97</v>
      </c>
      <c r="V16" s="8">
        <v>4.2</v>
      </c>
      <c r="W16" s="8">
        <v>3.85</v>
      </c>
      <c r="X16" s="8">
        <v>3.39</v>
      </c>
      <c r="Y16" s="8">
        <v>4.47</v>
      </c>
      <c r="Z16" s="8">
        <v>4.5199999999999996</v>
      </c>
      <c r="AA16" s="8">
        <v>3.91</v>
      </c>
      <c r="AB16" s="8">
        <v>3.04</v>
      </c>
      <c r="AC16" s="8">
        <v>6.31</v>
      </c>
      <c r="AD16" s="8">
        <v>7.47</v>
      </c>
      <c r="AE16" s="8">
        <v>7.59</v>
      </c>
      <c r="AF16" s="8">
        <v>6.47</v>
      </c>
      <c r="AG16" s="8">
        <v>7.23</v>
      </c>
      <c r="AH16" s="8">
        <v>11.13</v>
      </c>
      <c r="AI16" s="8">
        <v>10.26</v>
      </c>
      <c r="AJ16" s="8">
        <v>8.43</v>
      </c>
      <c r="AK16" s="8">
        <v>10.46</v>
      </c>
      <c r="AL16" s="8">
        <v>14.57</v>
      </c>
      <c r="AM16" s="8">
        <v>23.36</v>
      </c>
      <c r="AN16" s="8">
        <v>21.5</v>
      </c>
      <c r="AO16" s="8">
        <v>21.97</v>
      </c>
      <c r="AP16" s="8">
        <v>21.83</v>
      </c>
      <c r="AQ16" s="8">
        <v>17.79</v>
      </c>
      <c r="AR16" s="8">
        <v>17.66</v>
      </c>
      <c r="AS16" s="8">
        <v>15.95</v>
      </c>
      <c r="AT16" s="8">
        <v>11.19</v>
      </c>
      <c r="AU16" s="8">
        <v>16.13</v>
      </c>
      <c r="AV16" s="8">
        <v>16.91</v>
      </c>
      <c r="AW16" s="8">
        <v>13.92</v>
      </c>
      <c r="AX16" s="8">
        <v>16.97</v>
      </c>
      <c r="AY16" s="8">
        <v>14.45</v>
      </c>
      <c r="AZ16" s="8">
        <v>10.61</v>
      </c>
      <c r="BA16" s="8">
        <v>11.96</v>
      </c>
      <c r="BB16" s="8">
        <v>9.19</v>
      </c>
      <c r="BC16" s="8">
        <v>7.99</v>
      </c>
      <c r="BD16" s="8">
        <v>9.02</v>
      </c>
      <c r="BE16" s="8">
        <v>6.03</v>
      </c>
      <c r="BF16" s="8">
        <v>5.8</v>
      </c>
      <c r="BG16" s="8">
        <v>3.74</v>
      </c>
      <c r="BH16" s="8">
        <v>5.1100000000000003</v>
      </c>
      <c r="BI16" s="8">
        <v>4.68</v>
      </c>
      <c r="BJ16" s="8">
        <v>3.04</v>
      </c>
      <c r="BK16" s="8">
        <v>2.41</v>
      </c>
      <c r="BL16" s="8">
        <v>6.21</v>
      </c>
      <c r="BM16" s="8">
        <v>4.63</v>
      </c>
      <c r="BN16" s="8">
        <v>4.87</v>
      </c>
      <c r="BO16" s="8">
        <v>4.9800000000000004</v>
      </c>
      <c r="BP16" s="8">
        <v>5.69</v>
      </c>
      <c r="BQ16" s="8">
        <v>3.7</v>
      </c>
      <c r="BR16" s="8">
        <v>3.32</v>
      </c>
      <c r="BS16" s="8">
        <v>3.08</v>
      </c>
      <c r="BT16" s="8">
        <v>3.1</v>
      </c>
      <c r="BU16" s="8">
        <v>6.37</v>
      </c>
      <c r="BV16" s="8">
        <v>4.71</v>
      </c>
      <c r="BW16" s="8">
        <v>3.87</v>
      </c>
      <c r="BX16" s="8">
        <v>5.17</v>
      </c>
      <c r="BY16" s="8">
        <v>5.88</v>
      </c>
      <c r="BZ16" s="8">
        <v>6.69</v>
      </c>
      <c r="CA16" s="8">
        <v>5.96</v>
      </c>
      <c r="CB16" s="8">
        <v>6.73</v>
      </c>
      <c r="CC16" s="8">
        <v>3.73</v>
      </c>
      <c r="CD16" s="8">
        <v>3.59</v>
      </c>
      <c r="CE16" s="8">
        <v>5.29</v>
      </c>
      <c r="CF16" s="8">
        <v>5.86</v>
      </c>
      <c r="CG16" s="8">
        <v>6.67</v>
      </c>
      <c r="CH16" s="8">
        <v>9.08</v>
      </c>
      <c r="CI16" s="8">
        <v>9.91</v>
      </c>
      <c r="CJ16" s="8">
        <v>8.59</v>
      </c>
      <c r="CK16" s="8">
        <v>7.74</v>
      </c>
      <c r="CL16" s="8">
        <v>8.7100000000000009</v>
      </c>
      <c r="CM16" s="8">
        <v>10.37</v>
      </c>
      <c r="CN16" s="8">
        <v>8.2799999999999994</v>
      </c>
      <c r="CO16" s="8">
        <v>10.66</v>
      </c>
      <c r="CP16" s="8">
        <v>11.44</v>
      </c>
      <c r="CQ16" s="8">
        <v>8.9</v>
      </c>
      <c r="CR16" s="8">
        <f t="shared" si="0"/>
        <v>0.12333333333333334</v>
      </c>
      <c r="CS16" s="8">
        <f t="shared" si="1"/>
        <v>3.4666666666666663</v>
      </c>
      <c r="CT16" s="8">
        <f t="shared" si="2"/>
        <v>9.6933333333333334</v>
      </c>
      <c r="CU16" s="8">
        <f t="shared" si="3"/>
        <v>17.189166666666665</v>
      </c>
      <c r="CV16" s="8">
        <f t="shared" si="4"/>
        <v>6.6316666666666668</v>
      </c>
      <c r="CW16" s="8">
        <f t="shared" si="5"/>
        <v>4.5441666666666665</v>
      </c>
      <c r="CX16" s="8">
        <f t="shared" si="6"/>
        <v>6.2133333333333338</v>
      </c>
      <c r="CY16" s="8">
        <f t="shared" si="7"/>
        <v>9.3362499999999997</v>
      </c>
    </row>
    <row r="17" spans="1:103">
      <c r="A17" s="8" t="s">
        <v>98</v>
      </c>
      <c r="B17" s="8" t="s">
        <v>99</v>
      </c>
      <c r="C17" s="8" t="s">
        <v>59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</v>
      </c>
      <c r="U17" s="8">
        <v>0</v>
      </c>
      <c r="V17" s="8">
        <v>0</v>
      </c>
      <c r="W17" s="8">
        <v>0</v>
      </c>
      <c r="X17" s="8">
        <v>0</v>
      </c>
      <c r="Y17" s="8">
        <v>0</v>
      </c>
      <c r="Z17" s="8">
        <v>0</v>
      </c>
      <c r="AA17" s="8">
        <v>0</v>
      </c>
      <c r="AB17" s="8">
        <v>0</v>
      </c>
      <c r="AC17" s="8">
        <v>0</v>
      </c>
      <c r="AD17" s="8">
        <v>0</v>
      </c>
      <c r="AE17" s="8">
        <v>0</v>
      </c>
      <c r="AF17" s="8">
        <v>0</v>
      </c>
      <c r="AG17" s="8">
        <v>0</v>
      </c>
      <c r="AH17" s="8">
        <v>0</v>
      </c>
      <c r="AI17" s="8">
        <v>0</v>
      </c>
      <c r="AJ17" s="8">
        <v>0</v>
      </c>
      <c r="AK17" s="8">
        <v>0</v>
      </c>
      <c r="AL17" s="8">
        <v>0</v>
      </c>
      <c r="AM17" s="8">
        <v>0</v>
      </c>
      <c r="AN17" s="8">
        <v>0</v>
      </c>
      <c r="AO17" s="8">
        <v>0</v>
      </c>
      <c r="AP17" s="8">
        <v>0</v>
      </c>
      <c r="AQ17" s="8">
        <v>0</v>
      </c>
      <c r="AR17" s="8">
        <v>0</v>
      </c>
      <c r="AS17" s="8">
        <v>0</v>
      </c>
      <c r="AT17" s="8">
        <v>0</v>
      </c>
      <c r="AU17" s="8">
        <v>0</v>
      </c>
      <c r="AV17" s="8">
        <v>0</v>
      </c>
      <c r="AW17" s="8">
        <v>0</v>
      </c>
      <c r="AX17" s="8">
        <v>1.43</v>
      </c>
      <c r="AY17" s="8">
        <v>5.96</v>
      </c>
      <c r="AZ17" s="8">
        <v>7.38</v>
      </c>
      <c r="BA17" s="8">
        <v>9.94</v>
      </c>
      <c r="BB17" s="8">
        <v>10.43</v>
      </c>
      <c r="BC17" s="8">
        <v>11.84</v>
      </c>
      <c r="BD17" s="8">
        <v>12.18</v>
      </c>
      <c r="BE17" s="8">
        <v>14.06</v>
      </c>
      <c r="BF17" s="8">
        <v>18.97</v>
      </c>
      <c r="BG17" s="8">
        <v>21.12</v>
      </c>
      <c r="BH17" s="8">
        <v>22.72</v>
      </c>
      <c r="BI17" s="8">
        <v>24.97</v>
      </c>
      <c r="BJ17" s="8">
        <v>27</v>
      </c>
      <c r="BK17" s="8">
        <v>26.94</v>
      </c>
      <c r="BL17" s="8">
        <v>27.54</v>
      </c>
      <c r="BM17" s="8">
        <v>27.3</v>
      </c>
      <c r="BN17" s="8">
        <v>26.13</v>
      </c>
      <c r="BO17" s="8">
        <v>29.12</v>
      </c>
      <c r="BP17" s="8">
        <v>29.75</v>
      </c>
      <c r="BQ17" s="8">
        <v>31.6</v>
      </c>
      <c r="BR17" s="8">
        <v>36.54</v>
      </c>
      <c r="BS17" s="8">
        <v>44.41</v>
      </c>
      <c r="BT17" s="8">
        <v>47.42</v>
      </c>
      <c r="BU17" s="8">
        <v>48.67</v>
      </c>
      <c r="BV17" s="8">
        <v>48.71</v>
      </c>
      <c r="BW17" s="8">
        <v>55.71</v>
      </c>
      <c r="BX17" s="8">
        <v>59.64</v>
      </c>
      <c r="BY17" s="8">
        <v>55.47</v>
      </c>
      <c r="BZ17" s="8">
        <v>58.21</v>
      </c>
      <c r="CA17" s="8">
        <v>51.83</v>
      </c>
      <c r="CB17" s="8">
        <v>54.22</v>
      </c>
      <c r="CC17" s="8">
        <v>51.94</v>
      </c>
      <c r="CD17" s="8">
        <v>52.61</v>
      </c>
      <c r="CE17" s="8">
        <v>54.26</v>
      </c>
      <c r="CF17" s="8">
        <v>55.93</v>
      </c>
      <c r="CG17" s="8">
        <v>53.38</v>
      </c>
      <c r="CH17" s="8">
        <v>66.8</v>
      </c>
      <c r="CI17" s="8">
        <v>70.84</v>
      </c>
      <c r="CJ17" s="8">
        <v>73.14</v>
      </c>
      <c r="CK17" s="8">
        <v>71.069999999999993</v>
      </c>
      <c r="CL17" s="8">
        <v>76.91</v>
      </c>
      <c r="CM17" s="8">
        <v>80.150000000000006</v>
      </c>
      <c r="CN17" s="8">
        <v>86.37</v>
      </c>
      <c r="CO17" s="8">
        <v>96.49</v>
      </c>
      <c r="CP17" s="8">
        <v>99.52</v>
      </c>
      <c r="CQ17" s="8">
        <v>99.75</v>
      </c>
      <c r="CR17" s="8">
        <f t="shared" si="0"/>
        <v>0</v>
      </c>
      <c r="CS17" s="8">
        <f t="shared" si="1"/>
        <v>0</v>
      </c>
      <c r="CT17" s="8">
        <f t="shared" si="2"/>
        <v>0</v>
      </c>
      <c r="CU17" s="8">
        <f t="shared" si="3"/>
        <v>0.61583333333333334</v>
      </c>
      <c r="CV17" s="8">
        <f t="shared" si="4"/>
        <v>17.295833333333331</v>
      </c>
      <c r="CW17" s="8">
        <f t="shared" si="5"/>
        <v>37.741666666666667</v>
      </c>
      <c r="CX17" s="8">
        <f t="shared" si="6"/>
        <v>57.094166666666666</v>
      </c>
      <c r="CY17" s="8">
        <f t="shared" si="7"/>
        <v>85.424999999999997</v>
      </c>
    </row>
    <row r="18" spans="1:103">
      <c r="A18" s="8" t="s">
        <v>134</v>
      </c>
      <c r="B18" s="8" t="s">
        <v>135</v>
      </c>
      <c r="C18" s="8" t="s">
        <v>1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  <c r="T18" s="8">
        <v>0</v>
      </c>
      <c r="U18" s="8">
        <v>0</v>
      </c>
      <c r="V18" s="8">
        <v>0</v>
      </c>
      <c r="W18" s="8">
        <v>0</v>
      </c>
      <c r="X18" s="8">
        <v>0</v>
      </c>
      <c r="Y18" s="8">
        <v>0</v>
      </c>
      <c r="Z18" s="8">
        <v>0</v>
      </c>
      <c r="AA18" s="8">
        <v>0</v>
      </c>
      <c r="AB18" s="8">
        <v>0</v>
      </c>
      <c r="AC18" s="8">
        <v>0</v>
      </c>
      <c r="AD18" s="8">
        <v>0</v>
      </c>
      <c r="AE18" s="8">
        <v>0</v>
      </c>
      <c r="AF18" s="8">
        <v>0</v>
      </c>
      <c r="AG18" s="8">
        <v>0</v>
      </c>
      <c r="AH18" s="8">
        <v>0</v>
      </c>
      <c r="AI18" s="8">
        <v>0</v>
      </c>
      <c r="AJ18" s="8">
        <v>0</v>
      </c>
      <c r="AK18" s="8">
        <v>0</v>
      </c>
      <c r="AL18" s="8">
        <v>0</v>
      </c>
      <c r="AM18" s="8">
        <v>0</v>
      </c>
      <c r="AN18" s="8">
        <v>0</v>
      </c>
      <c r="AO18" s="8">
        <v>0</v>
      </c>
      <c r="AP18" s="8">
        <v>0</v>
      </c>
      <c r="AQ18" s="8">
        <v>0</v>
      </c>
      <c r="AR18" s="8">
        <v>0</v>
      </c>
      <c r="AS18" s="8">
        <v>0</v>
      </c>
      <c r="AT18" s="8">
        <v>0</v>
      </c>
      <c r="AU18" s="8">
        <v>0</v>
      </c>
      <c r="AV18" s="8">
        <v>0</v>
      </c>
      <c r="AW18" s="8">
        <v>0</v>
      </c>
      <c r="AX18" s="8">
        <v>0</v>
      </c>
      <c r="AY18" s="8">
        <v>0</v>
      </c>
      <c r="AZ18" s="8">
        <v>0</v>
      </c>
      <c r="BA18" s="8">
        <v>0</v>
      </c>
      <c r="BB18" s="8">
        <v>0</v>
      </c>
      <c r="BC18" s="8">
        <v>0</v>
      </c>
      <c r="BD18" s="8">
        <v>0</v>
      </c>
      <c r="BE18" s="8">
        <v>0.97</v>
      </c>
      <c r="BF18" s="8">
        <v>1.41</v>
      </c>
      <c r="BG18" s="8">
        <v>1.2</v>
      </c>
      <c r="BH18" s="8">
        <v>1.27</v>
      </c>
      <c r="BI18" s="8">
        <v>1.08</v>
      </c>
      <c r="BJ18" s="8">
        <v>0.92</v>
      </c>
      <c r="BK18" s="8">
        <v>1.4</v>
      </c>
      <c r="BL18" s="8">
        <v>1.19</v>
      </c>
      <c r="BM18" s="8">
        <v>1.01</v>
      </c>
      <c r="BN18" s="8">
        <v>0.86</v>
      </c>
      <c r="BO18" s="8">
        <v>0.73</v>
      </c>
      <c r="BP18" s="8">
        <v>0.45</v>
      </c>
      <c r="BQ18" s="8">
        <v>0.38</v>
      </c>
      <c r="BR18" s="8">
        <v>0.33</v>
      </c>
      <c r="BS18" s="8">
        <v>0.28000000000000003</v>
      </c>
      <c r="BT18" s="8">
        <v>0.24</v>
      </c>
      <c r="BU18" s="8">
        <v>0.2</v>
      </c>
      <c r="BV18" s="8">
        <v>0.17</v>
      </c>
      <c r="BW18" s="8">
        <v>0.14000000000000001</v>
      </c>
      <c r="BX18" s="8">
        <v>0.12</v>
      </c>
      <c r="BY18" s="8">
        <v>0.1</v>
      </c>
      <c r="BZ18" s="8">
        <v>0.09</v>
      </c>
      <c r="CA18" s="8">
        <v>0</v>
      </c>
      <c r="CB18" s="8">
        <v>0</v>
      </c>
      <c r="CC18" s="8">
        <v>0</v>
      </c>
      <c r="CD18" s="8">
        <v>0.4</v>
      </c>
      <c r="CE18" s="8">
        <v>0.21</v>
      </c>
      <c r="CF18" s="8">
        <v>0.17</v>
      </c>
      <c r="CG18" s="8">
        <v>0.15</v>
      </c>
      <c r="CH18" s="8">
        <v>0.13</v>
      </c>
      <c r="CI18" s="8">
        <v>0.11</v>
      </c>
      <c r="CJ18" s="8">
        <v>0.09</v>
      </c>
      <c r="CK18" s="8">
        <v>0</v>
      </c>
      <c r="CL18" s="8">
        <v>0.54</v>
      </c>
      <c r="CM18" s="8">
        <v>0.46</v>
      </c>
      <c r="CN18" s="8">
        <v>0.39</v>
      </c>
      <c r="CO18" s="8">
        <v>0.33</v>
      </c>
      <c r="CP18" s="8">
        <v>0.28000000000000003</v>
      </c>
      <c r="CQ18" s="8">
        <v>0.24</v>
      </c>
      <c r="CR18" s="8">
        <f t="shared" si="0"/>
        <v>0</v>
      </c>
      <c r="CS18" s="8">
        <f t="shared" si="1"/>
        <v>0</v>
      </c>
      <c r="CT18" s="8">
        <f t="shared" si="2"/>
        <v>0</v>
      </c>
      <c r="CU18" s="8">
        <f t="shared" si="3"/>
        <v>0</v>
      </c>
      <c r="CV18" s="8">
        <f t="shared" si="4"/>
        <v>0.6875</v>
      </c>
      <c r="CW18" s="8">
        <f t="shared" si="5"/>
        <v>0.49833333333333335</v>
      </c>
      <c r="CX18" s="8">
        <f t="shared" si="6"/>
        <v>0.12333333333333331</v>
      </c>
      <c r="CY18" s="8">
        <f t="shared" si="7"/>
        <v>0.29125000000000001</v>
      </c>
    </row>
    <row r="19" spans="1:103">
      <c r="A19" s="8" t="s">
        <v>33</v>
      </c>
      <c r="B19" s="8" t="s">
        <v>34</v>
      </c>
      <c r="C19" s="8" t="s">
        <v>303</v>
      </c>
      <c r="D19" s="8">
        <v>2.04</v>
      </c>
      <c r="E19" s="8">
        <v>1.74</v>
      </c>
      <c r="F19" s="8">
        <v>0.85</v>
      </c>
      <c r="G19" s="8">
        <v>0.65</v>
      </c>
      <c r="H19" s="8">
        <v>1.31</v>
      </c>
      <c r="I19" s="8">
        <v>1.82</v>
      </c>
      <c r="J19" s="8">
        <v>0.78</v>
      </c>
      <c r="K19" s="8">
        <v>1.1299999999999999</v>
      </c>
      <c r="L19" s="8">
        <v>0.83</v>
      </c>
      <c r="M19" s="8">
        <v>0.7</v>
      </c>
      <c r="N19" s="8">
        <v>0.6</v>
      </c>
      <c r="O19" s="8">
        <v>1.17</v>
      </c>
      <c r="P19" s="8">
        <v>1.56</v>
      </c>
      <c r="Q19" s="8">
        <v>1.19</v>
      </c>
      <c r="R19" s="8">
        <v>3.08</v>
      </c>
      <c r="S19" s="8">
        <v>4.76</v>
      </c>
      <c r="T19" s="8">
        <v>3.02</v>
      </c>
      <c r="U19" s="8">
        <v>3.65</v>
      </c>
      <c r="V19" s="8">
        <v>2.09</v>
      </c>
      <c r="W19" s="8">
        <v>3.12</v>
      </c>
      <c r="X19" s="8">
        <v>3.86</v>
      </c>
      <c r="Y19" s="8">
        <v>6.16</v>
      </c>
      <c r="Z19" s="8">
        <v>8.5</v>
      </c>
      <c r="AA19" s="8">
        <v>10.39</v>
      </c>
      <c r="AB19" s="8">
        <v>10.72</v>
      </c>
      <c r="AC19" s="8">
        <v>11.35</v>
      </c>
      <c r="AD19" s="8">
        <v>11.8</v>
      </c>
      <c r="AE19" s="8">
        <v>14.59</v>
      </c>
      <c r="AF19" s="8">
        <v>15.86</v>
      </c>
      <c r="AG19" s="8">
        <v>15.89</v>
      </c>
      <c r="AH19" s="8">
        <v>16.829999999999998</v>
      </c>
      <c r="AI19" s="8">
        <v>20.37</v>
      </c>
      <c r="AJ19" s="8">
        <v>18.71</v>
      </c>
      <c r="AK19" s="8">
        <v>14.72</v>
      </c>
      <c r="AL19" s="8">
        <v>12.19</v>
      </c>
      <c r="AM19" s="8">
        <v>11.83</v>
      </c>
      <c r="AN19" s="8">
        <v>12.31</v>
      </c>
      <c r="AO19" s="8">
        <v>14.52</v>
      </c>
      <c r="AP19" s="8">
        <v>14.46</v>
      </c>
      <c r="AQ19" s="8">
        <v>12.14</v>
      </c>
      <c r="AR19" s="8">
        <v>9.57</v>
      </c>
      <c r="AS19" s="8">
        <v>13.38</v>
      </c>
      <c r="AT19" s="8">
        <v>15.11</v>
      </c>
      <c r="AU19" s="8">
        <v>14.52</v>
      </c>
      <c r="AV19" s="8">
        <v>14.79</v>
      </c>
      <c r="AW19" s="8">
        <v>15.67</v>
      </c>
      <c r="AX19" s="8">
        <v>16.89</v>
      </c>
      <c r="AY19" s="8">
        <v>14.31</v>
      </c>
      <c r="AZ19" s="8">
        <v>15.35</v>
      </c>
      <c r="BA19" s="8">
        <v>14.72</v>
      </c>
      <c r="BB19" s="8">
        <v>15.4</v>
      </c>
      <c r="BC19" s="8">
        <v>16.829999999999998</v>
      </c>
      <c r="BD19" s="8">
        <v>15.35</v>
      </c>
      <c r="BE19" s="8">
        <v>19.54</v>
      </c>
      <c r="BF19" s="8">
        <v>18.72</v>
      </c>
      <c r="BG19" s="8">
        <v>20.29</v>
      </c>
      <c r="BH19" s="8">
        <v>18.96</v>
      </c>
      <c r="BI19" s="8">
        <v>19.28</v>
      </c>
      <c r="BJ19" s="8">
        <v>16.18</v>
      </c>
      <c r="BK19" s="8">
        <v>18.47</v>
      </c>
      <c r="BL19" s="8">
        <v>18.04</v>
      </c>
      <c r="BM19" s="8">
        <v>17.27</v>
      </c>
      <c r="BN19" s="8">
        <v>15.25</v>
      </c>
      <c r="BO19" s="8">
        <v>17.73</v>
      </c>
      <c r="BP19" s="8">
        <v>17.260000000000002</v>
      </c>
      <c r="BQ19" s="8">
        <v>14.28</v>
      </c>
      <c r="BR19" s="8">
        <v>11.64</v>
      </c>
      <c r="BS19" s="8">
        <v>11.6</v>
      </c>
      <c r="BT19" s="8">
        <v>12.7</v>
      </c>
      <c r="BU19" s="8">
        <v>14.79</v>
      </c>
      <c r="BV19" s="8">
        <v>13.34</v>
      </c>
      <c r="BW19" s="8">
        <v>8.64</v>
      </c>
      <c r="BX19" s="8">
        <v>9.5299999999999994</v>
      </c>
      <c r="BY19" s="8">
        <v>11.38</v>
      </c>
      <c r="BZ19" s="8">
        <v>13.67</v>
      </c>
      <c r="CA19" s="8">
        <v>13.1</v>
      </c>
      <c r="CB19" s="8">
        <v>10.1</v>
      </c>
      <c r="CC19" s="8">
        <v>10.76</v>
      </c>
      <c r="CD19" s="8">
        <v>8.2799999999999994</v>
      </c>
      <c r="CE19" s="8">
        <v>5.25</v>
      </c>
      <c r="CF19" s="8">
        <v>7.91</v>
      </c>
      <c r="CG19" s="8">
        <v>2.69</v>
      </c>
      <c r="CH19" s="8">
        <v>2.29</v>
      </c>
      <c r="CI19" s="8">
        <v>2.73</v>
      </c>
      <c r="CJ19" s="8">
        <v>6.22</v>
      </c>
      <c r="CK19" s="8">
        <v>4.95</v>
      </c>
      <c r="CL19" s="8">
        <v>4.74</v>
      </c>
      <c r="CM19" s="8">
        <v>5.46</v>
      </c>
      <c r="CN19" s="8">
        <v>5.28</v>
      </c>
      <c r="CO19" s="8">
        <v>5.38</v>
      </c>
      <c r="CP19" s="8">
        <v>4.46</v>
      </c>
      <c r="CQ19" s="8">
        <v>2.36</v>
      </c>
      <c r="CR19" s="8">
        <f t="shared" si="0"/>
        <v>1.135</v>
      </c>
      <c r="CS19" s="8">
        <f t="shared" si="1"/>
        <v>4.2816666666666663</v>
      </c>
      <c r="CT19" s="8">
        <f t="shared" si="2"/>
        <v>14.571666666666667</v>
      </c>
      <c r="CU19" s="8">
        <f t="shared" si="3"/>
        <v>13.972499999999997</v>
      </c>
      <c r="CV19" s="8">
        <f t="shared" si="4"/>
        <v>17.424166666666668</v>
      </c>
      <c r="CW19" s="8">
        <f t="shared" si="5"/>
        <v>14.378333333333336</v>
      </c>
      <c r="CX19" s="8">
        <f t="shared" si="6"/>
        <v>8.1408333333333349</v>
      </c>
      <c r="CY19" s="8">
        <f t="shared" si="7"/>
        <v>4.8562500000000002</v>
      </c>
    </row>
    <row r="20" spans="1:103">
      <c r="A20" s="8" t="s">
        <v>62</v>
      </c>
      <c r="B20" s="8" t="s">
        <v>63</v>
      </c>
      <c r="C20" s="8" t="s">
        <v>304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  <c r="S20" s="8">
        <v>0</v>
      </c>
      <c r="T20" s="8">
        <v>0</v>
      </c>
      <c r="U20" s="8">
        <v>0</v>
      </c>
      <c r="V20" s="8">
        <v>0</v>
      </c>
      <c r="W20" s="8">
        <v>0</v>
      </c>
      <c r="X20" s="8">
        <v>0</v>
      </c>
      <c r="Y20" s="8">
        <v>0</v>
      </c>
      <c r="Z20" s="8">
        <v>0</v>
      </c>
      <c r="AA20" s="8">
        <v>0</v>
      </c>
      <c r="AB20" s="8">
        <v>0</v>
      </c>
      <c r="AC20" s="8">
        <v>0</v>
      </c>
      <c r="AD20" s="8">
        <v>0</v>
      </c>
      <c r="AE20" s="8">
        <v>0</v>
      </c>
      <c r="AF20" s="8">
        <v>0</v>
      </c>
      <c r="AG20" s="8">
        <v>0</v>
      </c>
      <c r="AH20" s="8">
        <v>0</v>
      </c>
      <c r="AI20" s="8">
        <v>0</v>
      </c>
      <c r="AJ20" s="8">
        <v>0</v>
      </c>
      <c r="AK20" s="8">
        <v>0</v>
      </c>
      <c r="AL20" s="8">
        <v>0</v>
      </c>
      <c r="AM20" s="8">
        <v>0</v>
      </c>
      <c r="AN20" s="8">
        <v>0</v>
      </c>
      <c r="AO20" s="8">
        <v>0</v>
      </c>
      <c r="AP20" s="8">
        <v>0</v>
      </c>
      <c r="AQ20" s="8">
        <v>0</v>
      </c>
      <c r="AR20" s="8">
        <v>0</v>
      </c>
      <c r="AS20" s="8">
        <v>0</v>
      </c>
      <c r="AT20" s="8">
        <v>0</v>
      </c>
      <c r="AU20" s="8">
        <v>0</v>
      </c>
      <c r="AV20" s="8">
        <v>0</v>
      </c>
      <c r="AW20" s="8">
        <v>0</v>
      </c>
      <c r="AX20" s="8">
        <v>0</v>
      </c>
      <c r="AY20" s="8">
        <v>0</v>
      </c>
      <c r="AZ20" s="8">
        <v>12.34</v>
      </c>
      <c r="BA20" s="8">
        <v>31.36</v>
      </c>
      <c r="BB20" s="8">
        <v>37.79</v>
      </c>
      <c r="BC20" s="8">
        <v>41.2</v>
      </c>
      <c r="BD20" s="8">
        <v>44.14</v>
      </c>
      <c r="BE20" s="8">
        <v>45.54</v>
      </c>
      <c r="BF20" s="8">
        <v>44.67</v>
      </c>
      <c r="BG20" s="8">
        <v>51.07</v>
      </c>
      <c r="BH20" s="8">
        <v>53.89</v>
      </c>
      <c r="BI20" s="8">
        <v>54.58</v>
      </c>
      <c r="BJ20" s="8">
        <v>55.51</v>
      </c>
      <c r="BK20" s="8">
        <v>54.68</v>
      </c>
      <c r="BL20" s="8">
        <v>60.65</v>
      </c>
      <c r="BM20" s="8">
        <v>67.5</v>
      </c>
      <c r="BN20" s="8">
        <v>71.739999999999995</v>
      </c>
      <c r="BO20" s="8">
        <v>67.040000000000006</v>
      </c>
      <c r="BP20" s="8">
        <v>70.53</v>
      </c>
      <c r="BQ20" s="8">
        <v>73.45</v>
      </c>
      <c r="BR20" s="8">
        <v>83.22</v>
      </c>
      <c r="BS20" s="8">
        <v>86.07</v>
      </c>
      <c r="BT20" s="8">
        <v>87.25</v>
      </c>
      <c r="BU20" s="8">
        <v>86.91</v>
      </c>
      <c r="BV20" s="8">
        <v>90.21</v>
      </c>
      <c r="BW20" s="8">
        <v>86.39</v>
      </c>
      <c r="BX20" s="8">
        <v>84.87</v>
      </c>
      <c r="BY20" s="8">
        <v>91.12</v>
      </c>
      <c r="BZ20" s="8">
        <v>93.63</v>
      </c>
      <c r="CA20" s="8">
        <v>92.82</v>
      </c>
      <c r="CB20" s="8">
        <v>102.04</v>
      </c>
      <c r="CC20" s="8">
        <v>105.44</v>
      </c>
      <c r="CD20" s="8">
        <v>109.97</v>
      </c>
      <c r="CE20" s="8">
        <v>113.3</v>
      </c>
      <c r="CF20" s="8">
        <v>107.7</v>
      </c>
      <c r="CG20" s="8">
        <v>86.9</v>
      </c>
      <c r="CH20" s="8">
        <v>102.65</v>
      </c>
      <c r="CI20" s="8">
        <v>104.74</v>
      </c>
      <c r="CJ20" s="8">
        <v>113.21</v>
      </c>
      <c r="CK20" s="8">
        <v>114.84</v>
      </c>
      <c r="CL20" s="8">
        <v>121.86</v>
      </c>
      <c r="CM20" s="8">
        <v>119.52</v>
      </c>
      <c r="CN20" s="8">
        <v>124.42</v>
      </c>
      <c r="CO20" s="8">
        <v>124.28</v>
      </c>
      <c r="CP20" s="8">
        <v>119.34</v>
      </c>
      <c r="CQ20" s="8">
        <v>118.95</v>
      </c>
      <c r="CR20" s="8">
        <f t="shared" si="0"/>
        <v>0</v>
      </c>
      <c r="CS20" s="8">
        <f t="shared" si="1"/>
        <v>0</v>
      </c>
      <c r="CT20" s="8">
        <f t="shared" si="2"/>
        <v>0</v>
      </c>
      <c r="CU20" s="8">
        <f t="shared" si="3"/>
        <v>0</v>
      </c>
      <c r="CV20" s="8">
        <f t="shared" si="4"/>
        <v>43.897500000000001</v>
      </c>
      <c r="CW20" s="8">
        <f t="shared" si="5"/>
        <v>77.58</v>
      </c>
      <c r="CX20" s="8">
        <f t="shared" si="6"/>
        <v>99.598333333333343</v>
      </c>
      <c r="CY20" s="8">
        <f t="shared" si="7"/>
        <v>119.55250000000001</v>
      </c>
    </row>
    <row r="21" spans="1:103">
      <c r="A21" s="8" t="s">
        <v>6</v>
      </c>
      <c r="B21" s="8" t="s">
        <v>7</v>
      </c>
      <c r="C21" s="8" t="s">
        <v>304</v>
      </c>
      <c r="D21" s="8">
        <v>80.86</v>
      </c>
      <c r="E21" s="8">
        <v>117.69</v>
      </c>
      <c r="F21" s="8">
        <v>152.81</v>
      </c>
      <c r="G21" s="8">
        <v>186.28</v>
      </c>
      <c r="H21" s="8">
        <v>208.17</v>
      </c>
      <c r="I21" s="8">
        <v>230.89</v>
      </c>
      <c r="J21" s="8">
        <v>249.6</v>
      </c>
      <c r="K21" s="8">
        <v>249.53</v>
      </c>
      <c r="L21" s="8">
        <v>244.23</v>
      </c>
      <c r="M21" s="8">
        <v>266.16000000000003</v>
      </c>
      <c r="N21" s="8">
        <v>280.36</v>
      </c>
      <c r="O21" s="8">
        <v>279.39999999999998</v>
      </c>
      <c r="P21" s="8">
        <v>263.24</v>
      </c>
      <c r="Q21" s="8">
        <v>259.62</v>
      </c>
      <c r="R21" s="8">
        <v>276.07</v>
      </c>
      <c r="S21" s="8">
        <v>296.92</v>
      </c>
      <c r="T21" s="8">
        <v>293.45</v>
      </c>
      <c r="U21" s="8">
        <v>286.58999999999997</v>
      </c>
      <c r="V21" s="8">
        <v>272.93</v>
      </c>
      <c r="W21" s="8">
        <v>275.52999999999997</v>
      </c>
      <c r="X21" s="8">
        <v>275.81</v>
      </c>
      <c r="Y21" s="8">
        <v>272.45</v>
      </c>
      <c r="Z21" s="8">
        <v>266.10000000000002</v>
      </c>
      <c r="AA21" s="8">
        <v>261.04000000000002</v>
      </c>
      <c r="AB21" s="8">
        <v>260.58</v>
      </c>
      <c r="AC21" s="8">
        <v>268.64</v>
      </c>
      <c r="AD21" s="8">
        <v>277.86</v>
      </c>
      <c r="AE21" s="8">
        <v>260.41000000000003</v>
      </c>
      <c r="AF21" s="8">
        <v>256.98</v>
      </c>
      <c r="AG21" s="8">
        <v>259.10000000000002</v>
      </c>
      <c r="AH21" s="8">
        <v>244.77</v>
      </c>
      <c r="AI21" s="8">
        <v>236.35</v>
      </c>
      <c r="AJ21" s="8">
        <v>243.93</v>
      </c>
      <c r="AK21" s="8">
        <v>239.07</v>
      </c>
      <c r="AL21" s="8">
        <v>225.42</v>
      </c>
      <c r="AM21" s="8">
        <v>227.77</v>
      </c>
      <c r="AN21" s="8">
        <v>226.08</v>
      </c>
      <c r="AO21" s="8">
        <v>219.94</v>
      </c>
      <c r="AP21" s="8">
        <v>222.33</v>
      </c>
      <c r="AQ21" s="8">
        <v>220.75</v>
      </c>
      <c r="AR21" s="8">
        <v>225.86</v>
      </c>
      <c r="AS21" s="8">
        <v>229.31</v>
      </c>
      <c r="AT21" s="8">
        <v>226.33</v>
      </c>
      <c r="AU21" s="8">
        <v>233.62</v>
      </c>
      <c r="AV21" s="8">
        <v>225.79</v>
      </c>
      <c r="AW21" s="8">
        <v>223.09</v>
      </c>
      <c r="AX21" s="8">
        <v>208.43</v>
      </c>
      <c r="AY21" s="8">
        <v>199.73</v>
      </c>
      <c r="AZ21" s="8">
        <v>204.43</v>
      </c>
      <c r="BA21" s="8">
        <v>207.51</v>
      </c>
      <c r="BB21" s="8">
        <v>211.06</v>
      </c>
      <c r="BC21" s="8">
        <v>194.71</v>
      </c>
      <c r="BD21" s="8">
        <v>188.66</v>
      </c>
      <c r="BE21" s="8">
        <v>188.82</v>
      </c>
      <c r="BF21" s="8">
        <v>196.64</v>
      </c>
      <c r="BG21" s="8">
        <v>195.11</v>
      </c>
      <c r="BH21" s="8">
        <v>193.54</v>
      </c>
      <c r="BI21" s="8">
        <v>197.07</v>
      </c>
      <c r="BJ21" s="8">
        <v>193.57</v>
      </c>
      <c r="BK21" s="8">
        <v>190.79</v>
      </c>
      <c r="BL21" s="8">
        <v>198.76</v>
      </c>
      <c r="BM21" s="8">
        <v>193.39</v>
      </c>
      <c r="BN21" s="8">
        <v>183.42</v>
      </c>
      <c r="BO21" s="8">
        <v>190.23</v>
      </c>
      <c r="BP21" s="8">
        <v>187.13</v>
      </c>
      <c r="BQ21" s="8">
        <v>189</v>
      </c>
      <c r="BR21" s="8">
        <v>194.69</v>
      </c>
      <c r="BS21" s="8">
        <v>188.12</v>
      </c>
      <c r="BT21" s="8">
        <v>185.61</v>
      </c>
      <c r="BU21" s="8">
        <v>177.69</v>
      </c>
      <c r="BV21" s="8">
        <v>189.58</v>
      </c>
      <c r="BW21" s="8">
        <v>188.06</v>
      </c>
      <c r="BX21" s="8">
        <v>176.18</v>
      </c>
      <c r="BY21" s="8">
        <v>173.29</v>
      </c>
      <c r="BZ21" s="8">
        <v>176.27</v>
      </c>
      <c r="CA21" s="8">
        <v>180</v>
      </c>
      <c r="CB21" s="8">
        <v>187.17</v>
      </c>
      <c r="CC21" s="8">
        <v>195.24</v>
      </c>
      <c r="CD21" s="8">
        <v>195.57</v>
      </c>
      <c r="CE21" s="8">
        <v>173.2</v>
      </c>
      <c r="CF21" s="8">
        <v>168.95</v>
      </c>
      <c r="CG21" s="8">
        <v>152.38</v>
      </c>
      <c r="CH21" s="8">
        <v>163.80000000000001</v>
      </c>
      <c r="CI21" s="8">
        <v>161.29</v>
      </c>
      <c r="CJ21" s="8">
        <v>153.47999999999999</v>
      </c>
      <c r="CK21" s="8">
        <v>161.44</v>
      </c>
      <c r="CL21" s="8">
        <v>156.41</v>
      </c>
      <c r="CM21" s="8">
        <v>148.75</v>
      </c>
      <c r="CN21" s="8">
        <v>137.16999999999999</v>
      </c>
      <c r="CO21" s="8">
        <v>135.94</v>
      </c>
      <c r="CP21" s="8">
        <v>137.11000000000001</v>
      </c>
      <c r="CQ21" s="8">
        <v>139.65</v>
      </c>
      <c r="CR21" s="8">
        <f t="shared" si="0"/>
        <v>212.16499999999999</v>
      </c>
      <c r="CS21" s="8">
        <f t="shared" si="1"/>
        <v>274.97916666666669</v>
      </c>
      <c r="CT21" s="8">
        <f t="shared" si="2"/>
        <v>250.07333333333335</v>
      </c>
      <c r="CU21" s="8">
        <f t="shared" si="3"/>
        <v>221.77166666666665</v>
      </c>
      <c r="CV21" s="8">
        <f t="shared" si="4"/>
        <v>196.82583333333332</v>
      </c>
      <c r="CW21" s="8">
        <f t="shared" si="5"/>
        <v>188.80666666666664</v>
      </c>
      <c r="CX21" s="8">
        <f t="shared" si="6"/>
        <v>175.27833333333334</v>
      </c>
      <c r="CY21" s="8">
        <f t="shared" si="7"/>
        <v>146.24374999999998</v>
      </c>
    </row>
    <row r="22" spans="1:103">
      <c r="A22" s="8" t="s">
        <v>180</v>
      </c>
      <c r="B22" s="8" t="s">
        <v>181</v>
      </c>
      <c r="C22" s="8" t="s">
        <v>302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0.39</v>
      </c>
      <c r="O22" s="8">
        <v>0.33</v>
      </c>
      <c r="P22" s="8">
        <v>0.28000000000000003</v>
      </c>
      <c r="Q22" s="8">
        <v>0.24</v>
      </c>
      <c r="R22" s="8">
        <v>0.2</v>
      </c>
      <c r="S22" s="8">
        <v>0.17</v>
      </c>
      <c r="T22" s="8">
        <v>0.15</v>
      </c>
      <c r="U22" s="8">
        <v>0.6</v>
      </c>
      <c r="V22" s="8">
        <v>0.51</v>
      </c>
      <c r="W22" s="8">
        <v>0.43</v>
      </c>
      <c r="X22" s="8">
        <v>0.37</v>
      </c>
      <c r="Y22" s="8">
        <v>0.7</v>
      </c>
      <c r="Z22" s="8">
        <v>0.59</v>
      </c>
      <c r="AA22" s="8">
        <v>0.5</v>
      </c>
      <c r="AB22" s="8">
        <v>0.43</v>
      </c>
      <c r="AC22" s="8">
        <v>0.36</v>
      </c>
      <c r="AD22" s="8">
        <v>0.31</v>
      </c>
      <c r="AE22" s="8">
        <v>0.26</v>
      </c>
      <c r="AF22" s="8">
        <v>0.96</v>
      </c>
      <c r="AG22" s="8">
        <v>0.82</v>
      </c>
      <c r="AH22" s="8">
        <v>0.69</v>
      </c>
      <c r="AI22" s="8">
        <v>0.4</v>
      </c>
      <c r="AJ22" s="8">
        <v>0.88</v>
      </c>
      <c r="AK22" s="8">
        <v>0.92</v>
      </c>
      <c r="AL22" s="8">
        <v>0.78</v>
      </c>
      <c r="AM22" s="8">
        <v>0.97</v>
      </c>
      <c r="AN22" s="8">
        <v>0.83</v>
      </c>
      <c r="AO22" s="8">
        <v>0.7</v>
      </c>
      <c r="AP22" s="8">
        <v>0.6</v>
      </c>
      <c r="AQ22" s="8">
        <v>0.36</v>
      </c>
      <c r="AR22" s="8">
        <v>0.16</v>
      </c>
      <c r="AS22" s="8">
        <v>0.14000000000000001</v>
      </c>
      <c r="AT22" s="8">
        <v>0.13</v>
      </c>
      <c r="AU22" s="8">
        <v>0.11</v>
      </c>
      <c r="AV22" s="8">
        <v>0.4</v>
      </c>
      <c r="AW22" s="8">
        <v>0.74</v>
      </c>
      <c r="AX22" s="8">
        <v>0.63</v>
      </c>
      <c r="AY22" s="8">
        <v>1.08</v>
      </c>
      <c r="AZ22" s="8">
        <v>0.92</v>
      </c>
      <c r="BA22" s="8">
        <v>5.05</v>
      </c>
      <c r="BB22" s="8">
        <v>8.1</v>
      </c>
      <c r="BC22" s="8">
        <v>7.23</v>
      </c>
      <c r="BD22" s="8">
        <v>5</v>
      </c>
      <c r="BE22" s="8">
        <v>3.77</v>
      </c>
      <c r="BF22" s="8">
        <v>4.63</v>
      </c>
      <c r="BG22" s="8">
        <v>4.01</v>
      </c>
      <c r="BH22" s="8">
        <v>6.75</v>
      </c>
      <c r="BI22" s="8">
        <v>5.77</v>
      </c>
      <c r="BJ22" s="8">
        <v>7</v>
      </c>
      <c r="BK22" s="8">
        <v>6.71</v>
      </c>
      <c r="BL22" s="8">
        <v>7.1</v>
      </c>
      <c r="BM22" s="8">
        <v>7.94</v>
      </c>
      <c r="BN22" s="8">
        <v>6.92</v>
      </c>
      <c r="BO22" s="8">
        <v>7.88</v>
      </c>
      <c r="BP22" s="8">
        <v>7.21</v>
      </c>
      <c r="BQ22" s="8">
        <v>7.46</v>
      </c>
      <c r="BR22" s="8">
        <v>6.7</v>
      </c>
      <c r="BS22" s="8">
        <v>6.17</v>
      </c>
      <c r="BT22" s="8">
        <v>5.68</v>
      </c>
      <c r="BU22" s="8">
        <v>4.9000000000000004</v>
      </c>
      <c r="BV22" s="8">
        <v>4.22</v>
      </c>
      <c r="BW22" s="8">
        <v>3.8</v>
      </c>
      <c r="BX22" s="8">
        <v>4.97</v>
      </c>
      <c r="BY22" s="8">
        <v>3.49</v>
      </c>
      <c r="BZ22" s="8">
        <v>4.4000000000000004</v>
      </c>
      <c r="CA22" s="8">
        <v>4.83</v>
      </c>
      <c r="CB22" s="8">
        <v>4.9800000000000004</v>
      </c>
      <c r="CC22" s="8">
        <v>4.47</v>
      </c>
      <c r="CD22" s="8">
        <v>4.49</v>
      </c>
      <c r="CE22" s="8">
        <v>6.11</v>
      </c>
      <c r="CF22" s="8">
        <v>5.83</v>
      </c>
      <c r="CG22" s="8">
        <v>5.35</v>
      </c>
      <c r="CH22" s="8">
        <v>5.17</v>
      </c>
      <c r="CI22" s="8">
        <v>4.84</v>
      </c>
      <c r="CJ22" s="8">
        <v>3.82</v>
      </c>
      <c r="CK22" s="8">
        <v>4.13</v>
      </c>
      <c r="CL22" s="8">
        <v>4.92</v>
      </c>
      <c r="CM22" s="8">
        <v>5.21</v>
      </c>
      <c r="CN22" s="8">
        <v>5.3</v>
      </c>
      <c r="CO22" s="8">
        <v>5.58</v>
      </c>
      <c r="CP22" s="8">
        <v>5.51</v>
      </c>
      <c r="CQ22" s="8">
        <v>5.42</v>
      </c>
      <c r="CR22" s="8">
        <f t="shared" si="0"/>
        <v>0.06</v>
      </c>
      <c r="CS22" s="8">
        <f t="shared" si="1"/>
        <v>0.39500000000000002</v>
      </c>
      <c r="CT22" s="8">
        <f t="shared" si="2"/>
        <v>0.64833333333333332</v>
      </c>
      <c r="CU22" s="8">
        <f t="shared" si="3"/>
        <v>0.49</v>
      </c>
      <c r="CV22" s="8">
        <f t="shared" si="4"/>
        <v>5.4116666666666662</v>
      </c>
      <c r="CW22" s="8">
        <f t="shared" si="5"/>
        <v>6.331666666666667</v>
      </c>
      <c r="CX22" s="8">
        <f t="shared" si="6"/>
        <v>4.9108333333333336</v>
      </c>
      <c r="CY22" s="8">
        <f t="shared" si="7"/>
        <v>4.9862500000000001</v>
      </c>
    </row>
    <row r="23" spans="1:103">
      <c r="A23" s="8" t="s">
        <v>41</v>
      </c>
      <c r="B23" s="8" t="s">
        <v>42</v>
      </c>
      <c r="C23" s="8" t="s">
        <v>303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8">
        <v>0</v>
      </c>
      <c r="O23" s="8">
        <v>0</v>
      </c>
      <c r="P23" s="8">
        <v>0</v>
      </c>
      <c r="Q23" s="8">
        <v>0</v>
      </c>
      <c r="R23" s="8">
        <v>0</v>
      </c>
      <c r="S23" s="8">
        <v>0</v>
      </c>
      <c r="T23" s="8">
        <v>0</v>
      </c>
      <c r="U23" s="8">
        <v>0</v>
      </c>
      <c r="V23" s="8">
        <v>0</v>
      </c>
      <c r="W23" s="8">
        <v>0</v>
      </c>
      <c r="X23" s="8">
        <v>0</v>
      </c>
      <c r="Y23" s="8">
        <v>0</v>
      </c>
      <c r="Z23" s="8">
        <v>0</v>
      </c>
      <c r="AA23" s="8">
        <v>0</v>
      </c>
      <c r="AB23" s="8">
        <v>0</v>
      </c>
      <c r="AC23" s="8">
        <v>0</v>
      </c>
      <c r="AD23" s="8">
        <v>0</v>
      </c>
      <c r="AE23" s="8">
        <v>0</v>
      </c>
      <c r="AF23" s="8">
        <v>0</v>
      </c>
      <c r="AG23" s="8">
        <v>0</v>
      </c>
      <c r="AH23" s="8">
        <v>0</v>
      </c>
      <c r="AI23" s="8">
        <v>0</v>
      </c>
      <c r="AJ23" s="8">
        <v>0</v>
      </c>
      <c r="AK23" s="8">
        <v>0</v>
      </c>
      <c r="AL23" s="8">
        <v>0</v>
      </c>
      <c r="AM23" s="8">
        <v>0</v>
      </c>
      <c r="AN23" s="8">
        <v>0</v>
      </c>
      <c r="AO23" s="8">
        <v>0</v>
      </c>
      <c r="AP23" s="8">
        <v>0</v>
      </c>
      <c r="AQ23" s="8">
        <v>0</v>
      </c>
      <c r="AR23" s="8">
        <v>0</v>
      </c>
      <c r="AS23" s="8">
        <v>0</v>
      </c>
      <c r="AT23" s="8">
        <v>0</v>
      </c>
      <c r="AU23" s="8">
        <v>0</v>
      </c>
      <c r="AV23" s="8">
        <v>0</v>
      </c>
      <c r="AW23" s="8">
        <v>0</v>
      </c>
      <c r="AX23" s="8">
        <v>0</v>
      </c>
      <c r="AY23" s="8">
        <v>0</v>
      </c>
      <c r="AZ23" s="8">
        <v>0</v>
      </c>
      <c r="BA23" s="8">
        <v>0</v>
      </c>
      <c r="BB23" s="8">
        <v>0</v>
      </c>
      <c r="BC23" s="8">
        <v>4.91</v>
      </c>
      <c r="BD23" s="8">
        <v>8.3800000000000008</v>
      </c>
      <c r="BE23" s="8">
        <v>9.0500000000000007</v>
      </c>
      <c r="BF23" s="8">
        <v>9.9700000000000006</v>
      </c>
      <c r="BG23" s="8">
        <v>11.07</v>
      </c>
      <c r="BH23" s="8">
        <v>15.94</v>
      </c>
      <c r="BI23" s="8">
        <v>14.41</v>
      </c>
      <c r="BJ23" s="8">
        <v>14.17</v>
      </c>
      <c r="BK23" s="8">
        <v>19.079999999999998</v>
      </c>
      <c r="BL23" s="8">
        <v>20.21</v>
      </c>
      <c r="BM23" s="8">
        <v>20.6</v>
      </c>
      <c r="BN23" s="8">
        <v>22.39</v>
      </c>
      <c r="BO23" s="8">
        <v>22.16</v>
      </c>
      <c r="BP23" s="8">
        <v>25.2</v>
      </c>
      <c r="BQ23" s="8">
        <v>27.04</v>
      </c>
      <c r="BR23" s="8">
        <v>30.93</v>
      </c>
      <c r="BS23" s="8">
        <v>31.03</v>
      </c>
      <c r="BT23" s="8">
        <v>33.54</v>
      </c>
      <c r="BU23" s="8">
        <v>24.04</v>
      </c>
      <c r="BV23" s="8">
        <v>24.48</v>
      </c>
      <c r="BW23" s="8">
        <v>27.79</v>
      </c>
      <c r="BX23" s="8">
        <v>30.2</v>
      </c>
      <c r="BY23" s="8">
        <v>35.409999999999997</v>
      </c>
      <c r="BZ23" s="8">
        <v>34.549999999999997</v>
      </c>
      <c r="CA23" s="8">
        <v>29.42</v>
      </c>
      <c r="CB23" s="8">
        <v>27.63</v>
      </c>
      <c r="CC23" s="8">
        <v>33.18</v>
      </c>
      <c r="CD23" s="8">
        <v>29.39</v>
      </c>
      <c r="CE23" s="8">
        <v>30.11</v>
      </c>
      <c r="CF23" s="8">
        <v>35.380000000000003</v>
      </c>
      <c r="CG23" s="8">
        <v>19.95</v>
      </c>
      <c r="CH23" s="8">
        <v>37.409999999999997</v>
      </c>
      <c r="CI23" s="8">
        <v>38.409999999999997</v>
      </c>
      <c r="CJ23" s="8">
        <v>44.92</v>
      </c>
      <c r="CK23" s="8">
        <v>39.25</v>
      </c>
      <c r="CL23" s="8">
        <v>42.44</v>
      </c>
      <c r="CM23" s="8">
        <v>48.12</v>
      </c>
      <c r="CN23" s="8">
        <v>57.33</v>
      </c>
      <c r="CO23" s="8">
        <v>66.7</v>
      </c>
      <c r="CP23" s="8">
        <v>68.31</v>
      </c>
      <c r="CQ23" s="8">
        <v>76.19</v>
      </c>
      <c r="CR23" s="8">
        <f t="shared" si="0"/>
        <v>0</v>
      </c>
      <c r="CS23" s="8">
        <f t="shared" si="1"/>
        <v>0</v>
      </c>
      <c r="CT23" s="8">
        <f t="shared" si="2"/>
        <v>0</v>
      </c>
      <c r="CU23" s="8">
        <f t="shared" si="3"/>
        <v>0</v>
      </c>
      <c r="CV23" s="8">
        <f t="shared" si="4"/>
        <v>8.9150000000000009</v>
      </c>
      <c r="CW23" s="8">
        <f t="shared" si="5"/>
        <v>25.784166666666668</v>
      </c>
      <c r="CX23" s="8">
        <f t="shared" si="6"/>
        <v>31.75333333333333</v>
      </c>
      <c r="CY23" s="8">
        <f t="shared" si="7"/>
        <v>55.407499999999999</v>
      </c>
    </row>
    <row r="24" spans="1:103">
      <c r="A24" s="8" t="s">
        <v>116</v>
      </c>
      <c r="B24" s="8" t="s">
        <v>117</v>
      </c>
      <c r="C24" s="8" t="s">
        <v>59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  <c r="N24" s="8">
        <v>0</v>
      </c>
      <c r="O24" s="8">
        <v>0</v>
      </c>
      <c r="P24" s="8">
        <v>0</v>
      </c>
      <c r="Q24" s="8">
        <v>0</v>
      </c>
      <c r="R24" s="8">
        <v>0</v>
      </c>
      <c r="S24" s="8">
        <v>0</v>
      </c>
      <c r="T24" s="8">
        <v>0</v>
      </c>
      <c r="U24" s="8">
        <v>0</v>
      </c>
      <c r="V24" s="8">
        <v>0</v>
      </c>
      <c r="W24" s="8">
        <v>0</v>
      </c>
      <c r="X24" s="8">
        <v>0</v>
      </c>
      <c r="Y24" s="8">
        <v>0</v>
      </c>
      <c r="Z24" s="8">
        <v>0</v>
      </c>
      <c r="AA24" s="8">
        <v>0</v>
      </c>
      <c r="AB24" s="8">
        <v>0</v>
      </c>
      <c r="AC24" s="8">
        <v>0</v>
      </c>
      <c r="AD24" s="8">
        <v>0</v>
      </c>
      <c r="AE24" s="8">
        <v>0</v>
      </c>
      <c r="AF24" s="8">
        <v>0</v>
      </c>
      <c r="AG24" s="8">
        <v>0</v>
      </c>
      <c r="AH24" s="8">
        <v>0</v>
      </c>
      <c r="AI24" s="8">
        <v>0</v>
      </c>
      <c r="AJ24" s="8">
        <v>0</v>
      </c>
      <c r="AK24" s="8">
        <v>0</v>
      </c>
      <c r="AL24" s="8">
        <v>0</v>
      </c>
      <c r="AM24" s="8">
        <v>0</v>
      </c>
      <c r="AN24" s="8">
        <v>0</v>
      </c>
      <c r="AO24" s="8">
        <v>0</v>
      </c>
      <c r="AP24" s="8">
        <v>0</v>
      </c>
      <c r="AQ24" s="8">
        <v>0</v>
      </c>
      <c r="AR24" s="8">
        <v>0</v>
      </c>
      <c r="AS24" s="8">
        <v>0</v>
      </c>
      <c r="AT24" s="8">
        <v>0</v>
      </c>
      <c r="AU24" s="8">
        <v>0</v>
      </c>
      <c r="AV24" s="8">
        <v>0</v>
      </c>
      <c r="AW24" s="8">
        <v>0</v>
      </c>
      <c r="AX24" s="8">
        <v>0</v>
      </c>
      <c r="AY24" s="8">
        <v>0</v>
      </c>
      <c r="AZ24" s="8">
        <v>0</v>
      </c>
      <c r="BA24" s="8">
        <v>0</v>
      </c>
      <c r="BB24" s="8">
        <v>0</v>
      </c>
      <c r="BC24" s="8">
        <v>0.92</v>
      </c>
      <c r="BD24" s="8">
        <v>2.33</v>
      </c>
      <c r="BE24" s="8">
        <v>3.62</v>
      </c>
      <c r="BF24" s="8">
        <v>4.08</v>
      </c>
      <c r="BG24" s="8">
        <v>5.39</v>
      </c>
      <c r="BH24" s="8">
        <v>6.29</v>
      </c>
      <c r="BI24" s="8">
        <v>6.48</v>
      </c>
      <c r="BJ24" s="8">
        <v>4.95</v>
      </c>
      <c r="BK24" s="8">
        <v>6.66</v>
      </c>
      <c r="BL24" s="8">
        <v>3.75</v>
      </c>
      <c r="BM24" s="8">
        <v>5.24</v>
      </c>
      <c r="BN24" s="8">
        <v>7.24</v>
      </c>
      <c r="BO24" s="8">
        <v>6.27</v>
      </c>
      <c r="BP24" s="8">
        <v>4.84</v>
      </c>
      <c r="BQ24" s="8">
        <v>4.32</v>
      </c>
      <c r="BR24" s="8">
        <v>3.31</v>
      </c>
      <c r="BS24" s="8">
        <v>2.4900000000000002</v>
      </c>
      <c r="BT24" s="8">
        <v>2.68</v>
      </c>
      <c r="BU24" s="8">
        <v>2.21</v>
      </c>
      <c r="BV24" s="8">
        <v>3.01</v>
      </c>
      <c r="BW24" s="8">
        <v>1.82</v>
      </c>
      <c r="BX24" s="8">
        <v>2.44</v>
      </c>
      <c r="BY24" s="8">
        <v>3.05</v>
      </c>
      <c r="BZ24" s="8">
        <v>3.43</v>
      </c>
      <c r="CA24" s="8">
        <v>3.74</v>
      </c>
      <c r="CB24" s="8">
        <v>4.28</v>
      </c>
      <c r="CC24" s="8">
        <v>4.2</v>
      </c>
      <c r="CD24" s="8">
        <v>4.25</v>
      </c>
      <c r="CE24" s="8">
        <v>3.49</v>
      </c>
      <c r="CF24" s="8">
        <v>3.27</v>
      </c>
      <c r="CG24" s="8">
        <v>2.12</v>
      </c>
      <c r="CH24" s="8">
        <v>2.0099999999999998</v>
      </c>
      <c r="CI24" s="8">
        <v>2.71</v>
      </c>
      <c r="CJ24" s="8">
        <v>4.3099999999999996</v>
      </c>
      <c r="CK24" s="8">
        <v>7.8</v>
      </c>
      <c r="CL24" s="8">
        <v>11.64</v>
      </c>
      <c r="CM24" s="8">
        <v>13.11</v>
      </c>
      <c r="CN24" s="8">
        <v>15.87</v>
      </c>
      <c r="CO24" s="8">
        <v>15.25</v>
      </c>
      <c r="CP24" s="8">
        <v>16.89</v>
      </c>
      <c r="CQ24" s="8">
        <v>20.350000000000001</v>
      </c>
      <c r="CR24" s="8">
        <f t="shared" si="0"/>
        <v>0</v>
      </c>
      <c r="CS24" s="8">
        <f t="shared" si="1"/>
        <v>0</v>
      </c>
      <c r="CT24" s="8">
        <f t="shared" si="2"/>
        <v>0</v>
      </c>
      <c r="CU24" s="8">
        <f t="shared" si="3"/>
        <v>0</v>
      </c>
      <c r="CV24" s="8">
        <f t="shared" si="4"/>
        <v>3.3933333333333331</v>
      </c>
      <c r="CW24" s="8">
        <f t="shared" si="5"/>
        <v>3.9316666666666666</v>
      </c>
      <c r="CX24" s="8">
        <f t="shared" si="6"/>
        <v>3.249166666666667</v>
      </c>
      <c r="CY24" s="8">
        <f t="shared" si="7"/>
        <v>13.1525</v>
      </c>
    </row>
    <row r="25" spans="1:103">
      <c r="A25" s="8" t="s">
        <v>186</v>
      </c>
      <c r="B25" s="8" t="s">
        <v>187</v>
      </c>
      <c r="C25" s="8" t="s">
        <v>305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  <c r="K25" s="8">
        <v>0</v>
      </c>
      <c r="L25" s="8">
        <v>0</v>
      </c>
      <c r="M25" s="8">
        <v>0</v>
      </c>
      <c r="N25" s="8">
        <v>0</v>
      </c>
      <c r="O25" s="8">
        <v>0</v>
      </c>
      <c r="P25" s="8">
        <v>0</v>
      </c>
      <c r="Q25" s="8">
        <v>0</v>
      </c>
      <c r="R25" s="8">
        <v>0</v>
      </c>
      <c r="S25" s="8">
        <v>0</v>
      </c>
      <c r="T25" s="8">
        <v>0</v>
      </c>
      <c r="U25" s="8">
        <v>0</v>
      </c>
      <c r="V25" s="8">
        <v>0</v>
      </c>
      <c r="W25" s="8">
        <v>0</v>
      </c>
      <c r="X25" s="8">
        <v>0</v>
      </c>
      <c r="Y25" s="8">
        <v>0</v>
      </c>
      <c r="Z25" s="8">
        <v>0</v>
      </c>
      <c r="AA25" s="8">
        <v>0</v>
      </c>
      <c r="AB25" s="8">
        <v>0</v>
      </c>
      <c r="AC25" s="8">
        <v>0</v>
      </c>
      <c r="AD25" s="8">
        <v>0</v>
      </c>
      <c r="AE25" s="8">
        <v>0</v>
      </c>
      <c r="AF25" s="8">
        <v>0</v>
      </c>
      <c r="AG25" s="8">
        <v>0</v>
      </c>
      <c r="AH25" s="8">
        <v>0</v>
      </c>
      <c r="AI25" s="8">
        <v>0</v>
      </c>
      <c r="AJ25" s="8">
        <v>0</v>
      </c>
      <c r="AK25" s="8">
        <v>0</v>
      </c>
      <c r="AL25" s="8">
        <v>0</v>
      </c>
      <c r="AM25" s="8">
        <v>0</v>
      </c>
      <c r="AN25" s="8">
        <v>0</v>
      </c>
      <c r="AO25" s="8">
        <v>0</v>
      </c>
      <c r="AP25" s="8">
        <v>0</v>
      </c>
      <c r="AQ25" s="8">
        <v>0</v>
      </c>
      <c r="AR25" s="8">
        <v>0</v>
      </c>
      <c r="AS25" s="8">
        <v>0</v>
      </c>
      <c r="AT25" s="8">
        <v>0</v>
      </c>
      <c r="AU25" s="8">
        <v>0</v>
      </c>
      <c r="AV25" s="8">
        <v>0</v>
      </c>
      <c r="AW25" s="8">
        <v>0</v>
      </c>
      <c r="AX25" s="8">
        <v>0</v>
      </c>
      <c r="AY25" s="8">
        <v>0</v>
      </c>
      <c r="AZ25" s="8">
        <v>0</v>
      </c>
      <c r="BA25" s="8">
        <v>0</v>
      </c>
      <c r="BB25" s="8">
        <v>0</v>
      </c>
      <c r="BC25" s="8">
        <v>0</v>
      </c>
      <c r="BD25" s="8">
        <v>0</v>
      </c>
      <c r="BE25" s="8">
        <v>0</v>
      </c>
      <c r="BF25" s="8">
        <v>0</v>
      </c>
      <c r="BG25" s="8">
        <v>0</v>
      </c>
      <c r="BH25" s="8">
        <v>0</v>
      </c>
      <c r="BI25" s="8">
        <v>0</v>
      </c>
      <c r="BJ25" s="8">
        <v>0</v>
      </c>
      <c r="BK25" s="8">
        <v>0</v>
      </c>
      <c r="BL25" s="8">
        <v>0.56000000000000005</v>
      </c>
      <c r="BM25" s="8">
        <v>0.47</v>
      </c>
      <c r="BN25" s="8">
        <v>0.4</v>
      </c>
      <c r="BO25" s="8">
        <v>0.34</v>
      </c>
      <c r="BP25" s="8">
        <v>0.28999999999999998</v>
      </c>
      <c r="BQ25" s="8">
        <v>0.25</v>
      </c>
      <c r="BR25" s="8">
        <v>0.21</v>
      </c>
      <c r="BS25" s="8">
        <v>0.18</v>
      </c>
      <c r="BT25" s="8">
        <v>0.15</v>
      </c>
      <c r="BU25" s="8">
        <v>0.13</v>
      </c>
      <c r="BV25" s="8">
        <v>0.11</v>
      </c>
      <c r="BW25" s="8">
        <v>0.47</v>
      </c>
      <c r="BX25" s="8">
        <v>0.82</v>
      </c>
      <c r="BY25" s="8">
        <v>1.01</v>
      </c>
      <c r="BZ25" s="8">
        <v>0.95</v>
      </c>
      <c r="CA25" s="8">
        <v>1.58</v>
      </c>
      <c r="CB25" s="8">
        <v>3.44</v>
      </c>
      <c r="CC25" s="8">
        <v>3.07</v>
      </c>
      <c r="CD25" s="8">
        <v>3.51</v>
      </c>
      <c r="CE25" s="8">
        <v>3.63</v>
      </c>
      <c r="CF25" s="8">
        <v>3.93</v>
      </c>
      <c r="CG25" s="8">
        <v>2.44</v>
      </c>
      <c r="CH25" s="8">
        <v>7.15</v>
      </c>
      <c r="CI25" s="8">
        <v>6.45</v>
      </c>
      <c r="CJ25" s="8">
        <v>5.96</v>
      </c>
      <c r="CK25" s="8">
        <v>5.67</v>
      </c>
      <c r="CL25" s="8">
        <v>7.22</v>
      </c>
      <c r="CM25" s="8">
        <v>7.71</v>
      </c>
      <c r="CN25" s="8">
        <v>6.83</v>
      </c>
      <c r="CO25" s="8">
        <v>9.43</v>
      </c>
      <c r="CP25" s="8">
        <v>12.05</v>
      </c>
      <c r="CQ25" s="8">
        <v>14.97</v>
      </c>
      <c r="CR25" s="8">
        <f t="shared" si="0"/>
        <v>0</v>
      </c>
      <c r="CS25" s="8">
        <f t="shared" si="1"/>
        <v>0</v>
      </c>
      <c r="CT25" s="8">
        <f t="shared" si="2"/>
        <v>0</v>
      </c>
      <c r="CU25" s="8">
        <f t="shared" si="3"/>
        <v>0</v>
      </c>
      <c r="CV25" s="8">
        <f t="shared" si="4"/>
        <v>0</v>
      </c>
      <c r="CW25" s="8">
        <f t="shared" si="5"/>
        <v>0.29666666666666663</v>
      </c>
      <c r="CX25" s="8">
        <f t="shared" si="6"/>
        <v>3.1650000000000005</v>
      </c>
      <c r="CY25" s="8">
        <f t="shared" si="7"/>
        <v>8.73</v>
      </c>
    </row>
    <row r="26" spans="1:103">
      <c r="A26" s="8" t="s">
        <v>106</v>
      </c>
      <c r="B26" s="8" t="s">
        <v>107</v>
      </c>
      <c r="C26" s="8" t="s">
        <v>302</v>
      </c>
      <c r="D26" s="8">
        <v>0</v>
      </c>
      <c r="E26" s="8">
        <v>0</v>
      </c>
      <c r="F26" s="8">
        <v>0</v>
      </c>
      <c r="G26" s="8">
        <v>0</v>
      </c>
      <c r="H26" s="8">
        <v>0</v>
      </c>
      <c r="I26" s="8">
        <v>0</v>
      </c>
      <c r="J26" s="8">
        <v>0</v>
      </c>
      <c r="K26" s="8">
        <v>0</v>
      </c>
      <c r="L26" s="8">
        <v>0</v>
      </c>
      <c r="M26" s="8">
        <v>0</v>
      </c>
      <c r="N26" s="8">
        <v>0</v>
      </c>
      <c r="O26" s="8">
        <v>0</v>
      </c>
      <c r="P26" s="8">
        <v>0</v>
      </c>
      <c r="Q26" s="8">
        <v>0</v>
      </c>
      <c r="R26" s="8">
        <v>0</v>
      </c>
      <c r="S26" s="8">
        <v>0</v>
      </c>
      <c r="T26" s="8">
        <v>0</v>
      </c>
      <c r="U26" s="8">
        <v>0</v>
      </c>
      <c r="V26" s="8">
        <v>0</v>
      </c>
      <c r="W26" s="8">
        <v>0</v>
      </c>
      <c r="X26" s="8">
        <v>0</v>
      </c>
      <c r="Y26" s="8">
        <v>0</v>
      </c>
      <c r="Z26" s="8">
        <v>0</v>
      </c>
      <c r="AA26" s="8">
        <v>0</v>
      </c>
      <c r="AB26" s="8">
        <v>0</v>
      </c>
      <c r="AC26" s="8">
        <v>0</v>
      </c>
      <c r="AD26" s="8">
        <v>0</v>
      </c>
      <c r="AE26" s="8">
        <v>0</v>
      </c>
      <c r="AF26" s="8">
        <v>0</v>
      </c>
      <c r="AG26" s="8">
        <v>0</v>
      </c>
      <c r="AH26" s="8">
        <v>0</v>
      </c>
      <c r="AI26" s="8">
        <v>0</v>
      </c>
      <c r="AJ26" s="8">
        <v>0</v>
      </c>
      <c r="AK26" s="8">
        <v>0</v>
      </c>
      <c r="AL26" s="8">
        <v>0</v>
      </c>
      <c r="AM26" s="8">
        <v>0</v>
      </c>
      <c r="AN26" s="8">
        <v>0</v>
      </c>
      <c r="AO26" s="8">
        <v>0</v>
      </c>
      <c r="AP26" s="8">
        <v>0</v>
      </c>
      <c r="AQ26" s="8">
        <v>0</v>
      </c>
      <c r="AR26" s="8">
        <v>0</v>
      </c>
      <c r="AS26" s="8">
        <v>0</v>
      </c>
      <c r="AT26" s="8">
        <v>0</v>
      </c>
      <c r="AU26" s="8">
        <v>0</v>
      </c>
      <c r="AV26" s="8">
        <v>0</v>
      </c>
      <c r="AW26" s="8">
        <v>0</v>
      </c>
      <c r="AX26" s="8">
        <v>0</v>
      </c>
      <c r="AY26" s="8">
        <v>0</v>
      </c>
      <c r="AZ26" s="8">
        <v>0</v>
      </c>
      <c r="BA26" s="8">
        <v>0</v>
      </c>
      <c r="BB26" s="8">
        <v>0</v>
      </c>
      <c r="BC26" s="8">
        <v>0</v>
      </c>
      <c r="BD26" s="8">
        <v>0</v>
      </c>
      <c r="BE26" s="8">
        <v>0</v>
      </c>
      <c r="BF26" s="8">
        <v>1.1599999999999999</v>
      </c>
      <c r="BG26" s="8">
        <v>1.89</v>
      </c>
      <c r="BH26" s="8">
        <v>1.69</v>
      </c>
      <c r="BI26" s="8">
        <v>3.41</v>
      </c>
      <c r="BJ26" s="8">
        <v>5.09</v>
      </c>
      <c r="BK26" s="8">
        <v>5.0599999999999996</v>
      </c>
      <c r="BL26" s="8">
        <v>4.63</v>
      </c>
      <c r="BM26" s="8">
        <v>9.69</v>
      </c>
      <c r="BN26" s="8">
        <v>5.14</v>
      </c>
      <c r="BO26" s="8">
        <v>3.27</v>
      </c>
      <c r="BP26" s="8">
        <v>5.36</v>
      </c>
      <c r="BQ26" s="8">
        <v>7.28</v>
      </c>
      <c r="BR26" s="8">
        <v>4.7300000000000004</v>
      </c>
      <c r="BS26" s="8">
        <v>4.08</v>
      </c>
      <c r="BT26" s="8">
        <v>3.47</v>
      </c>
      <c r="BU26" s="8">
        <v>2.7</v>
      </c>
      <c r="BV26" s="8">
        <v>2.27</v>
      </c>
      <c r="BW26" s="8">
        <v>4.5199999999999996</v>
      </c>
      <c r="BX26" s="8">
        <v>3.16</v>
      </c>
      <c r="BY26" s="8">
        <v>2.41</v>
      </c>
      <c r="BZ26" s="8">
        <v>5.84</v>
      </c>
      <c r="CA26" s="8">
        <v>3.58</v>
      </c>
      <c r="CB26" s="8">
        <v>5.25</v>
      </c>
      <c r="CC26" s="8">
        <v>10.77</v>
      </c>
      <c r="CD26" s="8">
        <v>11.36</v>
      </c>
      <c r="CE26" s="8">
        <v>10.14</v>
      </c>
      <c r="CF26" s="8">
        <v>10.57</v>
      </c>
      <c r="CG26" s="8">
        <v>5.19</v>
      </c>
      <c r="CH26" s="8">
        <v>10.73</v>
      </c>
      <c r="CI26" s="8">
        <v>10.62</v>
      </c>
      <c r="CJ26" s="8">
        <v>7.81</v>
      </c>
      <c r="CK26" s="8">
        <v>9.99</v>
      </c>
      <c r="CL26" s="8">
        <v>12.33</v>
      </c>
      <c r="CM26" s="8">
        <v>13.88</v>
      </c>
      <c r="CN26" s="8">
        <v>11.03</v>
      </c>
      <c r="CO26" s="8">
        <v>15.13</v>
      </c>
      <c r="CP26" s="8">
        <v>16.23</v>
      </c>
      <c r="CQ26" s="8">
        <v>21.57</v>
      </c>
      <c r="CR26" s="8">
        <f t="shared" si="0"/>
        <v>0</v>
      </c>
      <c r="CS26" s="8">
        <f t="shared" si="1"/>
        <v>0</v>
      </c>
      <c r="CT26" s="8">
        <f t="shared" si="2"/>
        <v>0</v>
      </c>
      <c r="CU26" s="8">
        <f t="shared" si="3"/>
        <v>0</v>
      </c>
      <c r="CV26" s="8">
        <f t="shared" si="4"/>
        <v>1.5250000000000001</v>
      </c>
      <c r="CW26" s="8">
        <f t="shared" si="5"/>
        <v>4.7616666666666667</v>
      </c>
      <c r="CX26" s="8">
        <f t="shared" si="6"/>
        <v>7.4683333333333346</v>
      </c>
      <c r="CY26" s="8">
        <f t="shared" si="7"/>
        <v>13.49625</v>
      </c>
    </row>
    <row r="27" spans="1:103">
      <c r="A27" s="8" t="s">
        <v>82</v>
      </c>
      <c r="B27" s="8" t="s">
        <v>83</v>
      </c>
      <c r="C27" s="8" t="s">
        <v>304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1.98</v>
      </c>
      <c r="J27" s="8">
        <v>1.31</v>
      </c>
      <c r="K27" s="8">
        <v>0.61</v>
      </c>
      <c r="L27" s="8">
        <v>1.32</v>
      </c>
      <c r="M27" s="8">
        <v>1.8</v>
      </c>
      <c r="N27" s="8">
        <v>1.84</v>
      </c>
      <c r="O27" s="8">
        <v>0.69</v>
      </c>
      <c r="P27" s="8">
        <v>1.07</v>
      </c>
      <c r="Q27" s="8">
        <v>1.7</v>
      </c>
      <c r="R27" s="8">
        <v>3.29</v>
      </c>
      <c r="S27" s="8">
        <v>3.41</v>
      </c>
      <c r="T27" s="8">
        <v>2.75</v>
      </c>
      <c r="U27" s="8">
        <v>8.8800000000000008</v>
      </c>
      <c r="V27" s="8">
        <v>10.18</v>
      </c>
      <c r="W27" s="8">
        <v>11.27</v>
      </c>
      <c r="X27" s="8">
        <v>12.77</v>
      </c>
      <c r="Y27" s="8">
        <v>11.79</v>
      </c>
      <c r="Z27" s="8">
        <v>12.23</v>
      </c>
      <c r="AA27" s="8">
        <v>11.97</v>
      </c>
      <c r="AB27" s="8">
        <v>13.26</v>
      </c>
      <c r="AC27" s="8">
        <v>15.53</v>
      </c>
      <c r="AD27" s="8">
        <v>15.5</v>
      </c>
      <c r="AE27" s="8">
        <v>16.7</v>
      </c>
      <c r="AF27" s="8">
        <v>17.64</v>
      </c>
      <c r="AG27" s="8">
        <v>18.670000000000002</v>
      </c>
      <c r="AH27" s="8">
        <v>18.12</v>
      </c>
      <c r="AI27" s="8">
        <v>18.649999999999999</v>
      </c>
      <c r="AJ27" s="8">
        <v>19.23</v>
      </c>
      <c r="AK27" s="8">
        <v>19.100000000000001</v>
      </c>
      <c r="AL27" s="8">
        <v>18.739999999999998</v>
      </c>
      <c r="AM27" s="8">
        <v>18.579999999999998</v>
      </c>
      <c r="AN27" s="8">
        <v>19.62</v>
      </c>
      <c r="AO27" s="8">
        <v>21.31</v>
      </c>
      <c r="AP27" s="8">
        <v>21.48</v>
      </c>
      <c r="AQ27" s="8">
        <v>20.78</v>
      </c>
      <c r="AR27" s="8">
        <v>19.25</v>
      </c>
      <c r="AS27" s="8">
        <v>18.32</v>
      </c>
      <c r="AT27" s="8">
        <v>18.350000000000001</v>
      </c>
      <c r="AU27" s="8">
        <v>18.28</v>
      </c>
      <c r="AV27" s="8">
        <v>18.71</v>
      </c>
      <c r="AW27" s="8">
        <v>20.079999999999998</v>
      </c>
      <c r="AX27" s="8">
        <v>20.76</v>
      </c>
      <c r="AY27" s="8">
        <v>18.309999999999999</v>
      </c>
      <c r="AZ27" s="8">
        <v>21.28</v>
      </c>
      <c r="BA27" s="8">
        <v>21.82</v>
      </c>
      <c r="BB27" s="8">
        <v>24.55</v>
      </c>
      <c r="BC27" s="8">
        <v>23.5</v>
      </c>
      <c r="BD27" s="8">
        <v>22.89</v>
      </c>
      <c r="BE27" s="8">
        <v>24.11</v>
      </c>
      <c r="BF27" s="8">
        <v>27.55</v>
      </c>
      <c r="BG27" s="8">
        <v>26.98</v>
      </c>
      <c r="BH27" s="8">
        <v>27.83</v>
      </c>
      <c r="BI27" s="8">
        <v>28.1</v>
      </c>
      <c r="BJ27" s="8">
        <v>28.76</v>
      </c>
      <c r="BK27" s="8">
        <v>26.35</v>
      </c>
      <c r="BL27" s="8">
        <v>27.19</v>
      </c>
      <c r="BM27" s="8">
        <v>26.09</v>
      </c>
      <c r="BN27" s="8">
        <v>27.23</v>
      </c>
      <c r="BO27" s="8">
        <v>26.31</v>
      </c>
      <c r="BP27" s="8">
        <v>28.15</v>
      </c>
      <c r="BQ27" s="8">
        <v>29.42</v>
      </c>
      <c r="BR27" s="8">
        <v>32.450000000000003</v>
      </c>
      <c r="BS27" s="8">
        <v>36.53</v>
      </c>
      <c r="BT27" s="8">
        <v>32.76</v>
      </c>
      <c r="BU27" s="8">
        <v>37.36</v>
      </c>
      <c r="BV27" s="8">
        <v>38.4</v>
      </c>
      <c r="BW27" s="8">
        <v>39.28</v>
      </c>
      <c r="BX27" s="8">
        <v>40.81</v>
      </c>
      <c r="BY27" s="8">
        <v>40.229999999999997</v>
      </c>
      <c r="BZ27" s="8">
        <v>37.67</v>
      </c>
      <c r="CA27" s="8">
        <v>38.950000000000003</v>
      </c>
      <c r="CB27" s="8">
        <v>41.94</v>
      </c>
      <c r="CC27" s="8">
        <v>41.26</v>
      </c>
      <c r="CD27" s="8">
        <v>42.67</v>
      </c>
      <c r="CE27" s="8">
        <v>44.23</v>
      </c>
      <c r="CF27" s="8">
        <v>46.36</v>
      </c>
      <c r="CG27" s="8">
        <v>40.479999999999997</v>
      </c>
      <c r="CH27" s="8">
        <v>45.04</v>
      </c>
      <c r="CI27" s="8">
        <v>48.8</v>
      </c>
      <c r="CJ27" s="8">
        <v>50.84</v>
      </c>
      <c r="CK27" s="8">
        <v>49.85</v>
      </c>
      <c r="CL27" s="8">
        <v>52.94</v>
      </c>
      <c r="CM27" s="8">
        <v>51.87</v>
      </c>
      <c r="CN27" s="8">
        <v>52.02</v>
      </c>
      <c r="CO27" s="8">
        <v>52.6</v>
      </c>
      <c r="CP27" s="8">
        <v>51.94</v>
      </c>
      <c r="CQ27" s="8">
        <v>54.55</v>
      </c>
      <c r="CR27" s="8">
        <f t="shared" si="0"/>
        <v>0.79583333333333328</v>
      </c>
      <c r="CS27" s="8">
        <f t="shared" si="1"/>
        <v>7.609166666666666</v>
      </c>
      <c r="CT27" s="8">
        <f t="shared" si="2"/>
        <v>17.476666666666663</v>
      </c>
      <c r="CU27" s="8">
        <f t="shared" si="3"/>
        <v>19.604166666666668</v>
      </c>
      <c r="CV27" s="8">
        <f t="shared" si="4"/>
        <v>25.310000000000002</v>
      </c>
      <c r="CW27" s="8">
        <f t="shared" si="5"/>
        <v>31.764166666666664</v>
      </c>
      <c r="CX27" s="8">
        <f t="shared" si="6"/>
        <v>42.370000000000005</v>
      </c>
      <c r="CY27" s="8">
        <f t="shared" si="7"/>
        <v>52.076250000000002</v>
      </c>
    </row>
    <row r="28" spans="1:103">
      <c r="A28" s="8" t="s">
        <v>76</v>
      </c>
      <c r="B28" s="8" t="s">
        <v>77</v>
      </c>
      <c r="C28" s="8" t="s">
        <v>304</v>
      </c>
      <c r="D28" s="8">
        <v>0.65</v>
      </c>
      <c r="E28" s="8">
        <v>0.55000000000000004</v>
      </c>
      <c r="F28" s="8">
        <v>0.27</v>
      </c>
      <c r="G28" s="8">
        <v>1.29</v>
      </c>
      <c r="H28" s="8">
        <v>0.67</v>
      </c>
      <c r="I28" s="8">
        <v>1.32</v>
      </c>
      <c r="J28" s="8">
        <v>1.1299999999999999</v>
      </c>
      <c r="K28" s="8">
        <v>0.96</v>
      </c>
      <c r="L28" s="8">
        <v>1.1000000000000001</v>
      </c>
      <c r="M28" s="8">
        <v>0.93</v>
      </c>
      <c r="N28" s="8">
        <v>0.79</v>
      </c>
      <c r="O28" s="8">
        <v>0.89</v>
      </c>
      <c r="P28" s="8">
        <v>1.1399999999999999</v>
      </c>
      <c r="Q28" s="8">
        <v>0.84</v>
      </c>
      <c r="R28" s="8">
        <v>0.31</v>
      </c>
      <c r="S28" s="8">
        <v>0.18</v>
      </c>
      <c r="T28" s="8">
        <v>0.62</v>
      </c>
      <c r="U28" s="8">
        <v>0.53</v>
      </c>
      <c r="V28" s="8">
        <v>0.57999999999999996</v>
      </c>
      <c r="W28" s="8">
        <v>1.48</v>
      </c>
      <c r="X28" s="8">
        <v>1.26</v>
      </c>
      <c r="Y28" s="8">
        <v>1.34</v>
      </c>
      <c r="Z28" s="8">
        <v>1.1399999999999999</v>
      </c>
      <c r="AA28" s="8">
        <v>0.68</v>
      </c>
      <c r="AB28" s="8">
        <v>0.38</v>
      </c>
      <c r="AC28" s="8">
        <v>0.33</v>
      </c>
      <c r="AD28" s="8">
        <v>0.4</v>
      </c>
      <c r="AE28" s="8">
        <v>1.48</v>
      </c>
      <c r="AF28" s="8">
        <v>0.57999999999999996</v>
      </c>
      <c r="AG28" s="8">
        <v>1.0900000000000001</v>
      </c>
      <c r="AH28" s="8">
        <v>0.53</v>
      </c>
      <c r="AI28" s="8">
        <v>0.75</v>
      </c>
      <c r="AJ28" s="8">
        <v>1.54</v>
      </c>
      <c r="AK28" s="8">
        <v>1.73</v>
      </c>
      <c r="AL28" s="8">
        <v>1.27</v>
      </c>
      <c r="AM28" s="8">
        <v>1.23</v>
      </c>
      <c r="AN28" s="8">
        <v>1.04</v>
      </c>
      <c r="AO28" s="8">
        <v>0.55000000000000004</v>
      </c>
      <c r="AP28" s="8">
        <v>7.49</v>
      </c>
      <c r="AQ28" s="8">
        <v>6.37</v>
      </c>
      <c r="AR28" s="8">
        <v>2.33</v>
      </c>
      <c r="AS28" s="8">
        <v>2.37</v>
      </c>
      <c r="AT28" s="8">
        <v>2.08</v>
      </c>
      <c r="AU28" s="8">
        <v>1.3</v>
      </c>
      <c r="AV28" s="8">
        <v>1.1100000000000001</v>
      </c>
      <c r="AW28" s="8">
        <v>1.33</v>
      </c>
      <c r="AX28" s="8">
        <v>1.04</v>
      </c>
      <c r="AY28" s="8">
        <v>1.62</v>
      </c>
      <c r="AZ28" s="8">
        <v>0.55000000000000004</v>
      </c>
      <c r="BA28" s="8">
        <v>0.46</v>
      </c>
      <c r="BB28" s="8">
        <v>0.81</v>
      </c>
      <c r="BC28" s="8">
        <v>9.11</v>
      </c>
      <c r="BD28" s="8">
        <v>15.16</v>
      </c>
      <c r="BE28" s="8">
        <v>19.32</v>
      </c>
      <c r="BF28" s="8">
        <v>23.82</v>
      </c>
      <c r="BG28" s="8">
        <v>30.37</v>
      </c>
      <c r="BH28" s="8">
        <v>31.99</v>
      </c>
      <c r="BI28" s="8">
        <v>35.729999999999997</v>
      </c>
      <c r="BJ28" s="8">
        <v>37.090000000000003</v>
      </c>
      <c r="BK28" s="8">
        <v>38.49</v>
      </c>
      <c r="BL28" s="8">
        <v>37.340000000000003</v>
      </c>
      <c r="BM28" s="8">
        <v>37.74</v>
      </c>
      <c r="BN28" s="8">
        <v>42.62</v>
      </c>
      <c r="BO28" s="8">
        <v>45.58</v>
      </c>
      <c r="BP28" s="8">
        <v>49.37</v>
      </c>
      <c r="BQ28" s="8">
        <v>50.34</v>
      </c>
      <c r="BR28" s="8">
        <v>50.92</v>
      </c>
      <c r="BS28" s="8">
        <v>50.14</v>
      </c>
      <c r="BT28" s="8">
        <v>51.48</v>
      </c>
      <c r="BU28" s="8">
        <v>49.36</v>
      </c>
      <c r="BV28" s="8">
        <v>48.16</v>
      </c>
      <c r="BW28" s="8">
        <v>44.71</v>
      </c>
      <c r="BX28" s="8">
        <v>40.72</v>
      </c>
      <c r="BY28" s="8">
        <v>42.71</v>
      </c>
      <c r="BZ28" s="8">
        <v>43.36</v>
      </c>
      <c r="CA28" s="8">
        <v>36.6</v>
      </c>
      <c r="CB28" s="8">
        <v>38.909999999999997</v>
      </c>
      <c r="CC28" s="8">
        <v>40.24</v>
      </c>
      <c r="CD28" s="8">
        <v>38.85</v>
      </c>
      <c r="CE28" s="8">
        <v>38.31</v>
      </c>
      <c r="CF28" s="8">
        <v>36.22</v>
      </c>
      <c r="CG28" s="8">
        <v>27.35</v>
      </c>
      <c r="CH28" s="8">
        <v>32.68</v>
      </c>
      <c r="CI28" s="8">
        <v>32.07</v>
      </c>
      <c r="CJ28" s="8">
        <v>32.479999999999997</v>
      </c>
      <c r="CK28" s="8">
        <v>29.3</v>
      </c>
      <c r="CL28" s="8">
        <v>30.47</v>
      </c>
      <c r="CM28" s="8">
        <v>25.31</v>
      </c>
      <c r="CN28" s="8">
        <v>28.44</v>
      </c>
      <c r="CO28" s="8">
        <v>31.45</v>
      </c>
      <c r="CP28" s="8">
        <v>31.04</v>
      </c>
      <c r="CQ28" s="8">
        <v>30.98</v>
      </c>
      <c r="CR28" s="8">
        <f t="shared" si="0"/>
        <v>0.87916666666666676</v>
      </c>
      <c r="CS28" s="8">
        <f t="shared" si="1"/>
        <v>0.84166666666666667</v>
      </c>
      <c r="CT28" s="8">
        <f t="shared" si="2"/>
        <v>0.9425</v>
      </c>
      <c r="CU28" s="8">
        <f t="shared" si="3"/>
        <v>2.3858333333333337</v>
      </c>
      <c r="CV28" s="8">
        <f t="shared" si="4"/>
        <v>20.241666666666667</v>
      </c>
      <c r="CW28" s="8">
        <f t="shared" si="5"/>
        <v>46.480000000000011</v>
      </c>
      <c r="CX28" s="8">
        <f t="shared" si="6"/>
        <v>37.335000000000008</v>
      </c>
      <c r="CY28" s="8">
        <f t="shared" si="7"/>
        <v>29.933749999999996</v>
      </c>
    </row>
    <row r="29" spans="1:103">
      <c r="A29" s="8" t="s">
        <v>110</v>
      </c>
      <c r="B29" s="8" t="s">
        <v>111</v>
      </c>
      <c r="C29" s="8" t="s">
        <v>303</v>
      </c>
      <c r="D29" s="8">
        <v>0</v>
      </c>
      <c r="E29" s="8">
        <v>0</v>
      </c>
      <c r="F29" s="8">
        <v>0</v>
      </c>
      <c r="G29" s="8">
        <v>0</v>
      </c>
      <c r="H29" s="8">
        <v>0</v>
      </c>
      <c r="I29" s="8">
        <v>0</v>
      </c>
      <c r="J29" s="8">
        <v>0</v>
      </c>
      <c r="K29" s="8">
        <v>0</v>
      </c>
      <c r="L29" s="8">
        <v>0</v>
      </c>
      <c r="M29" s="8">
        <v>0</v>
      </c>
      <c r="N29" s="8">
        <v>0</v>
      </c>
      <c r="O29" s="8">
        <v>0</v>
      </c>
      <c r="P29" s="8">
        <v>0</v>
      </c>
      <c r="Q29" s="8">
        <v>0</v>
      </c>
      <c r="R29" s="8">
        <v>0</v>
      </c>
      <c r="S29" s="8">
        <v>0</v>
      </c>
      <c r="T29" s="8">
        <v>0</v>
      </c>
      <c r="U29" s="8">
        <v>0</v>
      </c>
      <c r="V29" s="8">
        <v>0</v>
      </c>
      <c r="W29" s="8">
        <v>0</v>
      </c>
      <c r="X29" s="8">
        <v>0</v>
      </c>
      <c r="Y29" s="8">
        <v>0</v>
      </c>
      <c r="Z29" s="8">
        <v>0</v>
      </c>
      <c r="AA29" s="8">
        <v>0</v>
      </c>
      <c r="AB29" s="8">
        <v>0</v>
      </c>
      <c r="AC29" s="8">
        <v>0</v>
      </c>
      <c r="AD29" s="8">
        <v>0</v>
      </c>
      <c r="AE29" s="8">
        <v>0</v>
      </c>
      <c r="AF29" s="8">
        <v>0</v>
      </c>
      <c r="AG29" s="8">
        <v>0</v>
      </c>
      <c r="AH29" s="8">
        <v>0</v>
      </c>
      <c r="AI29" s="8">
        <v>0</v>
      </c>
      <c r="AJ29" s="8">
        <v>0</v>
      </c>
      <c r="AK29" s="8">
        <v>0</v>
      </c>
      <c r="AL29" s="8">
        <v>0</v>
      </c>
      <c r="AM29" s="8">
        <v>0</v>
      </c>
      <c r="AN29" s="8">
        <v>0</v>
      </c>
      <c r="AO29" s="8">
        <v>0</v>
      </c>
      <c r="AP29" s="8">
        <v>0</v>
      </c>
      <c r="AQ29" s="8">
        <v>0</v>
      </c>
      <c r="AR29" s="8">
        <v>0</v>
      </c>
      <c r="AS29" s="8">
        <v>0</v>
      </c>
      <c r="AT29" s="8">
        <v>0</v>
      </c>
      <c r="AU29" s="8">
        <v>0</v>
      </c>
      <c r="AV29" s="8">
        <v>0</v>
      </c>
      <c r="AW29" s="8">
        <v>0</v>
      </c>
      <c r="AX29" s="8">
        <v>0</v>
      </c>
      <c r="AY29" s="8">
        <v>0</v>
      </c>
      <c r="AZ29" s="8">
        <v>0</v>
      </c>
      <c r="BA29" s="8">
        <v>0</v>
      </c>
      <c r="BB29" s="8">
        <v>0</v>
      </c>
      <c r="BC29" s="8">
        <v>0</v>
      </c>
      <c r="BD29" s="8">
        <v>0</v>
      </c>
      <c r="BE29" s="8">
        <v>0</v>
      </c>
      <c r="BF29" s="8">
        <v>0</v>
      </c>
      <c r="BG29" s="8">
        <v>0</v>
      </c>
      <c r="BH29" s="8">
        <v>0</v>
      </c>
      <c r="BI29" s="8">
        <v>0</v>
      </c>
      <c r="BJ29" s="8">
        <v>0</v>
      </c>
      <c r="BK29" s="8">
        <v>0</v>
      </c>
      <c r="BL29" s="8">
        <v>1.61</v>
      </c>
      <c r="BM29" s="8">
        <v>1.74</v>
      </c>
      <c r="BN29" s="8">
        <v>3.03</v>
      </c>
      <c r="BO29" s="8">
        <v>1.93</v>
      </c>
      <c r="BP29" s="8">
        <v>2.11</v>
      </c>
      <c r="BQ29" s="8">
        <v>2.0499999999999998</v>
      </c>
      <c r="BR29" s="8">
        <v>1.77</v>
      </c>
      <c r="BS29" s="8">
        <v>1.51</v>
      </c>
      <c r="BT29" s="8">
        <v>2.16</v>
      </c>
      <c r="BU29" s="8">
        <v>1.83</v>
      </c>
      <c r="BV29" s="8">
        <v>3.17</v>
      </c>
      <c r="BW29" s="8">
        <v>3.37</v>
      </c>
      <c r="BX29" s="8">
        <v>3.19</v>
      </c>
      <c r="BY29" s="8">
        <v>3.83</v>
      </c>
      <c r="BZ29" s="8">
        <v>3.2</v>
      </c>
      <c r="CA29" s="8">
        <v>1.98</v>
      </c>
      <c r="CB29" s="8">
        <v>1.88</v>
      </c>
      <c r="CC29" s="8">
        <v>1.73</v>
      </c>
      <c r="CD29" s="8">
        <v>1.85</v>
      </c>
      <c r="CE29" s="8">
        <v>1.58</v>
      </c>
      <c r="CF29" s="8">
        <v>1.37</v>
      </c>
      <c r="CG29" s="8">
        <v>1.52</v>
      </c>
      <c r="CH29" s="8">
        <v>1.4</v>
      </c>
      <c r="CI29" s="8">
        <v>1.39</v>
      </c>
      <c r="CJ29" s="8">
        <v>0.51</v>
      </c>
      <c r="CK29" s="8">
        <v>1.25</v>
      </c>
      <c r="CL29" s="8">
        <v>0.62</v>
      </c>
      <c r="CM29" s="8">
        <v>0.53</v>
      </c>
      <c r="CN29" s="8">
        <v>0.4</v>
      </c>
      <c r="CO29" s="8">
        <v>0.28000000000000003</v>
      </c>
      <c r="CP29" s="8">
        <v>0.38</v>
      </c>
      <c r="CQ29" s="8">
        <v>0.56999999999999995</v>
      </c>
      <c r="CR29" s="8">
        <f t="shared" si="0"/>
        <v>0</v>
      </c>
      <c r="CS29" s="8">
        <f t="shared" si="1"/>
        <v>0</v>
      </c>
      <c r="CT29" s="8">
        <f t="shared" si="2"/>
        <v>0</v>
      </c>
      <c r="CU29" s="8">
        <f t="shared" si="3"/>
        <v>0</v>
      </c>
      <c r="CV29" s="8">
        <f t="shared" si="4"/>
        <v>0</v>
      </c>
      <c r="CW29" s="8">
        <f t="shared" si="5"/>
        <v>2.19</v>
      </c>
      <c r="CX29" s="8">
        <f t="shared" si="6"/>
        <v>2.0766666666666667</v>
      </c>
      <c r="CY29" s="8">
        <f t="shared" si="7"/>
        <v>0.5675</v>
      </c>
    </row>
    <row r="30" spans="1:103">
      <c r="A30" s="8" t="s">
        <v>148</v>
      </c>
      <c r="B30" s="8" t="s">
        <v>149</v>
      </c>
      <c r="C30" s="8" t="s">
        <v>304</v>
      </c>
      <c r="D30" s="8">
        <v>2.04</v>
      </c>
      <c r="E30" s="8">
        <v>3.42</v>
      </c>
      <c r="F30" s="8">
        <v>11.29</v>
      </c>
      <c r="G30" s="8">
        <v>15.61</v>
      </c>
      <c r="H30" s="8">
        <v>12.29</v>
      </c>
      <c r="I30" s="8">
        <v>10.95</v>
      </c>
      <c r="J30" s="8">
        <v>10.09</v>
      </c>
      <c r="K30" s="8">
        <v>12.42</v>
      </c>
      <c r="L30" s="8">
        <v>6.41</v>
      </c>
      <c r="M30" s="8">
        <v>4.28</v>
      </c>
      <c r="N30" s="8">
        <v>4.3099999999999996</v>
      </c>
      <c r="O30" s="8">
        <v>3.65</v>
      </c>
      <c r="P30" s="8">
        <v>4.4400000000000004</v>
      </c>
      <c r="Q30" s="8">
        <v>3.77</v>
      </c>
      <c r="R30" s="8">
        <v>5.38</v>
      </c>
      <c r="S30" s="8">
        <v>7.99</v>
      </c>
      <c r="T30" s="8">
        <v>6.45</v>
      </c>
      <c r="U30" s="8">
        <v>6.18</v>
      </c>
      <c r="V30" s="8">
        <v>7.74</v>
      </c>
      <c r="W30" s="8">
        <v>7.73</v>
      </c>
      <c r="X30" s="8">
        <v>6.61</v>
      </c>
      <c r="Y30" s="8">
        <v>4.3499999999999996</v>
      </c>
      <c r="Z30" s="8">
        <v>5.0999999999999996</v>
      </c>
      <c r="AA30" s="8">
        <v>5.12</v>
      </c>
      <c r="AB30" s="8">
        <v>3.24</v>
      </c>
      <c r="AC30" s="8">
        <v>3.03</v>
      </c>
      <c r="AD30" s="8">
        <v>2.2400000000000002</v>
      </c>
      <c r="AE30" s="8">
        <v>3.17</v>
      </c>
      <c r="AF30" s="8">
        <v>4.97</v>
      </c>
      <c r="AG30" s="8">
        <v>6.15</v>
      </c>
      <c r="AH30" s="8">
        <v>4.9400000000000004</v>
      </c>
      <c r="AI30" s="8">
        <v>4.3</v>
      </c>
      <c r="AJ30" s="8">
        <v>3.49</v>
      </c>
      <c r="AK30" s="8">
        <v>7.25</v>
      </c>
      <c r="AL30" s="8">
        <v>6.91</v>
      </c>
      <c r="AM30" s="8">
        <v>5.96</v>
      </c>
      <c r="AN30" s="8">
        <v>5.59</v>
      </c>
      <c r="AO30" s="8">
        <v>4.13</v>
      </c>
      <c r="AP30" s="8">
        <v>3.39</v>
      </c>
      <c r="AQ30" s="8">
        <v>3.58</v>
      </c>
      <c r="AR30" s="8">
        <v>3.67</v>
      </c>
      <c r="AS30" s="8">
        <v>4.54</v>
      </c>
      <c r="AT30" s="8">
        <v>8.11</v>
      </c>
      <c r="AU30" s="8">
        <v>9.42</v>
      </c>
      <c r="AV30" s="8">
        <v>9.4</v>
      </c>
      <c r="AW30" s="8">
        <v>9.14</v>
      </c>
      <c r="AX30" s="8">
        <v>6.48</v>
      </c>
      <c r="AY30" s="8">
        <v>8</v>
      </c>
      <c r="AZ30" s="8">
        <v>7.78</v>
      </c>
      <c r="BA30" s="8">
        <v>8.5299999999999994</v>
      </c>
      <c r="BB30" s="8">
        <v>10.54</v>
      </c>
      <c r="BC30" s="8">
        <v>10.26</v>
      </c>
      <c r="BD30" s="8">
        <v>9.7899999999999991</v>
      </c>
      <c r="BE30" s="8">
        <v>11.16</v>
      </c>
      <c r="BF30" s="8">
        <v>12.09</v>
      </c>
      <c r="BG30" s="8">
        <v>11.49</v>
      </c>
      <c r="BH30" s="8">
        <v>8.1</v>
      </c>
      <c r="BI30" s="8">
        <v>9.2100000000000009</v>
      </c>
      <c r="BJ30" s="8">
        <v>10.91</v>
      </c>
      <c r="BK30" s="8">
        <v>10.94</v>
      </c>
      <c r="BL30" s="8">
        <v>14.48</v>
      </c>
      <c r="BM30" s="8">
        <v>15.06</v>
      </c>
      <c r="BN30" s="8">
        <v>15.43</v>
      </c>
      <c r="BO30" s="8">
        <v>14.52</v>
      </c>
      <c r="BP30" s="8">
        <v>12.82</v>
      </c>
      <c r="BQ30" s="8">
        <v>13.59</v>
      </c>
      <c r="BR30" s="8">
        <v>14.5</v>
      </c>
      <c r="BS30" s="8">
        <v>10.93</v>
      </c>
      <c r="BT30" s="8">
        <v>13.41</v>
      </c>
      <c r="BU30" s="8">
        <v>15.71</v>
      </c>
      <c r="BV30" s="8">
        <v>16.82</v>
      </c>
      <c r="BW30" s="8">
        <v>18.170000000000002</v>
      </c>
      <c r="BX30" s="8">
        <v>18.93</v>
      </c>
      <c r="BY30" s="8">
        <v>14.83</v>
      </c>
      <c r="BZ30" s="8">
        <v>14.46</v>
      </c>
      <c r="CA30" s="8">
        <v>14.43</v>
      </c>
      <c r="CB30" s="8">
        <v>14.05</v>
      </c>
      <c r="CC30" s="8">
        <v>8.33</v>
      </c>
      <c r="CD30" s="8">
        <v>7.52</v>
      </c>
      <c r="CE30" s="8">
        <v>8.4700000000000006</v>
      </c>
      <c r="CF30" s="8">
        <v>8.5</v>
      </c>
      <c r="CG30" s="8">
        <v>4.07</v>
      </c>
      <c r="CH30" s="8">
        <v>6.17</v>
      </c>
      <c r="CI30" s="8">
        <v>6.08</v>
      </c>
      <c r="CJ30" s="8">
        <v>5.66</v>
      </c>
      <c r="CK30" s="8">
        <v>5.26</v>
      </c>
      <c r="CL30" s="8">
        <v>4.96</v>
      </c>
      <c r="CM30" s="8">
        <v>6.77</v>
      </c>
      <c r="CN30" s="8">
        <v>6.76</v>
      </c>
      <c r="CO30" s="8">
        <v>5.17</v>
      </c>
      <c r="CP30" s="8">
        <v>6.98</v>
      </c>
      <c r="CQ30" s="8">
        <v>7.85</v>
      </c>
      <c r="CR30" s="8">
        <f t="shared" si="0"/>
        <v>8.0633333333333344</v>
      </c>
      <c r="CS30" s="8">
        <f t="shared" si="1"/>
        <v>5.9050000000000002</v>
      </c>
      <c r="CT30" s="8">
        <f t="shared" si="2"/>
        <v>4.6375000000000002</v>
      </c>
      <c r="CU30" s="8">
        <f t="shared" si="3"/>
        <v>6.2875000000000005</v>
      </c>
      <c r="CV30" s="8">
        <f t="shared" si="4"/>
        <v>10.066666666666665</v>
      </c>
      <c r="CW30" s="8">
        <f t="shared" si="5"/>
        <v>14.62</v>
      </c>
      <c r="CX30" s="8">
        <f t="shared" si="6"/>
        <v>10.486666666666666</v>
      </c>
      <c r="CY30" s="8">
        <f t="shared" si="7"/>
        <v>6.1762500000000005</v>
      </c>
    </row>
    <row r="31" spans="1:103">
      <c r="A31" s="8" t="s">
        <v>18</v>
      </c>
      <c r="B31" s="8" t="s">
        <v>19</v>
      </c>
      <c r="C31" s="8" t="s">
        <v>305</v>
      </c>
      <c r="D31" s="8">
        <v>11.19</v>
      </c>
      <c r="E31" s="8">
        <v>16.649999999999999</v>
      </c>
      <c r="F31" s="8">
        <v>22.9</v>
      </c>
      <c r="G31" s="8">
        <v>28.53</v>
      </c>
      <c r="H31" s="8">
        <v>33.229999999999997</v>
      </c>
      <c r="I31" s="8">
        <v>38.82</v>
      </c>
      <c r="J31" s="8">
        <v>39.65</v>
      </c>
      <c r="K31" s="8">
        <v>44.59</v>
      </c>
      <c r="L31" s="8">
        <v>48.14</v>
      </c>
      <c r="M31" s="8">
        <v>47.43</v>
      </c>
      <c r="N31" s="8">
        <v>48.69</v>
      </c>
      <c r="O31" s="8">
        <v>44.73</v>
      </c>
      <c r="P31" s="8">
        <v>44.98</v>
      </c>
      <c r="Q31" s="8">
        <v>46.06</v>
      </c>
      <c r="R31" s="8">
        <v>45.56</v>
      </c>
      <c r="S31" s="8">
        <v>47.7</v>
      </c>
      <c r="T31" s="8">
        <v>51.88</v>
      </c>
      <c r="U31" s="8">
        <v>55.12</v>
      </c>
      <c r="V31" s="8">
        <v>54.01</v>
      </c>
      <c r="W31" s="8">
        <v>56.75</v>
      </c>
      <c r="X31" s="8">
        <v>59.12</v>
      </c>
      <c r="Y31" s="8">
        <v>56.66</v>
      </c>
      <c r="Z31" s="8">
        <v>63.47</v>
      </c>
      <c r="AA31" s="8">
        <v>61.92</v>
      </c>
      <c r="AB31" s="8">
        <v>63.26</v>
      </c>
      <c r="AC31" s="8">
        <v>61</v>
      </c>
      <c r="AD31" s="8">
        <v>67.22</v>
      </c>
      <c r="AE31" s="8">
        <v>66.3</v>
      </c>
      <c r="AF31" s="8">
        <v>64.86</v>
      </c>
      <c r="AG31" s="8">
        <v>60.85</v>
      </c>
      <c r="AH31" s="8">
        <v>62.96</v>
      </c>
      <c r="AI31" s="8">
        <v>67.73</v>
      </c>
      <c r="AJ31" s="8">
        <v>67.05</v>
      </c>
      <c r="AK31" s="8">
        <v>65.430000000000007</v>
      </c>
      <c r="AL31" s="8">
        <v>63.73</v>
      </c>
      <c r="AM31" s="8">
        <v>63.74</v>
      </c>
      <c r="AN31" s="8">
        <v>66.209999999999994</v>
      </c>
      <c r="AO31" s="8">
        <v>66.849999999999994</v>
      </c>
      <c r="AP31" s="8">
        <v>65.05</v>
      </c>
      <c r="AQ31" s="8">
        <v>69.489999999999995</v>
      </c>
      <c r="AR31" s="8">
        <v>71.930000000000007</v>
      </c>
      <c r="AS31" s="8">
        <v>71.819999999999993</v>
      </c>
      <c r="AT31" s="8">
        <v>83.11</v>
      </c>
      <c r="AU31" s="8">
        <v>80.28</v>
      </c>
      <c r="AV31" s="8">
        <v>81</v>
      </c>
      <c r="AW31" s="8">
        <v>85.89</v>
      </c>
      <c r="AX31" s="8">
        <v>85.65</v>
      </c>
      <c r="AY31" s="8">
        <v>90.73</v>
      </c>
      <c r="AZ31" s="8">
        <v>95.55</v>
      </c>
      <c r="BA31" s="8">
        <v>91.06</v>
      </c>
      <c r="BB31" s="8">
        <v>90.98</v>
      </c>
      <c r="BC31" s="8">
        <v>102.83</v>
      </c>
      <c r="BD31" s="8">
        <v>113.35</v>
      </c>
      <c r="BE31" s="8">
        <v>120.73</v>
      </c>
      <c r="BF31" s="8">
        <v>129.87</v>
      </c>
      <c r="BG31" s="8">
        <v>129.63</v>
      </c>
      <c r="BH31" s="8">
        <v>120.12</v>
      </c>
      <c r="BI31" s="8">
        <v>121.35</v>
      </c>
      <c r="BJ31" s="8">
        <v>132.53</v>
      </c>
      <c r="BK31" s="8">
        <v>132.84</v>
      </c>
      <c r="BL31" s="8">
        <v>125.75</v>
      </c>
      <c r="BM31" s="8">
        <v>124.69</v>
      </c>
      <c r="BN31" s="8">
        <v>130.77000000000001</v>
      </c>
      <c r="BO31" s="8">
        <v>133.85</v>
      </c>
      <c r="BP31" s="8">
        <v>140.71</v>
      </c>
      <c r="BQ31" s="8">
        <v>145.28</v>
      </c>
      <c r="BR31" s="8">
        <v>131.46</v>
      </c>
      <c r="BS31" s="8">
        <v>132.1</v>
      </c>
      <c r="BT31" s="8">
        <v>129.1</v>
      </c>
      <c r="BU31" s="8">
        <v>135.19</v>
      </c>
      <c r="BV31" s="8">
        <v>140.28</v>
      </c>
      <c r="BW31" s="8">
        <v>140.09</v>
      </c>
      <c r="BX31" s="8">
        <v>129.66</v>
      </c>
      <c r="BY31" s="8">
        <v>130</v>
      </c>
      <c r="BZ31" s="8">
        <v>147.25</v>
      </c>
      <c r="CA31" s="8">
        <v>142.78</v>
      </c>
      <c r="CB31" s="8">
        <v>133.02000000000001</v>
      </c>
      <c r="CC31" s="8">
        <v>135.93</v>
      </c>
      <c r="CD31" s="8">
        <v>140.19</v>
      </c>
      <c r="CE31" s="8">
        <v>140.21</v>
      </c>
      <c r="CF31" s="8">
        <v>135.01</v>
      </c>
      <c r="CG31" s="8">
        <v>91.29</v>
      </c>
      <c r="CH31" s="8">
        <v>119.37</v>
      </c>
      <c r="CI31" s="8">
        <v>124.44</v>
      </c>
      <c r="CJ31" s="8">
        <v>132.55000000000001</v>
      </c>
      <c r="CK31" s="8">
        <v>129.6</v>
      </c>
      <c r="CL31" s="8">
        <v>132.79</v>
      </c>
      <c r="CM31" s="8">
        <v>123.39</v>
      </c>
      <c r="CN31" s="8">
        <v>114.42</v>
      </c>
      <c r="CO31" s="8">
        <v>111.78</v>
      </c>
      <c r="CP31" s="8">
        <v>123.95</v>
      </c>
      <c r="CQ31" s="8">
        <v>121.91</v>
      </c>
      <c r="CR31" s="8">
        <f t="shared" si="0"/>
        <v>35.37916666666667</v>
      </c>
      <c r="CS31" s="8">
        <f t="shared" si="1"/>
        <v>53.602499999999999</v>
      </c>
      <c r="CT31" s="8">
        <f t="shared" si="2"/>
        <v>64.510833333333323</v>
      </c>
      <c r="CU31" s="8">
        <f t="shared" si="3"/>
        <v>76.500833333333333</v>
      </c>
      <c r="CV31" s="8">
        <f t="shared" si="4"/>
        <v>115.07</v>
      </c>
      <c r="CW31" s="8">
        <f t="shared" si="5"/>
        <v>134.10583333333332</v>
      </c>
      <c r="CX31" s="8">
        <f t="shared" si="6"/>
        <v>130.76250000000002</v>
      </c>
      <c r="CY31" s="8">
        <f t="shared" si="7"/>
        <v>123.79874999999998</v>
      </c>
    </row>
    <row r="32" spans="1:103">
      <c r="A32" s="8" t="s">
        <v>78</v>
      </c>
      <c r="B32" s="8" t="s">
        <v>79</v>
      </c>
      <c r="C32" s="8" t="s">
        <v>30</v>
      </c>
      <c r="D32" s="8">
        <v>7.67</v>
      </c>
      <c r="E32" s="8">
        <v>9</v>
      </c>
      <c r="F32" s="8">
        <v>12.05</v>
      </c>
      <c r="G32" s="8">
        <v>11.15</v>
      </c>
      <c r="H32" s="8">
        <v>13.01</v>
      </c>
      <c r="I32" s="8">
        <v>9.4</v>
      </c>
      <c r="J32" s="8">
        <v>9.15</v>
      </c>
      <c r="K32" s="8">
        <v>8.08</v>
      </c>
      <c r="L32" s="8">
        <v>8.36</v>
      </c>
      <c r="M32" s="8">
        <v>10.17</v>
      </c>
      <c r="N32" s="8">
        <v>12.14</v>
      </c>
      <c r="O32" s="8">
        <v>10.33</v>
      </c>
      <c r="P32" s="8">
        <v>12.95</v>
      </c>
      <c r="Q32" s="8">
        <v>10.73</v>
      </c>
      <c r="R32" s="8">
        <v>11.72</v>
      </c>
      <c r="S32" s="8">
        <v>16.8</v>
      </c>
      <c r="T32" s="8">
        <v>16.84</v>
      </c>
      <c r="U32" s="8">
        <v>13</v>
      </c>
      <c r="V32" s="8">
        <v>14.86</v>
      </c>
      <c r="W32" s="8">
        <v>14.56</v>
      </c>
      <c r="X32" s="8">
        <v>13.36</v>
      </c>
      <c r="Y32" s="8">
        <v>12.2</v>
      </c>
      <c r="Z32" s="8">
        <v>18.32</v>
      </c>
      <c r="AA32" s="8">
        <v>19.04</v>
      </c>
      <c r="AB32" s="8">
        <v>20.14</v>
      </c>
      <c r="AC32" s="8">
        <v>19.690000000000001</v>
      </c>
      <c r="AD32" s="8">
        <v>25.71</v>
      </c>
      <c r="AE32" s="8">
        <v>24.66</v>
      </c>
      <c r="AF32" s="8">
        <v>22.79</v>
      </c>
      <c r="AG32" s="8">
        <v>24.1</v>
      </c>
      <c r="AH32" s="8">
        <v>23.17</v>
      </c>
      <c r="AI32" s="8">
        <v>24.11</v>
      </c>
      <c r="AJ32" s="8">
        <v>24.02</v>
      </c>
      <c r="AK32" s="8">
        <v>26.79</v>
      </c>
      <c r="AL32" s="8">
        <v>24.25</v>
      </c>
      <c r="AM32" s="8">
        <v>20.350000000000001</v>
      </c>
      <c r="AN32" s="8">
        <v>20.13</v>
      </c>
      <c r="AO32" s="8">
        <v>20.09</v>
      </c>
      <c r="AP32" s="8">
        <v>16.079999999999998</v>
      </c>
      <c r="AQ32" s="8">
        <v>14.93</v>
      </c>
      <c r="AR32" s="8">
        <v>16.260000000000002</v>
      </c>
      <c r="AS32" s="8">
        <v>18.79</v>
      </c>
      <c r="AT32" s="8">
        <v>18.27</v>
      </c>
      <c r="AU32" s="8">
        <v>17.7</v>
      </c>
      <c r="AV32" s="8">
        <v>19.34</v>
      </c>
      <c r="AW32" s="8">
        <v>16.96</v>
      </c>
      <c r="AX32" s="8">
        <v>16.54</v>
      </c>
      <c r="AY32" s="8">
        <v>18.14</v>
      </c>
      <c r="AZ32" s="8">
        <v>19.05</v>
      </c>
      <c r="BA32" s="8">
        <v>16.809999999999999</v>
      </c>
      <c r="BB32" s="8">
        <v>17.57</v>
      </c>
      <c r="BC32" s="8">
        <v>16.59</v>
      </c>
      <c r="BD32" s="8">
        <v>16.46</v>
      </c>
      <c r="BE32" s="8">
        <v>18.09</v>
      </c>
      <c r="BF32" s="8">
        <v>17.14</v>
      </c>
      <c r="BG32" s="8">
        <v>21.9</v>
      </c>
      <c r="BH32" s="8">
        <v>24.71</v>
      </c>
      <c r="BI32" s="8">
        <v>24.34</v>
      </c>
      <c r="BJ32" s="8">
        <v>21.15</v>
      </c>
      <c r="BK32" s="8">
        <v>24.59</v>
      </c>
      <c r="BL32" s="8">
        <v>26.06</v>
      </c>
      <c r="BM32" s="8">
        <v>23.37</v>
      </c>
      <c r="BN32" s="8">
        <v>20.98</v>
      </c>
      <c r="BO32" s="8">
        <v>21.26</v>
      </c>
      <c r="BP32" s="8">
        <v>20.85</v>
      </c>
      <c r="BQ32" s="8">
        <v>19.309999999999999</v>
      </c>
      <c r="BR32" s="8">
        <v>26.05</v>
      </c>
      <c r="BS32" s="8">
        <v>21.9</v>
      </c>
      <c r="BT32" s="8">
        <v>20.89</v>
      </c>
      <c r="BU32" s="8">
        <v>27.81</v>
      </c>
      <c r="BV32" s="8">
        <v>28</v>
      </c>
      <c r="BW32" s="8">
        <v>20.62</v>
      </c>
      <c r="BX32" s="8">
        <v>23.51</v>
      </c>
      <c r="BY32" s="8">
        <v>23.09</v>
      </c>
      <c r="BZ32" s="8">
        <v>21.58</v>
      </c>
      <c r="CA32" s="8">
        <v>24.43</v>
      </c>
      <c r="CB32" s="8">
        <v>20.85</v>
      </c>
      <c r="CC32" s="8">
        <v>22.78</v>
      </c>
      <c r="CD32" s="8">
        <v>21.99</v>
      </c>
      <c r="CE32" s="8">
        <v>22.21</v>
      </c>
      <c r="CF32" s="8">
        <v>20.39</v>
      </c>
      <c r="CG32" s="8">
        <v>15.55</v>
      </c>
      <c r="CH32" s="8">
        <v>20.68</v>
      </c>
      <c r="CI32" s="8">
        <v>18.71</v>
      </c>
      <c r="CJ32" s="8">
        <v>23.92</v>
      </c>
      <c r="CK32" s="8">
        <v>21.28</v>
      </c>
      <c r="CL32" s="8">
        <v>20.440000000000001</v>
      </c>
      <c r="CM32" s="8">
        <v>22.19</v>
      </c>
      <c r="CN32" s="8">
        <v>19.440000000000001</v>
      </c>
      <c r="CO32" s="8">
        <v>23.02</v>
      </c>
      <c r="CP32" s="8">
        <v>18.61</v>
      </c>
      <c r="CQ32" s="8">
        <v>21.51</v>
      </c>
      <c r="CR32" s="8">
        <f t="shared" si="0"/>
        <v>10.0425</v>
      </c>
      <c r="CS32" s="8">
        <f t="shared" si="1"/>
        <v>14.531666666666666</v>
      </c>
      <c r="CT32" s="8">
        <f t="shared" si="2"/>
        <v>23.315000000000001</v>
      </c>
      <c r="CU32" s="8">
        <f t="shared" si="3"/>
        <v>17.769166666666667</v>
      </c>
      <c r="CV32" s="8">
        <f t="shared" si="4"/>
        <v>19.866666666666667</v>
      </c>
      <c r="CW32" s="8">
        <f t="shared" si="5"/>
        <v>23.091666666666669</v>
      </c>
      <c r="CX32" s="8">
        <f t="shared" si="6"/>
        <v>21.314166666666672</v>
      </c>
      <c r="CY32" s="8">
        <f t="shared" si="7"/>
        <v>21.301249999999996</v>
      </c>
    </row>
    <row r="33" spans="1:103">
      <c r="A33" s="8" t="s">
        <v>162</v>
      </c>
      <c r="B33" s="8" t="s">
        <v>163</v>
      </c>
      <c r="C33" s="8" t="s">
        <v>304</v>
      </c>
      <c r="D33" s="8">
        <v>0.97</v>
      </c>
      <c r="E33" s="8">
        <v>0.96</v>
      </c>
      <c r="F33" s="8">
        <v>0.62</v>
      </c>
      <c r="G33" s="8">
        <v>0.53</v>
      </c>
      <c r="H33" s="8">
        <v>0.77</v>
      </c>
      <c r="I33" s="8">
        <v>0.39</v>
      </c>
      <c r="J33" s="8">
        <v>1.02</v>
      </c>
      <c r="K33" s="8">
        <v>0.86</v>
      </c>
      <c r="L33" s="8">
        <v>0.73</v>
      </c>
      <c r="M33" s="8">
        <v>0.86</v>
      </c>
      <c r="N33" s="8">
        <v>0.55000000000000004</v>
      </c>
      <c r="O33" s="8">
        <v>0.46</v>
      </c>
      <c r="P33" s="8">
        <v>0.39</v>
      </c>
      <c r="Q33" s="8">
        <v>0.53</v>
      </c>
      <c r="R33" s="8">
        <v>0.45</v>
      </c>
      <c r="S33" s="8">
        <v>0.38</v>
      </c>
      <c r="T33" s="8">
        <v>0.33</v>
      </c>
      <c r="U33" s="8">
        <v>0.16</v>
      </c>
      <c r="V33" s="8">
        <v>0.6</v>
      </c>
      <c r="W33" s="8">
        <v>0.45</v>
      </c>
      <c r="X33" s="8">
        <v>0.38</v>
      </c>
      <c r="Y33" s="8">
        <v>0.32</v>
      </c>
      <c r="Z33" s="8">
        <v>0.27</v>
      </c>
      <c r="AA33" s="8">
        <v>0.23</v>
      </c>
      <c r="AB33" s="8">
        <v>0.2</v>
      </c>
      <c r="AC33" s="8">
        <v>0.56000000000000005</v>
      </c>
      <c r="AD33" s="8">
        <v>0.47</v>
      </c>
      <c r="AE33" s="8">
        <v>0.4</v>
      </c>
      <c r="AF33" s="8">
        <v>0.34</v>
      </c>
      <c r="AG33" s="8">
        <v>0.28999999999999998</v>
      </c>
      <c r="AH33" s="8">
        <v>0.2</v>
      </c>
      <c r="AI33" s="8">
        <v>0.34</v>
      </c>
      <c r="AJ33" s="8">
        <v>0.28999999999999998</v>
      </c>
      <c r="AK33" s="8">
        <v>0.66</v>
      </c>
      <c r="AL33" s="8">
        <v>0.56000000000000005</v>
      </c>
      <c r="AM33" s="8">
        <v>0.78</v>
      </c>
      <c r="AN33" s="8">
        <v>0.67</v>
      </c>
      <c r="AO33" s="8">
        <v>0.56999999999999995</v>
      </c>
      <c r="AP33" s="8">
        <v>0.48</v>
      </c>
      <c r="AQ33" s="8">
        <v>0.41</v>
      </c>
      <c r="AR33" s="8">
        <v>0.35</v>
      </c>
      <c r="AS33" s="8">
        <v>0.3</v>
      </c>
      <c r="AT33" s="8">
        <v>0.25</v>
      </c>
      <c r="AU33" s="8">
        <v>0.21</v>
      </c>
      <c r="AV33" s="8">
        <v>0.18</v>
      </c>
      <c r="AW33" s="8">
        <v>0.15</v>
      </c>
      <c r="AX33" s="8">
        <v>0.13</v>
      </c>
      <c r="AY33" s="8">
        <v>0.11</v>
      </c>
      <c r="AZ33" s="8">
        <v>0.09</v>
      </c>
      <c r="BA33" s="8">
        <v>0</v>
      </c>
      <c r="BB33" s="8">
        <v>0</v>
      </c>
      <c r="BC33" s="8">
        <v>0</v>
      </c>
      <c r="BD33" s="8">
        <v>0.7</v>
      </c>
      <c r="BE33" s="8">
        <v>0.59</v>
      </c>
      <c r="BF33" s="8">
        <v>0.5</v>
      </c>
      <c r="BG33" s="8">
        <v>0.43</v>
      </c>
      <c r="BH33" s="8">
        <v>0.36</v>
      </c>
      <c r="BI33" s="8">
        <v>0.31</v>
      </c>
      <c r="BJ33" s="8">
        <v>0.26</v>
      </c>
      <c r="BK33" s="8">
        <v>0.22</v>
      </c>
      <c r="BL33" s="8">
        <v>0.19</v>
      </c>
      <c r="BM33" s="8">
        <v>0.16</v>
      </c>
      <c r="BN33" s="8">
        <v>0.14000000000000001</v>
      </c>
      <c r="BO33" s="8">
        <v>0.12</v>
      </c>
      <c r="BP33" s="8">
        <v>0.1</v>
      </c>
      <c r="BQ33" s="8">
        <v>0</v>
      </c>
      <c r="BR33" s="8">
        <v>0</v>
      </c>
      <c r="BS33" s="8">
        <v>0</v>
      </c>
      <c r="BT33" s="8">
        <v>0</v>
      </c>
      <c r="BU33" s="8">
        <v>0</v>
      </c>
      <c r="BV33" s="8">
        <v>0.35</v>
      </c>
      <c r="BW33" s="8">
        <v>0.3</v>
      </c>
      <c r="BX33" s="8">
        <v>0.26</v>
      </c>
      <c r="BY33" s="8">
        <v>0.22</v>
      </c>
      <c r="BZ33" s="8">
        <v>0.18</v>
      </c>
      <c r="CA33" s="8">
        <v>0.16</v>
      </c>
      <c r="CB33" s="8">
        <v>0.13</v>
      </c>
      <c r="CC33" s="8">
        <v>0.11</v>
      </c>
      <c r="CD33" s="8">
        <v>0.1</v>
      </c>
      <c r="CE33" s="8">
        <v>0</v>
      </c>
      <c r="CF33" s="8">
        <v>0</v>
      </c>
      <c r="CG33" s="8">
        <v>0</v>
      </c>
      <c r="CH33" s="8">
        <v>0</v>
      </c>
      <c r="CI33" s="8">
        <v>0</v>
      </c>
      <c r="CJ33" s="8">
        <v>0</v>
      </c>
      <c r="CK33" s="8">
        <v>0</v>
      </c>
      <c r="CL33" s="8">
        <v>0</v>
      </c>
      <c r="CM33" s="8">
        <v>0</v>
      </c>
      <c r="CN33" s="8">
        <v>0</v>
      </c>
      <c r="CO33" s="8">
        <v>0</v>
      </c>
      <c r="CP33" s="8">
        <v>0</v>
      </c>
      <c r="CQ33" s="8">
        <v>0</v>
      </c>
      <c r="CR33" s="8">
        <f t="shared" si="0"/>
        <v>0.72666666666666668</v>
      </c>
      <c r="CS33" s="8">
        <f t="shared" si="1"/>
        <v>0.3741666666666667</v>
      </c>
      <c r="CT33" s="8">
        <f t="shared" si="2"/>
        <v>0.42416666666666675</v>
      </c>
      <c r="CU33" s="8">
        <f t="shared" si="3"/>
        <v>0.31749999999999995</v>
      </c>
      <c r="CV33" s="8">
        <f t="shared" si="4"/>
        <v>0.28833333333333339</v>
      </c>
      <c r="CW33" s="8">
        <f t="shared" si="5"/>
        <v>0.11333333333333334</v>
      </c>
      <c r="CX33" s="8">
        <f t="shared" si="6"/>
        <v>9.6666666666666679E-2</v>
      </c>
      <c r="CY33" s="8">
        <f t="shared" si="7"/>
        <v>0</v>
      </c>
    </row>
    <row r="34" spans="1:103">
      <c r="A34" s="8" t="s">
        <v>43</v>
      </c>
      <c r="B34" s="8" t="s">
        <v>44</v>
      </c>
      <c r="C34" s="8" t="s">
        <v>304</v>
      </c>
      <c r="D34" s="8">
        <v>0</v>
      </c>
      <c r="E34" s="8">
        <v>0</v>
      </c>
      <c r="F34" s="8">
        <v>0.98</v>
      </c>
      <c r="G34" s="8">
        <v>0.83</v>
      </c>
      <c r="H34" s="8">
        <v>0.71</v>
      </c>
      <c r="I34" s="8">
        <v>0.52</v>
      </c>
      <c r="J34" s="8">
        <v>0.44</v>
      </c>
      <c r="K34" s="8">
        <v>0.82</v>
      </c>
      <c r="L34" s="8">
        <v>0.39</v>
      </c>
      <c r="M34" s="8">
        <v>0.67</v>
      </c>
      <c r="N34" s="8">
        <v>0.56999999999999995</v>
      </c>
      <c r="O34" s="8">
        <v>0.85</v>
      </c>
      <c r="P34" s="8">
        <v>0.82</v>
      </c>
      <c r="Q34" s="8">
        <v>0.7</v>
      </c>
      <c r="R34" s="8">
        <v>1.48</v>
      </c>
      <c r="S34" s="8">
        <v>1.26</v>
      </c>
      <c r="T34" s="8">
        <v>0.41</v>
      </c>
      <c r="U34" s="8">
        <v>0.49</v>
      </c>
      <c r="V34" s="8">
        <v>0.73</v>
      </c>
      <c r="W34" s="8">
        <v>0.31</v>
      </c>
      <c r="X34" s="8">
        <v>0.2</v>
      </c>
      <c r="Y34" s="8">
        <v>0.94</v>
      </c>
      <c r="Z34" s="8">
        <v>2.59</v>
      </c>
      <c r="AA34" s="8">
        <v>1.87</v>
      </c>
      <c r="AB34" s="8">
        <v>1.19</v>
      </c>
      <c r="AC34" s="8">
        <v>1.86</v>
      </c>
      <c r="AD34" s="8">
        <v>2.27</v>
      </c>
      <c r="AE34" s="8">
        <v>1.6</v>
      </c>
      <c r="AF34" s="8">
        <v>2.0699999999999998</v>
      </c>
      <c r="AG34" s="8">
        <v>1.86</v>
      </c>
      <c r="AH34" s="8">
        <v>1.84</v>
      </c>
      <c r="AI34" s="8">
        <v>3.59</v>
      </c>
      <c r="AJ34" s="8">
        <v>2.54</v>
      </c>
      <c r="AK34" s="8">
        <v>2.74</v>
      </c>
      <c r="AL34" s="8">
        <v>2.97</v>
      </c>
      <c r="AM34" s="8">
        <v>2.5</v>
      </c>
      <c r="AN34" s="8">
        <v>2.75</v>
      </c>
      <c r="AO34" s="8">
        <v>4.26</v>
      </c>
      <c r="AP34" s="8">
        <v>5.6</v>
      </c>
      <c r="AQ34" s="8">
        <v>3.43</v>
      </c>
      <c r="AR34" s="8">
        <v>3.7</v>
      </c>
      <c r="AS34" s="8">
        <v>5.45</v>
      </c>
      <c r="AT34" s="8">
        <v>5.55</v>
      </c>
      <c r="AU34" s="8">
        <v>5.24</v>
      </c>
      <c r="AV34" s="8">
        <v>7.18</v>
      </c>
      <c r="AW34" s="8">
        <v>8.39</v>
      </c>
      <c r="AX34" s="8">
        <v>8.26</v>
      </c>
      <c r="AY34" s="8">
        <v>7.56</v>
      </c>
      <c r="AZ34" s="8">
        <v>4.3600000000000003</v>
      </c>
      <c r="BA34" s="8">
        <v>2.92</v>
      </c>
      <c r="BB34" s="8">
        <v>3.96</v>
      </c>
      <c r="BC34" s="8">
        <v>3.5</v>
      </c>
      <c r="BD34" s="8">
        <v>3.86</v>
      </c>
      <c r="BE34" s="8">
        <v>3.3</v>
      </c>
      <c r="BF34" s="8">
        <v>3.4</v>
      </c>
      <c r="BG34" s="8">
        <v>4.99</v>
      </c>
      <c r="BH34" s="8">
        <v>4.38</v>
      </c>
      <c r="BI34" s="8">
        <v>6.22</v>
      </c>
      <c r="BJ34" s="8">
        <v>6.5</v>
      </c>
      <c r="BK34" s="8">
        <v>5.83</v>
      </c>
      <c r="BL34" s="8">
        <v>6.28</v>
      </c>
      <c r="BM34" s="8">
        <v>8.7899999999999991</v>
      </c>
      <c r="BN34" s="8">
        <v>13.88</v>
      </c>
      <c r="BO34" s="8">
        <v>14.7</v>
      </c>
      <c r="BP34" s="8">
        <v>14.41</v>
      </c>
      <c r="BQ34" s="8">
        <v>14.03</v>
      </c>
      <c r="BR34" s="8">
        <v>16.05</v>
      </c>
      <c r="BS34" s="8">
        <v>16.13</v>
      </c>
      <c r="BT34" s="8">
        <v>17.920000000000002</v>
      </c>
      <c r="BU34" s="8">
        <v>19.53</v>
      </c>
      <c r="BV34" s="8">
        <v>16.66</v>
      </c>
      <c r="BW34" s="8">
        <v>18.18</v>
      </c>
      <c r="BX34" s="8">
        <v>13.32</v>
      </c>
      <c r="BY34" s="8">
        <v>16.149999999999999</v>
      </c>
      <c r="BZ34" s="8">
        <v>11.63</v>
      </c>
      <c r="CA34" s="8">
        <v>13.95</v>
      </c>
      <c r="CB34" s="8">
        <v>13.99</v>
      </c>
      <c r="CC34" s="8">
        <v>17.23</v>
      </c>
      <c r="CD34" s="8">
        <v>19.71</v>
      </c>
      <c r="CE34" s="8">
        <v>21.16</v>
      </c>
      <c r="CF34" s="8">
        <v>19.75</v>
      </c>
      <c r="CG34" s="8">
        <v>18.95</v>
      </c>
      <c r="CH34" s="8">
        <v>22.13</v>
      </c>
      <c r="CI34" s="8">
        <v>24.93</v>
      </c>
      <c r="CJ34" s="8">
        <v>24.53</v>
      </c>
      <c r="CK34" s="8">
        <v>25.99</v>
      </c>
      <c r="CL34" s="8">
        <v>26.44</v>
      </c>
      <c r="CM34" s="8">
        <v>28.26</v>
      </c>
      <c r="CN34" s="8">
        <v>24.79</v>
      </c>
      <c r="CO34" s="8">
        <v>27.47</v>
      </c>
      <c r="CP34" s="8">
        <v>25.95</v>
      </c>
      <c r="CQ34" s="8">
        <v>24.24</v>
      </c>
      <c r="CR34" s="8">
        <f t="shared" si="0"/>
        <v>0.56499999999999995</v>
      </c>
      <c r="CS34" s="8">
        <f t="shared" si="1"/>
        <v>0.98333333333333339</v>
      </c>
      <c r="CT34" s="8">
        <f t="shared" si="2"/>
        <v>2.2524999999999999</v>
      </c>
      <c r="CU34" s="8">
        <f t="shared" si="3"/>
        <v>5.6141666666666659</v>
      </c>
      <c r="CV34" s="8">
        <f t="shared" si="4"/>
        <v>4.4349999999999996</v>
      </c>
      <c r="CW34" s="8">
        <f t="shared" si="5"/>
        <v>14.713333333333333</v>
      </c>
      <c r="CX34" s="8">
        <f t="shared" si="6"/>
        <v>17.741666666666664</v>
      </c>
      <c r="CY34" s="8">
        <f t="shared" si="7"/>
        <v>25.958749999999998</v>
      </c>
    </row>
    <row r="35" spans="1:103">
      <c r="A35" s="8" t="s">
        <v>80</v>
      </c>
      <c r="B35" s="8" t="s">
        <v>81</v>
      </c>
      <c r="C35" s="8" t="s">
        <v>304</v>
      </c>
      <c r="D35" s="8">
        <v>1.51</v>
      </c>
      <c r="E35" s="8">
        <v>1.28</v>
      </c>
      <c r="F35" s="8">
        <v>1.0900000000000001</v>
      </c>
      <c r="G35" s="8">
        <v>0.97</v>
      </c>
      <c r="H35" s="8">
        <v>2.4900000000000002</v>
      </c>
      <c r="I35" s="8">
        <v>1.75</v>
      </c>
      <c r="J35" s="8">
        <v>1.26</v>
      </c>
      <c r="K35" s="8">
        <v>1.0900000000000001</v>
      </c>
      <c r="L35" s="8">
        <v>1.53</v>
      </c>
      <c r="M35" s="8">
        <v>0.72</v>
      </c>
      <c r="N35" s="8">
        <v>0.94</v>
      </c>
      <c r="O35" s="8">
        <v>1.24</v>
      </c>
      <c r="P35" s="8">
        <v>1.03</v>
      </c>
      <c r="Q35" s="8">
        <v>1.38</v>
      </c>
      <c r="R35" s="8">
        <v>0.72</v>
      </c>
      <c r="S35" s="8">
        <v>1.29</v>
      </c>
      <c r="T35" s="8">
        <v>2.2799999999999998</v>
      </c>
      <c r="U35" s="8">
        <v>1.1200000000000001</v>
      </c>
      <c r="V35" s="8">
        <v>2.4</v>
      </c>
      <c r="W35" s="8">
        <v>2.0299999999999998</v>
      </c>
      <c r="X35" s="8">
        <v>3.32</v>
      </c>
      <c r="Y35" s="8">
        <v>2.4</v>
      </c>
      <c r="Z35" s="8">
        <v>4.38</v>
      </c>
      <c r="AA35" s="8">
        <v>4.9000000000000004</v>
      </c>
      <c r="AB35" s="8">
        <v>5.04</v>
      </c>
      <c r="AC35" s="8">
        <v>5.91</v>
      </c>
      <c r="AD35" s="8">
        <v>5.1100000000000003</v>
      </c>
      <c r="AE35" s="8">
        <v>4.91</v>
      </c>
      <c r="AF35" s="8">
        <v>6.5</v>
      </c>
      <c r="AG35" s="8">
        <v>5.65</v>
      </c>
      <c r="AH35" s="8">
        <v>7.12</v>
      </c>
      <c r="AI35" s="8">
        <v>8.6199999999999992</v>
      </c>
      <c r="AJ35" s="8">
        <v>8.07</v>
      </c>
      <c r="AK35" s="8">
        <v>9.09</v>
      </c>
      <c r="AL35" s="8">
        <v>5.55</v>
      </c>
      <c r="AM35" s="8">
        <v>6.37</v>
      </c>
      <c r="AN35" s="8">
        <v>9.02</v>
      </c>
      <c r="AO35" s="8">
        <v>8.0500000000000007</v>
      </c>
      <c r="AP35" s="8">
        <v>8.7200000000000006</v>
      </c>
      <c r="AQ35" s="8">
        <v>8.7100000000000009</v>
      </c>
      <c r="AR35" s="8">
        <v>9.41</v>
      </c>
      <c r="AS35" s="8">
        <v>9.51</v>
      </c>
      <c r="AT35" s="8">
        <v>11.83</v>
      </c>
      <c r="AU35" s="8">
        <v>11.79</v>
      </c>
      <c r="AV35" s="8">
        <v>10.98</v>
      </c>
      <c r="AW35" s="8">
        <v>11.97</v>
      </c>
      <c r="AX35" s="8">
        <v>13.21</v>
      </c>
      <c r="AY35" s="8">
        <v>10.87</v>
      </c>
      <c r="AZ35" s="8">
        <v>11.54</v>
      </c>
      <c r="BA35" s="8">
        <v>17.73</v>
      </c>
      <c r="BB35" s="8">
        <v>15.54</v>
      </c>
      <c r="BC35" s="8">
        <v>15.51</v>
      </c>
      <c r="BD35" s="8">
        <v>18.04</v>
      </c>
      <c r="BE35" s="8">
        <v>20.88</v>
      </c>
      <c r="BF35" s="8">
        <v>20.41</v>
      </c>
      <c r="BG35" s="8">
        <v>18.47</v>
      </c>
      <c r="BH35" s="8">
        <v>16.88</v>
      </c>
      <c r="BI35" s="8">
        <v>20.69</v>
      </c>
      <c r="BJ35" s="8">
        <v>18.899999999999999</v>
      </c>
      <c r="BK35" s="8">
        <v>15.27</v>
      </c>
      <c r="BL35" s="8">
        <v>14.78</v>
      </c>
      <c r="BM35" s="8">
        <v>15</v>
      </c>
      <c r="BN35" s="8">
        <v>15.94</v>
      </c>
      <c r="BO35" s="8">
        <v>18.899999999999999</v>
      </c>
      <c r="BP35" s="8">
        <v>19.07</v>
      </c>
      <c r="BQ35" s="8">
        <v>33.33</v>
      </c>
      <c r="BR35" s="8">
        <v>41.27</v>
      </c>
      <c r="BS35" s="8">
        <v>40.35</v>
      </c>
      <c r="BT35" s="8">
        <v>39.770000000000003</v>
      </c>
      <c r="BU35" s="8">
        <v>40.25</v>
      </c>
      <c r="BV35" s="8">
        <v>39.89</v>
      </c>
      <c r="BW35" s="8">
        <v>41.04</v>
      </c>
      <c r="BX35" s="8">
        <v>40.159999999999997</v>
      </c>
      <c r="BY35" s="8">
        <v>43.26</v>
      </c>
      <c r="BZ35" s="8">
        <v>46.24</v>
      </c>
      <c r="CA35" s="8">
        <v>48.97</v>
      </c>
      <c r="CB35" s="8">
        <v>50.96</v>
      </c>
      <c r="CC35" s="8">
        <v>54.01</v>
      </c>
      <c r="CD35" s="8">
        <v>51.49</v>
      </c>
      <c r="CE35" s="8">
        <v>49.61</v>
      </c>
      <c r="CF35" s="8">
        <v>45.56</v>
      </c>
      <c r="CG35" s="8">
        <v>30.05</v>
      </c>
      <c r="CH35" s="8">
        <v>33.450000000000003</v>
      </c>
      <c r="CI35" s="8">
        <v>35.44</v>
      </c>
      <c r="CJ35" s="8">
        <v>34.869999999999997</v>
      </c>
      <c r="CK35" s="8">
        <v>37.01</v>
      </c>
      <c r="CL35" s="8">
        <v>35.08</v>
      </c>
      <c r="CM35" s="8">
        <v>37.67</v>
      </c>
      <c r="CN35" s="8">
        <v>39.29</v>
      </c>
      <c r="CO35" s="8">
        <v>36.86</v>
      </c>
      <c r="CP35" s="8">
        <v>34.630000000000003</v>
      </c>
      <c r="CQ35" s="8">
        <v>38.520000000000003</v>
      </c>
      <c r="CR35" s="8">
        <f t="shared" si="0"/>
        <v>1.3225</v>
      </c>
      <c r="CS35" s="8">
        <f t="shared" si="1"/>
        <v>2.2708333333333335</v>
      </c>
      <c r="CT35" s="8">
        <f t="shared" si="2"/>
        <v>6.4950000000000001</v>
      </c>
      <c r="CU35" s="8">
        <f t="shared" si="3"/>
        <v>10.339166666666666</v>
      </c>
      <c r="CV35" s="8">
        <f t="shared" si="4"/>
        <v>17.488333333333333</v>
      </c>
      <c r="CW35" s="8">
        <f t="shared" si="5"/>
        <v>29.965833333333332</v>
      </c>
      <c r="CX35" s="8">
        <f t="shared" si="6"/>
        <v>44.1</v>
      </c>
      <c r="CY35" s="8">
        <f t="shared" si="7"/>
        <v>36.741249999999994</v>
      </c>
    </row>
    <row r="36" spans="1:103">
      <c r="A36" s="8" t="s">
        <v>114</v>
      </c>
      <c r="B36" s="8" t="s">
        <v>115</v>
      </c>
      <c r="C36" s="8" t="s">
        <v>59</v>
      </c>
      <c r="D36" s="8">
        <v>0</v>
      </c>
      <c r="E36" s="8">
        <v>1.49</v>
      </c>
      <c r="F36" s="8">
        <v>2.77</v>
      </c>
      <c r="G36" s="8">
        <v>1.84</v>
      </c>
      <c r="H36" s="8">
        <v>0.61</v>
      </c>
      <c r="I36" s="8">
        <v>0.64</v>
      </c>
      <c r="J36" s="8">
        <v>3.5</v>
      </c>
      <c r="K36" s="8">
        <v>4.49</v>
      </c>
      <c r="L36" s="8">
        <v>2.13</v>
      </c>
      <c r="M36" s="8">
        <v>2.02</v>
      </c>
      <c r="N36" s="8">
        <v>4.59</v>
      </c>
      <c r="O36" s="8">
        <v>4.01</v>
      </c>
      <c r="P36" s="8">
        <v>2.2400000000000002</v>
      </c>
      <c r="Q36" s="8">
        <v>1.96</v>
      </c>
      <c r="R36" s="8">
        <v>3.41</v>
      </c>
      <c r="S36" s="8">
        <v>4.24</v>
      </c>
      <c r="T36" s="8">
        <v>2.59</v>
      </c>
      <c r="U36" s="8">
        <v>2.1</v>
      </c>
      <c r="V36" s="8">
        <v>4.3499999999999996</v>
      </c>
      <c r="W36" s="8">
        <v>2.3199999999999998</v>
      </c>
      <c r="X36" s="8">
        <v>6.48</v>
      </c>
      <c r="Y36" s="8">
        <v>4.1399999999999997</v>
      </c>
      <c r="Z36" s="8">
        <v>6.97</v>
      </c>
      <c r="AA36" s="8">
        <v>5.4</v>
      </c>
      <c r="AB36" s="8">
        <v>5.6</v>
      </c>
      <c r="AC36" s="8">
        <v>5.67</v>
      </c>
      <c r="AD36" s="8">
        <v>3.07</v>
      </c>
      <c r="AE36" s="8">
        <v>5</v>
      </c>
      <c r="AF36" s="8">
        <v>5.89</v>
      </c>
      <c r="AG36" s="8">
        <v>4.5599999999999996</v>
      </c>
      <c r="AH36" s="8">
        <v>2.19</v>
      </c>
      <c r="AI36" s="8">
        <v>3.13</v>
      </c>
      <c r="AJ36" s="8">
        <v>4.8499999999999996</v>
      </c>
      <c r="AK36" s="8">
        <v>5.8</v>
      </c>
      <c r="AL36" s="8">
        <v>3.99</v>
      </c>
      <c r="AM36" s="8">
        <v>4.0599999999999996</v>
      </c>
      <c r="AN36" s="8">
        <v>3.2</v>
      </c>
      <c r="AO36" s="8">
        <v>3.27</v>
      </c>
      <c r="AP36" s="8">
        <v>5.75</v>
      </c>
      <c r="AQ36" s="8">
        <v>3.61</v>
      </c>
      <c r="AR36" s="8">
        <v>4.33</v>
      </c>
      <c r="AS36" s="8">
        <v>3.27</v>
      </c>
      <c r="AT36" s="8">
        <v>2.54</v>
      </c>
      <c r="AU36" s="8">
        <v>2.68</v>
      </c>
      <c r="AV36" s="8">
        <v>2.84</v>
      </c>
      <c r="AW36" s="8">
        <v>6.5</v>
      </c>
      <c r="AX36" s="8">
        <v>7.74</v>
      </c>
      <c r="AY36" s="8">
        <v>6.05</v>
      </c>
      <c r="AZ36" s="8">
        <v>4.6100000000000003</v>
      </c>
      <c r="BA36" s="8">
        <v>4.4800000000000004</v>
      </c>
      <c r="BB36" s="8">
        <v>7.07</v>
      </c>
      <c r="BC36" s="8">
        <v>6.05</v>
      </c>
      <c r="BD36" s="8">
        <v>7.4</v>
      </c>
      <c r="BE36" s="8">
        <v>10.63</v>
      </c>
      <c r="BF36" s="8">
        <v>10.01</v>
      </c>
      <c r="BG36" s="8">
        <v>10.69</v>
      </c>
      <c r="BH36" s="8">
        <v>8.6199999999999992</v>
      </c>
      <c r="BI36" s="8">
        <v>7.47</v>
      </c>
      <c r="BJ36" s="8">
        <v>9.25</v>
      </c>
      <c r="BK36" s="8">
        <v>8.31</v>
      </c>
      <c r="BL36" s="8">
        <v>9.58</v>
      </c>
      <c r="BM36" s="8">
        <v>8.85</v>
      </c>
      <c r="BN36" s="8">
        <v>8.8699999999999992</v>
      </c>
      <c r="BO36" s="8">
        <v>8.5299999999999994</v>
      </c>
      <c r="BP36" s="8">
        <v>7.58</v>
      </c>
      <c r="BQ36" s="8">
        <v>5.25</v>
      </c>
      <c r="BR36" s="8">
        <v>6.71</v>
      </c>
      <c r="BS36" s="8">
        <v>7.54</v>
      </c>
      <c r="BT36" s="8">
        <v>5.94</v>
      </c>
      <c r="BU36" s="8">
        <v>3.81</v>
      </c>
      <c r="BV36" s="8">
        <v>7.53</v>
      </c>
      <c r="BW36" s="8">
        <v>4.47</v>
      </c>
      <c r="BX36" s="8">
        <v>5.03</v>
      </c>
      <c r="BY36" s="8">
        <v>6.75</v>
      </c>
      <c r="BZ36" s="8">
        <v>7.27</v>
      </c>
      <c r="CA36" s="8">
        <v>6.72</v>
      </c>
      <c r="CB36" s="8">
        <v>6.81</v>
      </c>
      <c r="CC36" s="8">
        <v>6.13</v>
      </c>
      <c r="CD36" s="8">
        <v>4.99</v>
      </c>
      <c r="CE36" s="8">
        <v>6.24</v>
      </c>
      <c r="CF36" s="8">
        <v>8.2100000000000009</v>
      </c>
      <c r="CG36" s="8">
        <v>6.65</v>
      </c>
      <c r="CH36" s="8">
        <v>6.85</v>
      </c>
      <c r="CI36" s="8">
        <v>6.72</v>
      </c>
      <c r="CJ36" s="8">
        <v>10.29</v>
      </c>
      <c r="CK36" s="8">
        <v>9.89</v>
      </c>
      <c r="CL36" s="8">
        <v>13.26</v>
      </c>
      <c r="CM36" s="8">
        <v>12.16</v>
      </c>
      <c r="CN36" s="8">
        <v>9.17</v>
      </c>
      <c r="CO36" s="8">
        <v>9.67</v>
      </c>
      <c r="CP36" s="8">
        <v>13.04</v>
      </c>
      <c r="CQ36" s="8">
        <v>13.25</v>
      </c>
      <c r="CR36" s="8">
        <f t="shared" si="0"/>
        <v>2.3408333333333329</v>
      </c>
      <c r="CS36" s="8">
        <f t="shared" si="1"/>
        <v>3.8499999999999996</v>
      </c>
      <c r="CT36" s="8">
        <f t="shared" si="2"/>
        <v>4.4841666666666669</v>
      </c>
      <c r="CU36" s="8">
        <f t="shared" si="3"/>
        <v>4.3149999999999995</v>
      </c>
      <c r="CV36" s="8">
        <f t="shared" si="4"/>
        <v>7.8825000000000003</v>
      </c>
      <c r="CW36" s="8">
        <f t="shared" si="5"/>
        <v>7.0549999999999997</v>
      </c>
      <c r="CX36" s="8">
        <f t="shared" si="6"/>
        <v>6.5308333333333337</v>
      </c>
      <c r="CY36" s="8">
        <f t="shared" si="7"/>
        <v>11.341249999999999</v>
      </c>
    </row>
    <row r="37" spans="1:103">
      <c r="A37" s="8" t="s">
        <v>144</v>
      </c>
      <c r="B37" s="8" t="s">
        <v>145</v>
      </c>
      <c r="C37" s="8" t="s">
        <v>59</v>
      </c>
      <c r="D37" s="8">
        <v>0</v>
      </c>
      <c r="E37" s="8">
        <v>0.81</v>
      </c>
      <c r="F37" s="8">
        <v>0.44</v>
      </c>
      <c r="G37" s="8">
        <v>0.27</v>
      </c>
      <c r="H37" s="8">
        <v>0.23</v>
      </c>
      <c r="I37" s="8">
        <v>1.76</v>
      </c>
      <c r="J37" s="8">
        <v>1.46</v>
      </c>
      <c r="K37" s="8">
        <v>1.1599999999999999</v>
      </c>
      <c r="L37" s="8">
        <v>0.54</v>
      </c>
      <c r="M37" s="8">
        <v>0.46</v>
      </c>
      <c r="N37" s="8">
        <v>0.28000000000000003</v>
      </c>
      <c r="O37" s="8">
        <v>0.34</v>
      </c>
      <c r="P37" s="8">
        <v>0.28999999999999998</v>
      </c>
      <c r="Q37" s="8">
        <v>0.3</v>
      </c>
      <c r="R37" s="8">
        <v>0.68</v>
      </c>
      <c r="S37" s="8">
        <v>0.57999999999999996</v>
      </c>
      <c r="T37" s="8">
        <v>0.27</v>
      </c>
      <c r="U37" s="8">
        <v>0.23</v>
      </c>
      <c r="V37" s="8">
        <v>0.12</v>
      </c>
      <c r="W37" s="8">
        <v>0.28999999999999998</v>
      </c>
      <c r="X37" s="8">
        <v>0.15</v>
      </c>
      <c r="Y37" s="8">
        <v>1.42</v>
      </c>
      <c r="Z37" s="8">
        <v>2.89</v>
      </c>
      <c r="AA37" s="8">
        <v>1.55</v>
      </c>
      <c r="AB37" s="8">
        <v>1.17</v>
      </c>
      <c r="AC37" s="8">
        <v>4.32</v>
      </c>
      <c r="AD37" s="8">
        <v>1.51</v>
      </c>
      <c r="AE37" s="8">
        <v>1.64</v>
      </c>
      <c r="AF37" s="8">
        <v>2.98</v>
      </c>
      <c r="AG37" s="8">
        <v>1.63</v>
      </c>
      <c r="AH37" s="8">
        <v>1.33</v>
      </c>
      <c r="AI37" s="8">
        <v>2.82</v>
      </c>
      <c r="AJ37" s="8">
        <v>2.71</v>
      </c>
      <c r="AK37" s="8">
        <v>3.39</v>
      </c>
      <c r="AL37" s="8">
        <v>1.17</v>
      </c>
      <c r="AM37" s="8">
        <v>0.47</v>
      </c>
      <c r="AN37" s="8">
        <v>0.79</v>
      </c>
      <c r="AO37" s="8">
        <v>0.98</v>
      </c>
      <c r="AP37" s="8">
        <v>1.54</v>
      </c>
      <c r="AQ37" s="8">
        <v>0.6</v>
      </c>
      <c r="AR37" s="8">
        <v>0.59</v>
      </c>
      <c r="AS37" s="8">
        <v>1.75</v>
      </c>
      <c r="AT37" s="8">
        <v>1.21</v>
      </c>
      <c r="AU37" s="8">
        <v>0.71</v>
      </c>
      <c r="AV37" s="8">
        <v>0.82</v>
      </c>
      <c r="AW37" s="8">
        <v>2.29</v>
      </c>
      <c r="AX37" s="8">
        <v>4.3499999999999996</v>
      </c>
      <c r="AY37" s="8">
        <v>3.89</v>
      </c>
      <c r="AZ37" s="8">
        <v>2.4300000000000002</v>
      </c>
      <c r="BA37" s="8">
        <v>1.38</v>
      </c>
      <c r="BB37" s="8">
        <v>1.0900000000000001</v>
      </c>
      <c r="BC37" s="8">
        <v>1.29</v>
      </c>
      <c r="BD37" s="8">
        <v>0.88</v>
      </c>
      <c r="BE37" s="8">
        <v>1.65</v>
      </c>
      <c r="BF37" s="8">
        <v>2.37</v>
      </c>
      <c r="BG37" s="8">
        <v>2.31</v>
      </c>
      <c r="BH37" s="8">
        <v>2.02</v>
      </c>
      <c r="BI37" s="8">
        <v>0.81</v>
      </c>
      <c r="BJ37" s="8">
        <v>0.55000000000000004</v>
      </c>
      <c r="BK37" s="8">
        <v>0.44</v>
      </c>
      <c r="BL37" s="8">
        <v>0.45</v>
      </c>
      <c r="BM37" s="8">
        <v>0.39</v>
      </c>
      <c r="BN37" s="8">
        <v>0.33</v>
      </c>
      <c r="BO37" s="8">
        <v>0.28000000000000003</v>
      </c>
      <c r="BP37" s="8">
        <v>1</v>
      </c>
      <c r="BQ37" s="8">
        <v>0.85</v>
      </c>
      <c r="BR37" s="8">
        <v>0.47</v>
      </c>
      <c r="BS37" s="8">
        <v>0.4</v>
      </c>
      <c r="BT37" s="8">
        <v>0.34</v>
      </c>
      <c r="BU37" s="8">
        <v>0.7</v>
      </c>
      <c r="BV37" s="8">
        <v>0.6</v>
      </c>
      <c r="BW37" s="8">
        <v>2.6</v>
      </c>
      <c r="BX37" s="8">
        <v>1.87</v>
      </c>
      <c r="BY37" s="8">
        <v>1.6</v>
      </c>
      <c r="BZ37" s="8">
        <v>1.57</v>
      </c>
      <c r="CA37" s="8">
        <v>2.69</v>
      </c>
      <c r="CB37" s="8">
        <v>0.88</v>
      </c>
      <c r="CC37" s="8">
        <v>0.59</v>
      </c>
      <c r="CD37" s="8">
        <v>0.5</v>
      </c>
      <c r="CE37" s="8">
        <v>0.27</v>
      </c>
      <c r="CF37" s="8">
        <v>0.37</v>
      </c>
      <c r="CG37" s="8">
        <v>0.32</v>
      </c>
      <c r="CH37" s="8">
        <v>0.27</v>
      </c>
      <c r="CI37" s="8">
        <v>0.23</v>
      </c>
      <c r="CJ37" s="8">
        <v>0.9</v>
      </c>
      <c r="CK37" s="8">
        <v>0.76</v>
      </c>
      <c r="CL37" s="8">
        <v>0.59</v>
      </c>
      <c r="CM37" s="8">
        <v>0.5</v>
      </c>
      <c r="CN37" s="8">
        <v>0.43</v>
      </c>
      <c r="CO37" s="8">
        <v>0.36</v>
      </c>
      <c r="CP37" s="8">
        <v>0.31</v>
      </c>
      <c r="CQ37" s="8">
        <v>0.63</v>
      </c>
      <c r="CR37" s="8">
        <f t="shared" si="0"/>
        <v>0.64583333333333337</v>
      </c>
      <c r="CS37" s="8">
        <f t="shared" si="1"/>
        <v>0.73083333333333345</v>
      </c>
      <c r="CT37" s="8">
        <f t="shared" si="2"/>
        <v>2.0950000000000002</v>
      </c>
      <c r="CU37" s="8">
        <f t="shared" si="3"/>
        <v>1.6266666666666667</v>
      </c>
      <c r="CV37" s="8">
        <f t="shared" si="4"/>
        <v>1.4350000000000003</v>
      </c>
      <c r="CW37" s="8">
        <f t="shared" si="5"/>
        <v>0.70083333333333331</v>
      </c>
      <c r="CX37" s="8">
        <f t="shared" si="6"/>
        <v>0.93</v>
      </c>
      <c r="CY37" s="8">
        <f t="shared" si="7"/>
        <v>0.56000000000000005</v>
      </c>
    </row>
    <row r="38" spans="1:103">
      <c r="A38" s="8" t="s">
        <v>94</v>
      </c>
      <c r="B38" s="8" t="s">
        <v>95</v>
      </c>
      <c r="C38" s="8" t="s">
        <v>302</v>
      </c>
      <c r="D38" s="8">
        <v>2.78</v>
      </c>
      <c r="E38" s="8">
        <v>4.2300000000000004</v>
      </c>
      <c r="F38" s="8">
        <v>4.08</v>
      </c>
      <c r="G38" s="8">
        <v>5.63</v>
      </c>
      <c r="H38" s="8">
        <v>2.93</v>
      </c>
      <c r="I38" s="8">
        <v>4.43</v>
      </c>
      <c r="J38" s="8">
        <v>5.1100000000000003</v>
      </c>
      <c r="K38" s="8">
        <v>4.1399999999999997</v>
      </c>
      <c r="L38" s="8">
        <v>3.27</v>
      </c>
      <c r="M38" s="8">
        <v>5.29</v>
      </c>
      <c r="N38" s="8">
        <v>3.27</v>
      </c>
      <c r="O38" s="8">
        <v>3.53</v>
      </c>
      <c r="P38" s="8">
        <v>2.25</v>
      </c>
      <c r="Q38" s="8">
        <v>3.34</v>
      </c>
      <c r="R38" s="8">
        <v>3.77</v>
      </c>
      <c r="S38" s="8">
        <v>1.62</v>
      </c>
      <c r="T38" s="8">
        <v>4.9000000000000004</v>
      </c>
      <c r="U38" s="8">
        <v>3.32</v>
      </c>
      <c r="V38" s="8">
        <v>2.9</v>
      </c>
      <c r="W38" s="8">
        <v>3.75</v>
      </c>
      <c r="X38" s="8">
        <v>3.01</v>
      </c>
      <c r="Y38" s="8">
        <v>5.62</v>
      </c>
      <c r="Z38" s="8">
        <v>3.11</v>
      </c>
      <c r="AA38" s="8">
        <v>2.95</v>
      </c>
      <c r="AB38" s="8">
        <v>5.31</v>
      </c>
      <c r="AC38" s="8">
        <v>4.92</v>
      </c>
      <c r="AD38" s="8">
        <v>6.94</v>
      </c>
      <c r="AE38" s="8">
        <v>7.63</v>
      </c>
      <c r="AF38" s="8">
        <v>6.96</v>
      </c>
      <c r="AG38" s="8">
        <v>8.02</v>
      </c>
      <c r="AH38" s="8">
        <v>7.03</v>
      </c>
      <c r="AI38" s="8">
        <v>7.59</v>
      </c>
      <c r="AJ38" s="8">
        <v>5.32</v>
      </c>
      <c r="AK38" s="8">
        <v>4.66</v>
      </c>
      <c r="AL38" s="8">
        <v>4.45</v>
      </c>
      <c r="AM38" s="8">
        <v>6.18</v>
      </c>
      <c r="AN38" s="8">
        <v>6.94</v>
      </c>
      <c r="AO38" s="8">
        <v>6.22</v>
      </c>
      <c r="AP38" s="8">
        <v>4.29</v>
      </c>
      <c r="AQ38" s="8">
        <v>6.17</v>
      </c>
      <c r="AR38" s="8">
        <v>6.66</v>
      </c>
      <c r="AS38" s="8">
        <v>7.23</v>
      </c>
      <c r="AT38" s="8">
        <v>7.64</v>
      </c>
      <c r="AU38" s="8">
        <v>11.96</v>
      </c>
      <c r="AV38" s="8">
        <v>13.45</v>
      </c>
      <c r="AW38" s="8">
        <v>13.53</v>
      </c>
      <c r="AX38" s="8">
        <v>16.87</v>
      </c>
      <c r="AY38" s="8">
        <v>17.190000000000001</v>
      </c>
      <c r="AZ38" s="8">
        <v>18.14</v>
      </c>
      <c r="BA38" s="8">
        <v>18.53</v>
      </c>
      <c r="BB38" s="8">
        <v>21.43</v>
      </c>
      <c r="BC38" s="8">
        <v>21.72</v>
      </c>
      <c r="BD38" s="8">
        <v>22.62</v>
      </c>
      <c r="BE38" s="8">
        <v>21.41</v>
      </c>
      <c r="BF38" s="8">
        <v>20.95</v>
      </c>
      <c r="BG38" s="8">
        <v>25.02</v>
      </c>
      <c r="BH38" s="8">
        <v>26.24</v>
      </c>
      <c r="BI38" s="8">
        <v>28.02</v>
      </c>
      <c r="BJ38" s="8">
        <v>28.83</v>
      </c>
      <c r="BK38" s="8">
        <v>32.450000000000003</v>
      </c>
      <c r="BL38" s="8">
        <v>32</v>
      </c>
      <c r="BM38" s="8">
        <v>27</v>
      </c>
      <c r="BN38" s="8">
        <v>28.48</v>
      </c>
      <c r="BO38" s="8">
        <v>30.76</v>
      </c>
      <c r="BP38" s="8">
        <v>26.34</v>
      </c>
      <c r="BQ38" s="8">
        <v>28.16</v>
      </c>
      <c r="BR38" s="8">
        <v>26.69</v>
      </c>
      <c r="BS38" s="8">
        <v>23.82</v>
      </c>
      <c r="BT38" s="8">
        <v>26.89</v>
      </c>
      <c r="BU38" s="8">
        <v>26.33</v>
      </c>
      <c r="BV38" s="8">
        <v>27.2</v>
      </c>
      <c r="BW38" s="8">
        <v>24.59</v>
      </c>
      <c r="BX38" s="8">
        <v>19.690000000000001</v>
      </c>
      <c r="BY38" s="8">
        <v>15.92</v>
      </c>
      <c r="BZ38" s="8">
        <v>16.61</v>
      </c>
      <c r="CA38" s="8">
        <v>14.78</v>
      </c>
      <c r="CB38" s="8">
        <v>9.7100000000000009</v>
      </c>
      <c r="CC38" s="8">
        <v>14.58</v>
      </c>
      <c r="CD38" s="8">
        <v>15.18</v>
      </c>
      <c r="CE38" s="8">
        <v>15</v>
      </c>
      <c r="CF38" s="8">
        <v>15.87</v>
      </c>
      <c r="CG38" s="8">
        <v>9.68</v>
      </c>
      <c r="CH38" s="8">
        <v>12.56</v>
      </c>
      <c r="CI38" s="8">
        <v>15.9</v>
      </c>
      <c r="CJ38" s="8">
        <v>13.63</v>
      </c>
      <c r="CK38" s="8">
        <v>13.88</v>
      </c>
      <c r="CL38" s="8">
        <v>13.33</v>
      </c>
      <c r="CM38" s="8">
        <v>11.89</v>
      </c>
      <c r="CN38" s="8">
        <v>12.08</v>
      </c>
      <c r="CO38" s="8">
        <v>11.79</v>
      </c>
      <c r="CP38" s="8">
        <v>9.9499999999999993</v>
      </c>
      <c r="CQ38" s="8">
        <v>10.119999999999999</v>
      </c>
      <c r="CR38" s="8">
        <f t="shared" si="0"/>
        <v>4.0575000000000001</v>
      </c>
      <c r="CS38" s="8">
        <f t="shared" si="1"/>
        <v>3.3783333333333334</v>
      </c>
      <c r="CT38" s="8">
        <f t="shared" si="2"/>
        <v>6.2508333333333352</v>
      </c>
      <c r="CU38" s="8">
        <f t="shared" si="3"/>
        <v>9.8458333333333332</v>
      </c>
      <c r="CV38" s="8">
        <f t="shared" si="4"/>
        <v>23.78</v>
      </c>
      <c r="CW38" s="8">
        <f t="shared" si="5"/>
        <v>27.354999999999993</v>
      </c>
      <c r="CX38" s="8">
        <f t="shared" si="6"/>
        <v>14.623333333333335</v>
      </c>
      <c r="CY38" s="8">
        <f t="shared" si="7"/>
        <v>12.08375</v>
      </c>
    </row>
    <row r="39" spans="1:103">
      <c r="A39" s="8" t="s">
        <v>168</v>
      </c>
      <c r="B39" s="8" t="s">
        <v>169</v>
      </c>
      <c r="C39" s="8" t="s">
        <v>59</v>
      </c>
      <c r="D39" s="8">
        <v>0</v>
      </c>
      <c r="E39" s="8">
        <v>0</v>
      </c>
      <c r="F39" s="8">
        <v>0</v>
      </c>
      <c r="G39" s="8">
        <v>0</v>
      </c>
      <c r="H39" s="8">
        <v>0</v>
      </c>
      <c r="I39" s="8">
        <v>0</v>
      </c>
      <c r="J39" s="8">
        <v>0</v>
      </c>
      <c r="K39" s="8">
        <v>0</v>
      </c>
      <c r="L39" s="8">
        <v>0</v>
      </c>
      <c r="M39" s="8">
        <v>0</v>
      </c>
      <c r="N39" s="8">
        <v>0</v>
      </c>
      <c r="O39" s="8">
        <v>0</v>
      </c>
      <c r="P39" s="8">
        <v>0</v>
      </c>
      <c r="Q39" s="8">
        <v>0</v>
      </c>
      <c r="R39" s="8">
        <v>0</v>
      </c>
      <c r="S39" s="8">
        <v>0</v>
      </c>
      <c r="T39" s="8">
        <v>0</v>
      </c>
      <c r="U39" s="8">
        <v>0</v>
      </c>
      <c r="V39" s="8">
        <v>0</v>
      </c>
      <c r="W39" s="8">
        <v>0</v>
      </c>
      <c r="X39" s="8">
        <v>0</v>
      </c>
      <c r="Y39" s="8">
        <v>0</v>
      </c>
      <c r="Z39" s="8">
        <v>0</v>
      </c>
      <c r="AA39" s="8">
        <v>0</v>
      </c>
      <c r="AB39" s="8">
        <v>0</v>
      </c>
      <c r="AC39" s="8">
        <v>0</v>
      </c>
      <c r="AD39" s="8">
        <v>0</v>
      </c>
      <c r="AE39" s="8">
        <v>0</v>
      </c>
      <c r="AF39" s="8">
        <v>0</v>
      </c>
      <c r="AG39" s="8">
        <v>0</v>
      </c>
      <c r="AH39" s="8">
        <v>0</v>
      </c>
      <c r="AI39" s="8">
        <v>0</v>
      </c>
      <c r="AJ39" s="8">
        <v>0</v>
      </c>
      <c r="AK39" s="8">
        <v>0</v>
      </c>
      <c r="AL39" s="8">
        <v>0</v>
      </c>
      <c r="AM39" s="8">
        <v>0</v>
      </c>
      <c r="AN39" s="8">
        <v>0</v>
      </c>
      <c r="AO39" s="8">
        <v>0</v>
      </c>
      <c r="AP39" s="8">
        <v>0</v>
      </c>
      <c r="AQ39" s="8">
        <v>0</v>
      </c>
      <c r="AR39" s="8">
        <v>0</v>
      </c>
      <c r="AS39" s="8">
        <v>0</v>
      </c>
      <c r="AT39" s="8">
        <v>0</v>
      </c>
      <c r="AU39" s="8">
        <v>0</v>
      </c>
      <c r="AV39" s="8">
        <v>0</v>
      </c>
      <c r="AW39" s="8">
        <v>0</v>
      </c>
      <c r="AX39" s="8">
        <v>0</v>
      </c>
      <c r="AY39" s="8">
        <v>0</v>
      </c>
      <c r="AZ39" s="8">
        <v>0</v>
      </c>
      <c r="BA39" s="8">
        <v>0</v>
      </c>
      <c r="BB39" s="8">
        <v>0</v>
      </c>
      <c r="BC39" s="8">
        <v>0</v>
      </c>
      <c r="BD39" s="8">
        <v>0</v>
      </c>
      <c r="BE39" s="8">
        <v>0</v>
      </c>
      <c r="BF39" s="8">
        <v>0</v>
      </c>
      <c r="BG39" s="8">
        <v>0</v>
      </c>
      <c r="BH39" s="8">
        <v>0</v>
      </c>
      <c r="BI39" s="8">
        <v>13.23</v>
      </c>
      <c r="BJ39" s="8">
        <v>26.29</v>
      </c>
      <c r="BK39" s="8">
        <v>29.23</v>
      </c>
      <c r="BL39" s="8">
        <v>30.8</v>
      </c>
      <c r="BM39" s="8">
        <v>31.43</v>
      </c>
      <c r="BN39" s="8">
        <v>33.76</v>
      </c>
      <c r="BO39" s="8">
        <v>33.82</v>
      </c>
      <c r="BP39" s="8">
        <v>32.1</v>
      </c>
      <c r="BQ39" s="8">
        <v>33.36</v>
      </c>
      <c r="BR39" s="8">
        <v>35.6</v>
      </c>
      <c r="BS39" s="8">
        <v>34.5</v>
      </c>
      <c r="BT39" s="8">
        <v>37.08</v>
      </c>
      <c r="BU39" s="8">
        <v>34.96</v>
      </c>
      <c r="BV39" s="8">
        <v>37.44</v>
      </c>
      <c r="BW39" s="8">
        <v>40.35</v>
      </c>
      <c r="BX39" s="8">
        <v>41.01</v>
      </c>
      <c r="BY39" s="8">
        <v>41.79</v>
      </c>
      <c r="BZ39" s="8">
        <v>44.76</v>
      </c>
      <c r="CA39" s="8">
        <v>42.04</v>
      </c>
      <c r="CB39" s="8">
        <v>42.45</v>
      </c>
      <c r="CC39" s="8">
        <v>43.46</v>
      </c>
      <c r="CD39" s="8">
        <v>45.96</v>
      </c>
      <c r="CE39" s="8">
        <v>47.97</v>
      </c>
      <c r="CF39" s="8">
        <v>43.27</v>
      </c>
      <c r="CG39" s="8">
        <v>35.28</v>
      </c>
      <c r="CH39" s="8">
        <v>37.409999999999997</v>
      </c>
      <c r="CI39" s="8">
        <v>36.42</v>
      </c>
      <c r="CJ39" s="8">
        <v>38.11</v>
      </c>
      <c r="CK39" s="8">
        <v>36.07</v>
      </c>
      <c r="CL39" s="8">
        <v>40.21</v>
      </c>
      <c r="CM39" s="8">
        <v>40.409999999999997</v>
      </c>
      <c r="CN39" s="8">
        <v>37.99</v>
      </c>
      <c r="CO39" s="8">
        <v>37.99</v>
      </c>
      <c r="CP39" s="8">
        <v>36.450000000000003</v>
      </c>
      <c r="CQ39" s="8">
        <v>38.24</v>
      </c>
      <c r="CR39" s="8">
        <f t="shared" si="0"/>
        <v>0</v>
      </c>
      <c r="CS39" s="8">
        <f t="shared" si="1"/>
        <v>0</v>
      </c>
      <c r="CT39" s="8">
        <f t="shared" si="2"/>
        <v>0</v>
      </c>
      <c r="CU39" s="8">
        <f t="shared" si="3"/>
        <v>0</v>
      </c>
      <c r="CV39" s="8">
        <f t="shared" si="4"/>
        <v>5.729166666666667</v>
      </c>
      <c r="CW39" s="8">
        <f t="shared" si="5"/>
        <v>34.6</v>
      </c>
      <c r="CX39" s="8">
        <f t="shared" si="6"/>
        <v>41.818333333333335</v>
      </c>
      <c r="CY39" s="8">
        <f t="shared" si="7"/>
        <v>38.183750000000003</v>
      </c>
    </row>
    <row r="40" spans="1:103">
      <c r="A40" s="8" t="s">
        <v>150</v>
      </c>
      <c r="B40" s="8" t="s">
        <v>151</v>
      </c>
      <c r="C40" s="8" t="s">
        <v>30</v>
      </c>
      <c r="D40" s="8">
        <v>0.97</v>
      </c>
      <c r="E40" s="8">
        <v>0.83</v>
      </c>
      <c r="F40" s="8">
        <v>0.7</v>
      </c>
      <c r="G40" s="8">
        <v>0.6</v>
      </c>
      <c r="H40" s="8">
        <v>0.8</v>
      </c>
      <c r="I40" s="8">
        <v>0.68</v>
      </c>
      <c r="J40" s="8">
        <v>0.57999999999999996</v>
      </c>
      <c r="K40" s="8">
        <v>1.1000000000000001</v>
      </c>
      <c r="L40" s="8">
        <v>0.93</v>
      </c>
      <c r="M40" s="8">
        <v>0.62</v>
      </c>
      <c r="N40" s="8">
        <v>0.63</v>
      </c>
      <c r="O40" s="8">
        <v>0.56999999999999995</v>
      </c>
      <c r="P40" s="8">
        <v>0.48</v>
      </c>
      <c r="Q40" s="8">
        <v>0.85</v>
      </c>
      <c r="R40" s="8">
        <v>1.1599999999999999</v>
      </c>
      <c r="S40" s="8">
        <v>1.72</v>
      </c>
      <c r="T40" s="8">
        <v>0.83</v>
      </c>
      <c r="U40" s="8">
        <v>0.83</v>
      </c>
      <c r="V40" s="8">
        <v>1.44</v>
      </c>
      <c r="W40" s="8">
        <v>1.73</v>
      </c>
      <c r="X40" s="8">
        <v>1.35</v>
      </c>
      <c r="Y40" s="8">
        <v>1.1499999999999999</v>
      </c>
      <c r="Z40" s="8">
        <v>1.1499999999999999</v>
      </c>
      <c r="AA40" s="8">
        <v>1.83</v>
      </c>
      <c r="AB40" s="8">
        <v>0.98</v>
      </c>
      <c r="AC40" s="8">
        <v>0.83</v>
      </c>
      <c r="AD40" s="8">
        <v>0.71</v>
      </c>
      <c r="AE40" s="8">
        <v>0.57999999999999996</v>
      </c>
      <c r="AF40" s="8">
        <v>0.5</v>
      </c>
      <c r="AG40" s="8">
        <v>0.76</v>
      </c>
      <c r="AH40" s="8">
        <v>1.32</v>
      </c>
      <c r="AI40" s="8">
        <v>1.07</v>
      </c>
      <c r="AJ40" s="8">
        <v>0.91</v>
      </c>
      <c r="AK40" s="8">
        <v>0.77</v>
      </c>
      <c r="AL40" s="8">
        <v>0.44</v>
      </c>
      <c r="AM40" s="8">
        <v>0.96</v>
      </c>
      <c r="AN40" s="8">
        <v>1.08</v>
      </c>
      <c r="AO40" s="8">
        <v>0.92</v>
      </c>
      <c r="AP40" s="8">
        <v>1.34</v>
      </c>
      <c r="AQ40" s="8">
        <v>1.1399999999999999</v>
      </c>
      <c r="AR40" s="8">
        <v>0.78</v>
      </c>
      <c r="AS40" s="8">
        <v>0.67</v>
      </c>
      <c r="AT40" s="8">
        <v>0.56999999999999995</v>
      </c>
      <c r="AU40" s="8">
        <v>0.79</v>
      </c>
      <c r="AV40" s="8">
        <v>0.67</v>
      </c>
      <c r="AW40" s="8">
        <v>0.79</v>
      </c>
      <c r="AX40" s="8">
        <v>1.59</v>
      </c>
      <c r="AY40" s="8">
        <v>1.33</v>
      </c>
      <c r="AZ40" s="8">
        <v>1.43</v>
      </c>
      <c r="BA40" s="8">
        <v>0.96</v>
      </c>
      <c r="BB40" s="8">
        <v>0.38</v>
      </c>
      <c r="BC40" s="8">
        <v>1.18</v>
      </c>
      <c r="BD40" s="8">
        <v>1.28</v>
      </c>
      <c r="BE40" s="8">
        <v>0.73</v>
      </c>
      <c r="BF40" s="8">
        <v>0.62</v>
      </c>
      <c r="BG40" s="8">
        <v>0.53</v>
      </c>
      <c r="BH40" s="8">
        <v>0.77</v>
      </c>
      <c r="BI40" s="8">
        <v>0.28000000000000003</v>
      </c>
      <c r="BJ40" s="8">
        <v>0.16</v>
      </c>
      <c r="BK40" s="8">
        <v>0.14000000000000001</v>
      </c>
      <c r="BL40" s="8">
        <v>0.06</v>
      </c>
      <c r="BM40" s="8">
        <v>0.56999999999999995</v>
      </c>
      <c r="BN40" s="8">
        <v>0.48</v>
      </c>
      <c r="BO40" s="8">
        <v>0.41</v>
      </c>
      <c r="BP40" s="8">
        <v>0.72</v>
      </c>
      <c r="BQ40" s="8">
        <v>0.61</v>
      </c>
      <c r="BR40" s="8">
        <v>0.52</v>
      </c>
      <c r="BS40" s="8">
        <v>0.44</v>
      </c>
      <c r="BT40" s="8">
        <v>0.37</v>
      </c>
      <c r="BU40" s="8">
        <v>0.32</v>
      </c>
      <c r="BV40" s="8">
        <v>0.15</v>
      </c>
      <c r="BW40" s="8">
        <v>0.13</v>
      </c>
      <c r="BX40" s="8">
        <v>0.11</v>
      </c>
      <c r="BY40" s="8">
        <v>0.09</v>
      </c>
      <c r="BZ40" s="8">
        <v>0.2</v>
      </c>
      <c r="CA40" s="8">
        <v>0.56999999999999995</v>
      </c>
      <c r="CB40" s="8">
        <v>0.49</v>
      </c>
      <c r="CC40" s="8">
        <v>0.41</v>
      </c>
      <c r="CD40" s="8">
        <v>0.35</v>
      </c>
      <c r="CE40" s="8">
        <v>0.3</v>
      </c>
      <c r="CF40" s="8">
        <v>0.25</v>
      </c>
      <c r="CG40" s="8">
        <v>0.22</v>
      </c>
      <c r="CH40" s="8">
        <v>0.18</v>
      </c>
      <c r="CI40" s="8">
        <v>0.16</v>
      </c>
      <c r="CJ40" s="8">
        <v>0.13</v>
      </c>
      <c r="CK40" s="8">
        <v>0.11</v>
      </c>
      <c r="CL40" s="8">
        <v>0.1</v>
      </c>
      <c r="CM40" s="8">
        <v>0</v>
      </c>
      <c r="CN40" s="8">
        <v>0</v>
      </c>
      <c r="CO40" s="8">
        <v>0</v>
      </c>
      <c r="CP40" s="8">
        <v>0</v>
      </c>
      <c r="CQ40" s="8">
        <v>0</v>
      </c>
      <c r="CR40" s="8">
        <f t="shared" si="0"/>
        <v>0.75083333333333335</v>
      </c>
      <c r="CS40" s="8">
        <f t="shared" si="1"/>
        <v>1.2100000000000002</v>
      </c>
      <c r="CT40" s="8">
        <f t="shared" si="2"/>
        <v>0.81916666666666682</v>
      </c>
      <c r="CU40" s="8">
        <f t="shared" si="3"/>
        <v>0.97250000000000003</v>
      </c>
      <c r="CV40" s="8">
        <f t="shared" si="4"/>
        <v>0.70499999999999996</v>
      </c>
      <c r="CW40" s="8">
        <f t="shared" si="5"/>
        <v>0.39833333333333337</v>
      </c>
      <c r="CX40" s="8">
        <f t="shared" si="6"/>
        <v>0.27750000000000002</v>
      </c>
      <c r="CY40" s="8">
        <f t="shared" si="7"/>
        <v>4.2499999999999996E-2</v>
      </c>
    </row>
    <row r="41" spans="1:103">
      <c r="A41" s="8" t="s">
        <v>174</v>
      </c>
      <c r="B41" s="8" t="s">
        <v>175</v>
      </c>
      <c r="C41" s="8" t="s">
        <v>302</v>
      </c>
      <c r="D41" s="8">
        <v>0</v>
      </c>
      <c r="E41" s="8">
        <v>0</v>
      </c>
      <c r="F41" s="8">
        <v>0.84</v>
      </c>
      <c r="G41" s="8">
        <v>0.28999999999999998</v>
      </c>
      <c r="H41" s="8">
        <v>0.25</v>
      </c>
      <c r="I41" s="8">
        <v>0.94</v>
      </c>
      <c r="J41" s="8">
        <v>0.98</v>
      </c>
      <c r="K41" s="8">
        <v>1.41</v>
      </c>
      <c r="L41" s="8">
        <v>1.56</v>
      </c>
      <c r="M41" s="8">
        <v>1.82</v>
      </c>
      <c r="N41" s="8">
        <v>2.06</v>
      </c>
      <c r="O41" s="8">
        <v>2.5</v>
      </c>
      <c r="P41" s="8">
        <v>2.92</v>
      </c>
      <c r="Q41" s="8">
        <v>4.6500000000000004</v>
      </c>
      <c r="R41" s="8">
        <v>2.57</v>
      </c>
      <c r="S41" s="8">
        <v>3.27</v>
      </c>
      <c r="T41" s="8">
        <v>2.5099999999999998</v>
      </c>
      <c r="U41" s="8">
        <v>3.47</v>
      </c>
      <c r="V41" s="8">
        <v>2.0499999999999998</v>
      </c>
      <c r="W41" s="8">
        <v>2.94</v>
      </c>
      <c r="X41" s="8">
        <v>2.37</v>
      </c>
      <c r="Y41" s="8">
        <v>1.52</v>
      </c>
      <c r="Z41" s="8">
        <v>1.64</v>
      </c>
      <c r="AA41" s="8">
        <v>0.97</v>
      </c>
      <c r="AB41" s="8">
        <v>1.75</v>
      </c>
      <c r="AC41" s="8">
        <v>0.9</v>
      </c>
      <c r="AD41" s="8">
        <v>2.08</v>
      </c>
      <c r="AE41" s="8">
        <v>4.42</v>
      </c>
      <c r="AF41" s="8">
        <v>4.4800000000000004</v>
      </c>
      <c r="AG41" s="8">
        <v>3.71</v>
      </c>
      <c r="AH41" s="8">
        <v>5.42</v>
      </c>
      <c r="AI41" s="8">
        <v>6.2</v>
      </c>
      <c r="AJ41" s="8">
        <v>4.28</v>
      </c>
      <c r="AK41" s="8">
        <v>3.33</v>
      </c>
      <c r="AL41" s="8">
        <v>3.43</v>
      </c>
      <c r="AM41" s="8">
        <v>3.9</v>
      </c>
      <c r="AN41" s="8">
        <v>3.26</v>
      </c>
      <c r="AO41" s="8">
        <v>3.06</v>
      </c>
      <c r="AP41" s="8">
        <v>2.2599999999999998</v>
      </c>
      <c r="AQ41" s="8">
        <v>2.44</v>
      </c>
      <c r="AR41" s="8">
        <v>1.72</v>
      </c>
      <c r="AS41" s="8">
        <v>1.88</v>
      </c>
      <c r="AT41" s="8">
        <v>2.61</v>
      </c>
      <c r="AU41" s="8">
        <v>3.35</v>
      </c>
      <c r="AV41" s="8">
        <v>3.05</v>
      </c>
      <c r="AW41" s="8">
        <v>3.01</v>
      </c>
      <c r="AX41" s="8">
        <v>2.33</v>
      </c>
      <c r="AY41" s="8">
        <v>2.02</v>
      </c>
      <c r="AZ41" s="8">
        <v>2.78</v>
      </c>
      <c r="BA41" s="8">
        <v>3.12</v>
      </c>
      <c r="BB41" s="8">
        <v>2.95</v>
      </c>
      <c r="BC41" s="8">
        <v>2.6</v>
      </c>
      <c r="BD41" s="8">
        <v>3</v>
      </c>
      <c r="BE41" s="8">
        <v>2.5499999999999998</v>
      </c>
      <c r="BF41" s="8">
        <v>2.11</v>
      </c>
      <c r="BG41" s="8">
        <v>1.75</v>
      </c>
      <c r="BH41" s="8">
        <v>1.49</v>
      </c>
      <c r="BI41" s="8">
        <v>2.2599999999999998</v>
      </c>
      <c r="BJ41" s="8">
        <v>2.79</v>
      </c>
      <c r="BK41" s="8">
        <v>1.68</v>
      </c>
      <c r="BL41" s="8">
        <v>1.9</v>
      </c>
      <c r="BM41" s="8">
        <v>4.32</v>
      </c>
      <c r="BN41" s="8">
        <v>4.53</v>
      </c>
      <c r="BO41" s="8">
        <v>3.88</v>
      </c>
      <c r="BP41" s="8">
        <v>4.05</v>
      </c>
      <c r="BQ41" s="8">
        <v>3.31</v>
      </c>
      <c r="BR41" s="8">
        <v>2.88</v>
      </c>
      <c r="BS41" s="8">
        <v>1.8</v>
      </c>
      <c r="BT41" s="8">
        <v>3.02</v>
      </c>
      <c r="BU41" s="8">
        <v>2.4</v>
      </c>
      <c r="BV41" s="8">
        <v>2.79</v>
      </c>
      <c r="BW41" s="8">
        <v>2.5499999999999998</v>
      </c>
      <c r="BX41" s="8">
        <v>1.96</v>
      </c>
      <c r="BY41" s="8">
        <v>2.95</v>
      </c>
      <c r="BZ41" s="8">
        <v>2.92</v>
      </c>
      <c r="CA41" s="8">
        <v>2.56</v>
      </c>
      <c r="CB41" s="8">
        <v>2.6</v>
      </c>
      <c r="CC41" s="8">
        <v>2.2999999999999998</v>
      </c>
      <c r="CD41" s="8">
        <v>3.06</v>
      </c>
      <c r="CE41" s="8">
        <v>3.28</v>
      </c>
      <c r="CF41" s="8">
        <v>1.83</v>
      </c>
      <c r="CG41" s="8">
        <v>1.56</v>
      </c>
      <c r="CH41" s="8">
        <v>3.23</v>
      </c>
      <c r="CI41" s="8">
        <v>2.4700000000000002</v>
      </c>
      <c r="CJ41" s="8">
        <v>4.12</v>
      </c>
      <c r="CK41" s="8">
        <v>3.39</v>
      </c>
      <c r="CL41" s="8">
        <v>2.5099999999999998</v>
      </c>
      <c r="CM41" s="8">
        <v>2.12</v>
      </c>
      <c r="CN41" s="8">
        <v>2.25</v>
      </c>
      <c r="CO41" s="8">
        <v>2.4500000000000002</v>
      </c>
      <c r="CP41" s="8">
        <v>4.99</v>
      </c>
      <c r="CQ41" s="8">
        <v>4.84</v>
      </c>
      <c r="CR41" s="8">
        <f t="shared" si="0"/>
        <v>1.0541666666666667</v>
      </c>
      <c r="CS41" s="8">
        <f t="shared" si="1"/>
        <v>2.5733333333333337</v>
      </c>
      <c r="CT41" s="8">
        <f t="shared" si="2"/>
        <v>3.6583333333333328</v>
      </c>
      <c r="CU41" s="8">
        <f t="shared" si="3"/>
        <v>2.5825</v>
      </c>
      <c r="CV41" s="8">
        <f t="shared" si="4"/>
        <v>2.4233333333333333</v>
      </c>
      <c r="CW41" s="8">
        <f t="shared" si="5"/>
        <v>3.1191666666666662</v>
      </c>
      <c r="CX41" s="8">
        <f t="shared" si="6"/>
        <v>2.56</v>
      </c>
      <c r="CY41" s="8">
        <f t="shared" si="7"/>
        <v>3.3337499999999998</v>
      </c>
    </row>
    <row r="42" spans="1:103">
      <c r="A42" s="8" t="s">
        <v>172</v>
      </c>
      <c r="B42" s="8" t="s">
        <v>173</v>
      </c>
      <c r="C42" s="8" t="s">
        <v>30</v>
      </c>
      <c r="D42" s="8">
        <v>0</v>
      </c>
      <c r="E42" s="8">
        <v>2.09</v>
      </c>
      <c r="F42" s="8">
        <v>1.46</v>
      </c>
      <c r="G42" s="8">
        <v>1.1599999999999999</v>
      </c>
      <c r="H42" s="8">
        <v>0.59</v>
      </c>
      <c r="I42" s="8">
        <v>0.83</v>
      </c>
      <c r="J42" s="8">
        <v>0.91</v>
      </c>
      <c r="K42" s="8">
        <v>0.83</v>
      </c>
      <c r="L42" s="8">
        <v>0.91</v>
      </c>
      <c r="M42" s="8">
        <v>0.77</v>
      </c>
      <c r="N42" s="8">
        <v>1.98</v>
      </c>
      <c r="O42" s="8">
        <v>1.68</v>
      </c>
      <c r="P42" s="8">
        <v>2.36</v>
      </c>
      <c r="Q42" s="8">
        <v>3.8</v>
      </c>
      <c r="R42" s="8">
        <v>3.22</v>
      </c>
      <c r="S42" s="8">
        <v>1</v>
      </c>
      <c r="T42" s="8">
        <v>1.02</v>
      </c>
      <c r="U42" s="8">
        <v>1.61</v>
      </c>
      <c r="V42" s="8">
        <v>2.36</v>
      </c>
      <c r="W42" s="8">
        <v>2.52</v>
      </c>
      <c r="X42" s="8">
        <v>1.71</v>
      </c>
      <c r="Y42" s="8">
        <v>3.05</v>
      </c>
      <c r="Z42" s="8">
        <v>5.03</v>
      </c>
      <c r="AA42" s="8">
        <v>4.2300000000000004</v>
      </c>
      <c r="AB42" s="8">
        <v>3.16</v>
      </c>
      <c r="AC42" s="8">
        <v>3.52</v>
      </c>
      <c r="AD42" s="8">
        <v>7.61</v>
      </c>
      <c r="AE42" s="8">
        <v>4.6100000000000003</v>
      </c>
      <c r="AF42" s="8">
        <v>6.39</v>
      </c>
      <c r="AG42" s="8">
        <v>5.16</v>
      </c>
      <c r="AH42" s="8">
        <v>4.72</v>
      </c>
      <c r="AI42" s="8">
        <v>5.22</v>
      </c>
      <c r="AJ42" s="8">
        <v>6.53</v>
      </c>
      <c r="AK42" s="8">
        <v>5.16</v>
      </c>
      <c r="AL42" s="8">
        <v>4.5</v>
      </c>
      <c r="AM42" s="8">
        <v>4.99</v>
      </c>
      <c r="AN42" s="8">
        <v>3.27</v>
      </c>
      <c r="AO42" s="8">
        <v>4.5</v>
      </c>
      <c r="AP42" s="8">
        <v>4.8899999999999997</v>
      </c>
      <c r="AQ42" s="8">
        <v>4.1500000000000004</v>
      </c>
      <c r="AR42" s="8">
        <v>2.57</v>
      </c>
      <c r="AS42" s="8">
        <v>2.38</v>
      </c>
      <c r="AT42" s="8">
        <v>3.57</v>
      </c>
      <c r="AU42" s="8">
        <v>4.7300000000000004</v>
      </c>
      <c r="AV42" s="8">
        <v>3.57</v>
      </c>
      <c r="AW42" s="8">
        <v>3.51</v>
      </c>
      <c r="AX42" s="8">
        <v>3.93</v>
      </c>
      <c r="AY42" s="8">
        <v>3.17</v>
      </c>
      <c r="AZ42" s="8">
        <v>3.04</v>
      </c>
      <c r="BA42" s="8">
        <v>1.79</v>
      </c>
      <c r="BB42" s="8">
        <v>2.39</v>
      </c>
      <c r="BC42" s="8">
        <v>2.33</v>
      </c>
      <c r="BD42" s="8">
        <v>1.36</v>
      </c>
      <c r="BE42" s="8">
        <v>1.43</v>
      </c>
      <c r="BF42" s="8">
        <v>1</v>
      </c>
      <c r="BG42" s="8">
        <v>1.48</v>
      </c>
      <c r="BH42" s="8">
        <v>1.44</v>
      </c>
      <c r="BI42" s="8">
        <v>0.51</v>
      </c>
      <c r="BJ42" s="8">
        <v>1.1399999999999999</v>
      </c>
      <c r="BK42" s="8">
        <v>1.21</v>
      </c>
      <c r="BL42" s="8">
        <v>1.07</v>
      </c>
      <c r="BM42" s="8">
        <v>0.76</v>
      </c>
      <c r="BN42" s="8">
        <v>1.26</v>
      </c>
      <c r="BO42" s="8">
        <v>1.64</v>
      </c>
      <c r="BP42" s="8">
        <v>1.45</v>
      </c>
      <c r="BQ42" s="8">
        <v>1.18</v>
      </c>
      <c r="BR42" s="8">
        <v>1</v>
      </c>
      <c r="BS42" s="8">
        <v>0.85</v>
      </c>
      <c r="BT42" s="8">
        <v>0.91</v>
      </c>
      <c r="BU42" s="8">
        <v>0.93</v>
      </c>
      <c r="BV42" s="8">
        <v>0.79</v>
      </c>
      <c r="BW42" s="8">
        <v>2.2400000000000002</v>
      </c>
      <c r="BX42" s="8">
        <v>1.9</v>
      </c>
      <c r="BY42" s="8">
        <v>1.28</v>
      </c>
      <c r="BZ42" s="8">
        <v>0.81</v>
      </c>
      <c r="CA42" s="8">
        <v>0.76</v>
      </c>
      <c r="CB42" s="8">
        <v>0.65</v>
      </c>
      <c r="CC42" s="8">
        <v>0.67</v>
      </c>
      <c r="CD42" s="8">
        <v>0.41</v>
      </c>
      <c r="CE42" s="8">
        <v>0.35</v>
      </c>
      <c r="CF42" s="8">
        <v>0.28999999999999998</v>
      </c>
      <c r="CG42" s="8">
        <v>0.25</v>
      </c>
      <c r="CH42" s="8">
        <v>0.21</v>
      </c>
      <c r="CI42" s="8">
        <v>0.84</v>
      </c>
      <c r="CJ42" s="8">
        <v>0.71</v>
      </c>
      <c r="CK42" s="8">
        <v>0.6</v>
      </c>
      <c r="CL42" s="8">
        <v>0.76</v>
      </c>
      <c r="CM42" s="8">
        <v>1.93</v>
      </c>
      <c r="CN42" s="8">
        <v>0.96</v>
      </c>
      <c r="CO42" s="8">
        <v>0.67</v>
      </c>
      <c r="CP42" s="8">
        <v>0.56999999999999995</v>
      </c>
      <c r="CQ42" s="8">
        <v>0.62</v>
      </c>
      <c r="CR42" s="8">
        <f t="shared" si="0"/>
        <v>1.1008333333333333</v>
      </c>
      <c r="CS42" s="8">
        <f t="shared" si="1"/>
        <v>2.6591666666666671</v>
      </c>
      <c r="CT42" s="8">
        <f t="shared" si="2"/>
        <v>5.1308333333333334</v>
      </c>
      <c r="CU42" s="8">
        <f t="shared" si="3"/>
        <v>3.686666666666667</v>
      </c>
      <c r="CV42" s="8">
        <f t="shared" si="4"/>
        <v>1.5933333333333337</v>
      </c>
      <c r="CW42" s="8">
        <f t="shared" si="5"/>
        <v>1.1733333333333333</v>
      </c>
      <c r="CX42" s="8">
        <f t="shared" si="6"/>
        <v>0.70166666666666666</v>
      </c>
      <c r="CY42" s="8">
        <f t="shared" si="7"/>
        <v>0.85250000000000004</v>
      </c>
    </row>
    <row r="43" spans="1:103">
      <c r="A43" s="8" t="s">
        <v>239</v>
      </c>
      <c r="B43" s="8" t="s">
        <v>240</v>
      </c>
      <c r="C43" s="8" t="s">
        <v>306</v>
      </c>
      <c r="D43" s="8">
        <v>0</v>
      </c>
      <c r="E43" s="8">
        <v>0</v>
      </c>
      <c r="F43" s="8">
        <v>0</v>
      </c>
      <c r="G43" s="8">
        <v>0</v>
      </c>
      <c r="H43" s="8">
        <v>0</v>
      </c>
      <c r="I43" s="8">
        <v>0</v>
      </c>
      <c r="J43" s="8">
        <v>0</v>
      </c>
      <c r="K43" s="8">
        <v>0</v>
      </c>
      <c r="L43" s="8">
        <v>0</v>
      </c>
      <c r="M43" s="8">
        <v>0</v>
      </c>
      <c r="N43" s="8">
        <v>0</v>
      </c>
      <c r="O43" s="8">
        <v>0</v>
      </c>
      <c r="P43" s="8">
        <v>0</v>
      </c>
      <c r="Q43" s="8">
        <v>0</v>
      </c>
      <c r="R43" s="8">
        <v>0</v>
      </c>
      <c r="S43" s="8">
        <v>0</v>
      </c>
      <c r="T43" s="8">
        <v>0</v>
      </c>
      <c r="U43" s="8">
        <v>0</v>
      </c>
      <c r="V43" s="8">
        <v>0</v>
      </c>
      <c r="W43" s="8">
        <v>0</v>
      </c>
      <c r="X43" s="8">
        <v>0</v>
      </c>
      <c r="Y43" s="8">
        <v>0</v>
      </c>
      <c r="Z43" s="8">
        <v>0</v>
      </c>
      <c r="AA43" s="8">
        <v>0</v>
      </c>
      <c r="AB43" s="8">
        <v>0</v>
      </c>
      <c r="AC43" s="8">
        <v>0</v>
      </c>
      <c r="AD43" s="8">
        <v>0</v>
      </c>
      <c r="AE43" s="8">
        <v>0</v>
      </c>
      <c r="AF43" s="8">
        <v>0</v>
      </c>
      <c r="AG43" s="8">
        <v>0</v>
      </c>
      <c r="AH43" s="8">
        <v>0</v>
      </c>
      <c r="AI43" s="8">
        <v>0</v>
      </c>
      <c r="AJ43" s="8">
        <v>0</v>
      </c>
      <c r="AK43" s="8">
        <v>0</v>
      </c>
      <c r="AL43" s="8">
        <v>0</v>
      </c>
      <c r="AM43" s="8">
        <v>0</v>
      </c>
      <c r="AN43" s="8">
        <v>0</v>
      </c>
      <c r="AO43" s="8">
        <v>0</v>
      </c>
      <c r="AP43" s="8">
        <v>0</v>
      </c>
      <c r="AQ43" s="8">
        <v>0</v>
      </c>
      <c r="AR43" s="8">
        <v>0</v>
      </c>
      <c r="AS43" s="8">
        <v>0</v>
      </c>
      <c r="AT43" s="8">
        <v>0</v>
      </c>
      <c r="AU43" s="8">
        <v>0</v>
      </c>
      <c r="AV43" s="8">
        <v>0</v>
      </c>
      <c r="AW43" s="8">
        <v>0</v>
      </c>
      <c r="AX43" s="8">
        <v>0</v>
      </c>
      <c r="AY43" s="8">
        <v>0</v>
      </c>
      <c r="AZ43" s="8">
        <v>0</v>
      </c>
      <c r="BA43" s="8">
        <v>0</v>
      </c>
      <c r="BB43" s="8">
        <v>0</v>
      </c>
      <c r="BC43" s="8">
        <v>0</v>
      </c>
      <c r="BD43" s="8">
        <v>0</v>
      </c>
      <c r="BE43" s="8">
        <v>0</v>
      </c>
      <c r="BF43" s="8">
        <v>0</v>
      </c>
      <c r="BG43" s="8">
        <v>0</v>
      </c>
      <c r="BH43" s="8">
        <v>0</v>
      </c>
      <c r="BI43" s="8">
        <v>0</v>
      </c>
      <c r="BJ43" s="8">
        <v>2.86</v>
      </c>
      <c r="BK43" s="8">
        <v>2.92</v>
      </c>
      <c r="BL43" s="8">
        <v>2.48</v>
      </c>
      <c r="BM43" s="8">
        <v>2.11</v>
      </c>
      <c r="BN43" s="8">
        <v>0.79</v>
      </c>
      <c r="BO43" s="8">
        <v>0.88</v>
      </c>
      <c r="BP43" s="8">
        <v>1.91</v>
      </c>
      <c r="BQ43" s="8">
        <v>1.63</v>
      </c>
      <c r="BR43" s="8">
        <v>1.06</v>
      </c>
      <c r="BS43" s="8">
        <v>0.34</v>
      </c>
      <c r="BT43" s="8">
        <v>0.28999999999999998</v>
      </c>
      <c r="BU43" s="8">
        <v>0.24</v>
      </c>
      <c r="BV43" s="8">
        <v>0.21</v>
      </c>
      <c r="BW43" s="8">
        <v>0.18</v>
      </c>
      <c r="BX43" s="8">
        <v>0.61</v>
      </c>
      <c r="BY43" s="8">
        <v>0.73</v>
      </c>
      <c r="BZ43" s="8">
        <v>0.82</v>
      </c>
      <c r="CA43" s="8">
        <v>0.7</v>
      </c>
      <c r="CB43" s="8">
        <v>0.59</v>
      </c>
      <c r="CC43" s="8">
        <v>0.5</v>
      </c>
      <c r="CD43" s="8">
        <v>0.34</v>
      </c>
      <c r="CE43" s="8">
        <v>0.28999999999999998</v>
      </c>
      <c r="CF43" s="8">
        <v>0.24</v>
      </c>
      <c r="CG43" s="8">
        <v>0.21</v>
      </c>
      <c r="CH43" s="8">
        <v>0.18</v>
      </c>
      <c r="CI43" s="8">
        <v>0.15</v>
      </c>
      <c r="CJ43" s="8">
        <v>0.13</v>
      </c>
      <c r="CK43" s="8">
        <v>0.11</v>
      </c>
      <c r="CL43" s="8">
        <v>0.09</v>
      </c>
      <c r="CM43" s="8">
        <v>0</v>
      </c>
      <c r="CN43" s="8">
        <v>0</v>
      </c>
      <c r="CO43" s="8">
        <v>0</v>
      </c>
      <c r="CP43" s="8">
        <v>0</v>
      </c>
      <c r="CQ43" s="8">
        <v>0</v>
      </c>
      <c r="CR43" s="8">
        <f t="shared" si="0"/>
        <v>0</v>
      </c>
      <c r="CS43" s="8">
        <f t="shared" si="1"/>
        <v>0</v>
      </c>
      <c r="CT43" s="8">
        <f t="shared" si="2"/>
        <v>0</v>
      </c>
      <c r="CU43" s="8">
        <f t="shared" si="3"/>
        <v>0</v>
      </c>
      <c r="CV43" s="8">
        <f t="shared" si="4"/>
        <v>0.48166666666666663</v>
      </c>
      <c r="CW43" s="8">
        <f t="shared" si="5"/>
        <v>1.01</v>
      </c>
      <c r="CX43" s="8">
        <f t="shared" si="6"/>
        <v>0.4466666666666666</v>
      </c>
      <c r="CY43" s="8">
        <f t="shared" si="7"/>
        <v>4.1249999999999995E-2</v>
      </c>
    </row>
    <row r="44" spans="1:103">
      <c r="A44" s="8" t="s">
        <v>14</v>
      </c>
      <c r="B44" s="8" t="s">
        <v>15</v>
      </c>
      <c r="C44" s="8" t="s">
        <v>305</v>
      </c>
      <c r="D44" s="8">
        <v>1.51</v>
      </c>
      <c r="E44" s="8">
        <v>1.53</v>
      </c>
      <c r="F44" s="8">
        <v>1.36</v>
      </c>
      <c r="G44" s="8">
        <v>1.98</v>
      </c>
      <c r="H44" s="8">
        <v>4.67</v>
      </c>
      <c r="I44" s="8">
        <v>2.84</v>
      </c>
      <c r="J44" s="8">
        <v>7.93</v>
      </c>
      <c r="K44" s="8">
        <v>17.71</v>
      </c>
      <c r="L44" s="8">
        <v>26.5</v>
      </c>
      <c r="M44" s="8">
        <v>32.28</v>
      </c>
      <c r="N44" s="8">
        <v>32.26</v>
      </c>
      <c r="O44" s="8">
        <v>37.81</v>
      </c>
      <c r="P44" s="8">
        <v>44.26</v>
      </c>
      <c r="Q44" s="8">
        <v>48.28</v>
      </c>
      <c r="R44" s="8">
        <v>54.82</v>
      </c>
      <c r="S44" s="8">
        <v>56.1</v>
      </c>
      <c r="T44" s="8">
        <v>61</v>
      </c>
      <c r="U44" s="8">
        <v>63.04</v>
      </c>
      <c r="V44" s="8">
        <v>63.67</v>
      </c>
      <c r="W44" s="8">
        <v>68.349999999999994</v>
      </c>
      <c r="X44" s="8">
        <v>68.95</v>
      </c>
      <c r="Y44" s="8">
        <v>70.540000000000006</v>
      </c>
      <c r="Z44" s="8">
        <v>77.02</v>
      </c>
      <c r="AA44" s="8">
        <v>70.709999999999994</v>
      </c>
      <c r="AB44" s="8">
        <v>77.069999999999993</v>
      </c>
      <c r="AC44" s="8">
        <v>71.400000000000006</v>
      </c>
      <c r="AD44" s="8">
        <v>69.97</v>
      </c>
      <c r="AE44" s="8">
        <v>80.7</v>
      </c>
      <c r="AF44" s="8">
        <v>88.74</v>
      </c>
      <c r="AG44" s="8">
        <v>93.52</v>
      </c>
      <c r="AH44" s="8">
        <v>91.66</v>
      </c>
      <c r="AI44" s="8">
        <v>95.81</v>
      </c>
      <c r="AJ44" s="8">
        <v>104.63</v>
      </c>
      <c r="AK44" s="8">
        <v>92.76</v>
      </c>
      <c r="AL44" s="8">
        <v>88.05</v>
      </c>
      <c r="AM44" s="8">
        <v>87.75</v>
      </c>
      <c r="AN44" s="8">
        <v>87.18</v>
      </c>
      <c r="AO44" s="8">
        <v>90.09</v>
      </c>
      <c r="AP44" s="8">
        <v>92.17</v>
      </c>
      <c r="AQ44" s="8">
        <v>99.18</v>
      </c>
      <c r="AR44" s="8">
        <v>105.33</v>
      </c>
      <c r="AS44" s="8">
        <v>104.75</v>
      </c>
      <c r="AT44" s="8">
        <v>92.7</v>
      </c>
      <c r="AU44" s="8">
        <v>100.47</v>
      </c>
      <c r="AV44" s="8">
        <v>98.14</v>
      </c>
      <c r="AW44" s="8">
        <v>102.46</v>
      </c>
      <c r="AX44" s="8">
        <v>100.59</v>
      </c>
      <c r="AY44" s="8">
        <v>92.25</v>
      </c>
      <c r="AZ44" s="8">
        <v>90.53</v>
      </c>
      <c r="BA44" s="8">
        <v>91.13</v>
      </c>
      <c r="BB44" s="8">
        <v>92.47</v>
      </c>
      <c r="BC44" s="8">
        <v>87.73</v>
      </c>
      <c r="BD44" s="8">
        <v>101.63</v>
      </c>
      <c r="BE44" s="8">
        <v>101.93</v>
      </c>
      <c r="BF44" s="8">
        <v>102.03</v>
      </c>
      <c r="BG44" s="8">
        <v>102.58</v>
      </c>
      <c r="BH44" s="8">
        <v>105.68</v>
      </c>
      <c r="BI44" s="8">
        <v>104.7</v>
      </c>
      <c r="BJ44" s="8">
        <v>97.5</v>
      </c>
      <c r="BK44" s="8">
        <v>94.93</v>
      </c>
      <c r="BL44" s="8">
        <v>92.49</v>
      </c>
      <c r="BM44" s="8">
        <v>97.95</v>
      </c>
      <c r="BN44" s="8">
        <v>100.61</v>
      </c>
      <c r="BO44" s="8">
        <v>98.02</v>
      </c>
      <c r="BP44" s="8">
        <v>96.67</v>
      </c>
      <c r="BQ44" s="8">
        <v>96.57</v>
      </c>
      <c r="BR44" s="8">
        <v>94.75</v>
      </c>
      <c r="BS44" s="8">
        <v>93.26</v>
      </c>
      <c r="BT44" s="8">
        <v>95.83</v>
      </c>
      <c r="BU44" s="8">
        <v>95.75</v>
      </c>
      <c r="BV44" s="8">
        <v>94.47</v>
      </c>
      <c r="BW44" s="8">
        <v>97.37</v>
      </c>
      <c r="BX44" s="8">
        <v>99.15</v>
      </c>
      <c r="BY44" s="8">
        <v>99.45</v>
      </c>
      <c r="BZ44" s="8">
        <v>99.1</v>
      </c>
      <c r="CA44" s="8">
        <v>101.94</v>
      </c>
      <c r="CB44" s="8">
        <v>94.39</v>
      </c>
      <c r="CC44" s="8">
        <v>105.7</v>
      </c>
      <c r="CD44" s="8">
        <v>102.25</v>
      </c>
      <c r="CE44" s="8">
        <v>92.81</v>
      </c>
      <c r="CF44" s="8">
        <v>88.26</v>
      </c>
      <c r="CG44" s="8">
        <v>65.37</v>
      </c>
      <c r="CH44" s="8">
        <v>78.180000000000007</v>
      </c>
      <c r="CI44" s="8">
        <v>72.739999999999995</v>
      </c>
      <c r="CJ44" s="8">
        <v>63.92</v>
      </c>
      <c r="CK44" s="8">
        <v>67.900000000000006</v>
      </c>
      <c r="CL44" s="8">
        <v>76.95</v>
      </c>
      <c r="CM44" s="8">
        <v>75.67</v>
      </c>
      <c r="CN44" s="8">
        <v>79.239999999999995</v>
      </c>
      <c r="CO44" s="8">
        <v>87.73</v>
      </c>
      <c r="CP44" s="8">
        <v>84.52</v>
      </c>
      <c r="CQ44" s="8">
        <v>82.79</v>
      </c>
      <c r="CR44" s="8">
        <f t="shared" si="0"/>
        <v>14.031666666666666</v>
      </c>
      <c r="CS44" s="8">
        <f t="shared" si="1"/>
        <v>62.228333333333332</v>
      </c>
      <c r="CT44" s="8">
        <f t="shared" si="2"/>
        <v>86.838333333333324</v>
      </c>
      <c r="CU44" s="8">
        <f t="shared" si="3"/>
        <v>97.109166666666681</v>
      </c>
      <c r="CV44" s="8">
        <f t="shared" si="4"/>
        <v>97.736666666666679</v>
      </c>
      <c r="CW44" s="8">
        <f t="shared" si="5"/>
        <v>96.144999999999982</v>
      </c>
      <c r="CX44" s="8">
        <f t="shared" si="6"/>
        <v>91.611666666666665</v>
      </c>
      <c r="CY44" s="8">
        <f t="shared" si="7"/>
        <v>77.34</v>
      </c>
    </row>
    <row r="45" spans="1:103">
      <c r="A45" s="8" t="s">
        <v>166</v>
      </c>
      <c r="B45" s="8" t="s">
        <v>167</v>
      </c>
      <c r="C45" s="8" t="s">
        <v>303</v>
      </c>
      <c r="D45" s="8">
        <v>0.97</v>
      </c>
      <c r="E45" s="8">
        <v>0.83</v>
      </c>
      <c r="F45" s="8">
        <v>0.7</v>
      </c>
      <c r="G45" s="8">
        <v>0.6</v>
      </c>
      <c r="H45" s="8">
        <v>0.51</v>
      </c>
      <c r="I45" s="8">
        <v>0.43</v>
      </c>
      <c r="J45" s="8">
        <v>0.37</v>
      </c>
      <c r="K45" s="8">
        <v>0.31</v>
      </c>
      <c r="L45" s="8">
        <v>0.27</v>
      </c>
      <c r="M45" s="8">
        <v>0.23</v>
      </c>
      <c r="N45" s="8">
        <v>0.65</v>
      </c>
      <c r="O45" s="8">
        <v>0.55000000000000004</v>
      </c>
      <c r="P45" s="8">
        <v>0.47</v>
      </c>
      <c r="Q45" s="8">
        <v>0.4</v>
      </c>
      <c r="R45" s="8">
        <v>1.35</v>
      </c>
      <c r="S45" s="8">
        <v>1.1499999999999999</v>
      </c>
      <c r="T45" s="8">
        <v>1.04</v>
      </c>
      <c r="U45" s="8">
        <v>0.88</v>
      </c>
      <c r="V45" s="8">
        <v>0.75</v>
      </c>
      <c r="W45" s="8">
        <v>0.64</v>
      </c>
      <c r="X45" s="8">
        <v>0.82</v>
      </c>
      <c r="Y45" s="8">
        <v>0.51</v>
      </c>
      <c r="Z45" s="8">
        <v>0.2</v>
      </c>
      <c r="AA45" s="8">
        <v>0.51</v>
      </c>
      <c r="AB45" s="8">
        <v>0.95</v>
      </c>
      <c r="AC45" s="8">
        <v>0.81</v>
      </c>
      <c r="AD45" s="8">
        <v>0.68</v>
      </c>
      <c r="AE45" s="8">
        <v>0.57999999999999996</v>
      </c>
      <c r="AF45" s="8">
        <v>0.38</v>
      </c>
      <c r="AG45" s="8">
        <v>0.32</v>
      </c>
      <c r="AH45" s="8">
        <v>0.68</v>
      </c>
      <c r="AI45" s="8">
        <v>0.83</v>
      </c>
      <c r="AJ45" s="8">
        <v>0.77</v>
      </c>
      <c r="AK45" s="8">
        <v>0.52</v>
      </c>
      <c r="AL45" s="8">
        <v>0.22</v>
      </c>
      <c r="AM45" s="8">
        <v>0.19</v>
      </c>
      <c r="AN45" s="8">
        <v>0.16</v>
      </c>
      <c r="AO45" s="8">
        <v>0.13</v>
      </c>
      <c r="AP45" s="8">
        <v>0.71</v>
      </c>
      <c r="AQ45" s="8">
        <v>0.6</v>
      </c>
      <c r="AR45" s="8">
        <v>0.51</v>
      </c>
      <c r="AS45" s="8">
        <v>1.01</v>
      </c>
      <c r="AT45" s="8">
        <v>0.98</v>
      </c>
      <c r="AU45" s="8">
        <v>0.83</v>
      </c>
      <c r="AV45" s="8">
        <v>0.7</v>
      </c>
      <c r="AW45" s="8">
        <v>0.6</v>
      </c>
      <c r="AX45" s="8">
        <v>0.51</v>
      </c>
      <c r="AY45" s="8">
        <v>0.44</v>
      </c>
      <c r="AZ45" s="8">
        <v>0.37</v>
      </c>
      <c r="BA45" s="8">
        <v>0.31</v>
      </c>
      <c r="BB45" s="8">
        <v>0.27</v>
      </c>
      <c r="BC45" s="8">
        <v>1.1599999999999999</v>
      </c>
      <c r="BD45" s="8">
        <v>0.98</v>
      </c>
      <c r="BE45" s="8">
        <v>0.74</v>
      </c>
      <c r="BF45" s="8">
        <v>0.26</v>
      </c>
      <c r="BG45" s="8">
        <v>0.26</v>
      </c>
      <c r="BH45" s="8">
        <v>0.22</v>
      </c>
      <c r="BI45" s="8">
        <v>0.19</v>
      </c>
      <c r="BJ45" s="8">
        <v>1.51</v>
      </c>
      <c r="BK45" s="8">
        <v>1.49</v>
      </c>
      <c r="BL45" s="8">
        <v>1.08</v>
      </c>
      <c r="BM45" s="8">
        <v>0.41</v>
      </c>
      <c r="BN45" s="8">
        <v>2.14</v>
      </c>
      <c r="BO45" s="8">
        <v>2.13</v>
      </c>
      <c r="BP45" s="8">
        <v>0.7</v>
      </c>
      <c r="BQ45" s="8">
        <v>0.3</v>
      </c>
      <c r="BR45" s="8">
        <v>1.1000000000000001</v>
      </c>
      <c r="BS45" s="8">
        <v>1.29</v>
      </c>
      <c r="BT45" s="8">
        <v>2.12</v>
      </c>
      <c r="BU45" s="8">
        <v>1.62</v>
      </c>
      <c r="BV45" s="8">
        <v>1.25</v>
      </c>
      <c r="BW45" s="8">
        <v>1.07</v>
      </c>
      <c r="BX45" s="8">
        <v>1.68</v>
      </c>
      <c r="BY45" s="8">
        <v>1.28</v>
      </c>
      <c r="BZ45" s="8">
        <v>1.69</v>
      </c>
      <c r="CA45" s="8">
        <v>1.01</v>
      </c>
      <c r="CB45" s="8">
        <v>0.54</v>
      </c>
      <c r="CC45" s="8">
        <v>0.94</v>
      </c>
      <c r="CD45" s="8">
        <v>1.49</v>
      </c>
      <c r="CE45" s="8">
        <v>0.75</v>
      </c>
      <c r="CF45" s="8">
        <v>1.1399999999999999</v>
      </c>
      <c r="CG45" s="8">
        <v>0.7</v>
      </c>
      <c r="CH45" s="8">
        <v>0.96</v>
      </c>
      <c r="CI45" s="8">
        <v>0.38</v>
      </c>
      <c r="CJ45" s="8">
        <v>0.92</v>
      </c>
      <c r="CK45" s="8">
        <v>0.76</v>
      </c>
      <c r="CL45" s="8">
        <v>1.41</v>
      </c>
      <c r="CM45" s="8">
        <v>0.87</v>
      </c>
      <c r="CN45" s="8">
        <v>1.45</v>
      </c>
      <c r="CO45" s="8">
        <v>1.19</v>
      </c>
      <c r="CP45" s="8">
        <v>1.34</v>
      </c>
      <c r="CQ45" s="8">
        <v>2.77</v>
      </c>
      <c r="CR45" s="8">
        <f t="shared" si="0"/>
        <v>0.53500000000000003</v>
      </c>
      <c r="CS45" s="8">
        <f t="shared" si="1"/>
        <v>0.72666666666666657</v>
      </c>
      <c r="CT45" s="8">
        <f t="shared" si="2"/>
        <v>0.57750000000000001</v>
      </c>
      <c r="CU45" s="8">
        <f t="shared" si="3"/>
        <v>0.59833333333333327</v>
      </c>
      <c r="CV45" s="8">
        <f t="shared" si="4"/>
        <v>0.64666666666666661</v>
      </c>
      <c r="CW45" s="8">
        <f t="shared" si="5"/>
        <v>1.2675000000000001</v>
      </c>
      <c r="CX45" s="8">
        <f t="shared" si="6"/>
        <v>1.0466666666666666</v>
      </c>
      <c r="CY45" s="8">
        <f t="shared" si="7"/>
        <v>1.3387499999999999</v>
      </c>
    </row>
    <row r="46" spans="1:103">
      <c r="A46" s="8" t="s">
        <v>246</v>
      </c>
      <c r="B46" s="8" t="s">
        <v>307</v>
      </c>
      <c r="C46" s="8" t="s">
        <v>306</v>
      </c>
      <c r="D46" s="8">
        <v>0</v>
      </c>
      <c r="E46" s="8">
        <v>0</v>
      </c>
      <c r="F46" s="8">
        <v>0</v>
      </c>
      <c r="G46" s="8">
        <v>0</v>
      </c>
      <c r="H46" s="8">
        <v>0</v>
      </c>
      <c r="I46" s="8">
        <v>0</v>
      </c>
      <c r="J46" s="8">
        <v>1.07</v>
      </c>
      <c r="K46" s="8">
        <v>0.91</v>
      </c>
      <c r="L46" s="8">
        <v>0.78</v>
      </c>
      <c r="M46" s="8">
        <v>0.66</v>
      </c>
      <c r="N46" s="8">
        <v>0.56000000000000005</v>
      </c>
      <c r="O46" s="8">
        <v>0.48</v>
      </c>
      <c r="P46" s="8">
        <v>0.4</v>
      </c>
      <c r="Q46" s="8">
        <v>0.34</v>
      </c>
      <c r="R46" s="8">
        <v>0.56999999999999995</v>
      </c>
      <c r="S46" s="8">
        <v>0.49</v>
      </c>
      <c r="T46" s="8">
        <v>0.41</v>
      </c>
      <c r="U46" s="8">
        <v>0.35</v>
      </c>
      <c r="V46" s="8">
        <v>0.3</v>
      </c>
      <c r="W46" s="8">
        <v>0.25</v>
      </c>
      <c r="X46" s="8">
        <v>0.22</v>
      </c>
      <c r="Y46" s="8">
        <v>0.64</v>
      </c>
      <c r="Z46" s="8">
        <v>0.82</v>
      </c>
      <c r="AA46" s="8">
        <v>1.06</v>
      </c>
      <c r="AB46" s="8">
        <v>1.33</v>
      </c>
      <c r="AC46" s="8">
        <v>1.49</v>
      </c>
      <c r="AD46" s="8">
        <v>3</v>
      </c>
      <c r="AE46" s="8">
        <v>2.62</v>
      </c>
      <c r="AF46" s="8">
        <v>2.4700000000000002</v>
      </c>
      <c r="AG46" s="8">
        <v>2.2400000000000002</v>
      </c>
      <c r="AH46" s="8">
        <v>1.91</v>
      </c>
      <c r="AI46" s="8">
        <v>1.86</v>
      </c>
      <c r="AJ46" s="8">
        <v>2.78</v>
      </c>
      <c r="AK46" s="8">
        <v>2.5099999999999998</v>
      </c>
      <c r="AL46" s="8">
        <v>1.9</v>
      </c>
      <c r="AM46" s="8">
        <v>1.62</v>
      </c>
      <c r="AN46" s="8">
        <v>1.86</v>
      </c>
      <c r="AO46" s="8">
        <v>1.62</v>
      </c>
      <c r="AP46" s="8">
        <v>2.34</v>
      </c>
      <c r="AQ46" s="8">
        <v>2.2200000000000002</v>
      </c>
      <c r="AR46" s="8">
        <v>1.87</v>
      </c>
      <c r="AS46" s="8">
        <v>1.59</v>
      </c>
      <c r="AT46" s="8">
        <v>1.05</v>
      </c>
      <c r="AU46" s="8">
        <v>1.2</v>
      </c>
      <c r="AV46" s="8">
        <v>1.0900000000000001</v>
      </c>
      <c r="AW46" s="8">
        <v>1.77</v>
      </c>
      <c r="AX46" s="8">
        <v>1.49</v>
      </c>
      <c r="AY46" s="8">
        <v>1.56</v>
      </c>
      <c r="AZ46" s="8">
        <v>1.33</v>
      </c>
      <c r="BA46" s="8">
        <v>0.83</v>
      </c>
      <c r="BB46" s="8">
        <v>0.9</v>
      </c>
      <c r="BC46" s="8">
        <v>0.76</v>
      </c>
      <c r="BD46" s="8">
        <v>0.82</v>
      </c>
      <c r="BE46" s="8">
        <v>0.7</v>
      </c>
      <c r="BF46" s="8">
        <v>0.45</v>
      </c>
      <c r="BG46" s="8">
        <v>0.38</v>
      </c>
      <c r="BH46" s="8">
        <v>0.42</v>
      </c>
      <c r="BI46" s="8">
        <v>1</v>
      </c>
      <c r="BJ46" s="8">
        <v>0.96</v>
      </c>
      <c r="BK46" s="8">
        <v>0.98</v>
      </c>
      <c r="BL46" s="8">
        <v>0.83</v>
      </c>
      <c r="BM46" s="8">
        <v>0.71</v>
      </c>
      <c r="BN46" s="8">
        <v>0.6</v>
      </c>
      <c r="BO46" s="8">
        <v>0.51</v>
      </c>
      <c r="BP46" s="8">
        <v>0.95</v>
      </c>
      <c r="BQ46" s="8">
        <v>0.81</v>
      </c>
      <c r="BR46" s="8">
        <v>1.1000000000000001</v>
      </c>
      <c r="BS46" s="8">
        <v>0.97</v>
      </c>
      <c r="BT46" s="8">
        <v>1.1100000000000001</v>
      </c>
      <c r="BU46" s="8">
        <v>0.94</v>
      </c>
      <c r="BV46" s="8">
        <v>0.8</v>
      </c>
      <c r="BW46" s="8">
        <v>0.89</v>
      </c>
      <c r="BX46" s="8">
        <v>1.17</v>
      </c>
      <c r="BY46" s="8">
        <v>0.99</v>
      </c>
      <c r="BZ46" s="8">
        <v>0.84</v>
      </c>
      <c r="CA46" s="8">
        <v>0.76</v>
      </c>
      <c r="CB46" s="8">
        <v>0.8</v>
      </c>
      <c r="CC46" s="8">
        <v>0.68</v>
      </c>
      <c r="CD46" s="8">
        <v>0.57999999999999996</v>
      </c>
      <c r="CE46" s="8">
        <v>0.49</v>
      </c>
      <c r="CF46" s="8">
        <v>0.42</v>
      </c>
      <c r="CG46" s="8">
        <v>0.35</v>
      </c>
      <c r="CH46" s="8">
        <v>0.51</v>
      </c>
      <c r="CI46" s="8">
        <v>0.44</v>
      </c>
      <c r="CJ46" s="8">
        <v>0.37</v>
      </c>
      <c r="CK46" s="8">
        <v>0.31</v>
      </c>
      <c r="CL46" s="8">
        <v>0.77</v>
      </c>
      <c r="CM46" s="8">
        <v>0.65</v>
      </c>
      <c r="CN46" s="8">
        <v>0.55000000000000004</v>
      </c>
      <c r="CO46" s="8">
        <v>0.47</v>
      </c>
      <c r="CP46" s="8">
        <v>0.4</v>
      </c>
      <c r="CQ46" s="8">
        <v>0.34</v>
      </c>
      <c r="CR46" s="8">
        <f t="shared" si="0"/>
        <v>0.37166666666666665</v>
      </c>
      <c r="CS46" s="8">
        <f t="shared" si="1"/>
        <v>0.48749999999999999</v>
      </c>
      <c r="CT46" s="8">
        <f t="shared" si="2"/>
        <v>2.1441666666666666</v>
      </c>
      <c r="CU46" s="8">
        <f t="shared" si="3"/>
        <v>1.638333333333333</v>
      </c>
      <c r="CV46" s="8">
        <f t="shared" si="4"/>
        <v>0.7941666666666668</v>
      </c>
      <c r="CW46" s="8">
        <f t="shared" si="5"/>
        <v>0.85166666666666668</v>
      </c>
      <c r="CX46" s="8">
        <f t="shared" si="6"/>
        <v>0.66916666666666658</v>
      </c>
      <c r="CY46" s="8">
        <f t="shared" si="7"/>
        <v>0.48249999999999998</v>
      </c>
    </row>
    <row r="47" spans="1:103">
      <c r="A47" s="8" t="s">
        <v>152</v>
      </c>
      <c r="B47" s="8" t="s">
        <v>153</v>
      </c>
      <c r="C47" s="8" t="s">
        <v>30</v>
      </c>
      <c r="D47" s="8">
        <v>0</v>
      </c>
      <c r="E47" s="8">
        <v>0</v>
      </c>
      <c r="F47" s="8">
        <v>0</v>
      </c>
      <c r="G47" s="8">
        <v>0</v>
      </c>
      <c r="H47" s="8">
        <v>0</v>
      </c>
      <c r="I47" s="8">
        <v>0</v>
      </c>
      <c r="J47" s="8">
        <v>0</v>
      </c>
      <c r="K47" s="8">
        <v>0</v>
      </c>
      <c r="L47" s="8">
        <v>0</v>
      </c>
      <c r="M47" s="8">
        <v>0</v>
      </c>
      <c r="N47" s="8">
        <v>0</v>
      </c>
      <c r="O47" s="8">
        <v>0</v>
      </c>
      <c r="P47" s="8">
        <v>0</v>
      </c>
      <c r="Q47" s="8">
        <v>0</v>
      </c>
      <c r="R47" s="8">
        <v>0</v>
      </c>
      <c r="S47" s="8">
        <v>0</v>
      </c>
      <c r="T47" s="8">
        <v>0</v>
      </c>
      <c r="U47" s="8">
        <v>0</v>
      </c>
      <c r="V47" s="8">
        <v>0</v>
      </c>
      <c r="W47" s="8">
        <v>0</v>
      </c>
      <c r="X47" s="8">
        <v>0</v>
      </c>
      <c r="Y47" s="8">
        <v>0</v>
      </c>
      <c r="Z47" s="8">
        <v>0</v>
      </c>
      <c r="AA47" s="8">
        <v>0</v>
      </c>
      <c r="AB47" s="8">
        <v>0</v>
      </c>
      <c r="AC47" s="8">
        <v>0</v>
      </c>
      <c r="AD47" s="8">
        <v>0</v>
      </c>
      <c r="AE47" s="8">
        <v>0</v>
      </c>
      <c r="AF47" s="8">
        <v>0</v>
      </c>
      <c r="AG47" s="8">
        <v>0</v>
      </c>
      <c r="AH47" s="8">
        <v>0</v>
      </c>
      <c r="AI47" s="8">
        <v>0</v>
      </c>
      <c r="AJ47" s="8">
        <v>0</v>
      </c>
      <c r="AK47" s="8">
        <v>0</v>
      </c>
      <c r="AL47" s="8">
        <v>0</v>
      </c>
      <c r="AM47" s="8">
        <v>0</v>
      </c>
      <c r="AN47" s="8">
        <v>0</v>
      </c>
      <c r="AO47" s="8">
        <v>0</v>
      </c>
      <c r="AP47" s="8">
        <v>0</v>
      </c>
      <c r="AQ47" s="8">
        <v>0</v>
      </c>
      <c r="AR47" s="8">
        <v>0</v>
      </c>
      <c r="AS47" s="8">
        <v>0</v>
      </c>
      <c r="AT47" s="8">
        <v>0</v>
      </c>
      <c r="AU47" s="8">
        <v>0</v>
      </c>
      <c r="AV47" s="8">
        <v>0</v>
      </c>
      <c r="AW47" s="8">
        <v>0</v>
      </c>
      <c r="AX47" s="8">
        <v>0</v>
      </c>
      <c r="AY47" s="8">
        <v>0</v>
      </c>
      <c r="AZ47" s="8">
        <v>0</v>
      </c>
      <c r="BA47" s="8">
        <v>0</v>
      </c>
      <c r="BB47" s="8">
        <v>0</v>
      </c>
      <c r="BC47" s="8">
        <v>0</v>
      </c>
      <c r="BD47" s="8">
        <v>0</v>
      </c>
      <c r="BE47" s="8">
        <v>0</v>
      </c>
      <c r="BF47" s="8">
        <v>0</v>
      </c>
      <c r="BG47" s="8">
        <v>0</v>
      </c>
      <c r="BH47" s="8">
        <v>0</v>
      </c>
      <c r="BI47" s="8">
        <v>0</v>
      </c>
      <c r="BJ47" s="8">
        <v>0</v>
      </c>
      <c r="BK47" s="8">
        <v>0</v>
      </c>
      <c r="BL47" s="8">
        <v>2.33</v>
      </c>
      <c r="BM47" s="8">
        <v>1.79</v>
      </c>
      <c r="BN47" s="8">
        <v>1.7</v>
      </c>
      <c r="BO47" s="8">
        <v>4.4800000000000004</v>
      </c>
      <c r="BP47" s="8">
        <v>5.8</v>
      </c>
      <c r="BQ47" s="8">
        <v>9.25</v>
      </c>
      <c r="BR47" s="8">
        <v>8.51</v>
      </c>
      <c r="BS47" s="8">
        <v>7.1</v>
      </c>
      <c r="BT47" s="8">
        <v>6.22</v>
      </c>
      <c r="BU47" s="8">
        <v>6.82</v>
      </c>
      <c r="BV47" s="8">
        <v>5.38</v>
      </c>
      <c r="BW47" s="8">
        <v>5.44</v>
      </c>
      <c r="BX47" s="8">
        <v>5.59</v>
      </c>
      <c r="BY47" s="8">
        <v>4.8</v>
      </c>
      <c r="BZ47" s="8">
        <v>4.6399999999999997</v>
      </c>
      <c r="CA47" s="8">
        <v>4.16</v>
      </c>
      <c r="CB47" s="8">
        <v>4.3099999999999996</v>
      </c>
      <c r="CC47" s="8">
        <v>3.66</v>
      </c>
      <c r="CD47" s="8">
        <v>6.86</v>
      </c>
      <c r="CE47" s="8">
        <v>6.67</v>
      </c>
      <c r="CF47" s="8">
        <v>6.24</v>
      </c>
      <c r="CG47" s="8">
        <v>4.4000000000000004</v>
      </c>
      <c r="CH47" s="8">
        <v>6.97</v>
      </c>
      <c r="CI47" s="8">
        <v>11.07</v>
      </c>
      <c r="CJ47" s="8">
        <v>15.3</v>
      </c>
      <c r="CK47" s="8">
        <v>21.47</v>
      </c>
      <c r="CL47" s="8">
        <v>22.28</v>
      </c>
      <c r="CM47" s="8">
        <v>25.07</v>
      </c>
      <c r="CN47" s="8">
        <v>25.68</v>
      </c>
      <c r="CO47" s="8">
        <v>24.61</v>
      </c>
      <c r="CP47" s="8">
        <v>29.37</v>
      </c>
      <c r="CQ47" s="8">
        <v>33.68</v>
      </c>
      <c r="CR47" s="8">
        <f t="shared" si="0"/>
        <v>0</v>
      </c>
      <c r="CS47" s="8">
        <f t="shared" si="1"/>
        <v>0</v>
      </c>
      <c r="CT47" s="8">
        <f t="shared" si="2"/>
        <v>0</v>
      </c>
      <c r="CU47" s="8">
        <f t="shared" si="3"/>
        <v>0</v>
      </c>
      <c r="CV47" s="8">
        <f t="shared" si="4"/>
        <v>0</v>
      </c>
      <c r="CW47" s="8">
        <f t="shared" si="5"/>
        <v>5.4016666666666673</v>
      </c>
      <c r="CX47" s="8">
        <f t="shared" si="6"/>
        <v>5.7808333333333337</v>
      </c>
      <c r="CY47" s="8">
        <f t="shared" si="7"/>
        <v>24.682500000000005</v>
      </c>
    </row>
    <row r="48" spans="1:103">
      <c r="A48" s="8" t="s">
        <v>24</v>
      </c>
      <c r="B48" s="8" t="s">
        <v>25</v>
      </c>
      <c r="C48" s="8" t="s">
        <v>302</v>
      </c>
      <c r="D48" s="8">
        <v>0</v>
      </c>
      <c r="E48" s="8">
        <v>0</v>
      </c>
      <c r="F48" s="8">
        <v>2.08</v>
      </c>
      <c r="G48" s="8">
        <v>1.46</v>
      </c>
      <c r="H48" s="8">
        <v>1.47</v>
      </c>
      <c r="I48" s="8">
        <v>1.05</v>
      </c>
      <c r="J48" s="8">
        <v>0.85</v>
      </c>
      <c r="K48" s="8">
        <v>1.94</v>
      </c>
      <c r="L48" s="8">
        <v>1.52</v>
      </c>
      <c r="M48" s="8">
        <v>2.0299999999999998</v>
      </c>
      <c r="N48" s="8">
        <v>4.13</v>
      </c>
      <c r="O48" s="8">
        <v>2.2000000000000002</v>
      </c>
      <c r="P48" s="8">
        <v>2.56</v>
      </c>
      <c r="Q48" s="8">
        <v>3.82</v>
      </c>
      <c r="R48" s="8">
        <v>2.77</v>
      </c>
      <c r="S48" s="8">
        <v>2.85</v>
      </c>
      <c r="T48" s="8">
        <v>2.58</v>
      </c>
      <c r="U48" s="8">
        <v>3.59</v>
      </c>
      <c r="V48" s="8">
        <v>4.59</v>
      </c>
      <c r="W48" s="8">
        <v>2.34</v>
      </c>
      <c r="X48" s="8">
        <v>3.78</v>
      </c>
      <c r="Y48" s="8">
        <v>6.72</v>
      </c>
      <c r="Z48" s="8">
        <v>8.25</v>
      </c>
      <c r="AA48" s="8">
        <v>7.26</v>
      </c>
      <c r="AB48" s="8">
        <v>5.68</v>
      </c>
      <c r="AC48" s="8">
        <v>7.22</v>
      </c>
      <c r="AD48" s="8">
        <v>6.88</v>
      </c>
      <c r="AE48" s="8">
        <v>3.67</v>
      </c>
      <c r="AF48" s="8">
        <v>3.15</v>
      </c>
      <c r="AG48" s="8">
        <v>5</v>
      </c>
      <c r="AH48" s="8">
        <v>4.3099999999999996</v>
      </c>
      <c r="AI48" s="8">
        <v>6.6</v>
      </c>
      <c r="AJ48" s="8">
        <v>6.39</v>
      </c>
      <c r="AK48" s="8">
        <v>6.25</v>
      </c>
      <c r="AL48" s="8">
        <v>6.57</v>
      </c>
      <c r="AM48" s="8">
        <v>6.34</v>
      </c>
      <c r="AN48" s="8">
        <v>6.95</v>
      </c>
      <c r="AO48" s="8">
        <v>6.51</v>
      </c>
      <c r="AP48" s="8">
        <v>5.76</v>
      </c>
      <c r="AQ48" s="8">
        <v>5.16</v>
      </c>
      <c r="AR48" s="8">
        <v>3.01</v>
      </c>
      <c r="AS48" s="8">
        <v>3.52</v>
      </c>
      <c r="AT48" s="8">
        <v>2.2000000000000002</v>
      </c>
      <c r="AU48" s="8">
        <v>2.25</v>
      </c>
      <c r="AV48" s="8">
        <v>3.52</v>
      </c>
      <c r="AW48" s="8">
        <v>4.78</v>
      </c>
      <c r="AX48" s="8">
        <v>3.48</v>
      </c>
      <c r="AY48" s="8">
        <v>4.93</v>
      </c>
      <c r="AZ48" s="8">
        <v>6.33</v>
      </c>
      <c r="BA48" s="8">
        <v>10.64</v>
      </c>
      <c r="BB48" s="8">
        <v>19.13</v>
      </c>
      <c r="BC48" s="8">
        <v>27.77</v>
      </c>
      <c r="BD48" s="8">
        <v>28.97</v>
      </c>
      <c r="BE48" s="8">
        <v>38.159999999999997</v>
      </c>
      <c r="BF48" s="8">
        <v>42.45</v>
      </c>
      <c r="BG48" s="8">
        <v>49.91</v>
      </c>
      <c r="BH48" s="8">
        <v>56.04</v>
      </c>
      <c r="BI48" s="8">
        <v>45.17</v>
      </c>
      <c r="BJ48" s="8">
        <v>35.119999999999997</v>
      </c>
      <c r="BK48" s="8">
        <v>29.95</v>
      </c>
      <c r="BL48" s="8">
        <v>26.91</v>
      </c>
      <c r="BM48" s="8">
        <v>24.18</v>
      </c>
      <c r="BN48" s="8">
        <v>26.71</v>
      </c>
      <c r="BO48" s="8">
        <v>27.64</v>
      </c>
      <c r="BP48" s="8">
        <v>30.25</v>
      </c>
      <c r="BQ48" s="8">
        <v>35.049999999999997</v>
      </c>
      <c r="BR48" s="8">
        <v>35.770000000000003</v>
      </c>
      <c r="BS48" s="8">
        <v>36.94</v>
      </c>
      <c r="BT48" s="8">
        <v>39.54</v>
      </c>
      <c r="BU48" s="8">
        <v>32.369999999999997</v>
      </c>
      <c r="BV48" s="8">
        <v>30.78</v>
      </c>
      <c r="BW48" s="8">
        <v>32.21</v>
      </c>
      <c r="BX48" s="8">
        <v>36.340000000000003</v>
      </c>
      <c r="BY48" s="8">
        <v>34.229999999999997</v>
      </c>
      <c r="BZ48" s="8">
        <v>39.61</v>
      </c>
      <c r="CA48" s="8">
        <v>41.78</v>
      </c>
      <c r="CB48" s="8">
        <v>35.11</v>
      </c>
      <c r="CC48" s="8">
        <v>39.229999999999997</v>
      </c>
      <c r="CD48" s="8">
        <v>39.11</v>
      </c>
      <c r="CE48" s="8">
        <v>46.77</v>
      </c>
      <c r="CF48" s="8">
        <v>48.17</v>
      </c>
      <c r="CG48" s="8">
        <v>37.07</v>
      </c>
      <c r="CH48" s="8">
        <v>42.56</v>
      </c>
      <c r="CI48" s="8">
        <v>43.29</v>
      </c>
      <c r="CJ48" s="8">
        <v>44.95</v>
      </c>
      <c r="CK48" s="8">
        <v>47.86</v>
      </c>
      <c r="CL48" s="8">
        <v>49.67</v>
      </c>
      <c r="CM48" s="8">
        <v>50.09</v>
      </c>
      <c r="CN48" s="8">
        <v>49.67</v>
      </c>
      <c r="CO48" s="8">
        <v>47.77</v>
      </c>
      <c r="CP48" s="8">
        <v>50.25</v>
      </c>
      <c r="CQ48" s="8">
        <v>55.79</v>
      </c>
      <c r="CR48" s="8">
        <f t="shared" si="0"/>
        <v>1.5608333333333331</v>
      </c>
      <c r="CS48" s="8">
        <f t="shared" si="1"/>
        <v>4.2591666666666663</v>
      </c>
      <c r="CT48" s="8">
        <f t="shared" si="2"/>
        <v>5.6716666666666669</v>
      </c>
      <c r="CU48" s="8">
        <f t="shared" si="3"/>
        <v>4.3391666666666664</v>
      </c>
      <c r="CV48" s="8">
        <f t="shared" si="4"/>
        <v>32.47</v>
      </c>
      <c r="CW48" s="8">
        <f t="shared" si="5"/>
        <v>31.529166666666665</v>
      </c>
      <c r="CX48" s="8">
        <f t="shared" si="6"/>
        <v>40.272500000000001</v>
      </c>
      <c r="CY48" s="8">
        <f t="shared" si="7"/>
        <v>49.506250000000001</v>
      </c>
    </row>
    <row r="49" spans="1:103">
      <c r="A49" s="8" t="s">
        <v>92</v>
      </c>
      <c r="B49" s="8" t="s">
        <v>93</v>
      </c>
      <c r="C49" s="8" t="s">
        <v>283</v>
      </c>
      <c r="D49" s="8">
        <v>0.97</v>
      </c>
      <c r="E49" s="8">
        <v>0.97</v>
      </c>
      <c r="F49" s="8">
        <v>0.97</v>
      </c>
      <c r="G49" s="8">
        <v>0.95</v>
      </c>
      <c r="H49" s="8">
        <v>1.69</v>
      </c>
      <c r="I49" s="8">
        <v>3.77</v>
      </c>
      <c r="J49" s="8">
        <v>5.15</v>
      </c>
      <c r="K49" s="8">
        <v>2.44</v>
      </c>
      <c r="L49" s="8">
        <v>1.6</v>
      </c>
      <c r="M49" s="8">
        <v>1.02</v>
      </c>
      <c r="N49" s="8">
        <v>0.87</v>
      </c>
      <c r="O49" s="8">
        <v>1.36</v>
      </c>
      <c r="P49" s="8">
        <v>1.28</v>
      </c>
      <c r="Q49" s="8">
        <v>1.64</v>
      </c>
      <c r="R49" s="8">
        <v>2.64</v>
      </c>
      <c r="S49" s="8">
        <v>3.13</v>
      </c>
      <c r="T49" s="8">
        <v>3.26</v>
      </c>
      <c r="U49" s="8">
        <v>4.4400000000000004</v>
      </c>
      <c r="V49" s="8">
        <v>5.26</v>
      </c>
      <c r="W49" s="8">
        <v>6.83</v>
      </c>
      <c r="X49" s="8">
        <v>6.87</v>
      </c>
      <c r="Y49" s="8">
        <v>8.5500000000000007</v>
      </c>
      <c r="Z49" s="8">
        <v>8.7200000000000006</v>
      </c>
      <c r="AA49" s="8">
        <v>8.49</v>
      </c>
      <c r="AB49" s="8">
        <v>8.68</v>
      </c>
      <c r="AC49" s="8">
        <v>9.1199999999999992</v>
      </c>
      <c r="AD49" s="8">
        <v>10.46</v>
      </c>
      <c r="AE49" s="8">
        <v>10.69</v>
      </c>
      <c r="AF49" s="8">
        <v>11.05</v>
      </c>
      <c r="AG49" s="8">
        <v>11.26</v>
      </c>
      <c r="AH49" s="8">
        <v>10.94</v>
      </c>
      <c r="AI49" s="8">
        <v>10.95</v>
      </c>
      <c r="AJ49" s="8">
        <v>11.9</v>
      </c>
      <c r="AK49" s="8">
        <v>11.56</v>
      </c>
      <c r="AL49" s="8">
        <v>11.44</v>
      </c>
      <c r="AM49" s="8">
        <v>11.34</v>
      </c>
      <c r="AN49" s="8">
        <v>11.63</v>
      </c>
      <c r="AO49" s="8">
        <v>11.61</v>
      </c>
      <c r="AP49" s="8">
        <v>11.45</v>
      </c>
      <c r="AQ49" s="8">
        <v>11.96</v>
      </c>
      <c r="AR49" s="8">
        <v>11.77</v>
      </c>
      <c r="AS49" s="8">
        <v>10.86</v>
      </c>
      <c r="AT49" s="8">
        <v>10.56</v>
      </c>
      <c r="AU49" s="8">
        <v>11.07</v>
      </c>
      <c r="AV49" s="8">
        <v>10.42</v>
      </c>
      <c r="AW49" s="8">
        <v>9.81</v>
      </c>
      <c r="AX49" s="8">
        <v>8.1199999999999992</v>
      </c>
      <c r="AY49" s="8">
        <v>9.57</v>
      </c>
      <c r="AZ49" s="8">
        <v>10.61</v>
      </c>
      <c r="BA49" s="8">
        <v>11.47</v>
      </c>
      <c r="BB49" s="8">
        <v>13.05</v>
      </c>
      <c r="BC49" s="8">
        <v>11.98</v>
      </c>
      <c r="BD49" s="8">
        <v>13.25</v>
      </c>
      <c r="BE49" s="8">
        <v>13</v>
      </c>
      <c r="BF49" s="8">
        <v>14.27</v>
      </c>
      <c r="BG49" s="8">
        <v>14.65</v>
      </c>
      <c r="BH49" s="8">
        <v>14.98</v>
      </c>
      <c r="BI49" s="8">
        <v>15.22</v>
      </c>
      <c r="BJ49" s="8">
        <v>15.12</v>
      </c>
      <c r="BK49" s="8">
        <v>16.239999999999998</v>
      </c>
      <c r="BL49" s="8">
        <v>15.8</v>
      </c>
      <c r="BM49" s="8">
        <v>15.93</v>
      </c>
      <c r="BN49" s="8">
        <v>17.079999999999998</v>
      </c>
      <c r="BO49" s="8">
        <v>15.05</v>
      </c>
      <c r="BP49" s="8">
        <v>16.68</v>
      </c>
      <c r="BQ49" s="8">
        <v>17.34</v>
      </c>
      <c r="BR49" s="8">
        <v>17.82</v>
      </c>
      <c r="BS49" s="8">
        <v>16.77</v>
      </c>
      <c r="BT49" s="8">
        <v>14.68</v>
      </c>
      <c r="BU49" s="8">
        <v>15.37</v>
      </c>
      <c r="BV49" s="8">
        <v>15.95</v>
      </c>
      <c r="BW49" s="8">
        <v>16.64</v>
      </c>
      <c r="BX49" s="8">
        <v>17.510000000000002</v>
      </c>
      <c r="BY49" s="8">
        <v>18.39</v>
      </c>
      <c r="BZ49" s="8">
        <v>17.52</v>
      </c>
      <c r="CA49" s="8">
        <v>18.510000000000002</v>
      </c>
      <c r="CB49" s="8">
        <v>18.07</v>
      </c>
      <c r="CC49" s="8">
        <v>17.93</v>
      </c>
      <c r="CD49" s="8">
        <v>21.21</v>
      </c>
      <c r="CE49" s="8">
        <v>20.420000000000002</v>
      </c>
      <c r="CF49" s="8">
        <v>19.989999999999998</v>
      </c>
      <c r="CG49" s="8">
        <v>16.87</v>
      </c>
      <c r="CH49" s="8">
        <v>18.75</v>
      </c>
      <c r="CI49" s="8">
        <v>19.239999999999998</v>
      </c>
      <c r="CJ49" s="8">
        <v>18.440000000000001</v>
      </c>
      <c r="CK49" s="8">
        <v>18.72</v>
      </c>
      <c r="CL49" s="8">
        <v>19.68</v>
      </c>
      <c r="CM49" s="8">
        <v>18.5</v>
      </c>
      <c r="CN49" s="8">
        <v>19.87</v>
      </c>
      <c r="CO49" s="8">
        <v>21.02</v>
      </c>
      <c r="CP49" s="8">
        <v>20.46</v>
      </c>
      <c r="CQ49" s="8">
        <v>21.66</v>
      </c>
      <c r="CR49" s="8">
        <f t="shared" si="0"/>
        <v>1.8133333333333335</v>
      </c>
      <c r="CS49" s="8">
        <f t="shared" si="1"/>
        <v>5.0924999999999994</v>
      </c>
      <c r="CT49" s="8">
        <f t="shared" si="2"/>
        <v>10.782500000000001</v>
      </c>
      <c r="CU49" s="8">
        <f t="shared" si="3"/>
        <v>10.735833333333334</v>
      </c>
      <c r="CV49" s="8">
        <f t="shared" si="4"/>
        <v>13.653333333333336</v>
      </c>
      <c r="CW49" s="8">
        <f t="shared" si="5"/>
        <v>16.259166666666669</v>
      </c>
      <c r="CX49" s="8">
        <f t="shared" si="6"/>
        <v>18.700833333333335</v>
      </c>
      <c r="CY49" s="8">
        <f t="shared" si="7"/>
        <v>19.793749999999999</v>
      </c>
    </row>
    <row r="50" spans="1:103">
      <c r="A50" s="8" t="s">
        <v>164</v>
      </c>
      <c r="B50" s="8" t="s">
        <v>165</v>
      </c>
      <c r="C50" s="8" t="s">
        <v>303</v>
      </c>
      <c r="D50" s="8">
        <v>0.97</v>
      </c>
      <c r="E50" s="8">
        <v>0.83</v>
      </c>
      <c r="F50" s="8">
        <v>0.7</v>
      </c>
      <c r="G50" s="8">
        <v>0.6</v>
      </c>
      <c r="H50" s="8">
        <v>0.8</v>
      </c>
      <c r="I50" s="8">
        <v>0.68</v>
      </c>
      <c r="J50" s="8">
        <v>0.78</v>
      </c>
      <c r="K50" s="8">
        <v>0.67</v>
      </c>
      <c r="L50" s="8">
        <v>0.49</v>
      </c>
      <c r="M50" s="8">
        <v>0.42</v>
      </c>
      <c r="N50" s="8">
        <v>0.35</v>
      </c>
      <c r="O50" s="8">
        <v>0.3</v>
      </c>
      <c r="P50" s="8">
        <v>0.26</v>
      </c>
      <c r="Q50" s="8">
        <v>0.22</v>
      </c>
      <c r="R50" s="8">
        <v>0.18</v>
      </c>
      <c r="S50" s="8">
        <v>0.16</v>
      </c>
      <c r="T50" s="8">
        <v>0.13</v>
      </c>
      <c r="U50" s="8">
        <v>2.15</v>
      </c>
      <c r="V50" s="8">
        <v>1.83</v>
      </c>
      <c r="W50" s="8">
        <v>1.55</v>
      </c>
      <c r="X50" s="8">
        <v>1.21</v>
      </c>
      <c r="Y50" s="8">
        <v>1.03</v>
      </c>
      <c r="Z50" s="8">
        <v>0.88</v>
      </c>
      <c r="AA50" s="8">
        <v>0.74</v>
      </c>
      <c r="AB50" s="8">
        <v>0.48</v>
      </c>
      <c r="AC50" s="8">
        <v>0.41</v>
      </c>
      <c r="AD50" s="8">
        <v>0.39</v>
      </c>
      <c r="AE50" s="8">
        <v>0.68</v>
      </c>
      <c r="AF50" s="8">
        <v>0.7</v>
      </c>
      <c r="AG50" s="8">
        <v>0.38</v>
      </c>
      <c r="AH50" s="8">
        <v>0.33</v>
      </c>
      <c r="AI50" s="8">
        <v>0.45</v>
      </c>
      <c r="AJ50" s="8">
        <v>0.38</v>
      </c>
      <c r="AK50" s="8">
        <v>0.33</v>
      </c>
      <c r="AL50" s="8">
        <v>0.28000000000000003</v>
      </c>
      <c r="AM50" s="8">
        <v>0.22</v>
      </c>
      <c r="AN50" s="8">
        <v>0.49</v>
      </c>
      <c r="AO50" s="8">
        <v>0.26</v>
      </c>
      <c r="AP50" s="8">
        <v>0.22</v>
      </c>
      <c r="AQ50" s="8">
        <v>0.28999999999999998</v>
      </c>
      <c r="AR50" s="8">
        <v>0.25</v>
      </c>
      <c r="AS50" s="8">
        <v>0.61</v>
      </c>
      <c r="AT50" s="8">
        <v>0.52</v>
      </c>
      <c r="AU50" s="8">
        <v>0.76</v>
      </c>
      <c r="AV50" s="8">
        <v>0.65</v>
      </c>
      <c r="AW50" s="8">
        <v>0.55000000000000004</v>
      </c>
      <c r="AX50" s="8">
        <v>0.47</v>
      </c>
      <c r="AY50" s="8">
        <v>0.4</v>
      </c>
      <c r="AZ50" s="8">
        <v>0.34</v>
      </c>
      <c r="BA50" s="8">
        <v>0.28999999999999998</v>
      </c>
      <c r="BB50" s="8">
        <v>0.25</v>
      </c>
      <c r="BC50" s="8">
        <v>0.21</v>
      </c>
      <c r="BD50" s="8">
        <v>0.18</v>
      </c>
      <c r="BE50" s="8">
        <v>0.15</v>
      </c>
      <c r="BF50" s="8">
        <v>0.13</v>
      </c>
      <c r="BG50" s="8">
        <v>0.11</v>
      </c>
      <c r="BH50" s="8">
        <v>0.09</v>
      </c>
      <c r="BI50" s="8">
        <v>0.52</v>
      </c>
      <c r="BJ50" s="8">
        <v>0.44</v>
      </c>
      <c r="BK50" s="8">
        <v>0.53</v>
      </c>
      <c r="BL50" s="8">
        <v>0.2</v>
      </c>
      <c r="BM50" s="8">
        <v>0.25</v>
      </c>
      <c r="BN50" s="8">
        <v>1.25</v>
      </c>
      <c r="BO50" s="8">
        <v>0.96</v>
      </c>
      <c r="BP50" s="8">
        <v>0.82</v>
      </c>
      <c r="BQ50" s="8">
        <v>0.7</v>
      </c>
      <c r="BR50" s="8">
        <v>0.77</v>
      </c>
      <c r="BS50" s="8">
        <v>0.65</v>
      </c>
      <c r="BT50" s="8">
        <v>0.55000000000000004</v>
      </c>
      <c r="BU50" s="8">
        <v>0.47</v>
      </c>
      <c r="BV50" s="8">
        <v>0.4</v>
      </c>
      <c r="BW50" s="8">
        <v>0.34</v>
      </c>
      <c r="BX50" s="8">
        <v>0.28999999999999998</v>
      </c>
      <c r="BY50" s="8">
        <v>0.17</v>
      </c>
      <c r="BZ50" s="8">
        <v>0.15</v>
      </c>
      <c r="CA50" s="8">
        <v>0.17</v>
      </c>
      <c r="CB50" s="8">
        <v>0.47</v>
      </c>
      <c r="CC50" s="8">
        <v>0.28000000000000003</v>
      </c>
      <c r="CD50" s="8">
        <v>1.1000000000000001</v>
      </c>
      <c r="CE50" s="8">
        <v>0.94</v>
      </c>
      <c r="CF50" s="8">
        <v>0.8</v>
      </c>
      <c r="CG50" s="8">
        <v>0.68</v>
      </c>
      <c r="CH50" s="8">
        <v>0.84</v>
      </c>
      <c r="CI50" s="8">
        <v>0.54</v>
      </c>
      <c r="CJ50" s="8">
        <v>0.78</v>
      </c>
      <c r="CK50" s="8">
        <v>0.97</v>
      </c>
      <c r="CL50" s="8">
        <v>0.83</v>
      </c>
      <c r="CM50" s="8">
        <v>0.7</v>
      </c>
      <c r="CN50" s="8">
        <v>0.6</v>
      </c>
      <c r="CO50" s="8">
        <v>0.51</v>
      </c>
      <c r="CP50" s="8">
        <v>0.75</v>
      </c>
      <c r="CQ50" s="8">
        <v>0.64</v>
      </c>
      <c r="CR50" s="8">
        <f t="shared" si="0"/>
        <v>0.63249999999999995</v>
      </c>
      <c r="CS50" s="8">
        <f t="shared" si="1"/>
        <v>0.86166666666666669</v>
      </c>
      <c r="CT50" s="8">
        <f t="shared" si="2"/>
        <v>0.41916666666666669</v>
      </c>
      <c r="CU50" s="8">
        <f t="shared" si="3"/>
        <v>0.45583333333333337</v>
      </c>
      <c r="CV50" s="8">
        <f t="shared" si="4"/>
        <v>0.27</v>
      </c>
      <c r="CW50" s="8">
        <f t="shared" si="5"/>
        <v>0.61333333333333329</v>
      </c>
      <c r="CX50" s="8">
        <f t="shared" si="6"/>
        <v>0.53583333333333327</v>
      </c>
      <c r="CY50" s="8">
        <f t="shared" si="7"/>
        <v>0.72250000000000003</v>
      </c>
    </row>
    <row r="51" spans="1:103">
      <c r="A51" s="8" t="s">
        <v>124</v>
      </c>
      <c r="B51" s="8" t="s">
        <v>125</v>
      </c>
      <c r="C51" s="8" t="s">
        <v>303</v>
      </c>
      <c r="D51" s="8">
        <v>0</v>
      </c>
      <c r="E51" s="8">
        <v>0.35</v>
      </c>
      <c r="F51" s="8">
        <v>0.61</v>
      </c>
      <c r="G51" s="8">
        <v>0.99</v>
      </c>
      <c r="H51" s="8">
        <v>0.43</v>
      </c>
      <c r="I51" s="8">
        <v>0.36</v>
      </c>
      <c r="J51" s="8">
        <v>0.7</v>
      </c>
      <c r="K51" s="8">
        <v>1.39</v>
      </c>
      <c r="L51" s="8">
        <v>1.53</v>
      </c>
      <c r="M51" s="8">
        <v>1.3</v>
      </c>
      <c r="N51" s="8">
        <v>1.1100000000000001</v>
      </c>
      <c r="O51" s="8">
        <v>1.86</v>
      </c>
      <c r="P51" s="8">
        <v>1.58</v>
      </c>
      <c r="Q51" s="8">
        <v>0.63</v>
      </c>
      <c r="R51" s="8">
        <v>0.75</v>
      </c>
      <c r="S51" s="8">
        <v>0.63</v>
      </c>
      <c r="T51" s="8">
        <v>0.63</v>
      </c>
      <c r="U51" s="8">
        <v>0.54</v>
      </c>
      <c r="V51" s="8">
        <v>0.72</v>
      </c>
      <c r="W51" s="8">
        <v>0.34</v>
      </c>
      <c r="X51" s="8">
        <v>0.27</v>
      </c>
      <c r="Y51" s="8">
        <v>0.8</v>
      </c>
      <c r="Z51" s="8">
        <v>1.39</v>
      </c>
      <c r="AA51" s="8">
        <v>1.74</v>
      </c>
      <c r="AB51" s="8">
        <v>1.88</v>
      </c>
      <c r="AC51" s="8">
        <v>0.61</v>
      </c>
      <c r="AD51" s="8">
        <v>0.56000000000000005</v>
      </c>
      <c r="AE51" s="8">
        <v>0.99</v>
      </c>
      <c r="AF51" s="8">
        <v>0.95</v>
      </c>
      <c r="AG51" s="8">
        <v>0.93</v>
      </c>
      <c r="AH51" s="8">
        <v>0.79</v>
      </c>
      <c r="AI51" s="8">
        <v>1.1599999999999999</v>
      </c>
      <c r="AJ51" s="8">
        <v>0.47</v>
      </c>
      <c r="AK51" s="8">
        <v>0.65</v>
      </c>
      <c r="AL51" s="8">
        <v>0.49</v>
      </c>
      <c r="AM51" s="8">
        <v>0.75</v>
      </c>
      <c r="AN51" s="8">
        <v>21.64</v>
      </c>
      <c r="AO51" s="8">
        <v>32.22</v>
      </c>
      <c r="AP51" s="8">
        <v>36.65</v>
      </c>
      <c r="AQ51" s="8">
        <v>38.58</v>
      </c>
      <c r="AR51" s="8">
        <v>40.159999999999997</v>
      </c>
      <c r="AS51" s="8">
        <v>39.72</v>
      </c>
      <c r="AT51" s="8">
        <v>39.799999999999997</v>
      </c>
      <c r="AU51" s="8">
        <v>38.950000000000003</v>
      </c>
      <c r="AV51" s="8">
        <v>36.46</v>
      </c>
      <c r="AW51" s="8">
        <v>32.130000000000003</v>
      </c>
      <c r="AX51" s="8">
        <v>28.36</v>
      </c>
      <c r="AY51" s="8">
        <v>26.61</v>
      </c>
      <c r="AZ51" s="8">
        <v>22.8</v>
      </c>
      <c r="BA51" s="8">
        <v>18.48</v>
      </c>
      <c r="BB51" s="8">
        <v>17.63</v>
      </c>
      <c r="BC51" s="8">
        <v>16.600000000000001</v>
      </c>
      <c r="BD51" s="8">
        <v>14.62</v>
      </c>
      <c r="BE51" s="8">
        <v>13.03</v>
      </c>
      <c r="BF51" s="8">
        <v>9.8000000000000007</v>
      </c>
      <c r="BG51" s="8">
        <v>7.74</v>
      </c>
      <c r="BH51" s="8">
        <v>5.84</v>
      </c>
      <c r="BI51" s="8">
        <v>7</v>
      </c>
      <c r="BJ51" s="8">
        <v>7.1</v>
      </c>
      <c r="BK51" s="8">
        <v>7.08</v>
      </c>
      <c r="BL51" s="8">
        <v>7.34</v>
      </c>
      <c r="BM51" s="8">
        <v>6.48</v>
      </c>
      <c r="BN51" s="8">
        <v>4.37</v>
      </c>
      <c r="BO51" s="8">
        <v>1.76</v>
      </c>
      <c r="BP51" s="8">
        <v>2</v>
      </c>
      <c r="BQ51" s="8">
        <v>2.76</v>
      </c>
      <c r="BR51" s="8">
        <v>2.46</v>
      </c>
      <c r="BS51" s="8">
        <v>2.96</v>
      </c>
      <c r="BT51" s="8">
        <v>3.66</v>
      </c>
      <c r="BU51" s="8">
        <v>3.92</v>
      </c>
      <c r="BV51" s="8">
        <v>4.8</v>
      </c>
      <c r="BW51" s="8">
        <v>3.72</v>
      </c>
      <c r="BX51" s="8">
        <v>2.77</v>
      </c>
      <c r="BY51" s="8">
        <v>3.52</v>
      </c>
      <c r="BZ51" s="8">
        <v>4.05</v>
      </c>
      <c r="CA51" s="8">
        <v>3.29</v>
      </c>
      <c r="CB51" s="8">
        <v>2.5499999999999998</v>
      </c>
      <c r="CC51" s="8">
        <v>1.34</v>
      </c>
      <c r="CD51" s="8">
        <v>1.1399999999999999</v>
      </c>
      <c r="CE51" s="8">
        <v>0.97</v>
      </c>
      <c r="CF51" s="8">
        <v>0.83</v>
      </c>
      <c r="CG51" s="8">
        <v>0.7</v>
      </c>
      <c r="CH51" s="8">
        <v>0.95</v>
      </c>
      <c r="CI51" s="8">
        <v>0.81</v>
      </c>
      <c r="CJ51" s="8">
        <v>0.69</v>
      </c>
      <c r="CK51" s="8">
        <v>0.57999999999999996</v>
      </c>
      <c r="CL51" s="8">
        <v>0.5</v>
      </c>
      <c r="CM51" s="8">
        <v>0.42</v>
      </c>
      <c r="CN51" s="8">
        <v>0.36</v>
      </c>
      <c r="CO51" s="8">
        <v>0.3</v>
      </c>
      <c r="CP51" s="8">
        <v>0.26</v>
      </c>
      <c r="CQ51" s="8">
        <v>2.0099999999999998</v>
      </c>
      <c r="CR51" s="8">
        <f t="shared" si="0"/>
        <v>0.88583333333333325</v>
      </c>
      <c r="CS51" s="8">
        <f t="shared" si="1"/>
        <v>0.83499999999999996</v>
      </c>
      <c r="CT51" s="8">
        <f t="shared" si="2"/>
        <v>0.85250000000000004</v>
      </c>
      <c r="CU51" s="8">
        <f t="shared" si="3"/>
        <v>34.273333333333333</v>
      </c>
      <c r="CV51" s="8">
        <f t="shared" si="4"/>
        <v>12.31</v>
      </c>
      <c r="CW51" s="8">
        <f t="shared" si="5"/>
        <v>3.8525000000000005</v>
      </c>
      <c r="CX51" s="8">
        <f t="shared" si="6"/>
        <v>1.9099999999999995</v>
      </c>
      <c r="CY51" s="8">
        <f t="shared" si="7"/>
        <v>0.6399999999999999</v>
      </c>
    </row>
    <row r="52" spans="1:103">
      <c r="A52" s="8" t="s">
        <v>178</v>
      </c>
      <c r="B52" s="8" t="s">
        <v>179</v>
      </c>
      <c r="C52" s="8" t="s">
        <v>59</v>
      </c>
      <c r="D52" s="8">
        <v>0</v>
      </c>
      <c r="E52" s="8">
        <v>0</v>
      </c>
      <c r="F52" s="8">
        <v>0</v>
      </c>
      <c r="G52" s="8">
        <v>0</v>
      </c>
      <c r="H52" s="8">
        <v>0</v>
      </c>
      <c r="I52" s="8">
        <v>0</v>
      </c>
      <c r="J52" s="8">
        <v>0</v>
      </c>
      <c r="K52" s="8">
        <v>0</v>
      </c>
      <c r="L52" s="8">
        <v>0</v>
      </c>
      <c r="M52" s="8">
        <v>0</v>
      </c>
      <c r="N52" s="8">
        <v>0</v>
      </c>
      <c r="O52" s="8">
        <v>0</v>
      </c>
      <c r="P52" s="8">
        <v>0</v>
      </c>
      <c r="Q52" s="8">
        <v>0</v>
      </c>
      <c r="R52" s="8">
        <v>0</v>
      </c>
      <c r="S52" s="8">
        <v>0</v>
      </c>
      <c r="T52" s="8">
        <v>0</v>
      </c>
      <c r="U52" s="8">
        <v>0</v>
      </c>
      <c r="V52" s="8">
        <v>0</v>
      </c>
      <c r="W52" s="8">
        <v>0</v>
      </c>
      <c r="X52" s="8">
        <v>0</v>
      </c>
      <c r="Y52" s="8">
        <v>0</v>
      </c>
      <c r="Z52" s="8">
        <v>0</v>
      </c>
      <c r="AA52" s="8">
        <v>0</v>
      </c>
      <c r="AB52" s="8">
        <v>0</v>
      </c>
      <c r="AC52" s="8">
        <v>0</v>
      </c>
      <c r="AD52" s="8">
        <v>0</v>
      </c>
      <c r="AE52" s="8">
        <v>0</v>
      </c>
      <c r="AF52" s="8">
        <v>0.97</v>
      </c>
      <c r="AG52" s="8">
        <v>0.83</v>
      </c>
      <c r="AH52" s="8">
        <v>0.7</v>
      </c>
      <c r="AI52" s="8">
        <v>0.6</v>
      </c>
      <c r="AJ52" s="8">
        <v>0.51</v>
      </c>
      <c r="AK52" s="8">
        <v>0.43</v>
      </c>
      <c r="AL52" s="8">
        <v>0.37</v>
      </c>
      <c r="AM52" s="8">
        <v>0.31</v>
      </c>
      <c r="AN52" s="8">
        <v>0.27</v>
      </c>
      <c r="AO52" s="8">
        <v>0.23</v>
      </c>
      <c r="AP52" s="8">
        <v>0.19</v>
      </c>
      <c r="AQ52" s="8">
        <v>0.16</v>
      </c>
      <c r="AR52" s="8">
        <v>0.14000000000000001</v>
      </c>
      <c r="AS52" s="8">
        <v>0.12</v>
      </c>
      <c r="AT52" s="8">
        <v>0.1</v>
      </c>
      <c r="AU52" s="8">
        <v>0.09</v>
      </c>
      <c r="AV52" s="8">
        <v>0</v>
      </c>
      <c r="AW52" s="8">
        <v>0</v>
      </c>
      <c r="AX52" s="8">
        <v>0</v>
      </c>
      <c r="AY52" s="8">
        <v>0</v>
      </c>
      <c r="AZ52" s="8">
        <v>0</v>
      </c>
      <c r="BA52" s="8">
        <v>0</v>
      </c>
      <c r="BB52" s="8">
        <v>0</v>
      </c>
      <c r="BC52" s="8">
        <v>0</v>
      </c>
      <c r="BD52" s="8">
        <v>0</v>
      </c>
      <c r="BE52" s="8">
        <v>0</v>
      </c>
      <c r="BF52" s="8">
        <v>0</v>
      </c>
      <c r="BG52" s="8">
        <v>0</v>
      </c>
      <c r="BH52" s="8">
        <v>0</v>
      </c>
      <c r="BI52" s="8">
        <v>0</v>
      </c>
      <c r="BJ52" s="8">
        <v>0</v>
      </c>
      <c r="BK52" s="8">
        <v>0</v>
      </c>
      <c r="BL52" s="8">
        <v>0</v>
      </c>
      <c r="BM52" s="8">
        <v>0</v>
      </c>
      <c r="BN52" s="8">
        <v>0</v>
      </c>
      <c r="BO52" s="8">
        <v>0</v>
      </c>
      <c r="BP52" s="8">
        <v>0</v>
      </c>
      <c r="BQ52" s="8">
        <v>0</v>
      </c>
      <c r="BR52" s="8">
        <v>0</v>
      </c>
      <c r="BS52" s="8">
        <v>0</v>
      </c>
      <c r="BT52" s="8">
        <v>0</v>
      </c>
      <c r="BU52" s="8">
        <v>0</v>
      </c>
      <c r="BV52" s="8">
        <v>0</v>
      </c>
      <c r="BW52" s="8">
        <v>0</v>
      </c>
      <c r="BX52" s="8">
        <v>0</v>
      </c>
      <c r="BY52" s="8">
        <v>0</v>
      </c>
      <c r="BZ52" s="8">
        <v>0</v>
      </c>
      <c r="CA52" s="8">
        <v>0</v>
      </c>
      <c r="CB52" s="8">
        <v>0</v>
      </c>
      <c r="CC52" s="8">
        <v>0</v>
      </c>
      <c r="CD52" s="8">
        <v>0</v>
      </c>
      <c r="CE52" s="8">
        <v>0</v>
      </c>
      <c r="CF52" s="8">
        <v>0</v>
      </c>
      <c r="CG52" s="8">
        <v>0</v>
      </c>
      <c r="CH52" s="8">
        <v>0</v>
      </c>
      <c r="CI52" s="8">
        <v>0</v>
      </c>
      <c r="CJ52" s="8">
        <v>0</v>
      </c>
      <c r="CK52" s="8">
        <v>0</v>
      </c>
      <c r="CL52" s="8">
        <v>0</v>
      </c>
      <c r="CM52" s="8">
        <v>0</v>
      </c>
      <c r="CN52" s="8">
        <v>0</v>
      </c>
      <c r="CO52" s="8">
        <v>0</v>
      </c>
      <c r="CP52" s="8">
        <v>0</v>
      </c>
      <c r="CQ52" s="8">
        <v>0</v>
      </c>
      <c r="CR52" s="8">
        <f t="shared" si="0"/>
        <v>0</v>
      </c>
      <c r="CS52" s="8">
        <f t="shared" si="1"/>
        <v>0</v>
      </c>
      <c r="CT52" s="8">
        <f t="shared" si="2"/>
        <v>0.39333333333333331</v>
      </c>
      <c r="CU52" s="8">
        <f t="shared" si="3"/>
        <v>0.10833333333333334</v>
      </c>
      <c r="CV52" s="8">
        <f t="shared" si="4"/>
        <v>0</v>
      </c>
      <c r="CW52" s="8">
        <f t="shared" si="5"/>
        <v>0</v>
      </c>
      <c r="CX52" s="8">
        <f t="shared" si="6"/>
        <v>0</v>
      </c>
      <c r="CY52" s="8">
        <f t="shared" si="7"/>
        <v>0</v>
      </c>
    </row>
    <row r="53" spans="1:103">
      <c r="A53" s="8" t="s">
        <v>96</v>
      </c>
      <c r="B53" s="8" t="s">
        <v>97</v>
      </c>
      <c r="C53" s="8" t="s">
        <v>303</v>
      </c>
      <c r="D53" s="8">
        <v>2.52</v>
      </c>
      <c r="E53" s="8">
        <v>5.93</v>
      </c>
      <c r="F53" s="8">
        <v>6.27</v>
      </c>
      <c r="G53" s="8">
        <v>3.69</v>
      </c>
      <c r="H53" s="8">
        <v>3.84</v>
      </c>
      <c r="I53" s="8">
        <v>6.05</v>
      </c>
      <c r="J53" s="8">
        <v>4.5599999999999996</v>
      </c>
      <c r="K53" s="8">
        <v>4.66</v>
      </c>
      <c r="L53" s="8">
        <v>4.67</v>
      </c>
      <c r="M53" s="8">
        <v>6.02</v>
      </c>
      <c r="N53" s="8">
        <v>8.18</v>
      </c>
      <c r="O53" s="8">
        <v>9.4600000000000009</v>
      </c>
      <c r="P53" s="8">
        <v>15.33</v>
      </c>
      <c r="Q53" s="8">
        <v>19.03</v>
      </c>
      <c r="R53" s="8">
        <v>22.3</v>
      </c>
      <c r="S53" s="8">
        <v>22.25</v>
      </c>
      <c r="T53" s="8">
        <v>27.64</v>
      </c>
      <c r="U53" s="8">
        <v>32.65</v>
      </c>
      <c r="V53" s="8">
        <v>32.29</v>
      </c>
      <c r="W53" s="8">
        <v>36.86</v>
      </c>
      <c r="X53" s="8">
        <v>34.56</v>
      </c>
      <c r="Y53" s="8">
        <v>35.24</v>
      </c>
      <c r="Z53" s="8">
        <v>33.24</v>
      </c>
      <c r="AA53" s="8">
        <v>33.840000000000003</v>
      </c>
      <c r="AB53" s="8">
        <v>36.29</v>
      </c>
      <c r="AC53" s="8">
        <v>35.450000000000003</v>
      </c>
      <c r="AD53" s="8">
        <v>37.51</v>
      </c>
      <c r="AE53" s="8">
        <v>32.840000000000003</v>
      </c>
      <c r="AF53" s="8">
        <v>34.67</v>
      </c>
      <c r="AG53" s="8">
        <v>39.15</v>
      </c>
      <c r="AH53" s="8">
        <v>37.450000000000003</v>
      </c>
      <c r="AI53" s="8">
        <v>34.549999999999997</v>
      </c>
      <c r="AJ53" s="8">
        <v>36.020000000000003</v>
      </c>
      <c r="AK53" s="8">
        <v>32.08</v>
      </c>
      <c r="AL53" s="8">
        <v>31.85</v>
      </c>
      <c r="AM53" s="8">
        <v>30.22</v>
      </c>
      <c r="AN53" s="8">
        <v>34.5</v>
      </c>
      <c r="AO53" s="8">
        <v>33.14</v>
      </c>
      <c r="AP53" s="8">
        <v>37.67</v>
      </c>
      <c r="AQ53" s="8">
        <v>37.340000000000003</v>
      </c>
      <c r="AR53" s="8">
        <v>39.67</v>
      </c>
      <c r="AS53" s="8">
        <v>40.340000000000003</v>
      </c>
      <c r="AT53" s="8">
        <v>43.41</v>
      </c>
      <c r="AU53" s="8">
        <v>38.369999999999997</v>
      </c>
      <c r="AV53" s="8">
        <v>39.92</v>
      </c>
      <c r="AW53" s="8">
        <v>38.130000000000003</v>
      </c>
      <c r="AX53" s="8">
        <v>37.24</v>
      </c>
      <c r="AY53" s="8">
        <v>30.11</v>
      </c>
      <c r="AZ53" s="8">
        <v>31.86</v>
      </c>
      <c r="BA53" s="8">
        <v>32.81</v>
      </c>
      <c r="BB53" s="8">
        <v>30.43</v>
      </c>
      <c r="BC53" s="8">
        <v>31.42</v>
      </c>
      <c r="BD53" s="8">
        <v>30.98</v>
      </c>
      <c r="BE53" s="8">
        <v>31.39</v>
      </c>
      <c r="BF53" s="8">
        <v>33.590000000000003</v>
      </c>
      <c r="BG53" s="8">
        <v>33.83</v>
      </c>
      <c r="BH53" s="8">
        <v>38.450000000000003</v>
      </c>
      <c r="BI53" s="8">
        <v>36.11</v>
      </c>
      <c r="BJ53" s="8">
        <v>33.79</v>
      </c>
      <c r="BK53" s="8">
        <v>34.1</v>
      </c>
      <c r="BL53" s="8">
        <v>40.659999999999997</v>
      </c>
      <c r="BM53" s="8">
        <v>39.770000000000003</v>
      </c>
      <c r="BN53" s="8">
        <v>40.99</v>
      </c>
      <c r="BO53" s="8">
        <v>41.83</v>
      </c>
      <c r="BP53" s="8">
        <v>39.32</v>
      </c>
      <c r="BQ53" s="8">
        <v>37.96</v>
      </c>
      <c r="BR53" s="8">
        <v>38.880000000000003</v>
      </c>
      <c r="BS53" s="8">
        <v>42.15</v>
      </c>
      <c r="BT53" s="8">
        <v>39.93</v>
      </c>
      <c r="BU53" s="8">
        <v>39.36</v>
      </c>
      <c r="BV53" s="8">
        <v>36.18</v>
      </c>
      <c r="BW53" s="8">
        <v>32.31</v>
      </c>
      <c r="BX53" s="8">
        <v>33.340000000000003</v>
      </c>
      <c r="BY53" s="8">
        <v>36.020000000000003</v>
      </c>
      <c r="BZ53" s="8">
        <v>39.200000000000003</v>
      </c>
      <c r="CA53" s="8">
        <v>38.590000000000003</v>
      </c>
      <c r="CB53" s="8">
        <v>38.36</v>
      </c>
      <c r="CC53" s="8">
        <v>42.94</v>
      </c>
      <c r="CD53" s="8">
        <v>42.95</v>
      </c>
      <c r="CE53" s="8">
        <v>42.71</v>
      </c>
      <c r="CF53" s="8">
        <v>40.33</v>
      </c>
      <c r="CG53" s="8">
        <v>33.69</v>
      </c>
      <c r="CH53" s="8">
        <v>39.520000000000003</v>
      </c>
      <c r="CI53" s="8">
        <v>37.590000000000003</v>
      </c>
      <c r="CJ53" s="8">
        <v>39.56</v>
      </c>
      <c r="CK53" s="8">
        <v>38.479999999999997</v>
      </c>
      <c r="CL53" s="8">
        <v>40.729999999999997</v>
      </c>
      <c r="CM53" s="8">
        <v>38</v>
      </c>
      <c r="CN53" s="8">
        <v>38.619999999999997</v>
      </c>
      <c r="CO53" s="8">
        <v>37.299999999999997</v>
      </c>
      <c r="CP53" s="8">
        <v>37.33</v>
      </c>
      <c r="CQ53" s="8">
        <v>43.72</v>
      </c>
      <c r="CR53" s="8">
        <f t="shared" si="0"/>
        <v>5.4874999999999998</v>
      </c>
      <c r="CS53" s="8">
        <f t="shared" si="1"/>
        <v>28.769166666666667</v>
      </c>
      <c r="CT53" s="8">
        <f t="shared" si="2"/>
        <v>34.840000000000003</v>
      </c>
      <c r="CU53" s="8">
        <f t="shared" si="3"/>
        <v>37.486666666666672</v>
      </c>
      <c r="CV53" s="8">
        <f t="shared" si="4"/>
        <v>33.230000000000004</v>
      </c>
      <c r="CW53" s="8">
        <f t="shared" si="5"/>
        <v>39.111666666666672</v>
      </c>
      <c r="CX53" s="8">
        <f t="shared" si="6"/>
        <v>38.770000000000003</v>
      </c>
      <c r="CY53" s="8">
        <f t="shared" si="7"/>
        <v>39.217500000000001</v>
      </c>
    </row>
    <row r="54" spans="1:103">
      <c r="A54" s="8" t="s">
        <v>102</v>
      </c>
      <c r="B54" s="8" t="s">
        <v>103</v>
      </c>
      <c r="C54" s="8" t="s">
        <v>30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  <c r="S54" s="8">
        <v>0</v>
      </c>
      <c r="T54" s="8">
        <v>0</v>
      </c>
      <c r="U54" s="8">
        <v>0</v>
      </c>
      <c r="V54" s="8">
        <v>0</v>
      </c>
      <c r="W54" s="8">
        <v>0</v>
      </c>
      <c r="X54" s="8">
        <v>0</v>
      </c>
      <c r="Y54" s="8">
        <v>0</v>
      </c>
      <c r="Z54" s="8">
        <v>0</v>
      </c>
      <c r="AA54" s="8">
        <v>0</v>
      </c>
      <c r="AB54" s="8">
        <v>0</v>
      </c>
      <c r="AC54" s="8">
        <v>0</v>
      </c>
      <c r="AD54" s="8">
        <v>0</v>
      </c>
      <c r="AE54" s="8">
        <v>0</v>
      </c>
      <c r="AF54" s="8">
        <v>0</v>
      </c>
      <c r="AG54" s="8">
        <v>0</v>
      </c>
      <c r="AH54" s="8">
        <v>0</v>
      </c>
      <c r="AI54" s="8">
        <v>0</v>
      </c>
      <c r="AJ54" s="8">
        <v>0</v>
      </c>
      <c r="AK54" s="8">
        <v>0</v>
      </c>
      <c r="AL54" s="8">
        <v>0</v>
      </c>
      <c r="AM54" s="8">
        <v>0</v>
      </c>
      <c r="AN54" s="8">
        <v>0</v>
      </c>
      <c r="AO54" s="8">
        <v>0</v>
      </c>
      <c r="AP54" s="8">
        <v>0</v>
      </c>
      <c r="AQ54" s="8">
        <v>0</v>
      </c>
      <c r="AR54" s="8">
        <v>0</v>
      </c>
      <c r="AS54" s="8">
        <v>0</v>
      </c>
      <c r="AT54" s="8">
        <v>0</v>
      </c>
      <c r="AU54" s="8">
        <v>0</v>
      </c>
      <c r="AV54" s="8">
        <v>0</v>
      </c>
      <c r="AW54" s="8">
        <v>0</v>
      </c>
      <c r="AX54" s="8">
        <v>0</v>
      </c>
      <c r="AY54" s="8">
        <v>0</v>
      </c>
      <c r="AZ54" s="8">
        <v>0</v>
      </c>
      <c r="BA54" s="8">
        <v>0</v>
      </c>
      <c r="BB54" s="8">
        <v>0</v>
      </c>
      <c r="BC54" s="8">
        <v>0</v>
      </c>
      <c r="BD54" s="8">
        <v>0</v>
      </c>
      <c r="BE54" s="8">
        <v>0</v>
      </c>
      <c r="BF54" s="8">
        <v>0</v>
      </c>
      <c r="BG54" s="8">
        <v>0</v>
      </c>
      <c r="BH54" s="8">
        <v>0</v>
      </c>
      <c r="BI54" s="8">
        <v>0</v>
      </c>
      <c r="BJ54" s="8">
        <v>0</v>
      </c>
      <c r="BK54" s="8">
        <v>0</v>
      </c>
      <c r="BL54" s="8">
        <v>0</v>
      </c>
      <c r="BM54" s="8">
        <v>0</v>
      </c>
      <c r="BN54" s="8">
        <v>0</v>
      </c>
      <c r="BO54" s="8">
        <v>0</v>
      </c>
      <c r="BP54" s="8">
        <v>0</v>
      </c>
      <c r="BQ54" s="8">
        <v>0</v>
      </c>
      <c r="BR54" s="8">
        <v>0.5</v>
      </c>
      <c r="BS54" s="8">
        <v>1.73</v>
      </c>
      <c r="BT54" s="8">
        <v>1.61</v>
      </c>
      <c r="BU54" s="8">
        <v>1.37</v>
      </c>
      <c r="BV54" s="8">
        <v>1.17</v>
      </c>
      <c r="BW54" s="8">
        <v>0.69</v>
      </c>
      <c r="BX54" s="8">
        <v>1.1499999999999999</v>
      </c>
      <c r="BY54" s="8">
        <v>1.95</v>
      </c>
      <c r="BZ54" s="8">
        <v>2.02</v>
      </c>
      <c r="CA54" s="8">
        <v>1.47</v>
      </c>
      <c r="CB54" s="8">
        <v>0.87</v>
      </c>
      <c r="CC54" s="8">
        <v>3.75</v>
      </c>
      <c r="CD54" s="8">
        <v>3.87</v>
      </c>
      <c r="CE54" s="8">
        <v>7.45</v>
      </c>
      <c r="CF54" s="8">
        <v>8.98</v>
      </c>
      <c r="CG54" s="8">
        <v>4.24</v>
      </c>
      <c r="CH54" s="8">
        <v>9.1199999999999992</v>
      </c>
      <c r="CI54" s="8">
        <v>8.93</v>
      </c>
      <c r="CJ54" s="8">
        <v>9.3000000000000007</v>
      </c>
      <c r="CK54" s="8">
        <v>5.87</v>
      </c>
      <c r="CL54" s="8">
        <v>10.93</v>
      </c>
      <c r="CM54" s="8">
        <v>11.52</v>
      </c>
      <c r="CN54" s="8">
        <v>8.7799999999999994</v>
      </c>
      <c r="CO54" s="8">
        <v>7.05</v>
      </c>
      <c r="CP54" s="8">
        <v>10.16</v>
      </c>
      <c r="CQ54" s="8">
        <v>11.4</v>
      </c>
      <c r="CR54" s="8">
        <f t="shared" si="0"/>
        <v>0</v>
      </c>
      <c r="CS54" s="8">
        <f t="shared" si="1"/>
        <v>0</v>
      </c>
      <c r="CT54" s="8">
        <f t="shared" si="2"/>
        <v>0</v>
      </c>
      <c r="CU54" s="8">
        <f t="shared" si="3"/>
        <v>0</v>
      </c>
      <c r="CV54" s="8">
        <f t="shared" si="4"/>
        <v>0</v>
      </c>
      <c r="CW54" s="8">
        <f t="shared" si="5"/>
        <v>0.58916666666666673</v>
      </c>
      <c r="CX54" s="8">
        <f t="shared" si="6"/>
        <v>4.4833333333333334</v>
      </c>
      <c r="CY54" s="8">
        <f t="shared" si="7"/>
        <v>9.3762500000000006</v>
      </c>
    </row>
    <row r="55" spans="1:103">
      <c r="A55" s="8" t="s">
        <v>49</v>
      </c>
      <c r="B55" s="8" t="s">
        <v>50</v>
      </c>
      <c r="C55" s="8" t="s">
        <v>30</v>
      </c>
      <c r="D55" s="8">
        <v>0</v>
      </c>
      <c r="E55" s="8">
        <v>0</v>
      </c>
      <c r="F55" s="8">
        <v>0</v>
      </c>
      <c r="G55" s="8">
        <v>0</v>
      </c>
      <c r="H55" s="8">
        <v>0</v>
      </c>
      <c r="I55" s="8">
        <v>0</v>
      </c>
      <c r="J55" s="8">
        <v>0</v>
      </c>
      <c r="K55" s="8">
        <v>0</v>
      </c>
      <c r="L55" s="8">
        <v>0</v>
      </c>
      <c r="M55" s="8">
        <v>0</v>
      </c>
      <c r="N55" s="8">
        <v>0</v>
      </c>
      <c r="O55" s="8">
        <v>0</v>
      </c>
      <c r="P55" s="8">
        <v>0</v>
      </c>
      <c r="Q55" s="8">
        <v>0</v>
      </c>
      <c r="R55" s="8">
        <v>0</v>
      </c>
      <c r="S55" s="8">
        <v>0</v>
      </c>
      <c r="T55" s="8">
        <v>0</v>
      </c>
      <c r="U55" s="8">
        <v>0</v>
      </c>
      <c r="V55" s="8">
        <v>0</v>
      </c>
      <c r="W55" s="8">
        <v>0</v>
      </c>
      <c r="X55" s="8">
        <v>0</v>
      </c>
      <c r="Y55" s="8">
        <v>0</v>
      </c>
      <c r="Z55" s="8">
        <v>0</v>
      </c>
      <c r="AA55" s="8">
        <v>0</v>
      </c>
      <c r="AB55" s="8">
        <v>0</v>
      </c>
      <c r="AC55" s="8">
        <v>0</v>
      </c>
      <c r="AD55" s="8">
        <v>0</v>
      </c>
      <c r="AE55" s="8">
        <v>0</v>
      </c>
      <c r="AF55" s="8">
        <v>0</v>
      </c>
      <c r="AG55" s="8">
        <v>0</v>
      </c>
      <c r="AH55" s="8">
        <v>0</v>
      </c>
      <c r="AI55" s="8">
        <v>0</v>
      </c>
      <c r="AJ55" s="8">
        <v>0</v>
      </c>
      <c r="AK55" s="8">
        <v>0</v>
      </c>
      <c r="AL55" s="8">
        <v>0</v>
      </c>
      <c r="AM55" s="8">
        <v>0</v>
      </c>
      <c r="AN55" s="8">
        <v>0</v>
      </c>
      <c r="AO55" s="8">
        <v>0</v>
      </c>
      <c r="AP55" s="8">
        <v>0</v>
      </c>
      <c r="AQ55" s="8">
        <v>0</v>
      </c>
      <c r="AR55" s="8">
        <v>0</v>
      </c>
      <c r="AS55" s="8">
        <v>0</v>
      </c>
      <c r="AT55" s="8">
        <v>0</v>
      </c>
      <c r="AU55" s="8">
        <v>0</v>
      </c>
      <c r="AV55" s="8">
        <v>0</v>
      </c>
      <c r="AW55" s="8">
        <v>0</v>
      </c>
      <c r="AX55" s="8">
        <v>0</v>
      </c>
      <c r="AY55" s="8">
        <v>0</v>
      </c>
      <c r="AZ55" s="8">
        <v>0</v>
      </c>
      <c r="BA55" s="8">
        <v>0</v>
      </c>
      <c r="BB55" s="8">
        <v>0</v>
      </c>
      <c r="BC55" s="8">
        <v>0</v>
      </c>
      <c r="BD55" s="8">
        <v>0</v>
      </c>
      <c r="BE55" s="8">
        <v>0</v>
      </c>
      <c r="BF55" s="8">
        <v>0</v>
      </c>
      <c r="BG55" s="8">
        <v>0</v>
      </c>
      <c r="BH55" s="8">
        <v>0</v>
      </c>
      <c r="BI55" s="8">
        <v>0</v>
      </c>
      <c r="BJ55" s="8">
        <v>0</v>
      </c>
      <c r="BK55" s="8">
        <v>0</v>
      </c>
      <c r="BL55" s="8">
        <v>0</v>
      </c>
      <c r="BM55" s="8">
        <v>0</v>
      </c>
      <c r="BN55" s="8">
        <v>0</v>
      </c>
      <c r="BO55" s="8">
        <v>0</v>
      </c>
      <c r="BP55" s="8">
        <v>0</v>
      </c>
      <c r="BQ55" s="8">
        <v>0</v>
      </c>
      <c r="BR55" s="8">
        <v>0</v>
      </c>
      <c r="BS55" s="8">
        <v>1.83</v>
      </c>
      <c r="BT55" s="8">
        <v>3.25</v>
      </c>
      <c r="BU55" s="8">
        <v>4.49</v>
      </c>
      <c r="BV55" s="8">
        <v>5.86</v>
      </c>
      <c r="BW55" s="8">
        <v>9.2799999999999994</v>
      </c>
      <c r="BX55" s="8">
        <v>12.39</v>
      </c>
      <c r="BY55" s="8">
        <v>13.71</v>
      </c>
      <c r="BZ55" s="8">
        <v>19.32</v>
      </c>
      <c r="CA55" s="8">
        <v>26.04</v>
      </c>
      <c r="CB55" s="8">
        <v>37.24</v>
      </c>
      <c r="CC55" s="8">
        <v>50.72</v>
      </c>
      <c r="CD55" s="8">
        <v>56.42</v>
      </c>
      <c r="CE55" s="8">
        <v>58.5</v>
      </c>
      <c r="CF55" s="8">
        <v>62.77</v>
      </c>
      <c r="CG55" s="8">
        <v>61.2</v>
      </c>
      <c r="CH55" s="8">
        <v>77.790000000000006</v>
      </c>
      <c r="CI55" s="8">
        <v>84.83</v>
      </c>
      <c r="CJ55" s="8">
        <v>89.74</v>
      </c>
      <c r="CK55" s="8">
        <v>96.75</v>
      </c>
      <c r="CL55" s="8">
        <v>104.96</v>
      </c>
      <c r="CM55" s="8">
        <v>121.83</v>
      </c>
      <c r="CN55" s="8">
        <v>135.03</v>
      </c>
      <c r="CO55" s="8">
        <v>133.63999999999999</v>
      </c>
      <c r="CP55" s="8">
        <v>144.19999999999999</v>
      </c>
      <c r="CQ55" s="8">
        <v>156.38</v>
      </c>
      <c r="CR55" s="8">
        <f t="shared" si="0"/>
        <v>0</v>
      </c>
      <c r="CS55" s="8">
        <f t="shared" si="1"/>
        <v>0</v>
      </c>
      <c r="CT55" s="8">
        <f t="shared" si="2"/>
        <v>0</v>
      </c>
      <c r="CU55" s="8">
        <f t="shared" si="3"/>
        <v>0</v>
      </c>
      <c r="CV55" s="8">
        <f t="shared" si="4"/>
        <v>0</v>
      </c>
      <c r="CW55" s="8">
        <f t="shared" si="5"/>
        <v>2.0591666666666666</v>
      </c>
      <c r="CX55" s="8">
        <f t="shared" si="6"/>
        <v>46.744166666666672</v>
      </c>
      <c r="CY55" s="8">
        <f t="shared" si="7"/>
        <v>122.81624999999998</v>
      </c>
    </row>
    <row r="56" spans="1:103">
      <c r="A56" s="8" t="s">
        <v>90</v>
      </c>
      <c r="B56" s="8" t="s">
        <v>91</v>
      </c>
      <c r="C56" s="8" t="s">
        <v>304</v>
      </c>
      <c r="D56" s="8">
        <v>0.34</v>
      </c>
      <c r="E56" s="8">
        <v>0.28999999999999998</v>
      </c>
      <c r="F56" s="8">
        <v>0.24</v>
      </c>
      <c r="G56" s="8">
        <v>0.85</v>
      </c>
      <c r="H56" s="8">
        <v>2.04</v>
      </c>
      <c r="I56" s="8">
        <v>0.89</v>
      </c>
      <c r="J56" s="8">
        <v>0.76</v>
      </c>
      <c r="K56" s="8">
        <v>0.93</v>
      </c>
      <c r="L56" s="8">
        <v>0.76</v>
      </c>
      <c r="M56" s="8">
        <v>0.49</v>
      </c>
      <c r="N56" s="8">
        <v>0.42</v>
      </c>
      <c r="O56" s="8">
        <v>0.97</v>
      </c>
      <c r="P56" s="8">
        <v>1.42</v>
      </c>
      <c r="Q56" s="8">
        <v>0.78</v>
      </c>
      <c r="R56" s="8">
        <v>0.57999999999999996</v>
      </c>
      <c r="S56" s="8">
        <v>0.5</v>
      </c>
      <c r="T56" s="8">
        <v>1.1100000000000001</v>
      </c>
      <c r="U56" s="8">
        <v>0.94</v>
      </c>
      <c r="V56" s="8">
        <v>0.95</v>
      </c>
      <c r="W56" s="8">
        <v>0.95</v>
      </c>
      <c r="X56" s="8">
        <v>0.95</v>
      </c>
      <c r="Y56" s="8">
        <v>0.52</v>
      </c>
      <c r="Z56" s="8">
        <v>1.32</v>
      </c>
      <c r="AA56" s="8">
        <v>1.36</v>
      </c>
      <c r="AB56" s="8">
        <v>1</v>
      </c>
      <c r="AC56" s="8">
        <v>1.0900000000000001</v>
      </c>
      <c r="AD56" s="8">
        <v>0.7</v>
      </c>
      <c r="AE56" s="8">
        <v>2.0099999999999998</v>
      </c>
      <c r="AF56" s="8">
        <v>1.43</v>
      </c>
      <c r="AG56" s="8">
        <v>0.8</v>
      </c>
      <c r="AH56" s="8">
        <v>0.68</v>
      </c>
      <c r="AI56" s="8">
        <v>0.56999999999999995</v>
      </c>
      <c r="AJ56" s="8">
        <v>2.96</v>
      </c>
      <c r="AK56" s="8">
        <v>3.46</v>
      </c>
      <c r="AL56" s="8">
        <v>2.5499999999999998</v>
      </c>
      <c r="AM56" s="8">
        <v>1.66</v>
      </c>
      <c r="AN56" s="8">
        <v>2.82</v>
      </c>
      <c r="AO56" s="8">
        <v>3.87</v>
      </c>
      <c r="AP56" s="8">
        <v>5.53</v>
      </c>
      <c r="AQ56" s="8">
        <v>5.3</v>
      </c>
      <c r="AR56" s="8">
        <v>5.31</v>
      </c>
      <c r="AS56" s="8">
        <v>4.1900000000000004</v>
      </c>
      <c r="AT56" s="8">
        <v>5.3</v>
      </c>
      <c r="AU56" s="8">
        <v>7.48</v>
      </c>
      <c r="AV56" s="8">
        <v>8.6999999999999993</v>
      </c>
      <c r="AW56" s="8">
        <v>10.69</v>
      </c>
      <c r="AX56" s="8">
        <v>10.66</v>
      </c>
      <c r="AY56" s="8">
        <v>11.89</v>
      </c>
      <c r="AZ56" s="8">
        <v>11.86</v>
      </c>
      <c r="BA56" s="8">
        <v>12.97</v>
      </c>
      <c r="BB56" s="8">
        <v>14.82</v>
      </c>
      <c r="BC56" s="8">
        <v>15.91</v>
      </c>
      <c r="BD56" s="8">
        <v>14.74</v>
      </c>
      <c r="BE56" s="8">
        <v>13.64</v>
      </c>
      <c r="BF56" s="8">
        <v>13.55</v>
      </c>
      <c r="BG56" s="8">
        <v>12.87</v>
      </c>
      <c r="BH56" s="8">
        <v>14.94</v>
      </c>
      <c r="BI56" s="8">
        <v>14.79</v>
      </c>
      <c r="BJ56" s="8">
        <v>15.83</v>
      </c>
      <c r="BK56" s="8">
        <v>16.309999999999999</v>
      </c>
      <c r="BL56" s="8">
        <v>14.82</v>
      </c>
      <c r="BM56" s="8">
        <v>14.43</v>
      </c>
      <c r="BN56" s="8">
        <v>11.99</v>
      </c>
      <c r="BO56" s="8">
        <v>8.2200000000000006</v>
      </c>
      <c r="BP56" s="8">
        <v>11.66</v>
      </c>
      <c r="BQ56" s="8">
        <v>11.9</v>
      </c>
      <c r="BR56" s="8">
        <v>11.82</v>
      </c>
      <c r="BS56" s="8">
        <v>13.15</v>
      </c>
      <c r="BT56" s="8">
        <v>12.6</v>
      </c>
      <c r="BU56" s="8">
        <v>11.87</v>
      </c>
      <c r="BV56" s="8">
        <v>11.79</v>
      </c>
      <c r="BW56" s="8">
        <v>13.42</v>
      </c>
      <c r="BX56" s="8">
        <v>12.05</v>
      </c>
      <c r="BY56" s="8">
        <v>9.3800000000000008</v>
      </c>
      <c r="BZ56" s="8">
        <v>10.77</v>
      </c>
      <c r="CA56" s="8">
        <v>10.01</v>
      </c>
      <c r="CB56" s="8">
        <v>9.32</v>
      </c>
      <c r="CC56" s="8">
        <v>8.48</v>
      </c>
      <c r="CD56" s="8">
        <v>10.67</v>
      </c>
      <c r="CE56" s="8">
        <v>9.25</v>
      </c>
      <c r="CF56" s="8">
        <v>7.33</v>
      </c>
      <c r="CG56" s="8">
        <v>6.23</v>
      </c>
      <c r="CH56" s="8">
        <v>5.65</v>
      </c>
      <c r="CI56" s="8">
        <v>4.83</v>
      </c>
      <c r="CJ56" s="8">
        <v>5.51</v>
      </c>
      <c r="CK56" s="8">
        <v>6.22</v>
      </c>
      <c r="CL56" s="8">
        <v>5.32</v>
      </c>
      <c r="CM56" s="8">
        <v>4.7699999999999996</v>
      </c>
      <c r="CN56" s="8">
        <v>3.77</v>
      </c>
      <c r="CO56" s="8">
        <v>3.86</v>
      </c>
      <c r="CP56" s="8">
        <v>1.43</v>
      </c>
      <c r="CQ56" s="8">
        <v>3.38</v>
      </c>
      <c r="CR56" s="8">
        <f t="shared" si="0"/>
        <v>0.74833333333333341</v>
      </c>
      <c r="CS56" s="8">
        <f t="shared" si="1"/>
        <v>0.94833333333333325</v>
      </c>
      <c r="CT56" s="8">
        <f t="shared" si="2"/>
        <v>1.5758333333333334</v>
      </c>
      <c r="CU56" s="8">
        <f t="shared" si="3"/>
        <v>6.8116666666666665</v>
      </c>
      <c r="CV56" s="8">
        <f t="shared" si="4"/>
        <v>14.352500000000001</v>
      </c>
      <c r="CW56" s="8">
        <f t="shared" si="5"/>
        <v>12.305833333333332</v>
      </c>
      <c r="CX56" s="8">
        <f t="shared" si="6"/>
        <v>8.6641666666666683</v>
      </c>
      <c r="CY56" s="8">
        <f t="shared" si="7"/>
        <v>4.2824999999999998</v>
      </c>
    </row>
    <row r="57" spans="1:103">
      <c r="A57" s="8" t="s">
        <v>8</v>
      </c>
      <c r="B57" s="8" t="s">
        <v>9</v>
      </c>
      <c r="C57" s="8" t="s">
        <v>1</v>
      </c>
      <c r="D57" s="8">
        <v>0</v>
      </c>
      <c r="E57" s="8">
        <v>0</v>
      </c>
      <c r="F57" s="8">
        <v>0</v>
      </c>
      <c r="G57" s="8">
        <v>0</v>
      </c>
      <c r="H57" s="8">
        <v>0</v>
      </c>
      <c r="I57" s="8">
        <v>0</v>
      </c>
      <c r="J57" s="8">
        <v>0</v>
      </c>
      <c r="K57" s="8">
        <v>0</v>
      </c>
      <c r="L57" s="8">
        <v>0</v>
      </c>
      <c r="M57" s="8">
        <v>5.3</v>
      </c>
      <c r="N57" s="8">
        <v>5.75</v>
      </c>
      <c r="O57" s="8">
        <v>5.35</v>
      </c>
      <c r="P57" s="8">
        <v>6.08</v>
      </c>
      <c r="Q57" s="8">
        <v>7</v>
      </c>
      <c r="R57" s="8">
        <v>8.99</v>
      </c>
      <c r="S57" s="8">
        <v>9.23</v>
      </c>
      <c r="T57" s="8">
        <v>10.26</v>
      </c>
      <c r="U57" s="8">
        <v>10.28</v>
      </c>
      <c r="V57" s="8">
        <v>10.98</v>
      </c>
      <c r="W57" s="8">
        <v>11.35</v>
      </c>
      <c r="X57" s="8">
        <v>11.97</v>
      </c>
      <c r="Y57" s="8">
        <v>12.86</v>
      </c>
      <c r="Z57" s="8">
        <v>14.05</v>
      </c>
      <c r="AA57" s="8">
        <v>14.92</v>
      </c>
      <c r="AB57" s="8">
        <v>16.14</v>
      </c>
      <c r="AC57" s="8">
        <v>15.77</v>
      </c>
      <c r="AD57" s="8">
        <v>16.84</v>
      </c>
      <c r="AE57" s="8">
        <v>16.87</v>
      </c>
      <c r="AF57" s="8">
        <v>19.62</v>
      </c>
      <c r="AG57" s="8">
        <v>21.09</v>
      </c>
      <c r="AH57" s="8">
        <v>23.13</v>
      </c>
      <c r="AI57" s="8">
        <v>22.94</v>
      </c>
      <c r="AJ57" s="8">
        <v>22.41</v>
      </c>
      <c r="AK57" s="8">
        <v>23.91</v>
      </c>
      <c r="AL57" s="8">
        <v>25.29</v>
      </c>
      <c r="AM57" s="8">
        <v>22.11</v>
      </c>
      <c r="AN57" s="8">
        <v>24.84</v>
      </c>
      <c r="AO57" s="8">
        <v>27.35</v>
      </c>
      <c r="AP57" s="8">
        <v>26.37</v>
      </c>
      <c r="AQ57" s="8">
        <v>28.53</v>
      </c>
      <c r="AR57" s="8">
        <v>28.62</v>
      </c>
      <c r="AS57" s="8">
        <v>27.81</v>
      </c>
      <c r="AT57" s="8">
        <v>25.54</v>
      </c>
      <c r="AU57" s="8">
        <v>26.51</v>
      </c>
      <c r="AV57" s="8">
        <v>26.15</v>
      </c>
      <c r="AW57" s="8">
        <v>27.36</v>
      </c>
      <c r="AX57" s="8">
        <v>28.58</v>
      </c>
      <c r="AY57" s="8">
        <v>23.79</v>
      </c>
      <c r="AZ57" s="8">
        <v>20.12</v>
      </c>
      <c r="BA57" s="8">
        <v>19.02</v>
      </c>
      <c r="BB57" s="8">
        <v>20.91</v>
      </c>
      <c r="BC57" s="8">
        <v>22.51</v>
      </c>
      <c r="BD57" s="8">
        <v>23.14</v>
      </c>
      <c r="BE57" s="8">
        <v>23.9</v>
      </c>
      <c r="BF57" s="8">
        <v>23.52</v>
      </c>
      <c r="BG57" s="8">
        <v>26.36</v>
      </c>
      <c r="BH57" s="8">
        <v>24.28</v>
      </c>
      <c r="BI57" s="8">
        <v>23.6</v>
      </c>
      <c r="BJ57" s="8">
        <v>22.5</v>
      </c>
      <c r="BK57" s="8">
        <v>25.45</v>
      </c>
      <c r="BL57" s="8">
        <v>24.74</v>
      </c>
      <c r="BM57" s="8">
        <v>24.92</v>
      </c>
      <c r="BN57" s="8">
        <v>26.31</v>
      </c>
      <c r="BO57" s="8">
        <v>24.66</v>
      </c>
      <c r="BP57" s="8">
        <v>21.57</v>
      </c>
      <c r="BQ57" s="8">
        <v>23.82</v>
      </c>
      <c r="BR57" s="8">
        <v>25.94</v>
      </c>
      <c r="BS57" s="8">
        <v>22.23</v>
      </c>
      <c r="BT57" s="8">
        <v>20.71</v>
      </c>
      <c r="BU57" s="8">
        <v>24.82</v>
      </c>
      <c r="BV57" s="8">
        <v>27.24</v>
      </c>
      <c r="BW57" s="8">
        <v>30.88</v>
      </c>
      <c r="BX57" s="8">
        <v>30.98</v>
      </c>
      <c r="BY57" s="8">
        <v>31.19</v>
      </c>
      <c r="BZ57" s="8">
        <v>32.090000000000003</v>
      </c>
      <c r="CA57" s="8">
        <v>33.33</v>
      </c>
      <c r="CB57" s="8">
        <v>35.86</v>
      </c>
      <c r="CC57" s="8">
        <v>35.39</v>
      </c>
      <c r="CD57" s="8">
        <v>37.83</v>
      </c>
      <c r="CE57" s="8">
        <v>38.97</v>
      </c>
      <c r="CF57" s="8">
        <v>41.56</v>
      </c>
      <c r="CG57" s="8">
        <v>37</v>
      </c>
      <c r="CH57" s="8">
        <v>39.549999999999997</v>
      </c>
      <c r="CI57" s="8">
        <v>38.659999999999997</v>
      </c>
      <c r="CJ57" s="8">
        <v>41.13</v>
      </c>
      <c r="CK57" s="8">
        <v>41.63</v>
      </c>
      <c r="CL57" s="8">
        <v>43.92</v>
      </c>
      <c r="CM57" s="8">
        <v>49.08</v>
      </c>
      <c r="CN57" s="8">
        <v>49.69</v>
      </c>
      <c r="CO57" s="8">
        <v>49.85</v>
      </c>
      <c r="CP57" s="8">
        <v>51.07</v>
      </c>
      <c r="CQ57" s="8">
        <v>50.15</v>
      </c>
      <c r="CR57" s="8">
        <f t="shared" si="0"/>
        <v>1.3666666666666665</v>
      </c>
      <c r="CS57" s="8">
        <f t="shared" si="1"/>
        <v>10.664166666666667</v>
      </c>
      <c r="CT57" s="8">
        <f t="shared" si="2"/>
        <v>20.51</v>
      </c>
      <c r="CU57" s="8">
        <f t="shared" si="3"/>
        <v>26.787499999999998</v>
      </c>
      <c r="CV57" s="8">
        <f t="shared" si="4"/>
        <v>22.942499999999999</v>
      </c>
      <c r="CW57" s="8">
        <f t="shared" si="5"/>
        <v>24.819999999999997</v>
      </c>
      <c r="CX57" s="8">
        <f t="shared" si="6"/>
        <v>36.034166666666664</v>
      </c>
      <c r="CY57" s="8">
        <f t="shared" si="7"/>
        <v>47.064999999999998</v>
      </c>
    </row>
    <row r="58" spans="1:103">
      <c r="A58" s="8" t="s">
        <v>235</v>
      </c>
      <c r="B58" s="8" t="s">
        <v>236</v>
      </c>
      <c r="C58" s="8" t="s">
        <v>306</v>
      </c>
      <c r="D58" s="8">
        <v>0</v>
      </c>
      <c r="E58" s="8">
        <v>0</v>
      </c>
      <c r="F58" s="8">
        <v>0</v>
      </c>
      <c r="G58" s="8">
        <v>0</v>
      </c>
      <c r="H58" s="8">
        <v>0</v>
      </c>
      <c r="I58" s="8">
        <v>0</v>
      </c>
      <c r="J58" s="8">
        <v>0</v>
      </c>
      <c r="K58" s="8">
        <v>0</v>
      </c>
      <c r="L58" s="8">
        <v>0</v>
      </c>
      <c r="M58" s="8">
        <v>0</v>
      </c>
      <c r="N58" s="8">
        <v>0</v>
      </c>
      <c r="O58" s="8">
        <v>0</v>
      </c>
      <c r="P58" s="8">
        <v>0</v>
      </c>
      <c r="Q58" s="8">
        <v>0</v>
      </c>
      <c r="R58" s="8">
        <v>0</v>
      </c>
      <c r="S58" s="8">
        <v>0</v>
      </c>
      <c r="T58" s="8">
        <v>0</v>
      </c>
      <c r="U58" s="8">
        <v>0</v>
      </c>
      <c r="V58" s="8">
        <v>0</v>
      </c>
      <c r="W58" s="8">
        <v>0</v>
      </c>
      <c r="X58" s="8">
        <v>0</v>
      </c>
      <c r="Y58" s="8">
        <v>0</v>
      </c>
      <c r="Z58" s="8">
        <v>0</v>
      </c>
      <c r="AA58" s="8">
        <v>0</v>
      </c>
      <c r="AB58" s="8">
        <v>0</v>
      </c>
      <c r="AC58" s="8">
        <v>0</v>
      </c>
      <c r="AD58" s="8">
        <v>0</v>
      </c>
      <c r="AE58" s="8">
        <v>0</v>
      </c>
      <c r="AF58" s="8">
        <v>0</v>
      </c>
      <c r="AG58" s="8">
        <v>0</v>
      </c>
      <c r="AH58" s="8">
        <v>0</v>
      </c>
      <c r="AI58" s="8">
        <v>0</v>
      </c>
      <c r="AJ58" s="8">
        <v>0</v>
      </c>
      <c r="AK58" s="8">
        <v>0</v>
      </c>
      <c r="AL58" s="8">
        <v>0</v>
      </c>
      <c r="AM58" s="8">
        <v>0</v>
      </c>
      <c r="AN58" s="8">
        <v>0</v>
      </c>
      <c r="AO58" s="8">
        <v>0</v>
      </c>
      <c r="AP58" s="8">
        <v>0</v>
      </c>
      <c r="AQ58" s="8">
        <v>0</v>
      </c>
      <c r="AR58" s="8">
        <v>0</v>
      </c>
      <c r="AS58" s="8">
        <v>0</v>
      </c>
      <c r="AT58" s="8">
        <v>0</v>
      </c>
      <c r="AU58" s="8">
        <v>0</v>
      </c>
      <c r="AV58" s="8">
        <v>0</v>
      </c>
      <c r="AW58" s="8">
        <v>0</v>
      </c>
      <c r="AX58" s="8">
        <v>0</v>
      </c>
      <c r="AY58" s="8">
        <v>0</v>
      </c>
      <c r="AZ58" s="8">
        <v>0</v>
      </c>
      <c r="BA58" s="8">
        <v>0</v>
      </c>
      <c r="BB58" s="8">
        <v>0</v>
      </c>
      <c r="BC58" s="8">
        <v>0</v>
      </c>
      <c r="BD58" s="8">
        <v>0</v>
      </c>
      <c r="BE58" s="8">
        <v>0</v>
      </c>
      <c r="BF58" s="8">
        <v>0</v>
      </c>
      <c r="BG58" s="8">
        <v>0</v>
      </c>
      <c r="BH58" s="8">
        <v>0</v>
      </c>
      <c r="BI58" s="8">
        <v>0</v>
      </c>
      <c r="BJ58" s="8">
        <v>0</v>
      </c>
      <c r="BK58" s="8">
        <v>0</v>
      </c>
      <c r="BL58" s="8">
        <v>0</v>
      </c>
      <c r="BM58" s="8">
        <v>0</v>
      </c>
      <c r="BN58" s="8">
        <v>0</v>
      </c>
      <c r="BO58" s="8">
        <v>0</v>
      </c>
      <c r="BP58" s="8">
        <v>0</v>
      </c>
      <c r="BQ58" s="8">
        <v>0</v>
      </c>
      <c r="BR58" s="8">
        <v>0</v>
      </c>
      <c r="BS58" s="8">
        <v>0</v>
      </c>
      <c r="BT58" s="8">
        <v>0</v>
      </c>
      <c r="BU58" s="8">
        <v>0</v>
      </c>
      <c r="BV58" s="8">
        <v>0</v>
      </c>
      <c r="BW58" s="8">
        <v>3.66</v>
      </c>
      <c r="BX58" s="8">
        <v>4.8</v>
      </c>
      <c r="BY58" s="8">
        <v>4.84</v>
      </c>
      <c r="BZ58" s="8">
        <v>6.49</v>
      </c>
      <c r="CA58" s="8">
        <v>7.29</v>
      </c>
      <c r="CB58" s="8">
        <v>9.9700000000000006</v>
      </c>
      <c r="CC58" s="8">
        <v>10.54</v>
      </c>
      <c r="CD58" s="8">
        <v>12.22</v>
      </c>
      <c r="CE58" s="8">
        <v>12.19</v>
      </c>
      <c r="CF58" s="8">
        <v>12.46</v>
      </c>
      <c r="CG58" s="8">
        <v>5.99</v>
      </c>
      <c r="CH58" s="8">
        <v>11.96</v>
      </c>
      <c r="CI58" s="8">
        <v>11.99</v>
      </c>
      <c r="CJ58" s="8">
        <v>11.47</v>
      </c>
      <c r="CK58" s="8">
        <v>8.6999999999999993</v>
      </c>
      <c r="CL58" s="8">
        <v>10.94</v>
      </c>
      <c r="CM58" s="8">
        <v>9.67</v>
      </c>
      <c r="CN58" s="8">
        <v>10.28</v>
      </c>
      <c r="CO58" s="8">
        <v>12.32</v>
      </c>
      <c r="CP58" s="8">
        <v>10.52</v>
      </c>
      <c r="CQ58" s="8">
        <v>12.1</v>
      </c>
      <c r="CR58" s="8">
        <f t="shared" si="0"/>
        <v>0</v>
      </c>
      <c r="CS58" s="8">
        <f t="shared" si="1"/>
        <v>0</v>
      </c>
      <c r="CT58" s="8">
        <f t="shared" si="2"/>
        <v>0</v>
      </c>
      <c r="CU58" s="8">
        <f t="shared" si="3"/>
        <v>0</v>
      </c>
      <c r="CV58" s="8">
        <f t="shared" si="4"/>
        <v>0</v>
      </c>
      <c r="CW58" s="8">
        <f t="shared" si="5"/>
        <v>0.30499999999999999</v>
      </c>
      <c r="CX58" s="8">
        <f t="shared" si="6"/>
        <v>9.2283333333333335</v>
      </c>
      <c r="CY58" s="8">
        <f t="shared" si="7"/>
        <v>10.75</v>
      </c>
    </row>
    <row r="59" spans="1:103">
      <c r="A59" s="8" t="s">
        <v>158</v>
      </c>
      <c r="B59" s="8" t="s">
        <v>159</v>
      </c>
      <c r="C59" s="8" t="s">
        <v>305</v>
      </c>
      <c r="D59" s="8">
        <v>0</v>
      </c>
      <c r="E59" s="8">
        <v>0</v>
      </c>
      <c r="F59" s="8">
        <v>0</v>
      </c>
      <c r="G59" s="8">
        <v>0.65</v>
      </c>
      <c r="H59" s="8">
        <v>0.55000000000000004</v>
      </c>
      <c r="I59" s="8">
        <v>1.33</v>
      </c>
      <c r="J59" s="8">
        <v>1.1299999999999999</v>
      </c>
      <c r="K59" s="8">
        <v>0.96</v>
      </c>
      <c r="L59" s="8">
        <v>0.4</v>
      </c>
      <c r="M59" s="8">
        <v>0.34</v>
      </c>
      <c r="N59" s="8">
        <v>0.28999999999999998</v>
      </c>
      <c r="O59" s="8">
        <v>0.25</v>
      </c>
      <c r="P59" s="8">
        <v>0.71</v>
      </c>
      <c r="Q59" s="8">
        <v>0.85</v>
      </c>
      <c r="R59" s="8">
        <v>0.72</v>
      </c>
      <c r="S59" s="8">
        <v>1.79</v>
      </c>
      <c r="T59" s="8">
        <v>1.52</v>
      </c>
      <c r="U59" s="8">
        <v>0.75</v>
      </c>
      <c r="V59" s="8">
        <v>0.64</v>
      </c>
      <c r="W59" s="8">
        <v>0.41</v>
      </c>
      <c r="X59" s="8">
        <v>0.81</v>
      </c>
      <c r="Y59" s="8">
        <v>1.38</v>
      </c>
      <c r="Z59" s="8">
        <v>3.82</v>
      </c>
      <c r="AA59" s="8">
        <v>6.01</v>
      </c>
      <c r="AB59" s="8">
        <v>6.02</v>
      </c>
      <c r="AC59" s="8">
        <v>7.71</v>
      </c>
      <c r="AD59" s="8">
        <v>9.6199999999999992</v>
      </c>
      <c r="AE59" s="8">
        <v>9.77</v>
      </c>
      <c r="AF59" s="8">
        <v>11.02</v>
      </c>
      <c r="AG59" s="8">
        <v>11.42</v>
      </c>
      <c r="AH59" s="8">
        <v>10.44</v>
      </c>
      <c r="AI59" s="8">
        <v>10.98</v>
      </c>
      <c r="AJ59" s="8">
        <v>11.77</v>
      </c>
      <c r="AK59" s="8">
        <v>11.35</v>
      </c>
      <c r="AL59" s="8">
        <v>14.53</v>
      </c>
      <c r="AM59" s="8">
        <v>14.35</v>
      </c>
      <c r="AN59" s="8">
        <v>13.5</v>
      </c>
      <c r="AO59" s="8">
        <v>15.05</v>
      </c>
      <c r="AP59" s="8">
        <v>16.03</v>
      </c>
      <c r="AQ59" s="8">
        <v>15.36</v>
      </c>
      <c r="AR59" s="8">
        <v>17.61</v>
      </c>
      <c r="AS59" s="8">
        <v>17.16</v>
      </c>
      <c r="AT59" s="8">
        <v>16.8</v>
      </c>
      <c r="AU59" s="8">
        <v>17.87</v>
      </c>
      <c r="AV59" s="8">
        <v>19.649999999999999</v>
      </c>
      <c r="AW59" s="8">
        <v>18.29</v>
      </c>
      <c r="AX59" s="8">
        <v>17.18</v>
      </c>
      <c r="AY59" s="8">
        <v>17.86</v>
      </c>
      <c r="AZ59" s="8">
        <v>18.54</v>
      </c>
      <c r="BA59" s="8">
        <v>18.66</v>
      </c>
      <c r="BB59" s="8">
        <v>19</v>
      </c>
      <c r="BC59" s="8">
        <v>18.600000000000001</v>
      </c>
      <c r="BD59" s="8">
        <v>18.850000000000001</v>
      </c>
      <c r="BE59" s="8">
        <v>19.16</v>
      </c>
      <c r="BF59" s="8">
        <v>17.43</v>
      </c>
      <c r="BG59" s="8">
        <v>15.15</v>
      </c>
      <c r="BH59" s="8">
        <v>17.98</v>
      </c>
      <c r="BI59" s="8">
        <v>17.600000000000001</v>
      </c>
      <c r="BJ59" s="8">
        <v>17.350000000000001</v>
      </c>
      <c r="BK59" s="8">
        <v>16.559999999999999</v>
      </c>
      <c r="BL59" s="8">
        <v>17.16</v>
      </c>
      <c r="BM59" s="8">
        <v>17.07</v>
      </c>
      <c r="BN59" s="8">
        <v>16.100000000000001</v>
      </c>
      <c r="BO59" s="8">
        <v>14.12</v>
      </c>
      <c r="BP59" s="8">
        <v>14.12</v>
      </c>
      <c r="BQ59" s="8">
        <v>13.9</v>
      </c>
      <c r="BR59" s="8">
        <v>14.67</v>
      </c>
      <c r="BS59" s="8">
        <v>13.2</v>
      </c>
      <c r="BT59" s="8">
        <v>12.66</v>
      </c>
      <c r="BU59" s="8">
        <v>8.7799999999999994</v>
      </c>
      <c r="BV59" s="8">
        <v>8.5500000000000007</v>
      </c>
      <c r="BW59" s="8">
        <v>7.44</v>
      </c>
      <c r="BX59" s="8">
        <v>6.32</v>
      </c>
      <c r="BY59" s="8">
        <v>6.86</v>
      </c>
      <c r="BZ59" s="8">
        <v>8.24</v>
      </c>
      <c r="CA59" s="8">
        <v>6.58</v>
      </c>
      <c r="CB59" s="8">
        <v>5.96</v>
      </c>
      <c r="CC59" s="8">
        <v>3.68</v>
      </c>
      <c r="CD59" s="8">
        <v>3.1</v>
      </c>
      <c r="CE59" s="8">
        <v>3.74</v>
      </c>
      <c r="CF59" s="8">
        <v>4.04</v>
      </c>
      <c r="CG59" s="8">
        <v>3.29</v>
      </c>
      <c r="CH59" s="8">
        <v>5.58</v>
      </c>
      <c r="CI59" s="8">
        <v>7.03</v>
      </c>
      <c r="CJ59" s="8">
        <v>7.35</v>
      </c>
      <c r="CK59" s="8">
        <v>7.36</v>
      </c>
      <c r="CL59" s="8">
        <v>6.12</v>
      </c>
      <c r="CM59" s="8">
        <v>5.24</v>
      </c>
      <c r="CN59" s="8">
        <v>5.01</v>
      </c>
      <c r="CO59" s="8">
        <v>5.61</v>
      </c>
      <c r="CP59" s="8">
        <v>3.85</v>
      </c>
      <c r="CQ59" s="8">
        <v>3.41</v>
      </c>
      <c r="CR59" s="8">
        <f t="shared" si="0"/>
        <v>0.4916666666666667</v>
      </c>
      <c r="CS59" s="8">
        <f t="shared" si="1"/>
        <v>1.6174999999999997</v>
      </c>
      <c r="CT59" s="8">
        <f t="shared" si="2"/>
        <v>10.748333333333333</v>
      </c>
      <c r="CU59" s="8">
        <f t="shared" si="3"/>
        <v>16.863333333333333</v>
      </c>
      <c r="CV59" s="8">
        <f t="shared" si="4"/>
        <v>17.906666666666666</v>
      </c>
      <c r="CW59" s="8">
        <f t="shared" si="5"/>
        <v>13.147500000000003</v>
      </c>
      <c r="CX59" s="8">
        <f t="shared" si="6"/>
        <v>5.3683333333333332</v>
      </c>
      <c r="CY59" s="8">
        <f t="shared" si="7"/>
        <v>5.4937500000000004</v>
      </c>
    </row>
    <row r="60" spans="1:103">
      <c r="A60" s="8" t="s">
        <v>57</v>
      </c>
      <c r="B60" s="8" t="s">
        <v>58</v>
      </c>
      <c r="C60" s="8" t="s">
        <v>59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  <c r="S60" s="8">
        <v>0</v>
      </c>
      <c r="T60" s="8">
        <v>0</v>
      </c>
      <c r="U60" s="8">
        <v>0</v>
      </c>
      <c r="V60" s="8">
        <v>0</v>
      </c>
      <c r="W60" s="8">
        <v>0</v>
      </c>
      <c r="X60" s="8">
        <v>0</v>
      </c>
      <c r="Y60" s="8">
        <v>0</v>
      </c>
      <c r="Z60" s="8">
        <v>0</v>
      </c>
      <c r="AA60" s="8">
        <v>0</v>
      </c>
      <c r="AB60" s="8">
        <v>0</v>
      </c>
      <c r="AC60" s="8">
        <v>0</v>
      </c>
      <c r="AD60" s="8">
        <v>0</v>
      </c>
      <c r="AE60" s="8">
        <v>0</v>
      </c>
      <c r="AF60" s="8">
        <v>0</v>
      </c>
      <c r="AG60" s="8">
        <v>0</v>
      </c>
      <c r="AH60" s="8">
        <v>0</v>
      </c>
      <c r="AI60" s="8">
        <v>0</v>
      </c>
      <c r="AJ60" s="8">
        <v>0</v>
      </c>
      <c r="AK60" s="8">
        <v>0</v>
      </c>
      <c r="AL60" s="8">
        <v>0</v>
      </c>
      <c r="AM60" s="8">
        <v>0</v>
      </c>
      <c r="AN60" s="8">
        <v>0</v>
      </c>
      <c r="AO60" s="8">
        <v>0</v>
      </c>
      <c r="AP60" s="8">
        <v>0</v>
      </c>
      <c r="AQ60" s="8">
        <v>0</v>
      </c>
      <c r="AR60" s="8">
        <v>0</v>
      </c>
      <c r="AS60" s="8">
        <v>0</v>
      </c>
      <c r="AT60" s="8">
        <v>0</v>
      </c>
      <c r="AU60" s="8">
        <v>0</v>
      </c>
      <c r="AV60" s="8">
        <v>0</v>
      </c>
      <c r="AW60" s="8">
        <v>0</v>
      </c>
      <c r="AX60" s="8">
        <v>0</v>
      </c>
      <c r="AY60" s="8">
        <v>0</v>
      </c>
      <c r="AZ60" s="8">
        <v>0</v>
      </c>
      <c r="BA60" s="8">
        <v>0</v>
      </c>
      <c r="BB60" s="8">
        <v>0</v>
      </c>
      <c r="BC60" s="8">
        <v>0</v>
      </c>
      <c r="BD60" s="8">
        <v>0</v>
      </c>
      <c r="BE60" s="8">
        <v>0</v>
      </c>
      <c r="BF60" s="8">
        <v>0</v>
      </c>
      <c r="BG60" s="8">
        <v>0</v>
      </c>
      <c r="BH60" s="8">
        <v>0</v>
      </c>
      <c r="BI60" s="8">
        <v>0</v>
      </c>
      <c r="BJ60" s="8">
        <v>0</v>
      </c>
      <c r="BK60" s="8">
        <v>0</v>
      </c>
      <c r="BL60" s="8">
        <v>0</v>
      </c>
      <c r="BM60" s="8">
        <v>0</v>
      </c>
      <c r="BN60" s="8">
        <v>0</v>
      </c>
      <c r="BO60" s="8">
        <v>0</v>
      </c>
      <c r="BP60" s="8">
        <v>0</v>
      </c>
      <c r="BQ60" s="8">
        <v>0</v>
      </c>
      <c r="BR60" s="8">
        <v>0</v>
      </c>
      <c r="BS60" s="8">
        <v>0</v>
      </c>
      <c r="BT60" s="8">
        <v>0</v>
      </c>
      <c r="BU60" s="8">
        <v>0</v>
      </c>
      <c r="BV60" s="8">
        <v>0</v>
      </c>
      <c r="BW60" s="8">
        <v>0</v>
      </c>
      <c r="BX60" s="8">
        <v>4.9800000000000004</v>
      </c>
      <c r="BY60" s="8">
        <v>4.53</v>
      </c>
      <c r="BZ60" s="8">
        <v>6.47</v>
      </c>
      <c r="CA60" s="8">
        <v>6.61</v>
      </c>
      <c r="CB60" s="8">
        <v>9.25</v>
      </c>
      <c r="CC60" s="8">
        <v>9.2899999999999991</v>
      </c>
      <c r="CD60" s="8">
        <v>9</v>
      </c>
      <c r="CE60" s="8">
        <v>9.11</v>
      </c>
      <c r="CF60" s="8">
        <v>9.64</v>
      </c>
      <c r="CG60" s="8">
        <v>5</v>
      </c>
      <c r="CH60" s="8">
        <v>9.67</v>
      </c>
      <c r="CI60" s="8">
        <v>11.12</v>
      </c>
      <c r="CJ60" s="8">
        <v>12.03</v>
      </c>
      <c r="CK60" s="8">
        <v>11.84</v>
      </c>
      <c r="CL60" s="8">
        <v>15.06</v>
      </c>
      <c r="CM60" s="8">
        <v>15.97</v>
      </c>
      <c r="CN60" s="8">
        <v>18.37</v>
      </c>
      <c r="CO60" s="8">
        <v>16.989999999999998</v>
      </c>
      <c r="CP60" s="8">
        <v>16.77</v>
      </c>
      <c r="CQ60" s="8">
        <v>20.32</v>
      </c>
      <c r="CR60" s="8">
        <f t="shared" si="0"/>
        <v>0</v>
      </c>
      <c r="CS60" s="8">
        <f t="shared" si="1"/>
        <v>0</v>
      </c>
      <c r="CT60" s="8">
        <f t="shared" si="2"/>
        <v>0</v>
      </c>
      <c r="CU60" s="8">
        <f t="shared" si="3"/>
        <v>0</v>
      </c>
      <c r="CV60" s="8">
        <f t="shared" si="4"/>
        <v>0</v>
      </c>
      <c r="CW60" s="8">
        <f t="shared" si="5"/>
        <v>0</v>
      </c>
      <c r="CX60" s="8">
        <f t="shared" si="6"/>
        <v>7.8891666666666671</v>
      </c>
      <c r="CY60" s="8">
        <f t="shared" si="7"/>
        <v>15.918749999999999</v>
      </c>
    </row>
    <row r="61" spans="1:103">
      <c r="A61" s="8" t="s">
        <v>51</v>
      </c>
      <c r="B61" s="8" t="s">
        <v>52</v>
      </c>
      <c r="C61" s="8" t="s">
        <v>283</v>
      </c>
      <c r="D61" s="8">
        <v>0</v>
      </c>
      <c r="E61" s="8">
        <v>0</v>
      </c>
      <c r="F61" s="8">
        <v>2.83</v>
      </c>
      <c r="G61" s="8">
        <v>9.8000000000000007</v>
      </c>
      <c r="H61" s="8">
        <v>11.85</v>
      </c>
      <c r="I61" s="8">
        <v>14.97</v>
      </c>
      <c r="J61" s="8">
        <v>19.34</v>
      </c>
      <c r="K61" s="8">
        <v>28.26</v>
      </c>
      <c r="L61" s="8">
        <v>26.83</v>
      </c>
      <c r="M61" s="8">
        <v>23.22</v>
      </c>
      <c r="N61" s="8">
        <v>24.19</v>
      </c>
      <c r="O61" s="8">
        <v>24.03</v>
      </c>
      <c r="P61" s="8">
        <v>29.87</v>
      </c>
      <c r="Q61" s="8">
        <v>32.130000000000003</v>
      </c>
      <c r="R61" s="8">
        <v>28.31</v>
      </c>
      <c r="S61" s="8">
        <v>26.96</v>
      </c>
      <c r="T61" s="8">
        <v>26.6</v>
      </c>
      <c r="U61" s="8">
        <v>32.06</v>
      </c>
      <c r="V61" s="8">
        <v>31.05</v>
      </c>
      <c r="W61" s="8">
        <v>38.11</v>
      </c>
      <c r="X61" s="8">
        <v>37.799999999999997</v>
      </c>
      <c r="Y61" s="8">
        <v>41.51</v>
      </c>
      <c r="Z61" s="8">
        <v>42.48</v>
      </c>
      <c r="AA61" s="8">
        <v>42.68</v>
      </c>
      <c r="AB61" s="8">
        <v>40.22</v>
      </c>
      <c r="AC61" s="8">
        <v>40.42</v>
      </c>
      <c r="AD61" s="8">
        <v>38.700000000000003</v>
      </c>
      <c r="AE61" s="8">
        <v>35.43</v>
      </c>
      <c r="AF61" s="8">
        <v>34.82</v>
      </c>
      <c r="AG61" s="8">
        <v>37.81</v>
      </c>
      <c r="AH61" s="8">
        <v>41.7</v>
      </c>
      <c r="AI61" s="8">
        <v>40.36</v>
      </c>
      <c r="AJ61" s="8">
        <v>33.21</v>
      </c>
      <c r="AK61" s="8">
        <v>28.67</v>
      </c>
      <c r="AL61" s="8">
        <v>27.95</v>
      </c>
      <c r="AM61" s="8">
        <v>22.67</v>
      </c>
      <c r="AN61" s="8">
        <v>18.239999999999998</v>
      </c>
      <c r="AO61" s="8">
        <v>21.5</v>
      </c>
      <c r="AP61" s="8">
        <v>21.78</v>
      </c>
      <c r="AQ61" s="8">
        <v>22.86</v>
      </c>
      <c r="AR61" s="8">
        <v>17.920000000000002</v>
      </c>
      <c r="AS61" s="8">
        <v>18.149999999999999</v>
      </c>
      <c r="AT61" s="8">
        <v>21.66</v>
      </c>
      <c r="AU61" s="8">
        <v>21.69</v>
      </c>
      <c r="AV61" s="8">
        <v>17.309999999999999</v>
      </c>
      <c r="AW61" s="8">
        <v>13.19</v>
      </c>
      <c r="AX61" s="8">
        <v>11.72</v>
      </c>
      <c r="AY61" s="8">
        <v>12.95</v>
      </c>
      <c r="AZ61" s="8">
        <v>13.34</v>
      </c>
      <c r="BA61" s="8">
        <v>9.93</v>
      </c>
      <c r="BB61" s="8">
        <v>10.130000000000001</v>
      </c>
      <c r="BC61" s="8">
        <v>6.71</v>
      </c>
      <c r="BD61" s="8">
        <v>6.9</v>
      </c>
      <c r="BE61" s="8">
        <v>5.66</v>
      </c>
      <c r="BF61" s="8">
        <v>9.14</v>
      </c>
      <c r="BG61" s="8">
        <v>9.82</v>
      </c>
      <c r="BH61" s="8">
        <v>11.25</v>
      </c>
      <c r="BI61" s="8">
        <v>13.53</v>
      </c>
      <c r="BJ61" s="8">
        <v>10.88</v>
      </c>
      <c r="BK61" s="8">
        <v>9.6300000000000008</v>
      </c>
      <c r="BL61" s="8">
        <v>10.1</v>
      </c>
      <c r="BM61" s="8">
        <v>10.35</v>
      </c>
      <c r="BN61" s="8">
        <v>8.4600000000000009</v>
      </c>
      <c r="BO61" s="8">
        <v>11.27</v>
      </c>
      <c r="BP61" s="8">
        <v>8.91</v>
      </c>
      <c r="BQ61" s="8">
        <v>9.6</v>
      </c>
      <c r="BR61" s="8">
        <v>12.23</v>
      </c>
      <c r="BS61" s="8">
        <v>10.94</v>
      </c>
      <c r="BT61" s="8">
        <v>8.7100000000000009</v>
      </c>
      <c r="BU61" s="8">
        <v>10.77</v>
      </c>
      <c r="BV61" s="8">
        <v>9.85</v>
      </c>
      <c r="BW61" s="8">
        <v>8.2200000000000006</v>
      </c>
      <c r="BX61" s="8">
        <v>10.37</v>
      </c>
      <c r="BY61" s="8">
        <v>9.86</v>
      </c>
      <c r="BZ61" s="8">
        <v>7</v>
      </c>
      <c r="CA61" s="8">
        <v>7.74</v>
      </c>
      <c r="CB61" s="8">
        <v>9.02</v>
      </c>
      <c r="CC61" s="8">
        <v>10.35</v>
      </c>
      <c r="CD61" s="8">
        <v>11.3</v>
      </c>
      <c r="CE61" s="8">
        <v>11.62</v>
      </c>
      <c r="CF61" s="8">
        <v>11.24</v>
      </c>
      <c r="CG61" s="8">
        <v>9.41</v>
      </c>
      <c r="CH61" s="8">
        <v>8.4</v>
      </c>
      <c r="CI61" s="8">
        <v>7.82</v>
      </c>
      <c r="CJ61" s="8">
        <v>8.66</v>
      </c>
      <c r="CK61" s="8">
        <v>7.47</v>
      </c>
      <c r="CL61" s="8">
        <v>9.09</v>
      </c>
      <c r="CM61" s="8">
        <v>9.27</v>
      </c>
      <c r="CN61" s="8">
        <v>7.46</v>
      </c>
      <c r="CO61" s="8">
        <v>6.69</v>
      </c>
      <c r="CP61" s="8">
        <v>11.64</v>
      </c>
      <c r="CQ61" s="8">
        <v>9.57</v>
      </c>
      <c r="CR61" s="8">
        <f t="shared" si="0"/>
        <v>15.443333333333335</v>
      </c>
      <c r="CS61" s="8">
        <f t="shared" si="1"/>
        <v>34.130000000000003</v>
      </c>
      <c r="CT61" s="8">
        <f t="shared" si="2"/>
        <v>35.163333333333334</v>
      </c>
      <c r="CU61" s="8">
        <f t="shared" si="3"/>
        <v>18.247499999999999</v>
      </c>
      <c r="CV61" s="8">
        <f t="shared" si="4"/>
        <v>9.7433333333333323</v>
      </c>
      <c r="CW61" s="8">
        <f t="shared" si="5"/>
        <v>9.9508333333333319</v>
      </c>
      <c r="CX61" s="8">
        <f t="shared" si="6"/>
        <v>9.5108333333333324</v>
      </c>
      <c r="CY61" s="8">
        <f t="shared" si="7"/>
        <v>8.7312499999999993</v>
      </c>
    </row>
    <row r="62" spans="1:103">
      <c r="A62" s="8" t="s">
        <v>64</v>
      </c>
      <c r="B62" s="8" t="s">
        <v>65</v>
      </c>
      <c r="C62" s="8" t="s">
        <v>304</v>
      </c>
      <c r="D62" s="8">
        <v>0</v>
      </c>
      <c r="E62" s="8">
        <v>0</v>
      </c>
      <c r="F62" s="8">
        <v>0</v>
      </c>
      <c r="G62" s="8">
        <v>0</v>
      </c>
      <c r="H62" s="8">
        <v>0</v>
      </c>
      <c r="I62" s="8">
        <v>0</v>
      </c>
      <c r="J62" s="8">
        <v>0</v>
      </c>
      <c r="K62" s="8">
        <v>0</v>
      </c>
      <c r="L62" s="8">
        <v>0</v>
      </c>
      <c r="M62" s="8">
        <v>0</v>
      </c>
      <c r="N62" s="8">
        <v>0</v>
      </c>
      <c r="O62" s="8">
        <v>0</v>
      </c>
      <c r="P62" s="8">
        <v>0</v>
      </c>
      <c r="Q62" s="8">
        <v>0</v>
      </c>
      <c r="R62" s="8">
        <v>0</v>
      </c>
      <c r="S62" s="8">
        <v>0</v>
      </c>
      <c r="T62" s="8">
        <v>0</v>
      </c>
      <c r="U62" s="8">
        <v>0</v>
      </c>
      <c r="V62" s="8">
        <v>0</v>
      </c>
      <c r="W62" s="8">
        <v>0</v>
      </c>
      <c r="X62" s="8">
        <v>0</v>
      </c>
      <c r="Y62" s="8">
        <v>0</v>
      </c>
      <c r="Z62" s="8">
        <v>0</v>
      </c>
      <c r="AA62" s="8">
        <v>0</v>
      </c>
      <c r="AB62" s="8">
        <v>0</v>
      </c>
      <c r="AC62" s="8">
        <v>0</v>
      </c>
      <c r="AD62" s="8">
        <v>0</v>
      </c>
      <c r="AE62" s="8">
        <v>0</v>
      </c>
      <c r="AF62" s="8">
        <v>0</v>
      </c>
      <c r="AG62" s="8">
        <v>0</v>
      </c>
      <c r="AH62" s="8">
        <v>0</v>
      </c>
      <c r="AI62" s="8">
        <v>0</v>
      </c>
      <c r="AJ62" s="8">
        <v>0</v>
      </c>
      <c r="AK62" s="8">
        <v>0</v>
      </c>
      <c r="AL62" s="8">
        <v>0</v>
      </c>
      <c r="AM62" s="8">
        <v>0</v>
      </c>
      <c r="AN62" s="8">
        <v>0</v>
      </c>
      <c r="AO62" s="8">
        <v>0</v>
      </c>
      <c r="AP62" s="8">
        <v>0</v>
      </c>
      <c r="AQ62" s="8">
        <v>0</v>
      </c>
      <c r="AR62" s="8">
        <v>0</v>
      </c>
      <c r="AS62" s="8">
        <v>0</v>
      </c>
      <c r="AT62" s="8">
        <v>0</v>
      </c>
      <c r="AU62" s="8">
        <v>0</v>
      </c>
      <c r="AV62" s="8">
        <v>0</v>
      </c>
      <c r="AW62" s="8">
        <v>0</v>
      </c>
      <c r="AX62" s="8">
        <v>0</v>
      </c>
      <c r="AY62" s="8">
        <v>0</v>
      </c>
      <c r="AZ62" s="8">
        <v>0</v>
      </c>
      <c r="BA62" s="8">
        <v>0</v>
      </c>
      <c r="BB62" s="8">
        <v>0</v>
      </c>
      <c r="BC62" s="8">
        <v>0</v>
      </c>
      <c r="BD62" s="8">
        <v>0</v>
      </c>
      <c r="BE62" s="8">
        <v>0</v>
      </c>
      <c r="BF62" s="8">
        <v>0</v>
      </c>
      <c r="BG62" s="8">
        <v>0</v>
      </c>
      <c r="BH62" s="8">
        <v>0</v>
      </c>
      <c r="BI62" s="8">
        <v>0</v>
      </c>
      <c r="BJ62" s="8">
        <v>0</v>
      </c>
      <c r="BK62" s="8">
        <v>0</v>
      </c>
      <c r="BL62" s="8">
        <v>0</v>
      </c>
      <c r="BM62" s="8">
        <v>0</v>
      </c>
      <c r="BN62" s="8">
        <v>0</v>
      </c>
      <c r="BO62" s="8">
        <v>0</v>
      </c>
      <c r="BP62" s="8">
        <v>0</v>
      </c>
      <c r="BQ62" s="8">
        <v>0</v>
      </c>
      <c r="BR62" s="8">
        <v>0</v>
      </c>
      <c r="BS62" s="8">
        <v>0</v>
      </c>
      <c r="BT62" s="8">
        <v>0</v>
      </c>
      <c r="BU62" s="8">
        <v>0</v>
      </c>
      <c r="BV62" s="8">
        <v>0</v>
      </c>
      <c r="BW62" s="8">
        <v>0</v>
      </c>
      <c r="BX62" s="8">
        <v>0</v>
      </c>
      <c r="BY62" s="8">
        <v>0</v>
      </c>
      <c r="BZ62" s="8">
        <v>0</v>
      </c>
      <c r="CA62" s="8">
        <v>12.08</v>
      </c>
      <c r="CB62" s="8">
        <v>16.43</v>
      </c>
      <c r="CC62" s="8">
        <v>17.11</v>
      </c>
      <c r="CD62" s="8">
        <v>18.170000000000002</v>
      </c>
      <c r="CE62" s="8">
        <v>18.12</v>
      </c>
      <c r="CF62" s="8">
        <v>16.059999999999999</v>
      </c>
      <c r="CG62" s="8">
        <v>8.1300000000000008</v>
      </c>
      <c r="CH62" s="8">
        <v>13.15</v>
      </c>
      <c r="CI62" s="8">
        <v>15.96</v>
      </c>
      <c r="CJ62" s="8">
        <v>18.82</v>
      </c>
      <c r="CK62" s="8">
        <v>22.76</v>
      </c>
      <c r="CL62" s="8">
        <v>22.93</v>
      </c>
      <c r="CM62" s="8">
        <v>25.17</v>
      </c>
      <c r="CN62" s="8">
        <v>28.49</v>
      </c>
      <c r="CO62" s="8">
        <v>33.72</v>
      </c>
      <c r="CP62" s="8">
        <v>38.76</v>
      </c>
      <c r="CQ62" s="8">
        <v>42.62</v>
      </c>
      <c r="CR62" s="8">
        <f t="shared" si="0"/>
        <v>0</v>
      </c>
      <c r="CS62" s="8">
        <f t="shared" si="1"/>
        <v>0</v>
      </c>
      <c r="CT62" s="8">
        <f t="shared" si="2"/>
        <v>0</v>
      </c>
      <c r="CU62" s="8">
        <f t="shared" si="3"/>
        <v>0</v>
      </c>
      <c r="CV62" s="8">
        <f t="shared" si="4"/>
        <v>0</v>
      </c>
      <c r="CW62" s="8">
        <f t="shared" si="5"/>
        <v>0</v>
      </c>
      <c r="CX62" s="8">
        <f t="shared" si="6"/>
        <v>11.2675</v>
      </c>
      <c r="CY62" s="8">
        <f t="shared" si="7"/>
        <v>29.158749999999998</v>
      </c>
    </row>
    <row r="63" spans="1:103">
      <c r="A63" s="8" t="s">
        <v>53</v>
      </c>
      <c r="B63" s="8" t="s">
        <v>54</v>
      </c>
      <c r="C63" s="8" t="s">
        <v>1</v>
      </c>
      <c r="D63" s="8">
        <v>0</v>
      </c>
      <c r="E63" s="8">
        <v>0</v>
      </c>
      <c r="F63" s="8">
        <v>0</v>
      </c>
      <c r="G63" s="8">
        <v>0</v>
      </c>
      <c r="H63" s="8">
        <v>0</v>
      </c>
      <c r="I63" s="8">
        <v>0</v>
      </c>
      <c r="J63" s="8">
        <v>0</v>
      </c>
      <c r="K63" s="8">
        <v>0</v>
      </c>
      <c r="L63" s="8">
        <v>0</v>
      </c>
      <c r="M63" s="8">
        <v>0</v>
      </c>
      <c r="N63" s="8">
        <v>0</v>
      </c>
      <c r="O63" s="8">
        <v>0</v>
      </c>
      <c r="P63" s="8">
        <v>0</v>
      </c>
      <c r="Q63" s="8">
        <v>0</v>
      </c>
      <c r="R63" s="8">
        <v>0</v>
      </c>
      <c r="S63" s="8">
        <v>0</v>
      </c>
      <c r="T63" s="8">
        <v>0</v>
      </c>
      <c r="U63" s="8">
        <v>0</v>
      </c>
      <c r="V63" s="8">
        <v>0</v>
      </c>
      <c r="W63" s="8">
        <v>0</v>
      </c>
      <c r="X63" s="8">
        <v>0</v>
      </c>
      <c r="Y63" s="8">
        <v>0</v>
      </c>
      <c r="Z63" s="8">
        <v>0</v>
      </c>
      <c r="AA63" s="8">
        <v>0</v>
      </c>
      <c r="AB63" s="8">
        <v>0</v>
      </c>
      <c r="AC63" s="8">
        <v>0</v>
      </c>
      <c r="AD63" s="8">
        <v>0</v>
      </c>
      <c r="AE63" s="8">
        <v>0</v>
      </c>
      <c r="AF63" s="8">
        <v>0</v>
      </c>
      <c r="AG63" s="8">
        <v>0</v>
      </c>
      <c r="AH63" s="8">
        <v>0</v>
      </c>
      <c r="AI63" s="8">
        <v>0</v>
      </c>
      <c r="AJ63" s="8">
        <v>0</v>
      </c>
      <c r="AK63" s="8">
        <v>0</v>
      </c>
      <c r="AL63" s="8">
        <v>0</v>
      </c>
      <c r="AM63" s="8">
        <v>0</v>
      </c>
      <c r="AN63" s="8">
        <v>0</v>
      </c>
      <c r="AO63" s="8">
        <v>0</v>
      </c>
      <c r="AP63" s="8">
        <v>0</v>
      </c>
      <c r="AQ63" s="8">
        <v>0</v>
      </c>
      <c r="AR63" s="8">
        <v>0</v>
      </c>
      <c r="AS63" s="8">
        <v>0</v>
      </c>
      <c r="AT63" s="8">
        <v>0</v>
      </c>
      <c r="AU63" s="8">
        <v>0</v>
      </c>
      <c r="AV63" s="8">
        <v>0</v>
      </c>
      <c r="AW63" s="8">
        <v>0</v>
      </c>
      <c r="AX63" s="8">
        <v>0</v>
      </c>
      <c r="AY63" s="8">
        <v>0</v>
      </c>
      <c r="AZ63" s="8">
        <v>0</v>
      </c>
      <c r="BA63" s="8">
        <v>0</v>
      </c>
      <c r="BB63" s="8">
        <v>0</v>
      </c>
      <c r="BC63" s="8">
        <v>0</v>
      </c>
      <c r="BD63" s="8">
        <v>0</v>
      </c>
      <c r="BE63" s="8">
        <v>0</v>
      </c>
      <c r="BF63" s="8">
        <v>0</v>
      </c>
      <c r="BG63" s="8">
        <v>0</v>
      </c>
      <c r="BH63" s="8">
        <v>0</v>
      </c>
      <c r="BI63" s="8">
        <v>0</v>
      </c>
      <c r="BJ63" s="8">
        <v>0</v>
      </c>
      <c r="BK63" s="8">
        <v>0</v>
      </c>
      <c r="BL63" s="8">
        <v>0</v>
      </c>
      <c r="BM63" s="8">
        <v>0</v>
      </c>
      <c r="BN63" s="8">
        <v>0</v>
      </c>
      <c r="BO63" s="8">
        <v>0</v>
      </c>
      <c r="BP63" s="8">
        <v>0</v>
      </c>
      <c r="BQ63" s="8">
        <v>0</v>
      </c>
      <c r="BR63" s="8">
        <v>0</v>
      </c>
      <c r="BS63" s="8">
        <v>0</v>
      </c>
      <c r="BT63" s="8">
        <v>0</v>
      </c>
      <c r="BU63" s="8">
        <v>0</v>
      </c>
      <c r="BV63" s="8">
        <v>0</v>
      </c>
      <c r="BW63" s="8">
        <v>0</v>
      </c>
      <c r="BX63" s="8">
        <v>0</v>
      </c>
      <c r="BY63" s="8">
        <v>0</v>
      </c>
      <c r="BZ63" s="8">
        <v>0</v>
      </c>
      <c r="CA63" s="8">
        <v>0</v>
      </c>
      <c r="CB63" s="8">
        <v>0</v>
      </c>
      <c r="CC63" s="8">
        <v>2.31</v>
      </c>
      <c r="CD63" s="8">
        <v>3.51</v>
      </c>
      <c r="CE63" s="8">
        <v>4.1500000000000004</v>
      </c>
      <c r="CF63" s="8">
        <v>3.68</v>
      </c>
      <c r="CG63" s="8">
        <v>3.08</v>
      </c>
      <c r="CH63" s="8">
        <v>3.11</v>
      </c>
      <c r="CI63" s="8">
        <v>3.68</v>
      </c>
      <c r="CJ63" s="8">
        <v>7.88</v>
      </c>
      <c r="CK63" s="8">
        <v>6.75</v>
      </c>
      <c r="CL63" s="8">
        <v>6.37</v>
      </c>
      <c r="CM63" s="8">
        <v>6.44</v>
      </c>
      <c r="CN63" s="8">
        <v>7.18</v>
      </c>
      <c r="CO63" s="8">
        <v>7.31</v>
      </c>
      <c r="CP63" s="8">
        <v>6.59</v>
      </c>
      <c r="CQ63" s="8">
        <v>6.87</v>
      </c>
      <c r="CR63" s="8">
        <f t="shared" si="0"/>
        <v>0</v>
      </c>
      <c r="CS63" s="8">
        <f t="shared" si="1"/>
        <v>0</v>
      </c>
      <c r="CT63" s="8">
        <f t="shared" si="2"/>
        <v>0</v>
      </c>
      <c r="CU63" s="8">
        <f t="shared" si="3"/>
        <v>0</v>
      </c>
      <c r="CV63" s="8">
        <f t="shared" si="4"/>
        <v>0</v>
      </c>
      <c r="CW63" s="8">
        <f t="shared" si="5"/>
        <v>0</v>
      </c>
      <c r="CX63" s="8">
        <f t="shared" si="6"/>
        <v>1.96</v>
      </c>
      <c r="CY63" s="8">
        <f t="shared" si="7"/>
        <v>6.923750000000001</v>
      </c>
    </row>
    <row r="64" spans="1:103">
      <c r="A64" s="8" t="s">
        <v>37</v>
      </c>
      <c r="B64" s="8" t="s">
        <v>38</v>
      </c>
      <c r="C64" s="8" t="s">
        <v>283</v>
      </c>
      <c r="D64" s="8">
        <v>0</v>
      </c>
      <c r="E64" s="8">
        <v>0</v>
      </c>
      <c r="F64" s="8">
        <v>0</v>
      </c>
      <c r="G64" s="8">
        <v>5.72</v>
      </c>
      <c r="H64" s="8">
        <v>7.62</v>
      </c>
      <c r="I64" s="8">
        <v>8.19</v>
      </c>
      <c r="J64" s="8">
        <v>9.17</v>
      </c>
      <c r="K64" s="8">
        <v>16.18</v>
      </c>
      <c r="L64" s="8">
        <v>16.510000000000002</v>
      </c>
      <c r="M64" s="8">
        <v>22.7</v>
      </c>
      <c r="N64" s="8">
        <v>14.59</v>
      </c>
      <c r="O64" s="8">
        <v>18.47</v>
      </c>
      <c r="P64" s="8">
        <v>16.16</v>
      </c>
      <c r="Q64" s="8">
        <v>22.34</v>
      </c>
      <c r="R64" s="8">
        <v>20.41</v>
      </c>
      <c r="S64" s="8">
        <v>15.22</v>
      </c>
      <c r="T64" s="8">
        <v>9.18</v>
      </c>
      <c r="U64" s="8">
        <v>6.71</v>
      </c>
      <c r="V64" s="8">
        <v>4.16</v>
      </c>
      <c r="W64" s="8">
        <v>4.4800000000000004</v>
      </c>
      <c r="X64" s="8">
        <v>5.32</v>
      </c>
      <c r="Y64" s="8">
        <v>6.15</v>
      </c>
      <c r="Z64" s="8">
        <v>6.91</v>
      </c>
      <c r="AA64" s="8">
        <v>7.15</v>
      </c>
      <c r="AB64" s="8">
        <v>6.65</v>
      </c>
      <c r="AC64" s="8">
        <v>13.3</v>
      </c>
      <c r="AD64" s="8">
        <v>9.75</v>
      </c>
      <c r="AE64" s="8">
        <v>11.97</v>
      </c>
      <c r="AF64" s="8">
        <v>9.08</v>
      </c>
      <c r="AG64" s="8">
        <v>7.68</v>
      </c>
      <c r="AH64" s="8">
        <v>9.4</v>
      </c>
      <c r="AI64" s="8">
        <v>9.59</v>
      </c>
      <c r="AJ64" s="8">
        <v>7.39</v>
      </c>
      <c r="AK64" s="8">
        <v>7.6</v>
      </c>
      <c r="AL64" s="8">
        <v>8.8699999999999992</v>
      </c>
      <c r="AM64" s="8">
        <v>6.84</v>
      </c>
      <c r="AN64" s="8">
        <v>6.29</v>
      </c>
      <c r="AO64" s="8">
        <v>9.64</v>
      </c>
      <c r="AP64" s="8">
        <v>9</v>
      </c>
      <c r="AQ64" s="8">
        <v>12.32</v>
      </c>
      <c r="AR64" s="8">
        <v>7.8</v>
      </c>
      <c r="AS64" s="8">
        <v>8.9499999999999993</v>
      </c>
      <c r="AT64" s="8">
        <v>7.12</v>
      </c>
      <c r="AU64" s="8">
        <v>4.9400000000000004</v>
      </c>
      <c r="AV64" s="8">
        <v>5.31</v>
      </c>
      <c r="AW64" s="8">
        <v>6.31</v>
      </c>
      <c r="AX64" s="8">
        <v>8.0500000000000007</v>
      </c>
      <c r="AY64" s="8">
        <v>6.73</v>
      </c>
      <c r="AZ64" s="8">
        <v>5.19</v>
      </c>
      <c r="BA64" s="8">
        <v>3.6</v>
      </c>
      <c r="BB64" s="8">
        <v>5.34</v>
      </c>
      <c r="BC64" s="8">
        <v>4.2699999999999996</v>
      </c>
      <c r="BD64" s="8">
        <v>5.08</v>
      </c>
      <c r="BE64" s="8">
        <v>6.56</v>
      </c>
      <c r="BF64" s="8">
        <v>5.44</v>
      </c>
      <c r="BG64" s="8">
        <v>3.68</v>
      </c>
      <c r="BH64" s="8">
        <v>3.27</v>
      </c>
      <c r="BI64" s="8">
        <v>7.43</v>
      </c>
      <c r="BJ64" s="8">
        <v>5.01</v>
      </c>
      <c r="BK64" s="8">
        <v>2.91</v>
      </c>
      <c r="BL64" s="8">
        <v>3.13</v>
      </c>
      <c r="BM64" s="8">
        <v>2.36</v>
      </c>
      <c r="BN64" s="8">
        <v>3.24</v>
      </c>
      <c r="BO64" s="8">
        <v>4.2300000000000004</v>
      </c>
      <c r="BP64" s="8">
        <v>7.76</v>
      </c>
      <c r="BQ64" s="8">
        <v>4.9000000000000004</v>
      </c>
      <c r="BR64" s="8">
        <v>3.35</v>
      </c>
      <c r="BS64" s="8">
        <v>3.43</v>
      </c>
      <c r="BT64" s="8">
        <v>4.34</v>
      </c>
      <c r="BU64" s="8">
        <v>6.18</v>
      </c>
      <c r="BV64" s="8">
        <v>3.65</v>
      </c>
      <c r="BW64" s="8">
        <v>3.72</v>
      </c>
      <c r="BX64" s="8">
        <v>3.82</v>
      </c>
      <c r="BY64" s="8">
        <v>2.36</v>
      </c>
      <c r="BZ64" s="8">
        <v>3.26</v>
      </c>
      <c r="CA64" s="8">
        <v>2.15</v>
      </c>
      <c r="CB64" s="8">
        <v>2.0099999999999998</v>
      </c>
      <c r="CC64" s="8">
        <v>2.65</v>
      </c>
      <c r="CD64" s="8">
        <v>1.68</v>
      </c>
      <c r="CE64" s="8">
        <v>4.51</v>
      </c>
      <c r="CF64" s="8">
        <v>2.17</v>
      </c>
      <c r="CG64" s="8">
        <v>1.84</v>
      </c>
      <c r="CH64" s="8">
        <v>1.8</v>
      </c>
      <c r="CI64" s="8">
        <v>2.5</v>
      </c>
      <c r="CJ64" s="8">
        <v>2.95</v>
      </c>
      <c r="CK64" s="8">
        <v>1.52</v>
      </c>
      <c r="CL64" s="8">
        <v>1.94</v>
      </c>
      <c r="CM64" s="8">
        <v>3.07</v>
      </c>
      <c r="CN64" s="8">
        <v>2.89</v>
      </c>
      <c r="CO64" s="8">
        <v>1.82</v>
      </c>
      <c r="CP64" s="8">
        <v>2.94</v>
      </c>
      <c r="CQ64" s="8">
        <v>3.71</v>
      </c>
      <c r="CR64" s="8">
        <f t="shared" si="0"/>
        <v>9.9291666666666671</v>
      </c>
      <c r="CS64" s="8">
        <f t="shared" si="1"/>
        <v>10.349166666666667</v>
      </c>
      <c r="CT64" s="8">
        <f t="shared" si="2"/>
        <v>9.01</v>
      </c>
      <c r="CU64" s="8">
        <f t="shared" si="3"/>
        <v>7.705000000000001</v>
      </c>
      <c r="CV64" s="8">
        <f t="shared" si="4"/>
        <v>4.8150000000000004</v>
      </c>
      <c r="CW64" s="8">
        <f t="shared" si="5"/>
        <v>4.190833333333333</v>
      </c>
      <c r="CX64" s="8">
        <f t="shared" si="6"/>
        <v>2.5625</v>
      </c>
      <c r="CY64" s="8">
        <f t="shared" si="7"/>
        <v>2.6050000000000004</v>
      </c>
    </row>
    <row r="65" spans="1:103">
      <c r="A65" s="8" t="s">
        <v>10</v>
      </c>
      <c r="B65" s="8" t="s">
        <v>11</v>
      </c>
      <c r="C65" s="8" t="s">
        <v>303</v>
      </c>
      <c r="D65" s="8">
        <v>0</v>
      </c>
      <c r="E65" s="8">
        <v>0</v>
      </c>
      <c r="F65" s="8">
        <v>0</v>
      </c>
      <c r="G65" s="8">
        <v>0</v>
      </c>
      <c r="H65" s="8">
        <v>0</v>
      </c>
      <c r="I65" s="8">
        <v>8.09</v>
      </c>
      <c r="J65" s="8">
        <v>13.48</v>
      </c>
      <c r="K65" s="8">
        <v>14.07</v>
      </c>
      <c r="L65" s="8">
        <v>18.38</v>
      </c>
      <c r="M65" s="8">
        <v>20.309999999999999</v>
      </c>
      <c r="N65" s="8">
        <v>22.06</v>
      </c>
      <c r="O65" s="8">
        <v>20.96</v>
      </c>
      <c r="P65" s="8">
        <v>26.15</v>
      </c>
      <c r="Q65" s="8">
        <v>25.77</v>
      </c>
      <c r="R65" s="8">
        <v>28.3</v>
      </c>
      <c r="S65" s="8">
        <v>30.81</v>
      </c>
      <c r="T65" s="8">
        <v>33.17</v>
      </c>
      <c r="U65" s="8">
        <v>34.25</v>
      </c>
      <c r="V65" s="8">
        <v>35.880000000000003</v>
      </c>
      <c r="W65" s="8">
        <v>36.090000000000003</v>
      </c>
      <c r="X65" s="8">
        <v>32.64</v>
      </c>
      <c r="Y65" s="8">
        <v>29.93</v>
      </c>
      <c r="Z65" s="8">
        <v>30.35</v>
      </c>
      <c r="AA65" s="8">
        <v>29.02</v>
      </c>
      <c r="AB65" s="8">
        <v>30.2</v>
      </c>
      <c r="AC65" s="8">
        <v>31.28</v>
      </c>
      <c r="AD65" s="8">
        <v>34.68</v>
      </c>
      <c r="AE65" s="8">
        <v>32.61</v>
      </c>
      <c r="AF65" s="8">
        <v>28.4</v>
      </c>
      <c r="AG65" s="8">
        <v>34.119999999999997</v>
      </c>
      <c r="AH65" s="8">
        <v>43.3</v>
      </c>
      <c r="AI65" s="8">
        <v>40.04</v>
      </c>
      <c r="AJ65" s="8">
        <v>45.09</v>
      </c>
      <c r="AK65" s="8">
        <v>48.34</v>
      </c>
      <c r="AL65" s="8">
        <v>44.2</v>
      </c>
      <c r="AM65" s="8">
        <v>39.78</v>
      </c>
      <c r="AN65" s="8">
        <v>43.69</v>
      </c>
      <c r="AO65" s="8">
        <v>45.38</v>
      </c>
      <c r="AP65" s="8">
        <v>49.41</v>
      </c>
      <c r="AQ65" s="8">
        <v>50.67</v>
      </c>
      <c r="AR65" s="8">
        <v>56.12</v>
      </c>
      <c r="AS65" s="8">
        <v>55.09</v>
      </c>
      <c r="AT65" s="8">
        <v>48.96</v>
      </c>
      <c r="AU65" s="8">
        <v>59.69</v>
      </c>
      <c r="AV65" s="8">
        <v>64.31</v>
      </c>
      <c r="AW65" s="8">
        <v>68.22</v>
      </c>
      <c r="AX65" s="8">
        <v>68.14</v>
      </c>
      <c r="AY65" s="8">
        <v>77.790000000000006</v>
      </c>
      <c r="AZ65" s="8">
        <v>86.25</v>
      </c>
      <c r="BA65" s="8">
        <v>79.19</v>
      </c>
      <c r="BB65" s="8">
        <v>93.71</v>
      </c>
      <c r="BC65" s="8">
        <v>91.35</v>
      </c>
      <c r="BD65" s="8">
        <v>83.73</v>
      </c>
      <c r="BE65" s="8">
        <v>84.83</v>
      </c>
      <c r="BF65" s="8">
        <v>84.12</v>
      </c>
      <c r="BG65" s="8">
        <v>96.43</v>
      </c>
      <c r="BH65" s="8">
        <v>97.61</v>
      </c>
      <c r="BI65" s="8">
        <v>104.73</v>
      </c>
      <c r="BJ65" s="8">
        <v>108.32</v>
      </c>
      <c r="BK65" s="8">
        <v>108.59</v>
      </c>
      <c r="BL65" s="8">
        <v>115.68</v>
      </c>
      <c r="BM65" s="8">
        <v>120.54</v>
      </c>
      <c r="BN65" s="8">
        <v>118.5</v>
      </c>
      <c r="BO65" s="8">
        <v>129.31</v>
      </c>
      <c r="BP65" s="8">
        <v>140.33000000000001</v>
      </c>
      <c r="BQ65" s="8">
        <v>142.53</v>
      </c>
      <c r="BR65" s="8">
        <v>146.35</v>
      </c>
      <c r="BS65" s="8">
        <v>148.65</v>
      </c>
      <c r="BT65" s="8">
        <v>154.69</v>
      </c>
      <c r="BU65" s="8">
        <v>158.24</v>
      </c>
      <c r="BV65" s="8">
        <v>164.19</v>
      </c>
      <c r="BW65" s="8">
        <v>161.65</v>
      </c>
      <c r="BX65" s="8">
        <v>160.35</v>
      </c>
      <c r="BY65" s="8">
        <v>166.54</v>
      </c>
      <c r="BZ65" s="8">
        <v>164.31</v>
      </c>
      <c r="CA65" s="8">
        <v>157.71</v>
      </c>
      <c r="CB65" s="8">
        <v>149.93</v>
      </c>
      <c r="CC65" s="8">
        <v>147.84</v>
      </c>
      <c r="CD65" s="8">
        <v>165.45</v>
      </c>
      <c r="CE65" s="8">
        <v>169.02</v>
      </c>
      <c r="CF65" s="8">
        <v>174.13</v>
      </c>
      <c r="CG65" s="8">
        <v>146.91999999999999</v>
      </c>
      <c r="CH65" s="8">
        <v>153.59</v>
      </c>
      <c r="CI65" s="8">
        <v>166.49</v>
      </c>
      <c r="CJ65" s="8">
        <v>169.62</v>
      </c>
      <c r="CK65" s="8">
        <v>173.48</v>
      </c>
      <c r="CL65" s="8">
        <v>172.07</v>
      </c>
      <c r="CM65" s="8">
        <v>165.46</v>
      </c>
      <c r="CN65" s="8">
        <v>157.1</v>
      </c>
      <c r="CO65" s="8">
        <v>156.13</v>
      </c>
      <c r="CP65" s="8">
        <v>151.37</v>
      </c>
      <c r="CQ65" s="8">
        <v>157.91</v>
      </c>
      <c r="CR65" s="8">
        <f t="shared" si="0"/>
        <v>9.7791666666666668</v>
      </c>
      <c r="CS65" s="8">
        <f t="shared" si="1"/>
        <v>31.03</v>
      </c>
      <c r="CT65" s="8">
        <f t="shared" si="2"/>
        <v>37.670000000000009</v>
      </c>
      <c r="CU65" s="8">
        <f t="shared" si="3"/>
        <v>57.289166666666659</v>
      </c>
      <c r="CV65" s="8">
        <f t="shared" si="4"/>
        <v>93.238333333333344</v>
      </c>
      <c r="CW65" s="8">
        <f t="shared" si="5"/>
        <v>141.72166666666669</v>
      </c>
      <c r="CX65" s="8">
        <f t="shared" si="6"/>
        <v>160.18999999999997</v>
      </c>
      <c r="CY65" s="8">
        <f t="shared" si="7"/>
        <v>162.89250000000001</v>
      </c>
    </row>
    <row r="66" spans="1:103">
      <c r="A66" s="8" t="s">
        <v>170</v>
      </c>
      <c r="B66" s="8" t="s">
        <v>171</v>
      </c>
      <c r="C66" s="8" t="s">
        <v>304</v>
      </c>
      <c r="D66" s="8">
        <v>0</v>
      </c>
      <c r="E66" s="8">
        <v>0</v>
      </c>
      <c r="F66" s="8">
        <v>0</v>
      </c>
      <c r="G66" s="8">
        <v>0</v>
      </c>
      <c r="H66" s="8">
        <v>0</v>
      </c>
      <c r="I66" s="8">
        <v>0</v>
      </c>
      <c r="J66" s="8">
        <v>0</v>
      </c>
      <c r="K66" s="8">
        <v>0</v>
      </c>
      <c r="L66" s="8">
        <v>0</v>
      </c>
      <c r="M66" s="8">
        <v>0</v>
      </c>
      <c r="N66" s="8">
        <v>0</v>
      </c>
      <c r="O66" s="8">
        <v>0</v>
      </c>
      <c r="P66" s="8">
        <v>0</v>
      </c>
      <c r="Q66" s="8">
        <v>0</v>
      </c>
      <c r="R66" s="8">
        <v>0</v>
      </c>
      <c r="S66" s="8">
        <v>0</v>
      </c>
      <c r="T66" s="8">
        <v>0</v>
      </c>
      <c r="U66" s="8">
        <v>0</v>
      </c>
      <c r="V66" s="8">
        <v>0</v>
      </c>
      <c r="W66" s="8">
        <v>0</v>
      </c>
      <c r="X66" s="8">
        <v>0</v>
      </c>
      <c r="Y66" s="8">
        <v>0</v>
      </c>
      <c r="Z66" s="8">
        <v>0</v>
      </c>
      <c r="AA66" s="8">
        <v>0</v>
      </c>
      <c r="AB66" s="8">
        <v>0</v>
      </c>
      <c r="AC66" s="8">
        <v>0</v>
      </c>
      <c r="AD66" s="8">
        <v>0</v>
      </c>
      <c r="AE66" s="8">
        <v>0</v>
      </c>
      <c r="AF66" s="8">
        <v>0</v>
      </c>
      <c r="AG66" s="8">
        <v>0</v>
      </c>
      <c r="AH66" s="8">
        <v>0</v>
      </c>
      <c r="AI66" s="8">
        <v>0</v>
      </c>
      <c r="AJ66" s="8">
        <v>0</v>
      </c>
      <c r="AK66" s="8">
        <v>0</v>
      </c>
      <c r="AL66" s="8">
        <v>0</v>
      </c>
      <c r="AM66" s="8">
        <v>0</v>
      </c>
      <c r="AN66" s="8">
        <v>0</v>
      </c>
      <c r="AO66" s="8">
        <v>0</v>
      </c>
      <c r="AP66" s="8">
        <v>0</v>
      </c>
      <c r="AQ66" s="8">
        <v>0</v>
      </c>
      <c r="AR66" s="8">
        <v>0</v>
      </c>
      <c r="AS66" s="8">
        <v>0</v>
      </c>
      <c r="AT66" s="8">
        <v>0</v>
      </c>
      <c r="AU66" s="8">
        <v>0</v>
      </c>
      <c r="AV66" s="8">
        <v>0</v>
      </c>
      <c r="AW66" s="8">
        <v>0</v>
      </c>
      <c r="AX66" s="8">
        <v>0</v>
      </c>
      <c r="AY66" s="8">
        <v>0</v>
      </c>
      <c r="AZ66" s="8">
        <v>0</v>
      </c>
      <c r="BA66" s="8">
        <v>0</v>
      </c>
      <c r="BB66" s="8">
        <v>0</v>
      </c>
      <c r="BC66" s="8">
        <v>0</v>
      </c>
      <c r="BD66" s="8">
        <v>0</v>
      </c>
      <c r="BE66" s="8">
        <v>0</v>
      </c>
      <c r="BF66" s="8">
        <v>0</v>
      </c>
      <c r="BG66" s="8">
        <v>0</v>
      </c>
      <c r="BH66" s="8">
        <v>0</v>
      </c>
      <c r="BI66" s="8">
        <v>0</v>
      </c>
      <c r="BJ66" s="8">
        <v>0</v>
      </c>
      <c r="BK66" s="8">
        <v>0</v>
      </c>
      <c r="BL66" s="8">
        <v>0</v>
      </c>
      <c r="BM66" s="8">
        <v>0</v>
      </c>
      <c r="BN66" s="8">
        <v>0</v>
      </c>
      <c r="BO66" s="8">
        <v>0</v>
      </c>
      <c r="BP66" s="8">
        <v>0</v>
      </c>
      <c r="BQ66" s="8">
        <v>0</v>
      </c>
      <c r="BR66" s="8">
        <v>0</v>
      </c>
      <c r="BS66" s="8">
        <v>0</v>
      </c>
      <c r="BT66" s="8">
        <v>0</v>
      </c>
      <c r="BU66" s="8">
        <v>0</v>
      </c>
      <c r="BV66" s="8">
        <v>0</v>
      </c>
      <c r="BW66" s="8">
        <v>0</v>
      </c>
      <c r="BX66" s="8">
        <v>0</v>
      </c>
      <c r="BY66" s="8">
        <v>0</v>
      </c>
      <c r="BZ66" s="8">
        <v>9.68</v>
      </c>
      <c r="CA66" s="8">
        <v>17.399999999999999</v>
      </c>
      <c r="CB66" s="8">
        <v>23.51</v>
      </c>
      <c r="CC66" s="8">
        <v>24.06</v>
      </c>
      <c r="CD66" s="8">
        <v>24.83</v>
      </c>
      <c r="CE66" s="8">
        <v>27.23</v>
      </c>
      <c r="CF66" s="8">
        <v>22.85</v>
      </c>
      <c r="CG66" s="8">
        <v>17.600000000000001</v>
      </c>
      <c r="CH66" s="8">
        <v>20.66</v>
      </c>
      <c r="CI66" s="8">
        <v>18.47</v>
      </c>
      <c r="CJ66" s="8">
        <v>29.43</v>
      </c>
      <c r="CK66" s="8">
        <v>32.19</v>
      </c>
      <c r="CL66" s="8">
        <v>30.31</v>
      </c>
      <c r="CM66" s="8">
        <v>23.55</v>
      </c>
      <c r="CN66" s="8">
        <v>23.36</v>
      </c>
      <c r="CO66" s="8">
        <v>27.68</v>
      </c>
      <c r="CP66" s="8">
        <v>26.37</v>
      </c>
      <c r="CQ66" s="8">
        <v>25.32</v>
      </c>
      <c r="CR66" s="8">
        <f t="shared" si="0"/>
        <v>0</v>
      </c>
      <c r="CS66" s="8">
        <f t="shared" si="1"/>
        <v>0</v>
      </c>
      <c r="CT66" s="8">
        <f t="shared" si="2"/>
        <v>0</v>
      </c>
      <c r="CU66" s="8">
        <f t="shared" si="3"/>
        <v>0</v>
      </c>
      <c r="CV66" s="8">
        <f t="shared" si="4"/>
        <v>0</v>
      </c>
      <c r="CW66" s="8">
        <f t="shared" si="5"/>
        <v>0</v>
      </c>
      <c r="CX66" s="8">
        <f t="shared" si="6"/>
        <v>17.190833333333334</v>
      </c>
      <c r="CY66" s="8">
        <f t="shared" si="7"/>
        <v>27.276249999999997</v>
      </c>
    </row>
    <row r="67" spans="1:103">
      <c r="A67" s="8" t="s">
        <v>146</v>
      </c>
      <c r="B67" s="8" t="s">
        <v>147</v>
      </c>
      <c r="C67" s="8" t="s">
        <v>304</v>
      </c>
      <c r="D67" s="8">
        <v>0</v>
      </c>
      <c r="E67" s="8">
        <v>0</v>
      </c>
      <c r="F67" s="8">
        <v>0</v>
      </c>
      <c r="G67" s="8">
        <v>0</v>
      </c>
      <c r="H67" s="8">
        <v>0</v>
      </c>
      <c r="I67" s="8">
        <v>0</v>
      </c>
      <c r="J67" s="8">
        <v>0</v>
      </c>
      <c r="K67" s="8">
        <v>0</v>
      </c>
      <c r="L67" s="8">
        <v>0</v>
      </c>
      <c r="M67" s="8">
        <v>0</v>
      </c>
      <c r="N67" s="8">
        <v>0</v>
      </c>
      <c r="O67" s="8">
        <v>0</v>
      </c>
      <c r="P67" s="8">
        <v>0</v>
      </c>
      <c r="Q67" s="8">
        <v>0</v>
      </c>
      <c r="R67" s="8">
        <v>0</v>
      </c>
      <c r="S67" s="8">
        <v>0</v>
      </c>
      <c r="T67" s="8">
        <v>0</v>
      </c>
      <c r="U67" s="8">
        <v>0</v>
      </c>
      <c r="V67" s="8">
        <v>0</v>
      </c>
      <c r="W67" s="8">
        <v>0</v>
      </c>
      <c r="X67" s="8">
        <v>0</v>
      </c>
      <c r="Y67" s="8">
        <v>0</v>
      </c>
      <c r="Z67" s="8">
        <v>0</v>
      </c>
      <c r="AA67" s="8">
        <v>0</v>
      </c>
      <c r="AB67" s="8">
        <v>0</v>
      </c>
      <c r="AC67" s="8">
        <v>0</v>
      </c>
      <c r="AD67" s="8">
        <v>0</v>
      </c>
      <c r="AE67" s="8">
        <v>0</v>
      </c>
      <c r="AF67" s="8">
        <v>0</v>
      </c>
      <c r="AG67" s="8">
        <v>0</v>
      </c>
      <c r="AH67" s="8">
        <v>0</v>
      </c>
      <c r="AI67" s="8">
        <v>0</v>
      </c>
      <c r="AJ67" s="8">
        <v>0</v>
      </c>
      <c r="AK67" s="8">
        <v>0</v>
      </c>
      <c r="AL67" s="8">
        <v>0</v>
      </c>
      <c r="AM67" s="8">
        <v>0</v>
      </c>
      <c r="AN67" s="8">
        <v>0</v>
      </c>
      <c r="AO67" s="8">
        <v>0</v>
      </c>
      <c r="AP67" s="8">
        <v>0</v>
      </c>
      <c r="AQ67" s="8">
        <v>0</v>
      </c>
      <c r="AR67" s="8">
        <v>0</v>
      </c>
      <c r="AS67" s="8">
        <v>0</v>
      </c>
      <c r="AT67" s="8">
        <v>0</v>
      </c>
      <c r="AU67" s="8">
        <v>0</v>
      </c>
      <c r="AV67" s="8">
        <v>0</v>
      </c>
      <c r="AW67" s="8">
        <v>0</v>
      </c>
      <c r="AX67" s="8">
        <v>0</v>
      </c>
      <c r="AY67" s="8">
        <v>0</v>
      </c>
      <c r="AZ67" s="8">
        <v>0</v>
      </c>
      <c r="BA67" s="8">
        <v>0</v>
      </c>
      <c r="BB67" s="8">
        <v>0</v>
      </c>
      <c r="BC67" s="8">
        <v>0</v>
      </c>
      <c r="BD67" s="8">
        <v>0</v>
      </c>
      <c r="BE67" s="8">
        <v>0</v>
      </c>
      <c r="BF67" s="8">
        <v>0</v>
      </c>
      <c r="BG67" s="8">
        <v>0</v>
      </c>
      <c r="BH67" s="8">
        <v>0</v>
      </c>
      <c r="BI67" s="8">
        <v>0</v>
      </c>
      <c r="BJ67" s="8">
        <v>0</v>
      </c>
      <c r="BK67" s="8">
        <v>0</v>
      </c>
      <c r="BL67" s="8">
        <v>0</v>
      </c>
      <c r="BM67" s="8">
        <v>0</v>
      </c>
      <c r="BN67" s="8">
        <v>0</v>
      </c>
      <c r="BO67" s="8">
        <v>0</v>
      </c>
      <c r="BP67" s="8">
        <v>0</v>
      </c>
      <c r="BQ67" s="8">
        <v>0</v>
      </c>
      <c r="BR67" s="8">
        <v>0</v>
      </c>
      <c r="BS67" s="8">
        <v>0</v>
      </c>
      <c r="BT67" s="8">
        <v>0</v>
      </c>
      <c r="BU67" s="8">
        <v>0</v>
      </c>
      <c r="BV67" s="8">
        <v>0</v>
      </c>
      <c r="BW67" s="8">
        <v>0</v>
      </c>
      <c r="BX67" s="8">
        <v>0</v>
      </c>
      <c r="BY67" s="8">
        <v>0</v>
      </c>
      <c r="BZ67" s="8">
        <v>11.07</v>
      </c>
      <c r="CA67" s="8">
        <v>14.29</v>
      </c>
      <c r="CB67" s="8">
        <v>19.16</v>
      </c>
      <c r="CC67" s="8">
        <v>18.600000000000001</v>
      </c>
      <c r="CD67" s="8">
        <v>20.079999999999998</v>
      </c>
      <c r="CE67" s="8">
        <v>18.46</v>
      </c>
      <c r="CF67" s="8">
        <v>20.43</v>
      </c>
      <c r="CG67" s="8">
        <v>17.98</v>
      </c>
      <c r="CH67" s="8">
        <v>24.77</v>
      </c>
      <c r="CI67" s="8">
        <v>24.56</v>
      </c>
      <c r="CJ67" s="8">
        <v>22.82</v>
      </c>
      <c r="CK67" s="8">
        <v>24.19</v>
      </c>
      <c r="CL67" s="8">
        <v>22.63</v>
      </c>
      <c r="CM67" s="8">
        <v>26.45</v>
      </c>
      <c r="CN67" s="8">
        <v>28.15</v>
      </c>
      <c r="CO67" s="8">
        <v>28.81</v>
      </c>
      <c r="CP67" s="8">
        <v>24.19</v>
      </c>
      <c r="CQ67" s="8">
        <v>18.420000000000002</v>
      </c>
      <c r="CR67" s="8">
        <f t="shared" ref="CR67:CR104" si="8">SUM(D67:O67)/12</f>
        <v>0</v>
      </c>
      <c r="CS67" s="8">
        <f t="shared" ref="CS67:CS104" si="9">SUM(P67:AA67)/12</f>
        <v>0</v>
      </c>
      <c r="CT67" s="8">
        <f t="shared" ref="CT67:CT104" si="10">SUM(AB67:AM67)/12</f>
        <v>0</v>
      </c>
      <c r="CU67" s="8">
        <f t="shared" ref="CU67:CU104" si="11">SUM(AN67:AY67)/12</f>
        <v>0</v>
      </c>
      <c r="CV67" s="8">
        <f t="shared" ref="CV67:CV104" si="12">SUM(AZ67:BK67)/12</f>
        <v>0</v>
      </c>
      <c r="CW67" s="8">
        <f t="shared" ref="CW67:CW104" si="13">SUM(BL67:BW67)/12</f>
        <v>0</v>
      </c>
      <c r="CX67" s="8">
        <f t="shared" ref="CX67:CX104" si="14">SUM(BX67:CI67)/12</f>
        <v>15.783333333333333</v>
      </c>
      <c r="CY67" s="8">
        <f t="shared" ref="CY67:CY104" si="15">SUM(CJ67:CQ67)/8</f>
        <v>24.457500000000003</v>
      </c>
    </row>
    <row r="68" spans="1:103">
      <c r="A68" s="8" t="s">
        <v>229</v>
      </c>
      <c r="B68" s="8" t="s">
        <v>230</v>
      </c>
      <c r="C68" s="8" t="s">
        <v>308</v>
      </c>
      <c r="D68" s="8">
        <v>0</v>
      </c>
      <c r="E68" s="8">
        <v>0</v>
      </c>
      <c r="F68" s="8">
        <v>0</v>
      </c>
      <c r="G68" s="8">
        <v>0</v>
      </c>
      <c r="H68" s="8">
        <v>0</v>
      </c>
      <c r="I68" s="8">
        <v>0</v>
      </c>
      <c r="J68" s="8">
        <v>0</v>
      </c>
      <c r="K68" s="8">
        <v>0</v>
      </c>
      <c r="L68" s="8">
        <v>0</v>
      </c>
      <c r="M68" s="8">
        <v>0</v>
      </c>
      <c r="N68" s="8">
        <v>0</v>
      </c>
      <c r="O68" s="8">
        <v>0</v>
      </c>
      <c r="P68" s="8">
        <v>0</v>
      </c>
      <c r="Q68" s="8">
        <v>0</v>
      </c>
      <c r="R68" s="8">
        <v>0</v>
      </c>
      <c r="S68" s="8">
        <v>0</v>
      </c>
      <c r="T68" s="8">
        <v>0</v>
      </c>
      <c r="U68" s="8">
        <v>0</v>
      </c>
      <c r="V68" s="8">
        <v>0</v>
      </c>
      <c r="W68" s="8">
        <v>0</v>
      </c>
      <c r="X68" s="8">
        <v>0</v>
      </c>
      <c r="Y68" s="8">
        <v>0</v>
      </c>
      <c r="Z68" s="8">
        <v>0</v>
      </c>
      <c r="AA68" s="8">
        <v>0</v>
      </c>
      <c r="AB68" s="8">
        <v>0</v>
      </c>
      <c r="AC68" s="8">
        <v>0</v>
      </c>
      <c r="AD68" s="8">
        <v>0</v>
      </c>
      <c r="AE68" s="8">
        <v>0</v>
      </c>
      <c r="AF68" s="8">
        <v>0</v>
      </c>
      <c r="AG68" s="8">
        <v>0</v>
      </c>
      <c r="AH68" s="8">
        <v>0</v>
      </c>
      <c r="AI68" s="8">
        <v>0</v>
      </c>
      <c r="AJ68" s="8">
        <v>0</v>
      </c>
      <c r="AK68" s="8">
        <v>0</v>
      </c>
      <c r="AL68" s="8">
        <v>0</v>
      </c>
      <c r="AM68" s="8">
        <v>0</v>
      </c>
      <c r="AN68" s="8">
        <v>0</v>
      </c>
      <c r="AO68" s="8">
        <v>0</v>
      </c>
      <c r="AP68" s="8">
        <v>0</v>
      </c>
      <c r="AQ68" s="8">
        <v>0</v>
      </c>
      <c r="AR68" s="8">
        <v>0</v>
      </c>
      <c r="AS68" s="8">
        <v>0</v>
      </c>
      <c r="AT68" s="8">
        <v>0</v>
      </c>
      <c r="AU68" s="8">
        <v>0</v>
      </c>
      <c r="AV68" s="8">
        <v>0</v>
      </c>
      <c r="AW68" s="8">
        <v>0</v>
      </c>
      <c r="AX68" s="8">
        <v>0</v>
      </c>
      <c r="AY68" s="8">
        <v>0</v>
      </c>
      <c r="AZ68" s="8">
        <v>0</v>
      </c>
      <c r="BA68" s="8">
        <v>0</v>
      </c>
      <c r="BB68" s="8">
        <v>0</v>
      </c>
      <c r="BC68" s="8">
        <v>0</v>
      </c>
      <c r="BD68" s="8">
        <v>0</v>
      </c>
      <c r="BE68" s="8">
        <v>0</v>
      </c>
      <c r="BF68" s="8">
        <v>0</v>
      </c>
      <c r="BG68" s="8">
        <v>0</v>
      </c>
      <c r="BH68" s="8">
        <v>0</v>
      </c>
      <c r="BI68" s="8">
        <v>0</v>
      </c>
      <c r="BJ68" s="8">
        <v>0</v>
      </c>
      <c r="BK68" s="8">
        <v>0</v>
      </c>
      <c r="BL68" s="8">
        <v>0</v>
      </c>
      <c r="BM68" s="8">
        <v>0</v>
      </c>
      <c r="BN68" s="8">
        <v>0</v>
      </c>
      <c r="BO68" s="8">
        <v>0</v>
      </c>
      <c r="BP68" s="8">
        <v>0</v>
      </c>
      <c r="BQ68" s="8">
        <v>0</v>
      </c>
      <c r="BR68" s="8">
        <v>0</v>
      </c>
      <c r="BS68" s="8">
        <v>0</v>
      </c>
      <c r="BT68" s="8">
        <v>0</v>
      </c>
      <c r="BU68" s="8">
        <v>0</v>
      </c>
      <c r="BV68" s="8">
        <v>0</v>
      </c>
      <c r="BW68" s="8">
        <v>0</v>
      </c>
      <c r="BX68" s="8">
        <v>0</v>
      </c>
      <c r="BY68" s="8">
        <v>0</v>
      </c>
      <c r="BZ68" s="8">
        <v>0</v>
      </c>
      <c r="CA68" s="8">
        <v>0</v>
      </c>
      <c r="CB68" s="8">
        <v>0</v>
      </c>
      <c r="CC68" s="8">
        <v>0</v>
      </c>
      <c r="CD68" s="8">
        <v>0</v>
      </c>
      <c r="CE68" s="8">
        <v>0</v>
      </c>
      <c r="CF68" s="8">
        <v>0</v>
      </c>
      <c r="CG68" s="8">
        <v>0</v>
      </c>
      <c r="CH68" s="8">
        <v>0</v>
      </c>
      <c r="CI68" s="8">
        <v>0</v>
      </c>
      <c r="CJ68" s="8">
        <v>0</v>
      </c>
      <c r="CK68" s="8">
        <v>2.09</v>
      </c>
      <c r="CL68" s="8">
        <v>5.52</v>
      </c>
      <c r="CM68" s="8">
        <v>6.06</v>
      </c>
      <c r="CN68" s="8">
        <v>8.0399999999999991</v>
      </c>
      <c r="CO68" s="8">
        <v>5.75</v>
      </c>
      <c r="CP68" s="8">
        <v>5.83</v>
      </c>
      <c r="CQ68" s="8">
        <v>5.95</v>
      </c>
      <c r="CR68" s="8">
        <f t="shared" si="8"/>
        <v>0</v>
      </c>
      <c r="CS68" s="8">
        <f t="shared" si="9"/>
        <v>0</v>
      </c>
      <c r="CT68" s="8">
        <f t="shared" si="10"/>
        <v>0</v>
      </c>
      <c r="CU68" s="8">
        <f t="shared" si="11"/>
        <v>0</v>
      </c>
      <c r="CV68" s="8">
        <f t="shared" si="12"/>
        <v>0</v>
      </c>
      <c r="CW68" s="8">
        <f t="shared" si="13"/>
        <v>0</v>
      </c>
      <c r="CX68" s="8">
        <f t="shared" si="14"/>
        <v>0</v>
      </c>
      <c r="CY68" s="8">
        <f t="shared" si="15"/>
        <v>4.9050000000000002</v>
      </c>
    </row>
    <row r="69" spans="1:103">
      <c r="A69" s="8" t="s">
        <v>136</v>
      </c>
      <c r="B69" s="8" t="s">
        <v>137</v>
      </c>
      <c r="C69" s="8" t="s">
        <v>304</v>
      </c>
      <c r="D69" s="8">
        <v>0</v>
      </c>
      <c r="E69" s="8">
        <v>0</v>
      </c>
      <c r="F69" s="8">
        <v>0</v>
      </c>
      <c r="G69" s="8">
        <v>0</v>
      </c>
      <c r="H69" s="8">
        <v>0</v>
      </c>
      <c r="I69" s="8">
        <v>0</v>
      </c>
      <c r="J69" s="8">
        <v>0</v>
      </c>
      <c r="K69" s="8">
        <v>0</v>
      </c>
      <c r="L69" s="8">
        <v>0</v>
      </c>
      <c r="M69" s="8">
        <v>0</v>
      </c>
      <c r="N69" s="8">
        <v>0</v>
      </c>
      <c r="O69" s="8">
        <v>0</v>
      </c>
      <c r="P69" s="8">
        <v>0</v>
      </c>
      <c r="Q69" s="8">
        <v>0</v>
      </c>
      <c r="R69" s="8">
        <v>0</v>
      </c>
      <c r="S69" s="8">
        <v>0</v>
      </c>
      <c r="T69" s="8">
        <v>0</v>
      </c>
      <c r="U69" s="8">
        <v>0</v>
      </c>
      <c r="V69" s="8">
        <v>0</v>
      </c>
      <c r="W69" s="8">
        <v>0</v>
      </c>
      <c r="X69" s="8">
        <v>0</v>
      </c>
      <c r="Y69" s="8">
        <v>0</v>
      </c>
      <c r="Z69" s="8">
        <v>0</v>
      </c>
      <c r="AA69" s="8">
        <v>0</v>
      </c>
      <c r="AB69" s="8">
        <v>0</v>
      </c>
      <c r="AC69" s="8">
        <v>0</v>
      </c>
      <c r="AD69" s="8">
        <v>0</v>
      </c>
      <c r="AE69" s="8">
        <v>0</v>
      </c>
      <c r="AF69" s="8">
        <v>0</v>
      </c>
      <c r="AG69" s="8">
        <v>0</v>
      </c>
      <c r="AH69" s="8">
        <v>0</v>
      </c>
      <c r="AI69" s="8">
        <v>0</v>
      </c>
      <c r="AJ69" s="8">
        <v>0</v>
      </c>
      <c r="AK69" s="8">
        <v>0</v>
      </c>
      <c r="AL69" s="8">
        <v>0</v>
      </c>
      <c r="AM69" s="8">
        <v>0</v>
      </c>
      <c r="AN69" s="8">
        <v>0</v>
      </c>
      <c r="AO69" s="8">
        <v>0</v>
      </c>
      <c r="AP69" s="8">
        <v>0</v>
      </c>
      <c r="AQ69" s="8">
        <v>0</v>
      </c>
      <c r="AR69" s="8">
        <v>0</v>
      </c>
      <c r="AS69" s="8">
        <v>0</v>
      </c>
      <c r="AT69" s="8">
        <v>0</v>
      </c>
      <c r="AU69" s="8">
        <v>0</v>
      </c>
      <c r="AV69" s="8">
        <v>0</v>
      </c>
      <c r="AW69" s="8">
        <v>0</v>
      </c>
      <c r="AX69" s="8">
        <v>0</v>
      </c>
      <c r="AY69" s="8">
        <v>0</v>
      </c>
      <c r="AZ69" s="8">
        <v>0</v>
      </c>
      <c r="BA69" s="8">
        <v>0</v>
      </c>
      <c r="BB69" s="8">
        <v>0</v>
      </c>
      <c r="BC69" s="8">
        <v>0</v>
      </c>
      <c r="BD69" s="8">
        <v>0</v>
      </c>
      <c r="BE69" s="8">
        <v>0</v>
      </c>
      <c r="BF69" s="8">
        <v>0</v>
      </c>
      <c r="BG69" s="8">
        <v>0</v>
      </c>
      <c r="BH69" s="8">
        <v>0</v>
      </c>
      <c r="BI69" s="8">
        <v>0</v>
      </c>
      <c r="BJ69" s="8">
        <v>0</v>
      </c>
      <c r="BK69" s="8">
        <v>0</v>
      </c>
      <c r="BL69" s="8">
        <v>0</v>
      </c>
      <c r="BM69" s="8">
        <v>0</v>
      </c>
      <c r="BN69" s="8">
        <v>0</v>
      </c>
      <c r="BO69" s="8">
        <v>0</v>
      </c>
      <c r="BP69" s="8">
        <v>0</v>
      </c>
      <c r="BQ69" s="8">
        <v>0</v>
      </c>
      <c r="BR69" s="8">
        <v>0</v>
      </c>
      <c r="BS69" s="8">
        <v>0</v>
      </c>
      <c r="BT69" s="8">
        <v>0</v>
      </c>
      <c r="BU69" s="8">
        <v>0</v>
      </c>
      <c r="BV69" s="8">
        <v>0</v>
      </c>
      <c r="BW69" s="8">
        <v>0</v>
      </c>
      <c r="BX69" s="8">
        <v>0</v>
      </c>
      <c r="BY69" s="8">
        <v>0</v>
      </c>
      <c r="BZ69" s="8">
        <v>0</v>
      </c>
      <c r="CA69" s="8">
        <v>5.07</v>
      </c>
      <c r="CB69" s="8">
        <v>13.44</v>
      </c>
      <c r="CC69" s="8">
        <v>15.45</v>
      </c>
      <c r="CD69" s="8">
        <v>14.06</v>
      </c>
      <c r="CE69" s="8">
        <v>17.09</v>
      </c>
      <c r="CF69" s="8">
        <v>16.38</v>
      </c>
      <c r="CG69" s="8">
        <v>18.87</v>
      </c>
      <c r="CH69" s="8">
        <v>22.73</v>
      </c>
      <c r="CI69" s="8">
        <v>21.94</v>
      </c>
      <c r="CJ69" s="8">
        <v>27.37</v>
      </c>
      <c r="CK69" s="8">
        <v>26.73</v>
      </c>
      <c r="CL69" s="8">
        <v>27.73</v>
      </c>
      <c r="CM69" s="8">
        <v>30.19</v>
      </c>
      <c r="CN69" s="8">
        <v>29.64</v>
      </c>
      <c r="CO69" s="8">
        <v>25.46</v>
      </c>
      <c r="CP69" s="8">
        <v>26.09</v>
      </c>
      <c r="CQ69" s="8">
        <v>25.56</v>
      </c>
      <c r="CR69" s="8">
        <f t="shared" si="8"/>
        <v>0</v>
      </c>
      <c r="CS69" s="8">
        <f t="shared" si="9"/>
        <v>0</v>
      </c>
      <c r="CT69" s="8">
        <f t="shared" si="10"/>
        <v>0</v>
      </c>
      <c r="CU69" s="8">
        <f t="shared" si="11"/>
        <v>0</v>
      </c>
      <c r="CV69" s="8">
        <f t="shared" si="12"/>
        <v>0</v>
      </c>
      <c r="CW69" s="8">
        <f t="shared" si="13"/>
        <v>0</v>
      </c>
      <c r="CX69" s="8">
        <f t="shared" si="14"/>
        <v>12.085833333333333</v>
      </c>
      <c r="CY69" s="8">
        <f t="shared" si="15"/>
        <v>27.346250000000001</v>
      </c>
    </row>
    <row r="70" spans="1:103">
      <c r="A70" s="8" t="s">
        <v>118</v>
      </c>
      <c r="B70" s="8" t="s">
        <v>119</v>
      </c>
      <c r="C70" s="8" t="s">
        <v>59</v>
      </c>
      <c r="D70" s="8">
        <v>6.92</v>
      </c>
      <c r="E70" s="8">
        <v>11.96</v>
      </c>
      <c r="F70" s="8">
        <v>19.420000000000002</v>
      </c>
      <c r="G70" s="8">
        <v>22.5</v>
      </c>
      <c r="H70" s="8">
        <v>22.18</v>
      </c>
      <c r="I70" s="8">
        <v>24.54</v>
      </c>
      <c r="J70" s="8">
        <v>27.26</v>
      </c>
      <c r="K70" s="8">
        <v>31.13</v>
      </c>
      <c r="L70" s="8">
        <v>33.369999999999997</v>
      </c>
      <c r="M70" s="8">
        <v>34.450000000000003</v>
      </c>
      <c r="N70" s="8">
        <v>34.090000000000003</v>
      </c>
      <c r="O70" s="8">
        <v>35.81</v>
      </c>
      <c r="P70" s="8">
        <v>33.06</v>
      </c>
      <c r="Q70" s="8">
        <v>31.95</v>
      </c>
      <c r="R70" s="8">
        <v>33.79</v>
      </c>
      <c r="S70" s="8">
        <v>34.700000000000003</v>
      </c>
      <c r="T70" s="8">
        <v>33.06</v>
      </c>
      <c r="U70" s="8">
        <v>30</v>
      </c>
      <c r="V70" s="8">
        <v>25.7</v>
      </c>
      <c r="W70" s="8">
        <v>23.36</v>
      </c>
      <c r="X70" s="8">
        <v>28.4</v>
      </c>
      <c r="Y70" s="8">
        <v>29.87</v>
      </c>
      <c r="Z70" s="8">
        <v>29.76</v>
      </c>
      <c r="AA70" s="8">
        <v>29.43</v>
      </c>
      <c r="AB70" s="8">
        <v>29.89</v>
      </c>
      <c r="AC70" s="8">
        <v>25.94</v>
      </c>
      <c r="AD70" s="8">
        <v>24.66</v>
      </c>
      <c r="AE70" s="8">
        <v>25.61</v>
      </c>
      <c r="AF70" s="8">
        <v>27.24</v>
      </c>
      <c r="AG70" s="8">
        <v>27.6</v>
      </c>
      <c r="AH70" s="8">
        <v>26.61</v>
      </c>
      <c r="AI70" s="8">
        <v>28.78</v>
      </c>
      <c r="AJ70" s="8">
        <v>29.53</v>
      </c>
      <c r="AK70" s="8">
        <v>27.54</v>
      </c>
      <c r="AL70" s="8">
        <v>26.66</v>
      </c>
      <c r="AM70" s="8">
        <v>27.23</v>
      </c>
      <c r="AN70" s="8">
        <v>29.95</v>
      </c>
      <c r="AO70" s="8">
        <v>28.19</v>
      </c>
      <c r="AP70" s="8">
        <v>27.69</v>
      </c>
      <c r="AQ70" s="8">
        <v>25.63</v>
      </c>
      <c r="AR70" s="8">
        <v>27.37</v>
      </c>
      <c r="AS70" s="8">
        <v>28.04</v>
      </c>
      <c r="AT70" s="8">
        <v>26.14</v>
      </c>
      <c r="AU70" s="8">
        <v>23.45</v>
      </c>
      <c r="AV70" s="8">
        <v>23.29</v>
      </c>
      <c r="AW70" s="8">
        <v>21.25</v>
      </c>
      <c r="AX70" s="8">
        <v>17.45</v>
      </c>
      <c r="AY70" s="8">
        <v>18.28</v>
      </c>
      <c r="AZ70" s="8">
        <v>19.52</v>
      </c>
      <c r="BA70" s="8">
        <v>21.31</v>
      </c>
      <c r="BB70" s="8">
        <v>22.17</v>
      </c>
      <c r="BC70" s="8">
        <v>20.84</v>
      </c>
      <c r="BD70" s="8">
        <v>23.59</v>
      </c>
      <c r="BE70" s="8">
        <v>22.36</v>
      </c>
      <c r="BF70" s="8">
        <v>22.01</v>
      </c>
      <c r="BG70" s="8">
        <v>22.38</v>
      </c>
      <c r="BH70" s="8">
        <v>24.9</v>
      </c>
      <c r="BI70" s="8">
        <v>24.58</v>
      </c>
      <c r="BJ70" s="8">
        <v>25.99</v>
      </c>
      <c r="BK70" s="8">
        <v>29.03</v>
      </c>
      <c r="BL70" s="8">
        <v>29.04</v>
      </c>
      <c r="BM70" s="8">
        <v>29.15</v>
      </c>
      <c r="BN70" s="8">
        <v>29.32</v>
      </c>
      <c r="BO70" s="8">
        <v>28.88</v>
      </c>
      <c r="BP70" s="8">
        <v>27.31</v>
      </c>
      <c r="BQ70" s="8">
        <v>29.32</v>
      </c>
      <c r="BR70" s="8">
        <v>32.51</v>
      </c>
      <c r="BS70" s="8">
        <v>35.57</v>
      </c>
      <c r="BT70" s="8">
        <v>32.99</v>
      </c>
      <c r="BU70" s="8">
        <v>30.95</v>
      </c>
      <c r="BV70" s="8">
        <v>18.98</v>
      </c>
      <c r="BW70" s="8">
        <v>23.15</v>
      </c>
      <c r="BX70" s="8">
        <v>25.64</v>
      </c>
      <c r="BY70" s="8">
        <v>26.3</v>
      </c>
      <c r="BZ70" s="8">
        <v>24.7</v>
      </c>
      <c r="CA70" s="8">
        <v>24.78</v>
      </c>
      <c r="CB70" s="8">
        <v>27.76</v>
      </c>
      <c r="CC70" s="8">
        <v>31.59</v>
      </c>
      <c r="CD70" s="8">
        <v>35.42</v>
      </c>
      <c r="CE70" s="8">
        <v>34.020000000000003</v>
      </c>
      <c r="CF70" s="8">
        <v>33.380000000000003</v>
      </c>
      <c r="CG70" s="8">
        <v>28.68</v>
      </c>
      <c r="CH70" s="8">
        <v>30.98</v>
      </c>
      <c r="CI70" s="8">
        <v>25.76</v>
      </c>
      <c r="CJ70" s="8">
        <v>24.64</v>
      </c>
      <c r="CK70" s="8">
        <v>23.72</v>
      </c>
      <c r="CL70" s="8">
        <v>23.43</v>
      </c>
      <c r="CM70" s="8">
        <v>20.59</v>
      </c>
      <c r="CN70" s="8">
        <v>19.579999999999998</v>
      </c>
      <c r="CO70" s="8">
        <v>22.02</v>
      </c>
      <c r="CP70" s="8">
        <v>22.03</v>
      </c>
      <c r="CQ70" s="8">
        <v>25.65</v>
      </c>
      <c r="CR70" s="8">
        <f t="shared" si="8"/>
        <v>25.302500000000006</v>
      </c>
      <c r="CS70" s="8">
        <f t="shared" si="9"/>
        <v>30.256666666666664</v>
      </c>
      <c r="CT70" s="8">
        <f t="shared" si="10"/>
        <v>27.274166666666673</v>
      </c>
      <c r="CU70" s="8">
        <f t="shared" si="11"/>
        <v>24.727500000000003</v>
      </c>
      <c r="CV70" s="8">
        <f t="shared" si="12"/>
        <v>23.22333333333334</v>
      </c>
      <c r="CW70" s="8">
        <f t="shared" si="13"/>
        <v>28.930833333333329</v>
      </c>
      <c r="CX70" s="8">
        <f t="shared" si="14"/>
        <v>29.084166666666672</v>
      </c>
      <c r="CY70" s="8">
        <f t="shared" si="15"/>
        <v>22.7075</v>
      </c>
    </row>
    <row r="71" spans="1:103">
      <c r="A71" s="8" t="s">
        <v>126</v>
      </c>
      <c r="B71" s="8" t="s">
        <v>127</v>
      </c>
      <c r="C71" s="8" t="s">
        <v>283</v>
      </c>
      <c r="D71" s="8">
        <v>0</v>
      </c>
      <c r="E71" s="8">
        <v>0</v>
      </c>
      <c r="F71" s="8">
        <v>0</v>
      </c>
      <c r="G71" s="8">
        <v>0</v>
      </c>
      <c r="H71" s="8">
        <v>0</v>
      </c>
      <c r="I71" s="8">
        <v>0</v>
      </c>
      <c r="J71" s="8">
        <v>0</v>
      </c>
      <c r="K71" s="8">
        <v>0</v>
      </c>
      <c r="L71" s="8">
        <v>0</v>
      </c>
      <c r="M71" s="8">
        <v>0</v>
      </c>
      <c r="N71" s="8">
        <v>0</v>
      </c>
      <c r="O71" s="8">
        <v>0</v>
      </c>
      <c r="P71" s="8">
        <v>0</v>
      </c>
      <c r="Q71" s="8">
        <v>0</v>
      </c>
      <c r="R71" s="8">
        <v>0</v>
      </c>
      <c r="S71" s="8">
        <v>0</v>
      </c>
      <c r="T71" s="8">
        <v>0</v>
      </c>
      <c r="U71" s="8">
        <v>0</v>
      </c>
      <c r="V71" s="8">
        <v>0</v>
      </c>
      <c r="W71" s="8">
        <v>0</v>
      </c>
      <c r="X71" s="8">
        <v>0</v>
      </c>
      <c r="Y71" s="8">
        <v>0</v>
      </c>
      <c r="Z71" s="8">
        <v>0</v>
      </c>
      <c r="AA71" s="8">
        <v>0</v>
      </c>
      <c r="AB71" s="8">
        <v>0</v>
      </c>
      <c r="AC71" s="8">
        <v>0</v>
      </c>
      <c r="AD71" s="8">
        <v>0</v>
      </c>
      <c r="AE71" s="8">
        <v>0</v>
      </c>
      <c r="AF71" s="8">
        <v>0</v>
      </c>
      <c r="AG71" s="8">
        <v>0</v>
      </c>
      <c r="AH71" s="8">
        <v>0</v>
      </c>
      <c r="AI71" s="8">
        <v>0</v>
      </c>
      <c r="AJ71" s="8">
        <v>0</v>
      </c>
      <c r="AK71" s="8">
        <v>0</v>
      </c>
      <c r="AL71" s="8">
        <v>0</v>
      </c>
      <c r="AM71" s="8">
        <v>0</v>
      </c>
      <c r="AN71" s="8">
        <v>0</v>
      </c>
      <c r="AO71" s="8">
        <v>0</v>
      </c>
      <c r="AP71" s="8">
        <v>0</v>
      </c>
      <c r="AQ71" s="8">
        <v>0</v>
      </c>
      <c r="AR71" s="8">
        <v>0</v>
      </c>
      <c r="AS71" s="8">
        <v>0</v>
      </c>
      <c r="AT71" s="8">
        <v>0</v>
      </c>
      <c r="AU71" s="8">
        <v>0</v>
      </c>
      <c r="AV71" s="8">
        <v>0</v>
      </c>
      <c r="AW71" s="8">
        <v>0</v>
      </c>
      <c r="AX71" s="8">
        <v>0</v>
      </c>
      <c r="AY71" s="8">
        <v>0</v>
      </c>
      <c r="AZ71" s="8">
        <v>0</v>
      </c>
      <c r="BA71" s="8">
        <v>0</v>
      </c>
      <c r="BB71" s="8">
        <v>0</v>
      </c>
      <c r="BC71" s="8">
        <v>0</v>
      </c>
      <c r="BD71" s="8">
        <v>0</v>
      </c>
      <c r="BE71" s="8">
        <v>0</v>
      </c>
      <c r="BF71" s="8">
        <v>0</v>
      </c>
      <c r="BG71" s="8">
        <v>0</v>
      </c>
      <c r="BH71" s="8">
        <v>0</v>
      </c>
      <c r="BI71" s="8">
        <v>0</v>
      </c>
      <c r="BJ71" s="8">
        <v>0</v>
      </c>
      <c r="BK71" s="8">
        <v>0</v>
      </c>
      <c r="BL71" s="8">
        <v>0</v>
      </c>
      <c r="BM71" s="8">
        <v>0</v>
      </c>
      <c r="BN71" s="8">
        <v>0</v>
      </c>
      <c r="BO71" s="8">
        <v>0</v>
      </c>
      <c r="BP71" s="8">
        <v>0</v>
      </c>
      <c r="BQ71" s="8">
        <v>0</v>
      </c>
      <c r="BR71" s="8">
        <v>0</v>
      </c>
      <c r="BS71" s="8">
        <v>0</v>
      </c>
      <c r="BT71" s="8">
        <v>0</v>
      </c>
      <c r="BU71" s="8">
        <v>0</v>
      </c>
      <c r="BV71" s="8">
        <v>0</v>
      </c>
      <c r="BW71" s="8">
        <v>0</v>
      </c>
      <c r="BX71" s="8">
        <v>0</v>
      </c>
      <c r="BY71" s="8">
        <v>0</v>
      </c>
      <c r="BZ71" s="8">
        <v>0</v>
      </c>
      <c r="CA71" s="8">
        <v>0</v>
      </c>
      <c r="CB71" s="8">
        <v>0</v>
      </c>
      <c r="CC71" s="8">
        <v>0</v>
      </c>
      <c r="CD71" s="8">
        <v>3.43</v>
      </c>
      <c r="CE71" s="8">
        <v>6.08</v>
      </c>
      <c r="CF71" s="8">
        <v>6.33</v>
      </c>
      <c r="CG71" s="8">
        <v>4.21</v>
      </c>
      <c r="CH71" s="8">
        <v>7.64</v>
      </c>
      <c r="CI71" s="8">
        <v>8.1199999999999992</v>
      </c>
      <c r="CJ71" s="8">
        <v>7.7</v>
      </c>
      <c r="CK71" s="8">
        <v>8.35</v>
      </c>
      <c r="CL71" s="8">
        <v>8.41</v>
      </c>
      <c r="CM71" s="8">
        <v>9.01</v>
      </c>
      <c r="CN71" s="8">
        <v>12.41</v>
      </c>
      <c r="CO71" s="8">
        <v>16.77</v>
      </c>
      <c r="CP71" s="8">
        <v>18.36</v>
      </c>
      <c r="CQ71" s="8">
        <v>19.489999999999998</v>
      </c>
      <c r="CR71" s="8">
        <f t="shared" si="8"/>
        <v>0</v>
      </c>
      <c r="CS71" s="8">
        <f t="shared" si="9"/>
        <v>0</v>
      </c>
      <c r="CT71" s="8">
        <f t="shared" si="10"/>
        <v>0</v>
      </c>
      <c r="CU71" s="8">
        <f t="shared" si="11"/>
        <v>0</v>
      </c>
      <c r="CV71" s="8">
        <f t="shared" si="12"/>
        <v>0</v>
      </c>
      <c r="CW71" s="8">
        <f t="shared" si="13"/>
        <v>0</v>
      </c>
      <c r="CX71" s="8">
        <f t="shared" si="14"/>
        <v>2.9841666666666669</v>
      </c>
      <c r="CY71" s="8">
        <f t="shared" si="15"/>
        <v>12.562499999999998</v>
      </c>
    </row>
    <row r="72" spans="1:103">
      <c r="A72" s="8" t="s">
        <v>4</v>
      </c>
      <c r="B72" s="8" t="s">
        <v>5</v>
      </c>
      <c r="C72" s="8" t="s">
        <v>1</v>
      </c>
      <c r="D72" s="8">
        <v>0</v>
      </c>
      <c r="E72" s="8">
        <v>0</v>
      </c>
      <c r="F72" s="8">
        <v>0</v>
      </c>
      <c r="G72" s="8">
        <v>0</v>
      </c>
      <c r="H72" s="8">
        <v>0</v>
      </c>
      <c r="I72" s="8">
        <v>0</v>
      </c>
      <c r="J72" s="8">
        <v>0.62</v>
      </c>
      <c r="K72" s="8">
        <v>0.48</v>
      </c>
      <c r="L72" s="8">
        <v>2.34</v>
      </c>
      <c r="M72" s="8">
        <v>4.0199999999999996</v>
      </c>
      <c r="N72" s="8">
        <v>2.7</v>
      </c>
      <c r="O72" s="8">
        <v>5.46</v>
      </c>
      <c r="P72" s="8">
        <v>4.18</v>
      </c>
      <c r="Q72" s="8">
        <v>5.04</v>
      </c>
      <c r="R72" s="8">
        <v>10.01</v>
      </c>
      <c r="S72" s="8">
        <v>18.690000000000001</v>
      </c>
      <c r="T72" s="8">
        <v>15.21</v>
      </c>
      <c r="U72" s="8">
        <v>17.239999999999998</v>
      </c>
      <c r="V72" s="8">
        <v>19.91</v>
      </c>
      <c r="W72" s="8">
        <v>21.96</v>
      </c>
      <c r="X72" s="8">
        <v>24.32</v>
      </c>
      <c r="Y72" s="8">
        <v>29.01</v>
      </c>
      <c r="Z72" s="8">
        <v>30.08</v>
      </c>
      <c r="AA72" s="8">
        <v>30.95</v>
      </c>
      <c r="AB72" s="8">
        <v>31.95</v>
      </c>
      <c r="AC72" s="8">
        <v>29.95</v>
      </c>
      <c r="AD72" s="8">
        <v>30.88</v>
      </c>
      <c r="AE72" s="8">
        <v>29.98</v>
      </c>
      <c r="AF72" s="8">
        <v>27.68</v>
      </c>
      <c r="AG72" s="8">
        <v>27.35</v>
      </c>
      <c r="AH72" s="8">
        <v>23.39</v>
      </c>
      <c r="AI72" s="8">
        <v>25.97</v>
      </c>
      <c r="AJ72" s="8">
        <v>27.47</v>
      </c>
      <c r="AK72" s="8">
        <v>31.65</v>
      </c>
      <c r="AL72" s="8">
        <v>29.96</v>
      </c>
      <c r="AM72" s="8">
        <v>31.73</v>
      </c>
      <c r="AN72" s="8">
        <v>33.549999999999997</v>
      </c>
      <c r="AO72" s="8">
        <v>34.96</v>
      </c>
      <c r="AP72" s="8">
        <v>39.979999999999997</v>
      </c>
      <c r="AQ72" s="8">
        <v>41.18</v>
      </c>
      <c r="AR72" s="8">
        <v>44.11</v>
      </c>
      <c r="AS72" s="8">
        <v>44.06</v>
      </c>
      <c r="AT72" s="8">
        <v>45.46</v>
      </c>
      <c r="AU72" s="8">
        <v>43.62</v>
      </c>
      <c r="AV72" s="8">
        <v>39.29</v>
      </c>
      <c r="AW72" s="8">
        <v>43.75</v>
      </c>
      <c r="AX72" s="8">
        <v>42.63</v>
      </c>
      <c r="AY72" s="8">
        <v>35.04</v>
      </c>
      <c r="AZ72" s="8">
        <v>36.65</v>
      </c>
      <c r="BA72" s="8">
        <v>37.4</v>
      </c>
      <c r="BB72" s="8">
        <v>35.590000000000003</v>
      </c>
      <c r="BC72" s="8">
        <v>36.409999999999997</v>
      </c>
      <c r="BD72" s="8">
        <v>38.340000000000003</v>
      </c>
      <c r="BE72" s="8">
        <v>37.99</v>
      </c>
      <c r="BF72" s="8">
        <v>35.53</v>
      </c>
      <c r="BG72" s="8">
        <v>36.479999999999997</v>
      </c>
      <c r="BH72" s="8">
        <v>40.96</v>
      </c>
      <c r="BI72" s="8">
        <v>42.37</v>
      </c>
      <c r="BJ72" s="8">
        <v>43.57</v>
      </c>
      <c r="BK72" s="8">
        <v>42.39</v>
      </c>
      <c r="BL72" s="8">
        <v>41.54</v>
      </c>
      <c r="BM72" s="8">
        <v>44.14</v>
      </c>
      <c r="BN72" s="8">
        <v>44.75</v>
      </c>
      <c r="BO72" s="8">
        <v>46.81</v>
      </c>
      <c r="BP72" s="8">
        <v>40.26</v>
      </c>
      <c r="BQ72" s="8">
        <v>41.92</v>
      </c>
      <c r="BR72" s="8">
        <v>50.01</v>
      </c>
      <c r="BS72" s="8">
        <v>50.91</v>
      </c>
      <c r="BT72" s="8">
        <v>60.62</v>
      </c>
      <c r="BU72" s="8">
        <v>60.77</v>
      </c>
      <c r="BV72" s="8">
        <v>60.05</v>
      </c>
      <c r="BW72" s="8">
        <v>62.43</v>
      </c>
      <c r="BX72" s="8">
        <v>70.069999999999993</v>
      </c>
      <c r="BY72" s="8">
        <v>76.650000000000006</v>
      </c>
      <c r="BZ72" s="8">
        <v>77.3</v>
      </c>
      <c r="CA72" s="8">
        <v>75.94</v>
      </c>
      <c r="CB72" s="8">
        <v>80.150000000000006</v>
      </c>
      <c r="CC72" s="8">
        <v>84.15</v>
      </c>
      <c r="CD72" s="8">
        <v>80.88</v>
      </c>
      <c r="CE72" s="8">
        <v>77.67</v>
      </c>
      <c r="CF72" s="8">
        <v>76.84</v>
      </c>
      <c r="CG72" s="8">
        <v>67.23</v>
      </c>
      <c r="CH72" s="8">
        <v>71.900000000000006</v>
      </c>
      <c r="CI72" s="8">
        <v>73.47</v>
      </c>
      <c r="CJ72" s="8">
        <v>79.31</v>
      </c>
      <c r="CK72" s="8">
        <v>82.96</v>
      </c>
      <c r="CL72" s="8">
        <v>82.05</v>
      </c>
      <c r="CM72" s="8">
        <v>80.709999999999994</v>
      </c>
      <c r="CN72" s="8">
        <v>77.25</v>
      </c>
      <c r="CO72" s="8">
        <v>85.7</v>
      </c>
      <c r="CP72" s="8">
        <v>81.33</v>
      </c>
      <c r="CQ72" s="8">
        <v>84.35</v>
      </c>
      <c r="CR72" s="8">
        <f t="shared" si="8"/>
        <v>1.3016666666666667</v>
      </c>
      <c r="CS72" s="8">
        <f t="shared" si="9"/>
        <v>18.883333333333329</v>
      </c>
      <c r="CT72" s="8">
        <f t="shared" si="10"/>
        <v>28.996666666666666</v>
      </c>
      <c r="CU72" s="8">
        <f t="shared" si="11"/>
        <v>40.635833333333331</v>
      </c>
      <c r="CV72" s="8">
        <f t="shared" si="12"/>
        <v>38.64</v>
      </c>
      <c r="CW72" s="8">
        <f t="shared" si="13"/>
        <v>50.350833333333327</v>
      </c>
      <c r="CX72" s="8">
        <f t="shared" si="14"/>
        <v>76.020833333333329</v>
      </c>
      <c r="CY72" s="8">
        <f t="shared" si="15"/>
        <v>81.707499999999996</v>
      </c>
    </row>
    <row r="73" spans="1:103">
      <c r="A73" s="8" t="s">
        <v>108</v>
      </c>
      <c r="B73" s="8" t="s">
        <v>109</v>
      </c>
      <c r="C73" s="8" t="s">
        <v>304</v>
      </c>
      <c r="D73" s="8">
        <v>0</v>
      </c>
      <c r="E73" s="8">
        <v>0</v>
      </c>
      <c r="F73" s="8">
        <v>0</v>
      </c>
      <c r="G73" s="8">
        <v>0</v>
      </c>
      <c r="H73" s="8">
        <v>0</v>
      </c>
      <c r="I73" s="8">
        <v>0</v>
      </c>
      <c r="J73" s="8">
        <v>0</v>
      </c>
      <c r="K73" s="8">
        <v>0</v>
      </c>
      <c r="L73" s="8">
        <v>0</v>
      </c>
      <c r="M73" s="8">
        <v>0</v>
      </c>
      <c r="N73" s="8">
        <v>0</v>
      </c>
      <c r="O73" s="8">
        <v>0</v>
      </c>
      <c r="P73" s="8">
        <v>0</v>
      </c>
      <c r="Q73" s="8">
        <v>0</v>
      </c>
      <c r="R73" s="8">
        <v>0</v>
      </c>
      <c r="S73" s="8">
        <v>0</v>
      </c>
      <c r="T73" s="8">
        <v>0</v>
      </c>
      <c r="U73" s="8">
        <v>0</v>
      </c>
      <c r="V73" s="8">
        <v>0</v>
      </c>
      <c r="W73" s="8">
        <v>0</v>
      </c>
      <c r="X73" s="8">
        <v>0</v>
      </c>
      <c r="Y73" s="8">
        <v>0</v>
      </c>
      <c r="Z73" s="8">
        <v>0</v>
      </c>
      <c r="AA73" s="8">
        <v>0</v>
      </c>
      <c r="AB73" s="8">
        <v>0</v>
      </c>
      <c r="AC73" s="8">
        <v>0</v>
      </c>
      <c r="AD73" s="8">
        <v>0</v>
      </c>
      <c r="AE73" s="8">
        <v>0</v>
      </c>
      <c r="AF73" s="8">
        <v>0</v>
      </c>
      <c r="AG73" s="8">
        <v>0</v>
      </c>
      <c r="AH73" s="8">
        <v>0</v>
      </c>
      <c r="AI73" s="8">
        <v>0</v>
      </c>
      <c r="AJ73" s="8">
        <v>0</v>
      </c>
      <c r="AK73" s="8">
        <v>0</v>
      </c>
      <c r="AL73" s="8">
        <v>0</v>
      </c>
      <c r="AM73" s="8">
        <v>0</v>
      </c>
      <c r="AN73" s="8">
        <v>0</v>
      </c>
      <c r="AO73" s="8">
        <v>0</v>
      </c>
      <c r="AP73" s="8">
        <v>0</v>
      </c>
      <c r="AQ73" s="8">
        <v>0</v>
      </c>
      <c r="AR73" s="8">
        <v>0</v>
      </c>
      <c r="AS73" s="8">
        <v>0</v>
      </c>
      <c r="AT73" s="8">
        <v>0</v>
      </c>
      <c r="AU73" s="8">
        <v>0</v>
      </c>
      <c r="AV73" s="8">
        <v>0</v>
      </c>
      <c r="AW73" s="8">
        <v>0</v>
      </c>
      <c r="AX73" s="8">
        <v>0</v>
      </c>
      <c r="AY73" s="8">
        <v>0</v>
      </c>
      <c r="AZ73" s="8">
        <v>0</v>
      </c>
      <c r="BA73" s="8">
        <v>0</v>
      </c>
      <c r="BB73" s="8">
        <v>0</v>
      </c>
      <c r="BC73" s="8">
        <v>0</v>
      </c>
      <c r="BD73" s="8">
        <v>0</v>
      </c>
      <c r="BE73" s="8">
        <v>0</v>
      </c>
      <c r="BF73" s="8">
        <v>0</v>
      </c>
      <c r="BG73" s="8">
        <v>0</v>
      </c>
      <c r="BH73" s="8">
        <v>0</v>
      </c>
      <c r="BI73" s="8">
        <v>0</v>
      </c>
      <c r="BJ73" s="8">
        <v>0</v>
      </c>
      <c r="BK73" s="8">
        <v>0</v>
      </c>
      <c r="BL73" s="8">
        <v>0</v>
      </c>
      <c r="BM73" s="8">
        <v>0</v>
      </c>
      <c r="BN73" s="8">
        <v>0</v>
      </c>
      <c r="BO73" s="8">
        <v>0</v>
      </c>
      <c r="BP73" s="8">
        <v>0</v>
      </c>
      <c r="BQ73" s="8">
        <v>0</v>
      </c>
      <c r="BR73" s="8">
        <v>0</v>
      </c>
      <c r="BS73" s="8">
        <v>0</v>
      </c>
      <c r="BT73" s="8">
        <v>0</v>
      </c>
      <c r="BU73" s="8">
        <v>0</v>
      </c>
      <c r="BV73" s="8">
        <v>0</v>
      </c>
      <c r="BW73" s="8">
        <v>0</v>
      </c>
      <c r="BX73" s="8">
        <v>0</v>
      </c>
      <c r="BY73" s="8">
        <v>0</v>
      </c>
      <c r="BZ73" s="8">
        <v>0</v>
      </c>
      <c r="CA73" s="8">
        <v>0</v>
      </c>
      <c r="CB73" s="8">
        <v>0</v>
      </c>
      <c r="CC73" s="8">
        <v>0</v>
      </c>
      <c r="CD73" s="8">
        <v>0</v>
      </c>
      <c r="CE73" s="8">
        <v>0</v>
      </c>
      <c r="CF73" s="8">
        <v>10.85</v>
      </c>
      <c r="CG73" s="8">
        <v>17.329999999999998</v>
      </c>
      <c r="CH73" s="8">
        <v>21.37</v>
      </c>
      <c r="CI73" s="8">
        <v>24.67</v>
      </c>
      <c r="CJ73" s="8">
        <v>33.64</v>
      </c>
      <c r="CK73" s="8">
        <v>35.53</v>
      </c>
      <c r="CL73" s="8">
        <v>40.85</v>
      </c>
      <c r="CM73" s="8">
        <v>51.92</v>
      </c>
      <c r="CN73" s="8">
        <v>53.93</v>
      </c>
      <c r="CO73" s="8">
        <v>59.14</v>
      </c>
      <c r="CP73" s="8">
        <v>69.86</v>
      </c>
      <c r="CQ73" s="8">
        <v>74.53</v>
      </c>
      <c r="CR73" s="8">
        <f t="shared" si="8"/>
        <v>0</v>
      </c>
      <c r="CS73" s="8">
        <f t="shared" si="9"/>
        <v>0</v>
      </c>
      <c r="CT73" s="8">
        <f t="shared" si="10"/>
        <v>0</v>
      </c>
      <c r="CU73" s="8">
        <f t="shared" si="11"/>
        <v>0</v>
      </c>
      <c r="CV73" s="8">
        <f t="shared" si="12"/>
        <v>0</v>
      </c>
      <c r="CW73" s="8">
        <f t="shared" si="13"/>
        <v>0</v>
      </c>
      <c r="CX73" s="8">
        <f t="shared" si="14"/>
        <v>6.1849999999999996</v>
      </c>
      <c r="CY73" s="8">
        <f t="shared" si="15"/>
        <v>52.424999999999997</v>
      </c>
    </row>
    <row r="74" spans="1:103">
      <c r="A74" s="8" t="s">
        <v>132</v>
      </c>
      <c r="B74" s="8" t="s">
        <v>133</v>
      </c>
      <c r="C74" s="8" t="s">
        <v>59</v>
      </c>
      <c r="D74" s="8">
        <v>0</v>
      </c>
      <c r="E74" s="8">
        <v>0</v>
      </c>
      <c r="F74" s="8">
        <v>0</v>
      </c>
      <c r="G74" s="8">
        <v>0</v>
      </c>
      <c r="H74" s="8">
        <v>0</v>
      </c>
      <c r="I74" s="8">
        <v>0</v>
      </c>
      <c r="J74" s="8">
        <v>0</v>
      </c>
      <c r="K74" s="8">
        <v>0</v>
      </c>
      <c r="L74" s="8">
        <v>0</v>
      </c>
      <c r="M74" s="8">
        <v>0</v>
      </c>
      <c r="N74" s="8">
        <v>0</v>
      </c>
      <c r="O74" s="8">
        <v>0</v>
      </c>
      <c r="P74" s="8">
        <v>0</v>
      </c>
      <c r="Q74" s="8">
        <v>0</v>
      </c>
      <c r="R74" s="8">
        <v>0</v>
      </c>
      <c r="S74" s="8">
        <v>0</v>
      </c>
      <c r="T74" s="8">
        <v>0</v>
      </c>
      <c r="U74" s="8">
        <v>0</v>
      </c>
      <c r="V74" s="8">
        <v>0</v>
      </c>
      <c r="W74" s="8">
        <v>0</v>
      </c>
      <c r="X74" s="8">
        <v>0</v>
      </c>
      <c r="Y74" s="8">
        <v>0</v>
      </c>
      <c r="Z74" s="8">
        <v>0</v>
      </c>
      <c r="AA74" s="8">
        <v>0</v>
      </c>
      <c r="AB74" s="8">
        <v>0</v>
      </c>
      <c r="AC74" s="8">
        <v>0</v>
      </c>
      <c r="AD74" s="8">
        <v>0</v>
      </c>
      <c r="AE74" s="8">
        <v>0</v>
      </c>
      <c r="AF74" s="8">
        <v>0</v>
      </c>
      <c r="AG74" s="8">
        <v>0</v>
      </c>
      <c r="AH74" s="8">
        <v>0</v>
      </c>
      <c r="AI74" s="8">
        <v>0</v>
      </c>
      <c r="AJ74" s="8">
        <v>0</v>
      </c>
      <c r="AK74" s="8">
        <v>0.5</v>
      </c>
      <c r="AL74" s="8">
        <v>0.42</v>
      </c>
      <c r="AM74" s="8">
        <v>0.36</v>
      </c>
      <c r="AN74" s="8">
        <v>0.31</v>
      </c>
      <c r="AO74" s="8">
        <v>0.26</v>
      </c>
      <c r="AP74" s="8">
        <v>0.26</v>
      </c>
      <c r="AQ74" s="8">
        <v>0.45</v>
      </c>
      <c r="AR74" s="8">
        <v>1.1000000000000001</v>
      </c>
      <c r="AS74" s="8">
        <v>1.89</v>
      </c>
      <c r="AT74" s="8">
        <v>2.93</v>
      </c>
      <c r="AU74" s="8">
        <v>3.25</v>
      </c>
      <c r="AV74" s="8">
        <v>2.8</v>
      </c>
      <c r="AW74" s="8">
        <v>2.5299999999999998</v>
      </c>
      <c r="AX74" s="8">
        <v>3.27</v>
      </c>
      <c r="AY74" s="8">
        <v>2.54</v>
      </c>
      <c r="AZ74" s="8">
        <v>2.15</v>
      </c>
      <c r="BA74" s="8">
        <v>3.6</v>
      </c>
      <c r="BB74" s="8">
        <v>2.5099999999999998</v>
      </c>
      <c r="BC74" s="8">
        <v>2.2400000000000002</v>
      </c>
      <c r="BD74" s="8">
        <v>2.52</v>
      </c>
      <c r="BE74" s="8">
        <v>3.96</v>
      </c>
      <c r="BF74" s="8">
        <v>2.2200000000000002</v>
      </c>
      <c r="BG74" s="8">
        <v>3.3</v>
      </c>
      <c r="BH74" s="8">
        <v>2.2599999999999998</v>
      </c>
      <c r="BI74" s="8">
        <v>1.82</v>
      </c>
      <c r="BJ74" s="8">
        <v>1.17</v>
      </c>
      <c r="BK74" s="8">
        <v>1.81</v>
      </c>
      <c r="BL74" s="8">
        <v>3.29</v>
      </c>
      <c r="BM74" s="8">
        <v>3.45</v>
      </c>
      <c r="BN74" s="8">
        <v>3.11</v>
      </c>
      <c r="BO74" s="8">
        <v>3.25</v>
      </c>
      <c r="BP74" s="8">
        <v>2.48</v>
      </c>
      <c r="BQ74" s="8">
        <v>3.01</v>
      </c>
      <c r="BR74" s="8">
        <v>1.27</v>
      </c>
      <c r="BS74" s="8">
        <v>1.89</v>
      </c>
      <c r="BT74" s="8">
        <v>4.6399999999999997</v>
      </c>
      <c r="BU74" s="8">
        <v>6.16</v>
      </c>
      <c r="BV74" s="8">
        <v>4.66</v>
      </c>
      <c r="BW74" s="8">
        <v>3.93</v>
      </c>
      <c r="BX74" s="8">
        <v>3.62</v>
      </c>
      <c r="BY74" s="8">
        <v>3.02</v>
      </c>
      <c r="BZ74" s="8">
        <v>2.85</v>
      </c>
      <c r="CA74" s="8">
        <v>2.88</v>
      </c>
      <c r="CB74" s="8">
        <v>3.88</v>
      </c>
      <c r="CC74" s="8">
        <v>5.34</v>
      </c>
      <c r="CD74" s="8">
        <v>2.99</v>
      </c>
      <c r="CE74" s="8">
        <v>1.94</v>
      </c>
      <c r="CF74" s="8">
        <v>1.35</v>
      </c>
      <c r="CG74" s="8">
        <v>1.1399999999999999</v>
      </c>
      <c r="CH74" s="8">
        <v>2.84</v>
      </c>
      <c r="CI74" s="8">
        <v>1.54</v>
      </c>
      <c r="CJ74" s="8">
        <v>1.76</v>
      </c>
      <c r="CK74" s="8">
        <v>2.41</v>
      </c>
      <c r="CL74" s="8">
        <v>2.74</v>
      </c>
      <c r="CM74" s="8">
        <v>3</v>
      </c>
      <c r="CN74" s="8">
        <v>5.83</v>
      </c>
      <c r="CO74" s="8">
        <v>6.99</v>
      </c>
      <c r="CP74" s="8">
        <v>8.2100000000000009</v>
      </c>
      <c r="CQ74" s="8">
        <v>10.09</v>
      </c>
      <c r="CR74" s="8">
        <f t="shared" si="8"/>
        <v>0</v>
      </c>
      <c r="CS74" s="8">
        <f t="shared" si="9"/>
        <v>0</v>
      </c>
      <c r="CT74" s="8">
        <f t="shared" si="10"/>
        <v>0.10666666666666665</v>
      </c>
      <c r="CU74" s="8">
        <f t="shared" si="11"/>
        <v>1.7991666666666666</v>
      </c>
      <c r="CV74" s="8">
        <f t="shared" si="12"/>
        <v>2.4633333333333334</v>
      </c>
      <c r="CW74" s="8">
        <f t="shared" si="13"/>
        <v>3.4283333333333328</v>
      </c>
      <c r="CX74" s="8">
        <f t="shared" si="14"/>
        <v>2.7825000000000002</v>
      </c>
      <c r="CY74" s="8">
        <f t="shared" si="15"/>
        <v>5.1287500000000001</v>
      </c>
    </row>
    <row r="75" spans="1:103">
      <c r="A75" s="8" t="s">
        <v>160</v>
      </c>
      <c r="B75" s="8" t="s">
        <v>161</v>
      </c>
      <c r="C75" s="8" t="s">
        <v>304</v>
      </c>
      <c r="D75" s="8">
        <v>0</v>
      </c>
      <c r="E75" s="8">
        <v>0</v>
      </c>
      <c r="F75" s="8">
        <v>0</v>
      </c>
      <c r="G75" s="8">
        <v>0</v>
      </c>
      <c r="H75" s="8">
        <v>0</v>
      </c>
      <c r="I75" s="8">
        <v>0</v>
      </c>
      <c r="J75" s="8">
        <v>0</v>
      </c>
      <c r="K75" s="8">
        <v>0</v>
      </c>
      <c r="L75" s="8">
        <v>3.13</v>
      </c>
      <c r="M75" s="8">
        <v>10.42</v>
      </c>
      <c r="N75" s="8">
        <v>13.4</v>
      </c>
      <c r="O75" s="8">
        <v>14.95</v>
      </c>
      <c r="P75" s="8">
        <v>17.29</v>
      </c>
      <c r="Q75" s="8">
        <v>18.22</v>
      </c>
      <c r="R75" s="8">
        <v>19.190000000000001</v>
      </c>
      <c r="S75" s="8">
        <v>17.98</v>
      </c>
      <c r="T75" s="8">
        <v>16.32</v>
      </c>
      <c r="U75" s="8">
        <v>14.38</v>
      </c>
      <c r="V75" s="8">
        <v>15.8</v>
      </c>
      <c r="W75" s="8">
        <v>15.97</v>
      </c>
      <c r="X75" s="8">
        <v>16.88</v>
      </c>
      <c r="Y75" s="8">
        <v>17.260000000000002</v>
      </c>
      <c r="Z75" s="8">
        <v>17.329999999999998</v>
      </c>
      <c r="AA75" s="8">
        <v>17.09</v>
      </c>
      <c r="AB75" s="8">
        <v>17.190000000000001</v>
      </c>
      <c r="AC75" s="8">
        <v>15.46</v>
      </c>
      <c r="AD75" s="8">
        <v>16.07</v>
      </c>
      <c r="AE75" s="8">
        <v>13.16</v>
      </c>
      <c r="AF75" s="8">
        <v>12.68</v>
      </c>
      <c r="AG75" s="8">
        <v>10.95</v>
      </c>
      <c r="AH75" s="8">
        <v>9.24</v>
      </c>
      <c r="AI75" s="8">
        <v>6.76</v>
      </c>
      <c r="AJ75" s="8">
        <v>5.15</v>
      </c>
      <c r="AK75" s="8">
        <v>4.37</v>
      </c>
      <c r="AL75" s="8">
        <v>5.09</v>
      </c>
      <c r="AM75" s="8">
        <v>6.16</v>
      </c>
      <c r="AN75" s="8">
        <v>6.03</v>
      </c>
      <c r="AO75" s="8">
        <v>6.66</v>
      </c>
      <c r="AP75" s="8">
        <v>5.3</v>
      </c>
      <c r="AQ75" s="8">
        <v>5.37</v>
      </c>
      <c r="AR75" s="8">
        <v>6.24</v>
      </c>
      <c r="AS75" s="8">
        <v>4.49</v>
      </c>
      <c r="AT75" s="8">
        <v>4.4400000000000004</v>
      </c>
      <c r="AU75" s="8">
        <v>6.03</v>
      </c>
      <c r="AV75" s="8">
        <v>4.41</v>
      </c>
      <c r="AW75" s="8">
        <v>1.93</v>
      </c>
      <c r="AX75" s="8">
        <v>2.59</v>
      </c>
      <c r="AY75" s="8">
        <v>0.98</v>
      </c>
      <c r="AZ75" s="8">
        <v>0.61</v>
      </c>
      <c r="BA75" s="8">
        <v>0.52</v>
      </c>
      <c r="BB75" s="8">
        <v>1.01</v>
      </c>
      <c r="BC75" s="8">
        <v>1.47</v>
      </c>
      <c r="BD75" s="8">
        <v>2.02</v>
      </c>
      <c r="BE75" s="8">
        <v>1.1399999999999999</v>
      </c>
      <c r="BF75" s="8">
        <v>2.29</v>
      </c>
      <c r="BG75" s="8">
        <v>2.12</v>
      </c>
      <c r="BH75" s="8">
        <v>1.8</v>
      </c>
      <c r="BI75" s="8">
        <v>1.53</v>
      </c>
      <c r="BJ75" s="8">
        <v>1.27</v>
      </c>
      <c r="BK75" s="8">
        <v>1.08</v>
      </c>
      <c r="BL75" s="8">
        <v>0.92</v>
      </c>
      <c r="BM75" s="8">
        <v>0.78</v>
      </c>
      <c r="BN75" s="8">
        <v>0.52</v>
      </c>
      <c r="BO75" s="8">
        <v>0.46</v>
      </c>
      <c r="BP75" s="8">
        <v>0.39</v>
      </c>
      <c r="BQ75" s="8">
        <v>0.33</v>
      </c>
      <c r="BR75" s="8">
        <v>0.28000000000000003</v>
      </c>
      <c r="BS75" s="8">
        <v>0.24</v>
      </c>
      <c r="BT75" s="8">
        <v>0.21</v>
      </c>
      <c r="BU75" s="8">
        <v>0.52</v>
      </c>
      <c r="BV75" s="8">
        <v>0.43</v>
      </c>
      <c r="BW75" s="8">
        <v>0.36</v>
      </c>
      <c r="BX75" s="8">
        <v>0.28999999999999998</v>
      </c>
      <c r="BY75" s="8">
        <v>0.27</v>
      </c>
      <c r="BZ75" s="8">
        <v>0.39</v>
      </c>
      <c r="CA75" s="8">
        <v>0.33</v>
      </c>
      <c r="CB75" s="8">
        <v>0.28000000000000003</v>
      </c>
      <c r="CC75" s="8">
        <v>0.24</v>
      </c>
      <c r="CD75" s="8">
        <v>0.59</v>
      </c>
      <c r="CE75" s="8">
        <v>1.28</v>
      </c>
      <c r="CF75" s="8">
        <v>1.05</v>
      </c>
      <c r="CG75" s="8">
        <v>0.95</v>
      </c>
      <c r="CH75" s="8">
        <v>0.92</v>
      </c>
      <c r="CI75" s="8">
        <v>0.78</v>
      </c>
      <c r="CJ75" s="8">
        <v>0.67</v>
      </c>
      <c r="CK75" s="8">
        <v>0.56999999999999995</v>
      </c>
      <c r="CL75" s="8">
        <v>0.48</v>
      </c>
      <c r="CM75" s="8">
        <v>0.41</v>
      </c>
      <c r="CN75" s="8">
        <v>0.35</v>
      </c>
      <c r="CO75" s="8">
        <v>0.3</v>
      </c>
      <c r="CP75" s="8">
        <v>0.25</v>
      </c>
      <c r="CQ75" s="8">
        <v>0.21</v>
      </c>
      <c r="CR75" s="8">
        <f t="shared" si="8"/>
        <v>3.4916666666666671</v>
      </c>
      <c r="CS75" s="8">
        <f t="shared" si="9"/>
        <v>16.975833333333334</v>
      </c>
      <c r="CT75" s="8">
        <f t="shared" si="10"/>
        <v>10.190000000000001</v>
      </c>
      <c r="CU75" s="8">
        <f t="shared" si="11"/>
        <v>4.5391666666666657</v>
      </c>
      <c r="CV75" s="8">
        <f t="shared" si="12"/>
        <v>1.405</v>
      </c>
      <c r="CW75" s="8">
        <f t="shared" si="13"/>
        <v>0.45333333333333337</v>
      </c>
      <c r="CX75" s="8">
        <f t="shared" si="14"/>
        <v>0.61416666666666664</v>
      </c>
      <c r="CY75" s="8">
        <f t="shared" si="15"/>
        <v>0.40499999999999997</v>
      </c>
    </row>
    <row r="76" spans="1:103">
      <c r="A76" s="8" t="s">
        <v>84</v>
      </c>
      <c r="B76" s="8" t="s">
        <v>85</v>
      </c>
      <c r="C76" s="8" t="s">
        <v>305</v>
      </c>
      <c r="D76" s="8">
        <v>0</v>
      </c>
      <c r="E76" s="8">
        <v>0</v>
      </c>
      <c r="F76" s="8">
        <v>0</v>
      </c>
      <c r="G76" s="8">
        <v>0</v>
      </c>
      <c r="H76" s="8">
        <v>0</v>
      </c>
      <c r="I76" s="8">
        <v>0</v>
      </c>
      <c r="J76" s="8">
        <v>0</v>
      </c>
      <c r="K76" s="8">
        <v>0</v>
      </c>
      <c r="L76" s="8">
        <v>0</v>
      </c>
      <c r="M76" s="8">
        <v>0</v>
      </c>
      <c r="N76" s="8">
        <v>0</v>
      </c>
      <c r="O76" s="8">
        <v>0</v>
      </c>
      <c r="P76" s="8">
        <v>0</v>
      </c>
      <c r="Q76" s="8">
        <v>0</v>
      </c>
      <c r="R76" s="8">
        <v>0</v>
      </c>
      <c r="S76" s="8">
        <v>0</v>
      </c>
      <c r="T76" s="8">
        <v>5.95</v>
      </c>
      <c r="U76" s="8">
        <v>12.18</v>
      </c>
      <c r="V76" s="8">
        <v>14.86</v>
      </c>
      <c r="W76" s="8">
        <v>15.02</v>
      </c>
      <c r="X76" s="8">
        <v>17.059999999999999</v>
      </c>
      <c r="Y76" s="8">
        <v>16.350000000000001</v>
      </c>
      <c r="Z76" s="8">
        <v>13.54</v>
      </c>
      <c r="AA76" s="8">
        <v>15.1</v>
      </c>
      <c r="AB76" s="8">
        <v>10.57</v>
      </c>
      <c r="AC76" s="8">
        <v>11.33</v>
      </c>
      <c r="AD76" s="8">
        <v>12.94</v>
      </c>
      <c r="AE76" s="8">
        <v>12.33</v>
      </c>
      <c r="AF76" s="8">
        <v>14.74</v>
      </c>
      <c r="AG76" s="8">
        <v>15.85</v>
      </c>
      <c r="AH76" s="8">
        <v>15.71</v>
      </c>
      <c r="AI76" s="8">
        <v>15.06</v>
      </c>
      <c r="AJ76" s="8">
        <v>16</v>
      </c>
      <c r="AK76" s="8">
        <v>15.34</v>
      </c>
      <c r="AL76" s="8">
        <v>16.79</v>
      </c>
      <c r="AM76" s="8">
        <v>17.989999999999998</v>
      </c>
      <c r="AN76" s="8">
        <v>16.87</v>
      </c>
      <c r="AO76" s="8">
        <v>17.98</v>
      </c>
      <c r="AP76" s="8">
        <v>18.14</v>
      </c>
      <c r="AQ76" s="8">
        <v>14.65</v>
      </c>
      <c r="AR76" s="8">
        <v>11.14</v>
      </c>
      <c r="AS76" s="8">
        <v>11.01</v>
      </c>
      <c r="AT76" s="8">
        <v>12.27</v>
      </c>
      <c r="AU76" s="8">
        <v>10.050000000000001</v>
      </c>
      <c r="AV76" s="8">
        <v>9.11</v>
      </c>
      <c r="AW76" s="8">
        <v>9.3699999999999992</v>
      </c>
      <c r="AX76" s="8">
        <v>7.54</v>
      </c>
      <c r="AY76" s="8">
        <v>6.77</v>
      </c>
      <c r="AZ76" s="8">
        <v>7.57</v>
      </c>
      <c r="BA76" s="8">
        <v>6.81</v>
      </c>
      <c r="BB76" s="8">
        <v>8.42</v>
      </c>
      <c r="BC76" s="8">
        <v>7.58</v>
      </c>
      <c r="BD76" s="8">
        <v>7.46</v>
      </c>
      <c r="BE76" s="8">
        <v>8.31</v>
      </c>
      <c r="BF76" s="8">
        <v>7.87</v>
      </c>
      <c r="BG76" s="8">
        <v>7.97</v>
      </c>
      <c r="BH76" s="8">
        <v>6.97</v>
      </c>
      <c r="BI76" s="8">
        <v>6.98</v>
      </c>
      <c r="BJ76" s="8">
        <v>6.45</v>
      </c>
      <c r="BK76" s="8">
        <v>5.89</v>
      </c>
      <c r="BL76" s="8">
        <v>6.13</v>
      </c>
      <c r="BM76" s="8">
        <v>5.37</v>
      </c>
      <c r="BN76" s="8">
        <v>5.74</v>
      </c>
      <c r="BO76" s="8">
        <v>5.17</v>
      </c>
      <c r="BP76" s="8">
        <v>4.7300000000000004</v>
      </c>
      <c r="BQ76" s="8">
        <v>5.07</v>
      </c>
      <c r="BR76" s="8">
        <v>6.31</v>
      </c>
      <c r="BS76" s="8">
        <v>5.43</v>
      </c>
      <c r="BT76" s="8">
        <v>3.47</v>
      </c>
      <c r="BU76" s="8">
        <v>4.25</v>
      </c>
      <c r="BV76" s="8">
        <v>3.52</v>
      </c>
      <c r="BW76" s="8">
        <v>3.97</v>
      </c>
      <c r="BX76" s="8">
        <v>3.46</v>
      </c>
      <c r="BY76" s="8">
        <v>3.16</v>
      </c>
      <c r="BZ76" s="8">
        <v>2.13</v>
      </c>
      <c r="CA76" s="8">
        <v>2.15</v>
      </c>
      <c r="CB76" s="8">
        <v>1.88</v>
      </c>
      <c r="CC76" s="8">
        <v>2.16</v>
      </c>
      <c r="CD76" s="8">
        <v>1.59</v>
      </c>
      <c r="CE76" s="8">
        <v>1.64</v>
      </c>
      <c r="CF76" s="8">
        <v>2.06</v>
      </c>
      <c r="CG76" s="8">
        <v>2.62</v>
      </c>
      <c r="CH76" s="8">
        <v>3.19</v>
      </c>
      <c r="CI76" s="8">
        <v>3.24</v>
      </c>
      <c r="CJ76" s="8">
        <v>2.88</v>
      </c>
      <c r="CK76" s="8">
        <v>2.4700000000000002</v>
      </c>
      <c r="CL76" s="8">
        <v>3.85</v>
      </c>
      <c r="CM76" s="8">
        <v>3.58</v>
      </c>
      <c r="CN76" s="8">
        <v>3.83</v>
      </c>
      <c r="CO76" s="8">
        <v>3.53</v>
      </c>
      <c r="CP76" s="8">
        <v>2.15</v>
      </c>
      <c r="CQ76" s="8">
        <v>1.83</v>
      </c>
      <c r="CR76" s="8">
        <f t="shared" si="8"/>
        <v>0</v>
      </c>
      <c r="CS76" s="8">
        <f t="shared" si="9"/>
        <v>9.1716666666666651</v>
      </c>
      <c r="CT76" s="8">
        <f t="shared" si="10"/>
        <v>14.554166666666667</v>
      </c>
      <c r="CU76" s="8">
        <f t="shared" si="11"/>
        <v>12.075000000000001</v>
      </c>
      <c r="CV76" s="8">
        <f t="shared" si="12"/>
        <v>7.3566666666666665</v>
      </c>
      <c r="CW76" s="8">
        <f t="shared" si="13"/>
        <v>4.9300000000000006</v>
      </c>
      <c r="CX76" s="8">
        <f t="shared" si="14"/>
        <v>2.44</v>
      </c>
      <c r="CY76" s="8">
        <f t="shared" si="15"/>
        <v>3.0149999999999997</v>
      </c>
    </row>
    <row r="77" spans="1:103">
      <c r="A77" s="8" t="s">
        <v>241</v>
      </c>
      <c r="B77" s="8" t="s">
        <v>242</v>
      </c>
      <c r="C77" s="8" t="s">
        <v>308</v>
      </c>
      <c r="D77" s="8">
        <v>0</v>
      </c>
      <c r="E77" s="8">
        <v>0</v>
      </c>
      <c r="F77" s="8">
        <v>0</v>
      </c>
      <c r="G77" s="8">
        <v>0</v>
      </c>
      <c r="H77" s="8">
        <v>0</v>
      </c>
      <c r="I77" s="8">
        <v>0</v>
      </c>
      <c r="J77" s="8">
        <v>0</v>
      </c>
      <c r="K77" s="8">
        <v>0</v>
      </c>
      <c r="L77" s="8">
        <v>0</v>
      </c>
      <c r="M77" s="8">
        <v>0</v>
      </c>
      <c r="N77" s="8">
        <v>0</v>
      </c>
      <c r="O77" s="8">
        <v>0</v>
      </c>
      <c r="P77" s="8">
        <v>0</v>
      </c>
      <c r="Q77" s="8">
        <v>0</v>
      </c>
      <c r="R77" s="8">
        <v>0</v>
      </c>
      <c r="S77" s="8">
        <v>0</v>
      </c>
      <c r="T77" s="8">
        <v>0</v>
      </c>
      <c r="U77" s="8">
        <v>0</v>
      </c>
      <c r="V77" s="8">
        <v>0</v>
      </c>
      <c r="W77" s="8">
        <v>0</v>
      </c>
      <c r="X77" s="8">
        <v>0</v>
      </c>
      <c r="Y77" s="8">
        <v>0</v>
      </c>
      <c r="Z77" s="8">
        <v>0</v>
      </c>
      <c r="AA77" s="8">
        <v>0</v>
      </c>
      <c r="AB77" s="8">
        <v>0</v>
      </c>
      <c r="AC77" s="8">
        <v>0</v>
      </c>
      <c r="AD77" s="8">
        <v>0</v>
      </c>
      <c r="AE77" s="8">
        <v>0</v>
      </c>
      <c r="AF77" s="8">
        <v>0</v>
      </c>
      <c r="AG77" s="8">
        <v>0</v>
      </c>
      <c r="AH77" s="8">
        <v>0</v>
      </c>
      <c r="AI77" s="8">
        <v>0</v>
      </c>
      <c r="AJ77" s="8">
        <v>0</v>
      </c>
      <c r="AK77" s="8">
        <v>0</v>
      </c>
      <c r="AL77" s="8">
        <v>0</v>
      </c>
      <c r="AM77" s="8">
        <v>0</v>
      </c>
      <c r="AN77" s="8">
        <v>0</v>
      </c>
      <c r="AO77" s="8">
        <v>0</v>
      </c>
      <c r="AP77" s="8">
        <v>0</v>
      </c>
      <c r="AQ77" s="8">
        <v>0</v>
      </c>
      <c r="AR77" s="8">
        <v>0</v>
      </c>
      <c r="AS77" s="8">
        <v>0</v>
      </c>
      <c r="AT77" s="8">
        <v>0</v>
      </c>
      <c r="AU77" s="8">
        <v>0</v>
      </c>
      <c r="AV77" s="8">
        <v>0</v>
      </c>
      <c r="AW77" s="8">
        <v>0</v>
      </c>
      <c r="AX77" s="8">
        <v>0</v>
      </c>
      <c r="AY77" s="8">
        <v>0</v>
      </c>
      <c r="AZ77" s="8">
        <v>0</v>
      </c>
      <c r="BA77" s="8">
        <v>0</v>
      </c>
      <c r="BB77" s="8">
        <v>0</v>
      </c>
      <c r="BC77" s="8">
        <v>0</v>
      </c>
      <c r="BD77" s="8">
        <v>0</v>
      </c>
      <c r="BE77" s="8">
        <v>0</v>
      </c>
      <c r="BF77" s="8">
        <v>0</v>
      </c>
      <c r="BG77" s="8">
        <v>0</v>
      </c>
      <c r="BH77" s="8">
        <v>0</v>
      </c>
      <c r="BI77" s="8">
        <v>0</v>
      </c>
      <c r="BJ77" s="8">
        <v>0</v>
      </c>
      <c r="BK77" s="8">
        <v>0</v>
      </c>
      <c r="BL77" s="8">
        <v>0</v>
      </c>
      <c r="BM77" s="8">
        <v>0</v>
      </c>
      <c r="BN77" s="8">
        <v>0</v>
      </c>
      <c r="BO77" s="8">
        <v>0</v>
      </c>
      <c r="BP77" s="8">
        <v>0</v>
      </c>
      <c r="BQ77" s="8">
        <v>0</v>
      </c>
      <c r="BR77" s="8">
        <v>0</v>
      </c>
      <c r="BS77" s="8">
        <v>0</v>
      </c>
      <c r="BT77" s="8">
        <v>0</v>
      </c>
      <c r="BU77" s="8">
        <v>0</v>
      </c>
      <c r="BV77" s="8">
        <v>0</v>
      </c>
      <c r="BW77" s="8">
        <v>0</v>
      </c>
      <c r="BX77" s="8">
        <v>0</v>
      </c>
      <c r="BY77" s="8">
        <v>0</v>
      </c>
      <c r="BZ77" s="8">
        <v>0</v>
      </c>
      <c r="CA77" s="8">
        <v>0</v>
      </c>
      <c r="CB77" s="8">
        <v>0</v>
      </c>
      <c r="CC77" s="8">
        <v>0</v>
      </c>
      <c r="CD77" s="8">
        <v>0</v>
      </c>
      <c r="CE77" s="8">
        <v>0</v>
      </c>
      <c r="CF77" s="8">
        <v>0</v>
      </c>
      <c r="CG77" s="8">
        <v>0</v>
      </c>
      <c r="CH77" s="8">
        <v>0</v>
      </c>
      <c r="CI77" s="8">
        <v>0.98</v>
      </c>
      <c r="CJ77" s="8">
        <v>2.57</v>
      </c>
      <c r="CK77" s="8">
        <v>2.9</v>
      </c>
      <c r="CL77" s="8">
        <v>3.29</v>
      </c>
      <c r="CM77" s="8">
        <v>2.3199999999999998</v>
      </c>
      <c r="CN77" s="8">
        <v>2.78</v>
      </c>
      <c r="CO77" s="8">
        <v>4.0599999999999996</v>
      </c>
      <c r="CP77" s="8">
        <v>5.34</v>
      </c>
      <c r="CQ77" s="8">
        <v>7.12</v>
      </c>
      <c r="CR77" s="8">
        <f t="shared" si="8"/>
        <v>0</v>
      </c>
      <c r="CS77" s="8">
        <f t="shared" si="9"/>
        <v>0</v>
      </c>
      <c r="CT77" s="8">
        <f t="shared" si="10"/>
        <v>0</v>
      </c>
      <c r="CU77" s="8">
        <f t="shared" si="11"/>
        <v>0</v>
      </c>
      <c r="CV77" s="8">
        <f t="shared" si="12"/>
        <v>0</v>
      </c>
      <c r="CW77" s="8">
        <f t="shared" si="13"/>
        <v>0</v>
      </c>
      <c r="CX77" s="8">
        <f t="shared" si="14"/>
        <v>8.1666666666666665E-2</v>
      </c>
      <c r="CY77" s="8">
        <f t="shared" si="15"/>
        <v>3.7974999999999999</v>
      </c>
    </row>
    <row r="78" spans="1:103">
      <c r="A78" s="8" t="s">
        <v>120</v>
      </c>
      <c r="B78" s="8" t="s">
        <v>121</v>
      </c>
      <c r="C78" s="8" t="s">
        <v>304</v>
      </c>
      <c r="D78" s="8">
        <v>0</v>
      </c>
      <c r="E78" s="8">
        <v>0</v>
      </c>
      <c r="F78" s="8">
        <v>0</v>
      </c>
      <c r="G78" s="8">
        <v>0</v>
      </c>
      <c r="H78" s="8">
        <v>0</v>
      </c>
      <c r="I78" s="8">
        <v>0</v>
      </c>
      <c r="J78" s="8">
        <v>0</v>
      </c>
      <c r="K78" s="8">
        <v>0</v>
      </c>
      <c r="L78" s="8">
        <v>0</v>
      </c>
      <c r="M78" s="8">
        <v>3.42</v>
      </c>
      <c r="N78" s="8">
        <v>15.43</v>
      </c>
      <c r="O78" s="8">
        <v>21.93</v>
      </c>
      <c r="P78" s="8">
        <v>22.76</v>
      </c>
      <c r="Q78" s="8">
        <v>23.35</v>
      </c>
      <c r="R78" s="8">
        <v>28.17</v>
      </c>
      <c r="S78" s="8">
        <v>26.75</v>
      </c>
      <c r="T78" s="8">
        <v>30.4</v>
      </c>
      <c r="U78" s="8">
        <v>30.16</v>
      </c>
      <c r="V78" s="8">
        <v>28.94</v>
      </c>
      <c r="W78" s="8">
        <v>31.21</v>
      </c>
      <c r="X78" s="8">
        <v>29.23</v>
      </c>
      <c r="Y78" s="8">
        <v>31.71</v>
      </c>
      <c r="Z78" s="8">
        <v>33.15</v>
      </c>
      <c r="AA78" s="8">
        <v>32.979999999999997</v>
      </c>
      <c r="AB78" s="8">
        <v>34.86</v>
      </c>
      <c r="AC78" s="8">
        <v>38.369999999999997</v>
      </c>
      <c r="AD78" s="8">
        <v>42.6</v>
      </c>
      <c r="AE78" s="8">
        <v>46</v>
      </c>
      <c r="AF78" s="8">
        <v>50.73</v>
      </c>
      <c r="AG78" s="8">
        <v>50.73</v>
      </c>
      <c r="AH78" s="8">
        <v>48.55</v>
      </c>
      <c r="AI78" s="8">
        <v>56.09</v>
      </c>
      <c r="AJ78" s="8">
        <v>56.93</v>
      </c>
      <c r="AK78" s="8">
        <v>57.44</v>
      </c>
      <c r="AL78" s="8">
        <v>59.26</v>
      </c>
      <c r="AM78" s="8">
        <v>56.5</v>
      </c>
      <c r="AN78" s="8">
        <v>52.59</v>
      </c>
      <c r="AO78" s="8">
        <v>48.65</v>
      </c>
      <c r="AP78" s="8">
        <v>50.87</v>
      </c>
      <c r="AQ78" s="8">
        <v>43.17</v>
      </c>
      <c r="AR78" s="8">
        <v>47.78</v>
      </c>
      <c r="AS78" s="8">
        <v>46.48</v>
      </c>
      <c r="AT78" s="8">
        <v>42.57</v>
      </c>
      <c r="AU78" s="8">
        <v>50.84</v>
      </c>
      <c r="AV78" s="8">
        <v>51.83</v>
      </c>
      <c r="AW78" s="8">
        <v>53.12</v>
      </c>
      <c r="AX78" s="8">
        <v>54.99</v>
      </c>
      <c r="AY78" s="8">
        <v>54.04</v>
      </c>
      <c r="AZ78" s="8">
        <v>60.51</v>
      </c>
      <c r="BA78" s="8">
        <v>61.79</v>
      </c>
      <c r="BB78" s="8">
        <v>60.05</v>
      </c>
      <c r="BC78" s="8">
        <v>57.37</v>
      </c>
      <c r="BD78" s="8">
        <v>55.9</v>
      </c>
      <c r="BE78" s="8">
        <v>54.73</v>
      </c>
      <c r="BF78" s="8">
        <v>53.8</v>
      </c>
      <c r="BG78" s="8">
        <v>53.66</v>
      </c>
      <c r="BH78" s="8">
        <v>49.15</v>
      </c>
      <c r="BI78" s="8">
        <v>48.45</v>
      </c>
      <c r="BJ78" s="8">
        <v>47.33</v>
      </c>
      <c r="BK78" s="8">
        <v>53.74</v>
      </c>
      <c r="BL78" s="8">
        <v>45.16</v>
      </c>
      <c r="BM78" s="8">
        <v>43.24</v>
      </c>
      <c r="BN78" s="8">
        <v>46.44</v>
      </c>
      <c r="BO78" s="8">
        <v>47.48</v>
      </c>
      <c r="BP78" s="8">
        <v>46.85</v>
      </c>
      <c r="BQ78" s="8">
        <v>46.67</v>
      </c>
      <c r="BR78" s="8">
        <v>44.72</v>
      </c>
      <c r="BS78" s="8">
        <v>45.96</v>
      </c>
      <c r="BT78" s="8">
        <v>45.08</v>
      </c>
      <c r="BU78" s="8">
        <v>44.64</v>
      </c>
      <c r="BV78" s="8">
        <v>39.58</v>
      </c>
      <c r="BW78" s="8">
        <v>34.15</v>
      </c>
      <c r="BX78" s="8">
        <v>41.15</v>
      </c>
      <c r="BY78" s="8">
        <v>42.48</v>
      </c>
      <c r="BZ78" s="8">
        <v>47.34</v>
      </c>
      <c r="CA78" s="8">
        <v>53.7</v>
      </c>
      <c r="CB78" s="8">
        <v>53.15</v>
      </c>
      <c r="CC78" s="8">
        <v>52.99</v>
      </c>
      <c r="CD78" s="8">
        <v>49.42</v>
      </c>
      <c r="CE78" s="8">
        <v>45.27</v>
      </c>
      <c r="CF78" s="8">
        <v>45.73</v>
      </c>
      <c r="CG78" s="8">
        <v>30.35</v>
      </c>
      <c r="CH78" s="8">
        <v>39.44</v>
      </c>
      <c r="CI78" s="8">
        <v>35.94</v>
      </c>
      <c r="CJ78" s="8">
        <v>37.630000000000003</v>
      </c>
      <c r="CK78" s="8">
        <v>38.96</v>
      </c>
      <c r="CL78" s="8">
        <v>43.18</v>
      </c>
      <c r="CM78" s="8">
        <v>43.66</v>
      </c>
      <c r="CN78" s="8">
        <v>50.38</v>
      </c>
      <c r="CO78" s="8">
        <v>47.69</v>
      </c>
      <c r="CP78" s="8">
        <v>46.27</v>
      </c>
      <c r="CQ78" s="8">
        <v>49.98</v>
      </c>
      <c r="CR78" s="8">
        <f t="shared" si="8"/>
        <v>3.3983333333333334</v>
      </c>
      <c r="CS78" s="8">
        <f t="shared" si="9"/>
        <v>29.067499999999999</v>
      </c>
      <c r="CT78" s="8">
        <f t="shared" si="10"/>
        <v>49.838333333333331</v>
      </c>
      <c r="CU78" s="8">
        <f t="shared" si="11"/>
        <v>49.744166666666665</v>
      </c>
      <c r="CV78" s="8">
        <f t="shared" si="12"/>
        <v>54.706666666666678</v>
      </c>
      <c r="CW78" s="8">
        <f t="shared" si="13"/>
        <v>44.164166666666659</v>
      </c>
      <c r="CX78" s="8">
        <f t="shared" si="14"/>
        <v>44.74666666666667</v>
      </c>
      <c r="CY78" s="8">
        <f t="shared" si="15"/>
        <v>44.71875</v>
      </c>
    </row>
    <row r="79" spans="1:103">
      <c r="A79" s="8" t="s">
        <v>237</v>
      </c>
      <c r="B79" s="8" t="s">
        <v>238</v>
      </c>
      <c r="C79" s="8" t="s">
        <v>306</v>
      </c>
      <c r="D79" s="8">
        <v>0</v>
      </c>
      <c r="E79" s="8">
        <v>0</v>
      </c>
      <c r="F79" s="8">
        <v>0</v>
      </c>
      <c r="G79" s="8">
        <v>0</v>
      </c>
      <c r="H79" s="8">
        <v>0</v>
      </c>
      <c r="I79" s="8">
        <v>0</v>
      </c>
      <c r="J79" s="8">
        <v>0</v>
      </c>
      <c r="K79" s="8">
        <v>0</v>
      </c>
      <c r="L79" s="8">
        <v>0</v>
      </c>
      <c r="M79" s="8">
        <v>0</v>
      </c>
      <c r="N79" s="8">
        <v>0</v>
      </c>
      <c r="O79" s="8">
        <v>0</v>
      </c>
      <c r="P79" s="8">
        <v>0</v>
      </c>
      <c r="Q79" s="8">
        <v>0</v>
      </c>
      <c r="R79" s="8">
        <v>0</v>
      </c>
      <c r="S79" s="8">
        <v>0</v>
      </c>
      <c r="T79" s="8">
        <v>0</v>
      </c>
      <c r="U79" s="8">
        <v>0</v>
      </c>
      <c r="V79" s="8">
        <v>0</v>
      </c>
      <c r="W79" s="8">
        <v>0</v>
      </c>
      <c r="X79" s="8">
        <v>0</v>
      </c>
      <c r="Y79" s="8">
        <v>0</v>
      </c>
      <c r="Z79" s="8">
        <v>0</v>
      </c>
      <c r="AA79" s="8">
        <v>0</v>
      </c>
      <c r="AB79" s="8">
        <v>0</v>
      </c>
      <c r="AC79" s="8">
        <v>0</v>
      </c>
      <c r="AD79" s="8">
        <v>0</v>
      </c>
      <c r="AE79" s="8">
        <v>0</v>
      </c>
      <c r="AF79" s="8">
        <v>0</v>
      </c>
      <c r="AG79" s="8">
        <v>0</v>
      </c>
      <c r="AH79" s="8">
        <v>0</v>
      </c>
      <c r="AI79" s="8">
        <v>0</v>
      </c>
      <c r="AJ79" s="8">
        <v>0</v>
      </c>
      <c r="AK79" s="8">
        <v>0</v>
      </c>
      <c r="AL79" s="8">
        <v>0</v>
      </c>
      <c r="AM79" s="8">
        <v>0</v>
      </c>
      <c r="AN79" s="8">
        <v>0</v>
      </c>
      <c r="AO79" s="8">
        <v>0</v>
      </c>
      <c r="AP79" s="8">
        <v>0</v>
      </c>
      <c r="AQ79" s="8">
        <v>0</v>
      </c>
      <c r="AR79" s="8">
        <v>0</v>
      </c>
      <c r="AS79" s="8">
        <v>0</v>
      </c>
      <c r="AT79" s="8">
        <v>0</v>
      </c>
      <c r="AU79" s="8">
        <v>0</v>
      </c>
      <c r="AV79" s="8">
        <v>0</v>
      </c>
      <c r="AW79" s="8">
        <v>0</v>
      </c>
      <c r="AX79" s="8">
        <v>0</v>
      </c>
      <c r="AY79" s="8">
        <v>0</v>
      </c>
      <c r="AZ79" s="8">
        <v>0</v>
      </c>
      <c r="BA79" s="8">
        <v>0</v>
      </c>
      <c r="BB79" s="8">
        <v>0</v>
      </c>
      <c r="BC79" s="8">
        <v>0</v>
      </c>
      <c r="BD79" s="8">
        <v>0</v>
      </c>
      <c r="BE79" s="8">
        <v>0</v>
      </c>
      <c r="BF79" s="8">
        <v>0</v>
      </c>
      <c r="BG79" s="8">
        <v>0</v>
      </c>
      <c r="BH79" s="8">
        <v>0</v>
      </c>
      <c r="BI79" s="8">
        <v>0</v>
      </c>
      <c r="BJ79" s="8">
        <v>0</v>
      </c>
      <c r="BK79" s="8">
        <v>0</v>
      </c>
      <c r="BL79" s="8">
        <v>0</v>
      </c>
      <c r="BM79" s="8">
        <v>0</v>
      </c>
      <c r="BN79" s="8">
        <v>0</v>
      </c>
      <c r="BO79" s="8">
        <v>0</v>
      </c>
      <c r="BP79" s="8">
        <v>0</v>
      </c>
      <c r="BQ79" s="8">
        <v>0</v>
      </c>
      <c r="BR79" s="8">
        <v>0</v>
      </c>
      <c r="BS79" s="8">
        <v>0</v>
      </c>
      <c r="BT79" s="8">
        <v>0</v>
      </c>
      <c r="BU79" s="8">
        <v>0</v>
      </c>
      <c r="BV79" s="8">
        <v>0</v>
      </c>
      <c r="BW79" s="8">
        <v>0</v>
      </c>
      <c r="BX79" s="8">
        <v>0</v>
      </c>
      <c r="BY79" s="8">
        <v>0</v>
      </c>
      <c r="BZ79" s="8">
        <v>0</v>
      </c>
      <c r="CA79" s="8">
        <v>0</v>
      </c>
      <c r="CB79" s="8">
        <v>0</v>
      </c>
      <c r="CC79" s="8">
        <v>0</v>
      </c>
      <c r="CD79" s="8">
        <v>0</v>
      </c>
      <c r="CE79" s="8">
        <v>0</v>
      </c>
      <c r="CF79" s="8">
        <v>0</v>
      </c>
      <c r="CG79" s="8">
        <v>0</v>
      </c>
      <c r="CH79" s="8">
        <v>0</v>
      </c>
      <c r="CI79" s="8">
        <v>0</v>
      </c>
      <c r="CJ79" s="8">
        <v>0</v>
      </c>
      <c r="CK79" s="8">
        <v>0</v>
      </c>
      <c r="CL79" s="8">
        <v>2.08</v>
      </c>
      <c r="CM79" s="8">
        <v>2.39</v>
      </c>
      <c r="CN79" s="8">
        <v>3.31</v>
      </c>
      <c r="CO79" s="8">
        <v>3.68</v>
      </c>
      <c r="CP79" s="8">
        <v>4.9800000000000004</v>
      </c>
      <c r="CQ79" s="8">
        <v>5.76</v>
      </c>
      <c r="CR79" s="8">
        <f t="shared" si="8"/>
        <v>0</v>
      </c>
      <c r="CS79" s="8">
        <f t="shared" si="9"/>
        <v>0</v>
      </c>
      <c r="CT79" s="8">
        <f t="shared" si="10"/>
        <v>0</v>
      </c>
      <c r="CU79" s="8">
        <f t="shared" si="11"/>
        <v>0</v>
      </c>
      <c r="CV79" s="8">
        <f t="shared" si="12"/>
        <v>0</v>
      </c>
      <c r="CW79" s="8">
        <f t="shared" si="13"/>
        <v>0</v>
      </c>
      <c r="CX79" s="8">
        <f t="shared" si="14"/>
        <v>0</v>
      </c>
      <c r="CY79" s="8">
        <f t="shared" si="15"/>
        <v>2.7750000000000004</v>
      </c>
    </row>
    <row r="80" spans="1:103">
      <c r="A80" s="8" t="s">
        <v>60</v>
      </c>
      <c r="B80" s="8" t="s">
        <v>61</v>
      </c>
      <c r="C80" s="8" t="s">
        <v>302</v>
      </c>
      <c r="D80" s="8">
        <v>0</v>
      </c>
      <c r="E80" s="8">
        <v>0</v>
      </c>
      <c r="F80" s="8">
        <v>0</v>
      </c>
      <c r="G80" s="8">
        <v>0</v>
      </c>
      <c r="H80" s="8">
        <v>0</v>
      </c>
      <c r="I80" s="8">
        <v>0</v>
      </c>
      <c r="J80" s="8">
        <v>0</v>
      </c>
      <c r="K80" s="8">
        <v>0</v>
      </c>
      <c r="L80" s="8">
        <v>0</v>
      </c>
      <c r="M80" s="8">
        <v>0</v>
      </c>
      <c r="N80" s="8">
        <v>0</v>
      </c>
      <c r="O80" s="8">
        <v>0</v>
      </c>
      <c r="P80" s="8">
        <v>0</v>
      </c>
      <c r="Q80" s="8">
        <v>0</v>
      </c>
      <c r="R80" s="8">
        <v>2.04</v>
      </c>
      <c r="S80" s="8">
        <v>2.65</v>
      </c>
      <c r="T80" s="8">
        <v>3.15</v>
      </c>
      <c r="U80" s="8">
        <v>5</v>
      </c>
      <c r="V80" s="8">
        <v>4.5999999999999996</v>
      </c>
      <c r="W80" s="8">
        <v>4.42</v>
      </c>
      <c r="X80" s="8">
        <v>5.19</v>
      </c>
      <c r="Y80" s="8">
        <v>5.17</v>
      </c>
      <c r="Z80" s="8">
        <v>5.91</v>
      </c>
      <c r="AA80" s="8">
        <v>5.0199999999999996</v>
      </c>
      <c r="AB80" s="8">
        <v>4.76</v>
      </c>
      <c r="AC80" s="8">
        <v>3.75</v>
      </c>
      <c r="AD80" s="8">
        <v>6.17</v>
      </c>
      <c r="AE80" s="8">
        <v>6.98</v>
      </c>
      <c r="AF80" s="8">
        <v>7.16</v>
      </c>
      <c r="AG80" s="8">
        <v>7.51</v>
      </c>
      <c r="AH80" s="8">
        <v>8.2899999999999991</v>
      </c>
      <c r="AI80" s="8">
        <v>9.36</v>
      </c>
      <c r="AJ80" s="8">
        <v>9.26</v>
      </c>
      <c r="AK80" s="8">
        <v>8.82</v>
      </c>
      <c r="AL80" s="8">
        <v>8.77</v>
      </c>
      <c r="AM80" s="8">
        <v>8.3699999999999992</v>
      </c>
      <c r="AN80" s="8">
        <v>7.71</v>
      </c>
      <c r="AO80" s="8">
        <v>6.38</v>
      </c>
      <c r="AP80" s="8">
        <v>7.02</v>
      </c>
      <c r="AQ80" s="8">
        <v>7.16</v>
      </c>
      <c r="AR80" s="8">
        <v>8.32</v>
      </c>
      <c r="AS80" s="8">
        <v>8.65</v>
      </c>
      <c r="AT80" s="8">
        <v>8.01</v>
      </c>
      <c r="AU80" s="8">
        <v>8.52</v>
      </c>
      <c r="AV80" s="8">
        <v>8.68</v>
      </c>
      <c r="AW80" s="8">
        <v>8.58</v>
      </c>
      <c r="AX80" s="8">
        <v>4.09</v>
      </c>
      <c r="AY80" s="8">
        <v>3.48</v>
      </c>
      <c r="AZ80" s="8">
        <v>2.5</v>
      </c>
      <c r="BA80" s="8">
        <v>2.13</v>
      </c>
      <c r="BB80" s="8">
        <v>1.81</v>
      </c>
      <c r="BC80" s="8">
        <v>1.54</v>
      </c>
      <c r="BD80" s="8">
        <v>1.21</v>
      </c>
      <c r="BE80" s="8">
        <v>1.03</v>
      </c>
      <c r="BF80" s="8">
        <v>0.97</v>
      </c>
      <c r="BG80" s="8">
        <v>0.83</v>
      </c>
      <c r="BH80" s="8">
        <v>1.74</v>
      </c>
      <c r="BI80" s="8">
        <v>1.26</v>
      </c>
      <c r="BJ80" s="8">
        <v>0.79</v>
      </c>
      <c r="BK80" s="8">
        <v>0.86</v>
      </c>
      <c r="BL80" s="8">
        <v>1.47</v>
      </c>
      <c r="BM80" s="8">
        <v>3.93</v>
      </c>
      <c r="BN80" s="8">
        <v>3.9</v>
      </c>
      <c r="BO80" s="8">
        <v>4.59</v>
      </c>
      <c r="BP80" s="8">
        <v>4.4800000000000004</v>
      </c>
      <c r="BQ80" s="8">
        <v>5.09</v>
      </c>
      <c r="BR80" s="8">
        <v>7.6</v>
      </c>
      <c r="BS80" s="8">
        <v>10.61</v>
      </c>
      <c r="BT80" s="8">
        <v>12.42</v>
      </c>
      <c r="BU80" s="8">
        <v>11.01</v>
      </c>
      <c r="BV80" s="8">
        <v>8.8800000000000008</v>
      </c>
      <c r="BW80" s="8">
        <v>7.28</v>
      </c>
      <c r="BX80" s="8">
        <v>10.050000000000001</v>
      </c>
      <c r="BY80" s="8">
        <v>11.52</v>
      </c>
      <c r="BZ80" s="8">
        <v>16.690000000000001</v>
      </c>
      <c r="CA80" s="8">
        <v>18.97</v>
      </c>
      <c r="CB80" s="8">
        <v>22.54</v>
      </c>
      <c r="CC80" s="8">
        <v>23.79</v>
      </c>
      <c r="CD80" s="8">
        <v>25.65</v>
      </c>
      <c r="CE80" s="8">
        <v>23.35</v>
      </c>
      <c r="CF80" s="8">
        <v>23.58</v>
      </c>
      <c r="CG80" s="8">
        <v>21.98</v>
      </c>
      <c r="CH80" s="8">
        <v>29.64</v>
      </c>
      <c r="CI80" s="8">
        <v>33.380000000000003</v>
      </c>
      <c r="CJ80" s="8">
        <v>35.619999999999997</v>
      </c>
      <c r="CK80" s="8">
        <v>43.72</v>
      </c>
      <c r="CL80" s="8">
        <v>47.44</v>
      </c>
      <c r="CM80" s="8">
        <v>55.63</v>
      </c>
      <c r="CN80" s="8">
        <v>51.52</v>
      </c>
      <c r="CO80" s="8">
        <v>54.46</v>
      </c>
      <c r="CP80" s="8">
        <v>51.56</v>
      </c>
      <c r="CQ80" s="8">
        <v>54.18</v>
      </c>
      <c r="CR80" s="8">
        <f t="shared" si="8"/>
        <v>0</v>
      </c>
      <c r="CS80" s="8">
        <f t="shared" si="9"/>
        <v>3.5958333333333328</v>
      </c>
      <c r="CT80" s="8">
        <f t="shared" si="10"/>
        <v>7.4333333333333336</v>
      </c>
      <c r="CU80" s="8">
        <f t="shared" si="11"/>
        <v>7.2166666666666659</v>
      </c>
      <c r="CV80" s="8">
        <f t="shared" si="12"/>
        <v>1.3891666666666664</v>
      </c>
      <c r="CW80" s="8">
        <f t="shared" si="13"/>
        <v>6.7716666666666674</v>
      </c>
      <c r="CX80" s="8">
        <f t="shared" si="14"/>
        <v>21.761666666666667</v>
      </c>
      <c r="CY80" s="8">
        <f t="shared" si="15"/>
        <v>49.266249999999999</v>
      </c>
    </row>
    <row r="81" spans="1:103">
      <c r="A81" s="8" t="s">
        <v>47</v>
      </c>
      <c r="B81" s="8" t="s">
        <v>48</v>
      </c>
      <c r="C81" s="8" t="s">
        <v>30</v>
      </c>
      <c r="D81" s="8">
        <v>0</v>
      </c>
      <c r="E81" s="8">
        <v>0</v>
      </c>
      <c r="F81" s="8">
        <v>0</v>
      </c>
      <c r="G81" s="8">
        <v>0</v>
      </c>
      <c r="H81" s="8">
        <v>0</v>
      </c>
      <c r="I81" s="8">
        <v>0</v>
      </c>
      <c r="J81" s="8">
        <v>0</v>
      </c>
      <c r="K81" s="8">
        <v>0</v>
      </c>
      <c r="L81" s="8">
        <v>0</v>
      </c>
      <c r="M81" s="8">
        <v>0</v>
      </c>
      <c r="N81" s="8">
        <v>0</v>
      </c>
      <c r="O81" s="8">
        <v>0</v>
      </c>
      <c r="P81" s="8">
        <v>0.56999999999999995</v>
      </c>
      <c r="Q81" s="8">
        <v>1.29</v>
      </c>
      <c r="R81" s="8">
        <v>1.29</v>
      </c>
      <c r="S81" s="8">
        <v>0.96</v>
      </c>
      <c r="T81" s="8">
        <v>1.68</v>
      </c>
      <c r="U81" s="8">
        <v>1.6</v>
      </c>
      <c r="V81" s="8">
        <v>1.1599999999999999</v>
      </c>
      <c r="W81" s="8">
        <v>2.66</v>
      </c>
      <c r="X81" s="8">
        <v>1.99</v>
      </c>
      <c r="Y81" s="8">
        <v>3.47</v>
      </c>
      <c r="Z81" s="8">
        <v>4.37</v>
      </c>
      <c r="AA81" s="8">
        <v>4.8</v>
      </c>
      <c r="AB81" s="8">
        <v>4.95</v>
      </c>
      <c r="AC81" s="8">
        <v>5.71</v>
      </c>
      <c r="AD81" s="8">
        <v>6.07</v>
      </c>
      <c r="AE81" s="8">
        <v>3.89</v>
      </c>
      <c r="AF81" s="8">
        <v>5.27</v>
      </c>
      <c r="AG81" s="8">
        <v>4.43</v>
      </c>
      <c r="AH81" s="8">
        <v>5.42</v>
      </c>
      <c r="AI81" s="8">
        <v>6.41</v>
      </c>
      <c r="AJ81" s="8">
        <v>6.21</v>
      </c>
      <c r="AK81" s="8">
        <v>9.58</v>
      </c>
      <c r="AL81" s="8">
        <v>11.95</v>
      </c>
      <c r="AM81" s="8">
        <v>9.3699999999999992</v>
      </c>
      <c r="AN81" s="8">
        <v>11.71</v>
      </c>
      <c r="AO81" s="8">
        <v>14.17</v>
      </c>
      <c r="AP81" s="8">
        <v>14.17</v>
      </c>
      <c r="AQ81" s="8">
        <v>10.050000000000001</v>
      </c>
      <c r="AR81" s="8">
        <v>11.5</v>
      </c>
      <c r="AS81" s="8">
        <v>10.57</v>
      </c>
      <c r="AT81" s="8">
        <v>8.15</v>
      </c>
      <c r="AU81" s="8">
        <v>10.54</v>
      </c>
      <c r="AV81" s="8">
        <v>10.23</v>
      </c>
      <c r="AW81" s="8">
        <v>6.6</v>
      </c>
      <c r="AX81" s="8">
        <v>9.6999999999999993</v>
      </c>
      <c r="AY81" s="8">
        <v>8.7899999999999991</v>
      </c>
      <c r="AZ81" s="8">
        <v>10.67</v>
      </c>
      <c r="BA81" s="8">
        <v>12.78</v>
      </c>
      <c r="BB81" s="8">
        <v>15.45</v>
      </c>
      <c r="BC81" s="8">
        <v>17.72</v>
      </c>
      <c r="BD81" s="8">
        <v>13.9</v>
      </c>
      <c r="BE81" s="8">
        <v>12.69</v>
      </c>
      <c r="BF81" s="8">
        <v>16.649999999999999</v>
      </c>
      <c r="BG81" s="8">
        <v>12.71</v>
      </c>
      <c r="BH81" s="8">
        <v>12.98</v>
      </c>
      <c r="BI81" s="8">
        <v>12.04</v>
      </c>
      <c r="BJ81" s="8">
        <v>12.66</v>
      </c>
      <c r="BK81" s="8">
        <v>15.21</v>
      </c>
      <c r="BL81" s="8">
        <v>16.46</v>
      </c>
      <c r="BM81" s="8">
        <v>16.88</v>
      </c>
      <c r="BN81" s="8">
        <v>24.25</v>
      </c>
      <c r="BO81" s="8">
        <v>24.66</v>
      </c>
      <c r="BP81" s="8">
        <v>24.67</v>
      </c>
      <c r="BQ81" s="8">
        <v>26.59</v>
      </c>
      <c r="BR81" s="8">
        <v>27.04</v>
      </c>
      <c r="BS81" s="8">
        <v>26.52</v>
      </c>
      <c r="BT81" s="8">
        <v>22.46</v>
      </c>
      <c r="BU81" s="8">
        <v>24.67</v>
      </c>
      <c r="BV81" s="8">
        <v>23.34</v>
      </c>
      <c r="BW81" s="8">
        <v>20.93</v>
      </c>
      <c r="BX81" s="8">
        <v>19.29</v>
      </c>
      <c r="BY81" s="8">
        <v>20.399999999999999</v>
      </c>
      <c r="BZ81" s="8">
        <v>25.35</v>
      </c>
      <c r="CA81" s="8">
        <v>28.95</v>
      </c>
      <c r="CB81" s="8">
        <v>30.27</v>
      </c>
      <c r="CC81" s="8">
        <v>30.2</v>
      </c>
      <c r="CD81" s="8">
        <v>28.15</v>
      </c>
      <c r="CE81" s="8">
        <v>32.39</v>
      </c>
      <c r="CF81" s="8">
        <v>28.24</v>
      </c>
      <c r="CG81" s="8">
        <v>23.09</v>
      </c>
      <c r="CH81" s="8">
        <v>30.02</v>
      </c>
      <c r="CI81" s="8">
        <v>27.29</v>
      </c>
      <c r="CJ81" s="8">
        <v>29.74</v>
      </c>
      <c r="CK81" s="8">
        <v>33.549999999999997</v>
      </c>
      <c r="CL81" s="8">
        <v>31.46</v>
      </c>
      <c r="CM81" s="8">
        <v>25.99</v>
      </c>
      <c r="CN81" s="8">
        <v>28.6</v>
      </c>
      <c r="CO81" s="8">
        <v>27.52</v>
      </c>
      <c r="CP81" s="8">
        <v>23.09</v>
      </c>
      <c r="CQ81" s="8">
        <v>23.99</v>
      </c>
      <c r="CR81" s="8">
        <f t="shared" si="8"/>
        <v>0</v>
      </c>
      <c r="CS81" s="8">
        <f t="shared" si="9"/>
        <v>2.1533333333333333</v>
      </c>
      <c r="CT81" s="8">
        <f t="shared" si="10"/>
        <v>6.6050000000000004</v>
      </c>
      <c r="CU81" s="8">
        <f t="shared" si="11"/>
        <v>10.515000000000001</v>
      </c>
      <c r="CV81" s="8">
        <f t="shared" si="12"/>
        <v>13.788333333333334</v>
      </c>
      <c r="CW81" s="8">
        <f t="shared" si="13"/>
        <v>23.205833333333331</v>
      </c>
      <c r="CX81" s="8">
        <f t="shared" si="14"/>
        <v>26.97</v>
      </c>
      <c r="CY81" s="8">
        <f t="shared" si="15"/>
        <v>27.992500000000003</v>
      </c>
    </row>
    <row r="82" spans="1:103">
      <c r="A82" s="8" t="s">
        <v>130</v>
      </c>
      <c r="B82" s="8" t="s">
        <v>131</v>
      </c>
      <c r="C82" s="8" t="s">
        <v>59</v>
      </c>
      <c r="D82" s="8">
        <v>0</v>
      </c>
      <c r="E82" s="8">
        <v>0</v>
      </c>
      <c r="F82" s="8">
        <v>0</v>
      </c>
      <c r="G82" s="8">
        <v>0</v>
      </c>
      <c r="H82" s="8">
        <v>0</v>
      </c>
      <c r="I82" s="8">
        <v>0</v>
      </c>
      <c r="J82" s="8">
        <v>0</v>
      </c>
      <c r="K82" s="8">
        <v>0</v>
      </c>
      <c r="L82" s="8">
        <v>0</v>
      </c>
      <c r="M82" s="8">
        <v>0</v>
      </c>
      <c r="N82" s="8">
        <v>0</v>
      </c>
      <c r="O82" s="8">
        <v>0</v>
      </c>
      <c r="P82" s="8">
        <v>0</v>
      </c>
      <c r="Q82" s="8">
        <v>0</v>
      </c>
      <c r="R82" s="8">
        <v>0</v>
      </c>
      <c r="S82" s="8">
        <v>0</v>
      </c>
      <c r="T82" s="8">
        <v>0</v>
      </c>
      <c r="U82" s="8">
        <v>0</v>
      </c>
      <c r="V82" s="8">
        <v>0</v>
      </c>
      <c r="W82" s="8">
        <v>0</v>
      </c>
      <c r="X82" s="8">
        <v>0</v>
      </c>
      <c r="Y82" s="8">
        <v>0</v>
      </c>
      <c r="Z82" s="8">
        <v>0</v>
      </c>
      <c r="AA82" s="8">
        <v>0</v>
      </c>
      <c r="AB82" s="8">
        <v>0</v>
      </c>
      <c r="AC82" s="8">
        <v>0</v>
      </c>
      <c r="AD82" s="8">
        <v>0</v>
      </c>
      <c r="AE82" s="8">
        <v>0</v>
      </c>
      <c r="AF82" s="8">
        <v>0.43</v>
      </c>
      <c r="AG82" s="8">
        <v>0.37</v>
      </c>
      <c r="AH82" s="8">
        <v>0.31</v>
      </c>
      <c r="AI82" s="8">
        <v>0.26</v>
      </c>
      <c r="AJ82" s="8">
        <v>0.22</v>
      </c>
      <c r="AK82" s="8">
        <v>0.19</v>
      </c>
      <c r="AL82" s="8">
        <v>0.16</v>
      </c>
      <c r="AM82" s="8">
        <v>0.1</v>
      </c>
      <c r="AN82" s="8">
        <v>0.17</v>
      </c>
      <c r="AO82" s="8">
        <v>0.14000000000000001</v>
      </c>
      <c r="AP82" s="8">
        <v>0.12</v>
      </c>
      <c r="AQ82" s="8">
        <v>0.1</v>
      </c>
      <c r="AR82" s="8">
        <v>0.09</v>
      </c>
      <c r="AS82" s="8">
        <v>0</v>
      </c>
      <c r="AT82" s="8">
        <v>0.38</v>
      </c>
      <c r="AU82" s="8">
        <v>0.33</v>
      </c>
      <c r="AV82" s="8">
        <v>0.25</v>
      </c>
      <c r="AW82" s="8">
        <v>0.22</v>
      </c>
      <c r="AX82" s="8">
        <v>0.18</v>
      </c>
      <c r="AY82" s="8">
        <v>0.2</v>
      </c>
      <c r="AZ82" s="8">
        <v>0.22</v>
      </c>
      <c r="BA82" s="8">
        <v>0.14000000000000001</v>
      </c>
      <c r="BB82" s="8">
        <v>0.12</v>
      </c>
      <c r="BC82" s="8">
        <v>0.33</v>
      </c>
      <c r="BD82" s="8">
        <v>0.31</v>
      </c>
      <c r="BE82" s="8">
        <v>0.26</v>
      </c>
      <c r="BF82" s="8">
        <v>0.22</v>
      </c>
      <c r="BG82" s="8">
        <v>0.09</v>
      </c>
      <c r="BH82" s="8">
        <v>0</v>
      </c>
      <c r="BI82" s="8">
        <v>0</v>
      </c>
      <c r="BJ82" s="8">
        <v>0</v>
      </c>
      <c r="BK82" s="8">
        <v>0.33</v>
      </c>
      <c r="BL82" s="8">
        <v>0.28000000000000003</v>
      </c>
      <c r="BM82" s="8">
        <v>0.13</v>
      </c>
      <c r="BN82" s="8">
        <v>0.24</v>
      </c>
      <c r="BO82" s="8">
        <v>0.24</v>
      </c>
      <c r="BP82" s="8">
        <v>0.28000000000000003</v>
      </c>
      <c r="BQ82" s="8">
        <v>0.18</v>
      </c>
      <c r="BR82" s="8">
        <v>0.15</v>
      </c>
      <c r="BS82" s="8">
        <v>0.13</v>
      </c>
      <c r="BT82" s="8">
        <v>0.11</v>
      </c>
      <c r="BU82" s="8">
        <v>0.09</v>
      </c>
      <c r="BV82" s="8">
        <v>0</v>
      </c>
      <c r="BW82" s="8">
        <v>0</v>
      </c>
      <c r="BX82" s="8">
        <v>0</v>
      </c>
      <c r="BY82" s="8">
        <v>0</v>
      </c>
      <c r="BZ82" s="8">
        <v>0.39</v>
      </c>
      <c r="CA82" s="8">
        <v>0.33</v>
      </c>
      <c r="CB82" s="8">
        <v>0.28000000000000003</v>
      </c>
      <c r="CC82" s="8">
        <v>0.67</v>
      </c>
      <c r="CD82" s="8">
        <v>0.56999999999999995</v>
      </c>
      <c r="CE82" s="8">
        <v>0.37</v>
      </c>
      <c r="CF82" s="8">
        <v>0.31</v>
      </c>
      <c r="CG82" s="8">
        <v>0.27</v>
      </c>
      <c r="CH82" s="8">
        <v>0.23</v>
      </c>
      <c r="CI82" s="8">
        <v>0.19</v>
      </c>
      <c r="CJ82" s="8">
        <v>0.28999999999999998</v>
      </c>
      <c r="CK82" s="8">
        <v>0.25</v>
      </c>
      <c r="CL82" s="8">
        <v>0.15</v>
      </c>
      <c r="CM82" s="8">
        <v>0.13</v>
      </c>
      <c r="CN82" s="8">
        <v>0.11</v>
      </c>
      <c r="CO82" s="8">
        <v>0.21</v>
      </c>
      <c r="CP82" s="8">
        <v>0.18</v>
      </c>
      <c r="CQ82" s="8">
        <v>0.08</v>
      </c>
      <c r="CR82" s="8">
        <f t="shared" si="8"/>
        <v>0</v>
      </c>
      <c r="CS82" s="8">
        <f t="shared" si="9"/>
        <v>0</v>
      </c>
      <c r="CT82" s="8">
        <f t="shared" si="10"/>
        <v>0.17</v>
      </c>
      <c r="CU82" s="8">
        <f t="shared" si="11"/>
        <v>0.18166666666666667</v>
      </c>
      <c r="CV82" s="8">
        <f t="shared" si="12"/>
        <v>0.16833333333333333</v>
      </c>
      <c r="CW82" s="8">
        <f t="shared" si="13"/>
        <v>0.1525</v>
      </c>
      <c r="CX82" s="8">
        <f t="shared" si="14"/>
        <v>0.30083333333333334</v>
      </c>
      <c r="CY82" s="8">
        <f t="shared" si="15"/>
        <v>0.17500000000000002</v>
      </c>
    </row>
    <row r="83" spans="1:103">
      <c r="A83" s="8" t="s">
        <v>182</v>
      </c>
      <c r="B83" s="8" t="s">
        <v>183</v>
      </c>
      <c r="C83" s="8" t="s">
        <v>304</v>
      </c>
      <c r="D83" s="8">
        <v>26.92</v>
      </c>
      <c r="E83" s="8">
        <v>38.53</v>
      </c>
      <c r="F83" s="8">
        <v>52.4</v>
      </c>
      <c r="G83" s="8">
        <v>67.03</v>
      </c>
      <c r="H83" s="8">
        <v>70.64</v>
      </c>
      <c r="I83" s="8">
        <v>86.36</v>
      </c>
      <c r="J83" s="8">
        <v>95.56</v>
      </c>
      <c r="K83" s="8">
        <v>100.19</v>
      </c>
      <c r="L83" s="8">
        <v>106.57</v>
      </c>
      <c r="M83" s="8">
        <v>112.79</v>
      </c>
      <c r="N83" s="8">
        <v>116.48</v>
      </c>
      <c r="O83" s="8">
        <v>119.56</v>
      </c>
      <c r="P83" s="8">
        <v>124.21</v>
      </c>
      <c r="Q83" s="8">
        <v>128.18</v>
      </c>
      <c r="R83" s="8">
        <v>128.04</v>
      </c>
      <c r="S83" s="8">
        <v>124.23</v>
      </c>
      <c r="T83" s="8">
        <v>129.15</v>
      </c>
      <c r="U83" s="8">
        <v>134.54</v>
      </c>
      <c r="V83" s="8">
        <v>130.81</v>
      </c>
      <c r="W83" s="8">
        <v>131.93</v>
      </c>
      <c r="X83" s="8">
        <v>129.84</v>
      </c>
      <c r="Y83" s="8">
        <v>129.03</v>
      </c>
      <c r="Z83" s="8">
        <v>138.97999999999999</v>
      </c>
      <c r="AA83" s="8">
        <v>140.66999999999999</v>
      </c>
      <c r="AB83" s="8">
        <v>140.12</v>
      </c>
      <c r="AC83" s="8">
        <v>137.6</v>
      </c>
      <c r="AD83" s="8">
        <v>137.31</v>
      </c>
      <c r="AE83" s="8">
        <v>138.74</v>
      </c>
      <c r="AF83" s="8">
        <v>142.09</v>
      </c>
      <c r="AG83" s="8">
        <v>142.19</v>
      </c>
      <c r="AH83" s="8">
        <v>137.16999999999999</v>
      </c>
      <c r="AI83" s="8">
        <v>134.28</v>
      </c>
      <c r="AJ83" s="8">
        <v>129.82</v>
      </c>
      <c r="AK83" s="8">
        <v>127.69</v>
      </c>
      <c r="AL83" s="8">
        <v>121.14</v>
      </c>
      <c r="AM83" s="8">
        <v>125.67</v>
      </c>
      <c r="AN83" s="8">
        <v>128.35</v>
      </c>
      <c r="AO83" s="8">
        <v>123.56</v>
      </c>
      <c r="AP83" s="8">
        <v>126.35</v>
      </c>
      <c r="AQ83" s="8">
        <v>125.81</v>
      </c>
      <c r="AR83" s="8">
        <v>128.02000000000001</v>
      </c>
      <c r="AS83" s="8">
        <v>141.91</v>
      </c>
      <c r="AT83" s="8">
        <v>146.16999999999999</v>
      </c>
      <c r="AU83" s="8">
        <v>145.62</v>
      </c>
      <c r="AV83" s="8">
        <v>148.27000000000001</v>
      </c>
      <c r="AW83" s="8">
        <v>152.36000000000001</v>
      </c>
      <c r="AX83" s="8">
        <v>151.94</v>
      </c>
      <c r="AY83" s="8">
        <v>157.27000000000001</v>
      </c>
      <c r="AZ83" s="8">
        <v>158.41</v>
      </c>
      <c r="BA83" s="8">
        <v>153.22999999999999</v>
      </c>
      <c r="BB83" s="8">
        <v>159.69999999999999</v>
      </c>
      <c r="BC83" s="8">
        <v>159.47</v>
      </c>
      <c r="BD83" s="8">
        <v>160.61000000000001</v>
      </c>
      <c r="BE83" s="8">
        <v>159.03</v>
      </c>
      <c r="BF83" s="8">
        <v>162.99</v>
      </c>
      <c r="BG83" s="8">
        <v>165.62</v>
      </c>
      <c r="BH83" s="8">
        <v>163.93</v>
      </c>
      <c r="BI83" s="8">
        <v>164.97</v>
      </c>
      <c r="BJ83" s="8">
        <v>160.15</v>
      </c>
      <c r="BK83" s="8">
        <v>153.61000000000001</v>
      </c>
      <c r="BL83" s="8">
        <v>164.27</v>
      </c>
      <c r="BM83" s="8">
        <v>164.68</v>
      </c>
      <c r="BN83" s="8">
        <v>172.7</v>
      </c>
      <c r="BO83" s="8">
        <v>175.81</v>
      </c>
      <c r="BP83" s="8">
        <v>175.98</v>
      </c>
      <c r="BQ83" s="8">
        <v>171.81</v>
      </c>
      <c r="BR83" s="8">
        <v>174.88</v>
      </c>
      <c r="BS83" s="8">
        <v>170.12</v>
      </c>
      <c r="BT83" s="8">
        <v>173.54</v>
      </c>
      <c r="BU83" s="8">
        <v>171.23</v>
      </c>
      <c r="BV83" s="8">
        <v>166.05</v>
      </c>
      <c r="BW83" s="8">
        <v>176.4</v>
      </c>
      <c r="BX83" s="8">
        <v>171.91</v>
      </c>
      <c r="BY83" s="8">
        <v>168.3</v>
      </c>
      <c r="BZ83" s="8">
        <v>163.80000000000001</v>
      </c>
      <c r="CA83" s="8">
        <v>162.93</v>
      </c>
      <c r="CB83" s="8">
        <v>155.09</v>
      </c>
      <c r="CC83" s="8">
        <v>162.05000000000001</v>
      </c>
      <c r="CD83" s="8">
        <v>158.41999999999999</v>
      </c>
      <c r="CE83" s="8">
        <v>157.01</v>
      </c>
      <c r="CF83" s="8">
        <v>153</v>
      </c>
      <c r="CG83" s="8">
        <v>139.30000000000001</v>
      </c>
      <c r="CH83" s="8">
        <v>139</v>
      </c>
      <c r="CI83" s="8">
        <v>135.88</v>
      </c>
      <c r="CJ83" s="8">
        <v>143.34</v>
      </c>
      <c r="CK83" s="8">
        <v>141.15</v>
      </c>
      <c r="CL83" s="8">
        <v>145.91</v>
      </c>
      <c r="CM83" s="8">
        <v>139.22999999999999</v>
      </c>
      <c r="CN83" s="8">
        <v>140.19999999999999</v>
      </c>
      <c r="CO83" s="8">
        <v>135.97999999999999</v>
      </c>
      <c r="CP83" s="8">
        <v>133.79</v>
      </c>
      <c r="CQ83" s="8">
        <v>136.56</v>
      </c>
      <c r="CR83" s="8">
        <f t="shared" si="8"/>
        <v>82.752499999999998</v>
      </c>
      <c r="CS83" s="8">
        <f t="shared" si="9"/>
        <v>130.80083333333332</v>
      </c>
      <c r="CT83" s="8">
        <f t="shared" si="10"/>
        <v>134.48500000000001</v>
      </c>
      <c r="CU83" s="8">
        <f t="shared" si="11"/>
        <v>139.63583333333335</v>
      </c>
      <c r="CV83" s="8">
        <f t="shared" si="12"/>
        <v>160.14333333333335</v>
      </c>
      <c r="CW83" s="8">
        <f t="shared" si="13"/>
        <v>171.45583333333332</v>
      </c>
      <c r="CX83" s="8">
        <f t="shared" si="14"/>
        <v>155.5575</v>
      </c>
      <c r="CY83" s="8">
        <f t="shared" si="15"/>
        <v>139.51999999999998</v>
      </c>
    </row>
    <row r="84" spans="1:103">
      <c r="A84" s="8" t="s">
        <v>55</v>
      </c>
      <c r="B84" s="8" t="s">
        <v>56</v>
      </c>
      <c r="C84" s="8" t="s">
        <v>305</v>
      </c>
      <c r="D84" s="8">
        <v>0</v>
      </c>
      <c r="E84" s="8">
        <v>0</v>
      </c>
      <c r="F84" s="8">
        <v>0</v>
      </c>
      <c r="G84" s="8">
        <v>0</v>
      </c>
      <c r="H84" s="8">
        <v>0</v>
      </c>
      <c r="I84" s="8">
        <v>0</v>
      </c>
      <c r="J84" s="8">
        <v>0</v>
      </c>
      <c r="K84" s="8">
        <v>0</v>
      </c>
      <c r="L84" s="8">
        <v>0</v>
      </c>
      <c r="M84" s="8">
        <v>0</v>
      </c>
      <c r="N84" s="8">
        <v>0</v>
      </c>
      <c r="O84" s="8">
        <v>0</v>
      </c>
      <c r="P84" s="8">
        <v>0</v>
      </c>
      <c r="Q84" s="8">
        <v>2.02</v>
      </c>
      <c r="R84" s="8">
        <v>7.74</v>
      </c>
      <c r="S84" s="8">
        <v>11.85</v>
      </c>
      <c r="T84" s="8">
        <v>16.55</v>
      </c>
      <c r="U84" s="8">
        <v>20.84</v>
      </c>
      <c r="V84" s="8">
        <v>26.65</v>
      </c>
      <c r="W84" s="8">
        <v>28.09</v>
      </c>
      <c r="X84" s="8">
        <v>35.36</v>
      </c>
      <c r="Y84" s="8">
        <v>40.42</v>
      </c>
      <c r="Z84" s="8">
        <v>45.01</v>
      </c>
      <c r="AA84" s="8">
        <v>47.29</v>
      </c>
      <c r="AB84" s="8">
        <v>50.75</v>
      </c>
      <c r="AC84" s="8">
        <v>52.26</v>
      </c>
      <c r="AD84" s="8">
        <v>57.42</v>
      </c>
      <c r="AE84" s="8">
        <v>66.400000000000006</v>
      </c>
      <c r="AF84" s="8">
        <v>66.94</v>
      </c>
      <c r="AG84" s="8">
        <v>73.78</v>
      </c>
      <c r="AH84" s="8">
        <v>72.099999999999994</v>
      </c>
      <c r="AI84" s="8">
        <v>70.48</v>
      </c>
      <c r="AJ84" s="8">
        <v>63.72</v>
      </c>
      <c r="AK84" s="8">
        <v>64.88</v>
      </c>
      <c r="AL84" s="8">
        <v>66.37</v>
      </c>
      <c r="AM84" s="8">
        <v>65.97</v>
      </c>
      <c r="AN84" s="8">
        <v>71.510000000000005</v>
      </c>
      <c r="AO84" s="8">
        <v>73.37</v>
      </c>
      <c r="AP84" s="8">
        <v>75.42</v>
      </c>
      <c r="AQ84" s="8">
        <v>77.599999999999994</v>
      </c>
      <c r="AR84" s="8">
        <v>76</v>
      </c>
      <c r="AS84" s="8">
        <v>81.37</v>
      </c>
      <c r="AT84" s="8">
        <v>81.489999999999995</v>
      </c>
      <c r="AU84" s="8">
        <v>78.260000000000005</v>
      </c>
      <c r="AV84" s="8">
        <v>78.459999999999994</v>
      </c>
      <c r="AW84" s="8">
        <v>83.79</v>
      </c>
      <c r="AX84" s="8">
        <v>91.22</v>
      </c>
      <c r="AY84" s="8">
        <v>87.68</v>
      </c>
      <c r="AZ84" s="8">
        <v>92.27</v>
      </c>
      <c r="BA84" s="8">
        <v>89.59</v>
      </c>
      <c r="BB84" s="8">
        <v>93.1</v>
      </c>
      <c r="BC84" s="8">
        <v>95.68</v>
      </c>
      <c r="BD84" s="8">
        <v>95.77</v>
      </c>
      <c r="BE84" s="8">
        <v>98.47</v>
      </c>
      <c r="BF84" s="8">
        <v>100.56</v>
      </c>
      <c r="BG84" s="8">
        <v>104.52</v>
      </c>
      <c r="BH84" s="8">
        <v>101.76</v>
      </c>
      <c r="BI84" s="8">
        <v>94.97</v>
      </c>
      <c r="BJ84" s="8">
        <v>101.93</v>
      </c>
      <c r="BK84" s="8">
        <v>98.18</v>
      </c>
      <c r="BL84" s="8">
        <v>94.94</v>
      </c>
      <c r="BM84" s="8">
        <v>92.59</v>
      </c>
      <c r="BN84" s="8">
        <v>92.92</v>
      </c>
      <c r="BO84" s="8">
        <v>94</v>
      </c>
      <c r="BP84" s="8">
        <v>99.8</v>
      </c>
      <c r="BQ84" s="8">
        <v>100.36</v>
      </c>
      <c r="BR84" s="8">
        <v>102.8</v>
      </c>
      <c r="BS84" s="8">
        <v>106.81</v>
      </c>
      <c r="BT84" s="8">
        <v>102.94</v>
      </c>
      <c r="BU84" s="8">
        <v>94.87</v>
      </c>
      <c r="BV84" s="8">
        <v>91.55</v>
      </c>
      <c r="BW84" s="8">
        <v>89.83</v>
      </c>
      <c r="BX84" s="8">
        <v>84.25</v>
      </c>
      <c r="BY84" s="8">
        <v>86.02</v>
      </c>
      <c r="BZ84" s="8">
        <v>85.09</v>
      </c>
      <c r="CA84" s="8">
        <v>90.49</v>
      </c>
      <c r="CB84" s="8">
        <v>85.89</v>
      </c>
      <c r="CC84" s="8">
        <v>87.42</v>
      </c>
      <c r="CD84" s="8">
        <v>86.49</v>
      </c>
      <c r="CE84" s="8">
        <v>80.72</v>
      </c>
      <c r="CF84" s="8">
        <v>82.46</v>
      </c>
      <c r="CG84" s="8">
        <v>65.260000000000005</v>
      </c>
      <c r="CH84" s="8">
        <v>76.3</v>
      </c>
      <c r="CI84" s="8">
        <v>80.3</v>
      </c>
      <c r="CJ84" s="8">
        <v>86.7</v>
      </c>
      <c r="CK84" s="8">
        <v>91.68</v>
      </c>
      <c r="CL84" s="8">
        <v>100.78</v>
      </c>
      <c r="CM84" s="8">
        <v>95.1</v>
      </c>
      <c r="CN84" s="8">
        <v>89.54</v>
      </c>
      <c r="CO84" s="8">
        <v>88.76</v>
      </c>
      <c r="CP84" s="8">
        <v>89.54</v>
      </c>
      <c r="CQ84" s="8">
        <v>89.26</v>
      </c>
      <c r="CR84" s="8">
        <f t="shared" si="8"/>
        <v>0</v>
      </c>
      <c r="CS84" s="8">
        <f t="shared" si="9"/>
        <v>23.485000000000003</v>
      </c>
      <c r="CT84" s="8">
        <f t="shared" si="10"/>
        <v>64.255833333333342</v>
      </c>
      <c r="CU84" s="8">
        <f t="shared" si="11"/>
        <v>79.680833333333339</v>
      </c>
      <c r="CV84" s="8">
        <f t="shared" si="12"/>
        <v>97.233333333333348</v>
      </c>
      <c r="CW84" s="8">
        <f t="shared" si="13"/>
        <v>96.950833333333335</v>
      </c>
      <c r="CX84" s="8">
        <f t="shared" si="14"/>
        <v>82.55749999999999</v>
      </c>
      <c r="CY84" s="8">
        <f t="shared" si="15"/>
        <v>91.42</v>
      </c>
    </row>
    <row r="85" spans="1:103">
      <c r="A85" s="8" t="s">
        <v>245</v>
      </c>
      <c r="B85" s="8" t="s">
        <v>309</v>
      </c>
      <c r="C85" s="8" t="s">
        <v>226</v>
      </c>
      <c r="D85" s="8">
        <v>0</v>
      </c>
      <c r="E85" s="8">
        <v>0</v>
      </c>
      <c r="F85" s="8">
        <v>0</v>
      </c>
      <c r="G85" s="8">
        <v>0</v>
      </c>
      <c r="H85" s="8">
        <v>0</v>
      </c>
      <c r="I85" s="8">
        <v>0</v>
      </c>
      <c r="J85" s="8">
        <v>0</v>
      </c>
      <c r="K85" s="8">
        <v>0</v>
      </c>
      <c r="L85" s="8">
        <v>0</v>
      </c>
      <c r="M85" s="8">
        <v>0</v>
      </c>
      <c r="N85" s="8">
        <v>0</v>
      </c>
      <c r="O85" s="8">
        <v>0</v>
      </c>
      <c r="P85" s="8">
        <v>0</v>
      </c>
      <c r="Q85" s="8">
        <v>0</v>
      </c>
      <c r="R85" s="8">
        <v>0</v>
      </c>
      <c r="S85" s="8">
        <v>0</v>
      </c>
      <c r="T85" s="8">
        <v>0</v>
      </c>
      <c r="U85" s="8">
        <v>0</v>
      </c>
      <c r="V85" s="8">
        <v>0</v>
      </c>
      <c r="W85" s="8">
        <v>0</v>
      </c>
      <c r="X85" s="8">
        <v>0</v>
      </c>
      <c r="Y85" s="8">
        <v>0</v>
      </c>
      <c r="Z85" s="8">
        <v>0</v>
      </c>
      <c r="AA85" s="8">
        <v>0</v>
      </c>
      <c r="AB85" s="8">
        <v>0</v>
      </c>
      <c r="AC85" s="8">
        <v>0</v>
      </c>
      <c r="AD85" s="8">
        <v>0</v>
      </c>
      <c r="AE85" s="8">
        <v>0</v>
      </c>
      <c r="AF85" s="8">
        <v>0</v>
      </c>
      <c r="AG85" s="8">
        <v>0</v>
      </c>
      <c r="AH85" s="8">
        <v>0</v>
      </c>
      <c r="AI85" s="8">
        <v>0</v>
      </c>
      <c r="AJ85" s="8">
        <v>0</v>
      </c>
      <c r="AK85" s="8">
        <v>0</v>
      </c>
      <c r="AL85" s="8">
        <v>0</v>
      </c>
      <c r="AM85" s="8">
        <v>0</v>
      </c>
      <c r="AN85" s="8">
        <v>0</v>
      </c>
      <c r="AO85" s="8">
        <v>0</v>
      </c>
      <c r="AP85" s="8">
        <v>0</v>
      </c>
      <c r="AQ85" s="8">
        <v>0</v>
      </c>
      <c r="AR85" s="8">
        <v>0</v>
      </c>
      <c r="AS85" s="8">
        <v>0</v>
      </c>
      <c r="AT85" s="8">
        <v>0</v>
      </c>
      <c r="AU85" s="8">
        <v>0</v>
      </c>
      <c r="AV85" s="8">
        <v>0</v>
      </c>
      <c r="AW85" s="8">
        <v>0</v>
      </c>
      <c r="AX85" s="8">
        <v>0</v>
      </c>
      <c r="AY85" s="8">
        <v>0</v>
      </c>
      <c r="AZ85" s="8">
        <v>0</v>
      </c>
      <c r="BA85" s="8">
        <v>0</v>
      </c>
      <c r="BB85" s="8">
        <v>0</v>
      </c>
      <c r="BC85" s="8">
        <v>0</v>
      </c>
      <c r="BD85" s="8">
        <v>0</v>
      </c>
      <c r="BE85" s="8">
        <v>0</v>
      </c>
      <c r="BF85" s="8">
        <v>0</v>
      </c>
      <c r="BG85" s="8">
        <v>0</v>
      </c>
      <c r="BH85" s="8">
        <v>0</v>
      </c>
      <c r="BI85" s="8">
        <v>0</v>
      </c>
      <c r="BJ85" s="8">
        <v>0</v>
      </c>
      <c r="BK85" s="8">
        <v>0</v>
      </c>
      <c r="BL85" s="8">
        <v>0</v>
      </c>
      <c r="BM85" s="8">
        <v>0</v>
      </c>
      <c r="BN85" s="8">
        <v>0</v>
      </c>
      <c r="BO85" s="8">
        <v>0</v>
      </c>
      <c r="BP85" s="8">
        <v>0</v>
      </c>
      <c r="BQ85" s="8">
        <v>0</v>
      </c>
      <c r="BR85" s="8">
        <v>0</v>
      </c>
      <c r="BS85" s="8">
        <v>0</v>
      </c>
      <c r="BT85" s="8">
        <v>0</v>
      </c>
      <c r="BU85" s="8">
        <v>0</v>
      </c>
      <c r="BV85" s="8">
        <v>0</v>
      </c>
      <c r="BW85" s="8">
        <v>0</v>
      </c>
      <c r="BX85" s="8">
        <v>0</v>
      </c>
      <c r="BY85" s="8">
        <v>0</v>
      </c>
      <c r="BZ85" s="8">
        <v>0</v>
      </c>
      <c r="CA85" s="8">
        <v>0</v>
      </c>
      <c r="CB85" s="8">
        <v>0</v>
      </c>
      <c r="CC85" s="8">
        <v>0</v>
      </c>
      <c r="CD85" s="8">
        <v>0</v>
      </c>
      <c r="CE85" s="8">
        <v>0</v>
      </c>
      <c r="CF85" s="8">
        <v>0</v>
      </c>
      <c r="CG85" s="8">
        <v>0</v>
      </c>
      <c r="CH85" s="8">
        <v>0</v>
      </c>
      <c r="CI85" s="8">
        <v>0</v>
      </c>
      <c r="CJ85" s="8">
        <v>0</v>
      </c>
      <c r="CK85" s="8">
        <v>0</v>
      </c>
      <c r="CL85" s="8">
        <v>0</v>
      </c>
      <c r="CM85" s="8">
        <v>0</v>
      </c>
      <c r="CN85" s="8">
        <v>0</v>
      </c>
      <c r="CO85" s="8">
        <v>0</v>
      </c>
      <c r="CP85" s="8">
        <v>5.52</v>
      </c>
      <c r="CQ85" s="8">
        <v>9.9499999999999993</v>
      </c>
      <c r="CR85" s="8">
        <f t="shared" si="8"/>
        <v>0</v>
      </c>
      <c r="CS85" s="8">
        <f t="shared" si="9"/>
        <v>0</v>
      </c>
      <c r="CT85" s="8">
        <f t="shared" si="10"/>
        <v>0</v>
      </c>
      <c r="CU85" s="8">
        <f t="shared" si="11"/>
        <v>0</v>
      </c>
      <c r="CV85" s="8">
        <f t="shared" si="12"/>
        <v>0</v>
      </c>
      <c r="CW85" s="8">
        <f t="shared" si="13"/>
        <v>0</v>
      </c>
      <c r="CX85" s="8">
        <f t="shared" si="14"/>
        <v>0</v>
      </c>
      <c r="CY85" s="8">
        <f t="shared" si="15"/>
        <v>1.9337499999999999</v>
      </c>
    </row>
    <row r="86" spans="1:103">
      <c r="A86" s="8" t="s">
        <v>35</v>
      </c>
      <c r="B86" s="8" t="s">
        <v>36</v>
      </c>
      <c r="C86" s="8" t="s">
        <v>303</v>
      </c>
      <c r="D86" s="8">
        <v>0</v>
      </c>
      <c r="E86" s="8">
        <v>0</v>
      </c>
      <c r="F86" s="8">
        <v>0</v>
      </c>
      <c r="G86" s="8">
        <v>0</v>
      </c>
      <c r="H86" s="8">
        <v>0</v>
      </c>
      <c r="I86" s="8">
        <v>0</v>
      </c>
      <c r="J86" s="8">
        <v>0</v>
      </c>
      <c r="K86" s="8">
        <v>0</v>
      </c>
      <c r="L86" s="8">
        <v>0</v>
      </c>
      <c r="M86" s="8">
        <v>0</v>
      </c>
      <c r="N86" s="8">
        <v>0</v>
      </c>
      <c r="O86" s="8">
        <v>0</v>
      </c>
      <c r="P86" s="8">
        <v>0</v>
      </c>
      <c r="Q86" s="8">
        <v>0.73</v>
      </c>
      <c r="R86" s="8">
        <v>5.01</v>
      </c>
      <c r="S86" s="8">
        <v>8.06</v>
      </c>
      <c r="T86" s="8">
        <v>9.1999999999999993</v>
      </c>
      <c r="U86" s="8">
        <v>7.41</v>
      </c>
      <c r="V86" s="8">
        <v>7.59</v>
      </c>
      <c r="W86" s="8">
        <v>8.14</v>
      </c>
      <c r="X86" s="8">
        <v>6.32</v>
      </c>
      <c r="Y86" s="8">
        <v>7.91</v>
      </c>
      <c r="Z86" s="8">
        <v>9.3000000000000007</v>
      </c>
      <c r="AA86" s="8">
        <v>10.37</v>
      </c>
      <c r="AB86" s="8">
        <v>10.37</v>
      </c>
      <c r="AC86" s="8">
        <v>11.64</v>
      </c>
      <c r="AD86" s="8">
        <v>17.59</v>
      </c>
      <c r="AE86" s="8">
        <v>22.47</v>
      </c>
      <c r="AF86" s="8">
        <v>16.97</v>
      </c>
      <c r="AG86" s="8">
        <v>18.66</v>
      </c>
      <c r="AH86" s="8">
        <v>23.52</v>
      </c>
      <c r="AI86" s="8">
        <v>25.78</v>
      </c>
      <c r="AJ86" s="8">
        <v>26.33</v>
      </c>
      <c r="AK86" s="8">
        <v>28.73</v>
      </c>
      <c r="AL86" s="8">
        <v>34.32</v>
      </c>
      <c r="AM86" s="8">
        <v>29.36</v>
      </c>
      <c r="AN86" s="8">
        <v>27.4</v>
      </c>
      <c r="AO86" s="8">
        <v>33.51</v>
      </c>
      <c r="AP86" s="8">
        <v>34.380000000000003</v>
      </c>
      <c r="AQ86" s="8">
        <v>41.01</v>
      </c>
      <c r="AR86" s="8">
        <v>41.45</v>
      </c>
      <c r="AS86" s="8">
        <v>35.94</v>
      </c>
      <c r="AT86" s="8">
        <v>37.47</v>
      </c>
      <c r="AU86" s="8">
        <v>33.15</v>
      </c>
      <c r="AV86" s="8">
        <v>40.98</v>
      </c>
      <c r="AW86" s="8">
        <v>53.64</v>
      </c>
      <c r="AX86" s="8">
        <v>55.5</v>
      </c>
      <c r="AY86" s="8">
        <v>58.45</v>
      </c>
      <c r="AZ86" s="8">
        <v>61.48</v>
      </c>
      <c r="BA86" s="8">
        <v>66.83</v>
      </c>
      <c r="BB86" s="8">
        <v>73.91</v>
      </c>
      <c r="BC86" s="8">
        <v>67.45</v>
      </c>
      <c r="BD86" s="8">
        <v>72.760000000000005</v>
      </c>
      <c r="BE86" s="8">
        <v>82.52</v>
      </c>
      <c r="BF86" s="8">
        <v>74.13</v>
      </c>
      <c r="BG86" s="8">
        <v>79.900000000000006</v>
      </c>
      <c r="BH86" s="8">
        <v>86.14</v>
      </c>
      <c r="BI86" s="8">
        <v>82.86</v>
      </c>
      <c r="BJ86" s="8">
        <v>84.88</v>
      </c>
      <c r="BK86" s="8">
        <v>87.29</v>
      </c>
      <c r="BL86" s="8">
        <v>84.2</v>
      </c>
      <c r="BM86" s="8">
        <v>84.96</v>
      </c>
      <c r="BN86" s="8">
        <v>85.38</v>
      </c>
      <c r="BO86" s="8">
        <v>85.38</v>
      </c>
      <c r="BP86" s="8">
        <v>86</v>
      </c>
      <c r="BQ86" s="8">
        <v>92.66</v>
      </c>
      <c r="BR86" s="8">
        <v>93.24</v>
      </c>
      <c r="BS86" s="8">
        <v>87.2</v>
      </c>
      <c r="BT86" s="8">
        <v>91.1</v>
      </c>
      <c r="BU86" s="8">
        <v>93.37</v>
      </c>
      <c r="BV86" s="8">
        <v>89.38</v>
      </c>
      <c r="BW86" s="8">
        <v>87.53</v>
      </c>
      <c r="BX86" s="8">
        <v>91.32</v>
      </c>
      <c r="BY86" s="8">
        <v>89.83</v>
      </c>
      <c r="BZ86" s="8">
        <v>88.9</v>
      </c>
      <c r="CA86" s="8">
        <v>95.48</v>
      </c>
      <c r="CB86" s="8">
        <v>95.08</v>
      </c>
      <c r="CC86" s="8">
        <v>99.3</v>
      </c>
      <c r="CD86" s="8">
        <v>99.68</v>
      </c>
      <c r="CE86" s="8">
        <v>102.02</v>
      </c>
      <c r="CF86" s="8">
        <v>106.67</v>
      </c>
      <c r="CG86" s="8">
        <v>91.85</v>
      </c>
      <c r="CH86" s="8">
        <v>107.64</v>
      </c>
      <c r="CI86" s="8">
        <v>121.6</v>
      </c>
      <c r="CJ86" s="8">
        <v>118.2</v>
      </c>
      <c r="CK86" s="8">
        <v>103.32</v>
      </c>
      <c r="CL86" s="8">
        <v>109.55</v>
      </c>
      <c r="CM86" s="8">
        <v>116.81</v>
      </c>
      <c r="CN86" s="8">
        <v>109.24</v>
      </c>
      <c r="CO86" s="8">
        <v>107.28</v>
      </c>
      <c r="CP86" s="8">
        <v>118.74</v>
      </c>
      <c r="CQ86" s="8">
        <v>111.18</v>
      </c>
      <c r="CR86" s="8">
        <f t="shared" si="8"/>
        <v>0</v>
      </c>
      <c r="CS86" s="8">
        <f t="shared" si="9"/>
        <v>6.6700000000000008</v>
      </c>
      <c r="CT86" s="8">
        <f t="shared" si="10"/>
        <v>22.144999999999996</v>
      </c>
      <c r="CU86" s="8">
        <f t="shared" si="11"/>
        <v>41.073333333333331</v>
      </c>
      <c r="CV86" s="8">
        <f t="shared" si="12"/>
        <v>76.67916666666666</v>
      </c>
      <c r="CW86" s="8">
        <f t="shared" si="13"/>
        <v>88.366666666666674</v>
      </c>
      <c r="CX86" s="8">
        <f t="shared" si="14"/>
        <v>99.114166666666662</v>
      </c>
      <c r="CY86" s="8">
        <f t="shared" si="15"/>
        <v>111.78999999999999</v>
      </c>
    </row>
    <row r="87" spans="1:103">
      <c r="A87" s="8" t="s">
        <v>20</v>
      </c>
      <c r="B87" s="8" t="s">
        <v>21</v>
      </c>
      <c r="C87" s="8" t="s">
        <v>304</v>
      </c>
      <c r="D87" s="8">
        <v>9.69</v>
      </c>
      <c r="E87" s="8">
        <v>13.23</v>
      </c>
      <c r="F87" s="8">
        <v>18.78</v>
      </c>
      <c r="G87" s="8">
        <v>22.12</v>
      </c>
      <c r="H87" s="8">
        <v>22.34</v>
      </c>
      <c r="I87" s="8">
        <v>31.91</v>
      </c>
      <c r="J87" s="8">
        <v>34.08</v>
      </c>
      <c r="K87" s="8">
        <v>36.159999999999997</v>
      </c>
      <c r="L87" s="8">
        <v>34.18</v>
      </c>
      <c r="M87" s="8">
        <v>35.96</v>
      </c>
      <c r="N87" s="8">
        <v>38.78</v>
      </c>
      <c r="O87" s="8">
        <v>40.72</v>
      </c>
      <c r="P87" s="8">
        <v>38.21</v>
      </c>
      <c r="Q87" s="8">
        <v>37.869999999999997</v>
      </c>
      <c r="R87" s="8">
        <v>41.89</v>
      </c>
      <c r="S87" s="8">
        <v>45.79</v>
      </c>
      <c r="T87" s="8">
        <v>50.2</v>
      </c>
      <c r="U87" s="8">
        <v>49.25</v>
      </c>
      <c r="V87" s="8">
        <v>49.43</v>
      </c>
      <c r="W87" s="8">
        <v>49.83</v>
      </c>
      <c r="X87" s="8">
        <v>47.64</v>
      </c>
      <c r="Y87" s="8">
        <v>49.06</v>
      </c>
      <c r="Z87" s="8">
        <v>43.78</v>
      </c>
      <c r="AA87" s="8">
        <v>47.33</v>
      </c>
      <c r="AB87" s="8">
        <v>54.68</v>
      </c>
      <c r="AC87" s="8">
        <v>57.03</v>
      </c>
      <c r="AD87" s="8">
        <v>53.68</v>
      </c>
      <c r="AE87" s="8">
        <v>61.38</v>
      </c>
      <c r="AF87" s="8">
        <v>62.82</v>
      </c>
      <c r="AG87" s="8">
        <v>64.09</v>
      </c>
      <c r="AH87" s="8">
        <v>59.24</v>
      </c>
      <c r="AI87" s="8">
        <v>59.81</v>
      </c>
      <c r="AJ87" s="8">
        <v>61.96</v>
      </c>
      <c r="AK87" s="8">
        <v>59.78</v>
      </c>
      <c r="AL87" s="8">
        <v>58.46</v>
      </c>
      <c r="AM87" s="8">
        <v>57.83</v>
      </c>
      <c r="AN87" s="8">
        <v>58.07</v>
      </c>
      <c r="AO87" s="8">
        <v>60.7</v>
      </c>
      <c r="AP87" s="8">
        <v>62.39</v>
      </c>
      <c r="AQ87" s="8">
        <v>65.709999999999994</v>
      </c>
      <c r="AR87" s="8">
        <v>59.61</v>
      </c>
      <c r="AS87" s="8">
        <v>64.53</v>
      </c>
      <c r="AT87" s="8">
        <v>67.22</v>
      </c>
      <c r="AU87" s="8">
        <v>72.25</v>
      </c>
      <c r="AV87" s="8">
        <v>76.77</v>
      </c>
      <c r="AW87" s="8">
        <v>76.39</v>
      </c>
      <c r="AX87" s="8">
        <v>73.760000000000005</v>
      </c>
      <c r="AY87" s="8">
        <v>71.59</v>
      </c>
      <c r="AZ87" s="8">
        <v>63.65</v>
      </c>
      <c r="BA87" s="8">
        <v>49.95</v>
      </c>
      <c r="BB87" s="8">
        <v>47.01</v>
      </c>
      <c r="BC87" s="8">
        <v>47.6</v>
      </c>
      <c r="BD87" s="8">
        <v>44.54</v>
      </c>
      <c r="BE87" s="8">
        <v>42.94</v>
      </c>
      <c r="BF87" s="8">
        <v>43.6</v>
      </c>
      <c r="BG87" s="8">
        <v>47.17</v>
      </c>
      <c r="BH87" s="8">
        <v>48.13</v>
      </c>
      <c r="BI87" s="8">
        <v>49.79</v>
      </c>
      <c r="BJ87" s="8">
        <v>51.27</v>
      </c>
      <c r="BK87" s="8">
        <v>51.67</v>
      </c>
      <c r="BL87" s="8">
        <v>51.85</v>
      </c>
      <c r="BM87" s="8">
        <v>52.05</v>
      </c>
      <c r="BN87" s="8">
        <v>54.09</v>
      </c>
      <c r="BO87" s="8">
        <v>55.97</v>
      </c>
      <c r="BP87" s="8">
        <v>53.92</v>
      </c>
      <c r="BQ87" s="8">
        <v>56.88</v>
      </c>
      <c r="BR87" s="8">
        <v>61.02</v>
      </c>
      <c r="BS87" s="8">
        <v>57.96</v>
      </c>
      <c r="BT87" s="8">
        <v>58.93</v>
      </c>
      <c r="BU87" s="8">
        <v>62.47</v>
      </c>
      <c r="BV87" s="8">
        <v>53.28</v>
      </c>
      <c r="BW87" s="8">
        <v>51.86</v>
      </c>
      <c r="BX87" s="8">
        <v>53.12</v>
      </c>
      <c r="BY87" s="8">
        <v>53.85</v>
      </c>
      <c r="BZ87" s="8">
        <v>57.03</v>
      </c>
      <c r="CA87" s="8">
        <v>59.52</v>
      </c>
      <c r="CB87" s="8">
        <v>64.599999999999994</v>
      </c>
      <c r="CC87" s="8">
        <v>66.92</v>
      </c>
      <c r="CD87" s="8">
        <v>66.349999999999994</v>
      </c>
      <c r="CE87" s="8">
        <v>59.23</v>
      </c>
      <c r="CF87" s="8">
        <v>54.4</v>
      </c>
      <c r="CG87" s="8">
        <v>42.58</v>
      </c>
      <c r="CH87" s="8">
        <v>49.87</v>
      </c>
      <c r="CI87" s="8">
        <v>46.71</v>
      </c>
      <c r="CJ87" s="8">
        <v>41.68</v>
      </c>
      <c r="CK87" s="8">
        <v>45.76</v>
      </c>
      <c r="CL87" s="8">
        <v>44.86</v>
      </c>
      <c r="CM87" s="8">
        <v>43.36</v>
      </c>
      <c r="CN87" s="8">
        <v>46.28</v>
      </c>
      <c r="CO87" s="8">
        <v>46.28</v>
      </c>
      <c r="CP87" s="8">
        <v>51.3</v>
      </c>
      <c r="CQ87" s="8">
        <v>44.98</v>
      </c>
      <c r="CR87" s="8">
        <f t="shared" si="8"/>
        <v>28.162500000000005</v>
      </c>
      <c r="CS87" s="8">
        <f t="shared" si="9"/>
        <v>45.856666666666662</v>
      </c>
      <c r="CT87" s="8">
        <f t="shared" si="10"/>
        <v>59.230000000000011</v>
      </c>
      <c r="CU87" s="8">
        <f t="shared" si="11"/>
        <v>67.415833333333339</v>
      </c>
      <c r="CV87" s="8">
        <f t="shared" si="12"/>
        <v>48.943333333333328</v>
      </c>
      <c r="CW87" s="8">
        <f t="shared" si="13"/>
        <v>55.856666666666662</v>
      </c>
      <c r="CX87" s="8">
        <f t="shared" si="14"/>
        <v>56.181666666666672</v>
      </c>
      <c r="CY87" s="8">
        <f t="shared" si="15"/>
        <v>45.562500000000007</v>
      </c>
    </row>
    <row r="88" spans="1:103">
      <c r="A88" s="8" t="s">
        <v>72</v>
      </c>
      <c r="B88" s="8" t="s">
        <v>73</v>
      </c>
      <c r="C88" s="8" t="s">
        <v>30</v>
      </c>
      <c r="D88" s="8">
        <v>0</v>
      </c>
      <c r="E88" s="8">
        <v>0</v>
      </c>
      <c r="F88" s="8">
        <v>0</v>
      </c>
      <c r="G88" s="8">
        <v>0</v>
      </c>
      <c r="H88" s="8">
        <v>0</v>
      </c>
      <c r="I88" s="8">
        <v>0</v>
      </c>
      <c r="J88" s="8">
        <v>0</v>
      </c>
      <c r="K88" s="8">
        <v>0</v>
      </c>
      <c r="L88" s="8">
        <v>0</v>
      </c>
      <c r="M88" s="8">
        <v>0</v>
      </c>
      <c r="N88" s="8">
        <v>0</v>
      </c>
      <c r="O88" s="8">
        <v>0</v>
      </c>
      <c r="P88" s="8">
        <v>0</v>
      </c>
      <c r="Q88" s="8">
        <v>0</v>
      </c>
      <c r="R88" s="8">
        <v>0.96</v>
      </c>
      <c r="S88" s="8">
        <v>0.99</v>
      </c>
      <c r="T88" s="8">
        <v>1.25</v>
      </c>
      <c r="U88" s="8">
        <v>2.44</v>
      </c>
      <c r="V88" s="8">
        <v>3.31</v>
      </c>
      <c r="W88" s="8">
        <v>2.62</v>
      </c>
      <c r="X88" s="8">
        <v>2.84</v>
      </c>
      <c r="Y88" s="8">
        <v>2.54</v>
      </c>
      <c r="Z88" s="8">
        <v>2.19</v>
      </c>
      <c r="AA88" s="8">
        <v>2.37</v>
      </c>
      <c r="AB88" s="8">
        <v>2.67</v>
      </c>
      <c r="AC88" s="8">
        <v>3.3</v>
      </c>
      <c r="AD88" s="8">
        <v>3.32</v>
      </c>
      <c r="AE88" s="8">
        <v>3.98</v>
      </c>
      <c r="AF88" s="8">
        <v>3.77</v>
      </c>
      <c r="AG88" s="8">
        <v>4.71</v>
      </c>
      <c r="AH88" s="8">
        <v>4.28</v>
      </c>
      <c r="AI88" s="8">
        <v>3.68</v>
      </c>
      <c r="AJ88" s="8">
        <v>3.88</v>
      </c>
      <c r="AK88" s="8">
        <v>3.81</v>
      </c>
      <c r="AL88" s="8">
        <v>3.42</v>
      </c>
      <c r="AM88" s="8">
        <v>4.82</v>
      </c>
      <c r="AN88" s="8">
        <v>3.57</v>
      </c>
      <c r="AO88" s="8">
        <v>5.13</v>
      </c>
      <c r="AP88" s="8">
        <v>5</v>
      </c>
      <c r="AQ88" s="8">
        <v>6.41</v>
      </c>
      <c r="AR88" s="8">
        <v>5.33</v>
      </c>
      <c r="AS88" s="8">
        <v>3.13</v>
      </c>
      <c r="AT88" s="8">
        <v>5.4</v>
      </c>
      <c r="AU88" s="8">
        <v>6.36</v>
      </c>
      <c r="AV88" s="8">
        <v>6.78</v>
      </c>
      <c r="AW88" s="8">
        <v>8.19</v>
      </c>
      <c r="AX88" s="8">
        <v>7.41</v>
      </c>
      <c r="AY88" s="8">
        <v>8.2100000000000009</v>
      </c>
      <c r="AZ88" s="8">
        <v>10.11</v>
      </c>
      <c r="BA88" s="8">
        <v>10.36</v>
      </c>
      <c r="BB88" s="8">
        <v>9.8000000000000007</v>
      </c>
      <c r="BC88" s="8">
        <v>9.1199999999999992</v>
      </c>
      <c r="BD88" s="8">
        <v>7.66</v>
      </c>
      <c r="BE88" s="8">
        <v>9.15</v>
      </c>
      <c r="BF88" s="8">
        <v>10.17</v>
      </c>
      <c r="BG88" s="8">
        <v>13.21</v>
      </c>
      <c r="BH88" s="8">
        <v>12.95</v>
      </c>
      <c r="BI88" s="8">
        <v>11.34</v>
      </c>
      <c r="BJ88" s="8">
        <v>12.2</v>
      </c>
      <c r="BK88" s="8">
        <v>14.63</v>
      </c>
      <c r="BL88" s="8">
        <v>14.45</v>
      </c>
      <c r="BM88" s="8">
        <v>12.81</v>
      </c>
      <c r="BN88" s="8">
        <v>10.87</v>
      </c>
      <c r="BO88" s="8">
        <v>11.76</v>
      </c>
      <c r="BP88" s="8">
        <v>11.26</v>
      </c>
      <c r="BQ88" s="8">
        <v>12.86</v>
      </c>
      <c r="BR88" s="8">
        <v>11.99</v>
      </c>
      <c r="BS88" s="8">
        <v>11.36</v>
      </c>
      <c r="BT88" s="8">
        <v>10.91</v>
      </c>
      <c r="BU88" s="8">
        <v>8.75</v>
      </c>
      <c r="BV88" s="8">
        <v>8.0500000000000007</v>
      </c>
      <c r="BW88" s="8">
        <v>8.69</v>
      </c>
      <c r="BX88" s="8">
        <v>8.67</v>
      </c>
      <c r="BY88" s="8">
        <v>7.75</v>
      </c>
      <c r="BZ88" s="8">
        <v>11.75</v>
      </c>
      <c r="CA88" s="8">
        <v>13.72</v>
      </c>
      <c r="CB88" s="8">
        <v>17.670000000000002</v>
      </c>
      <c r="CC88" s="8">
        <v>15.21</v>
      </c>
      <c r="CD88" s="8">
        <v>16.63</v>
      </c>
      <c r="CE88" s="8">
        <v>20.63</v>
      </c>
      <c r="CF88" s="8">
        <v>21.58</v>
      </c>
      <c r="CG88" s="8">
        <v>17.87</v>
      </c>
      <c r="CH88" s="8">
        <v>20.45</v>
      </c>
      <c r="CI88" s="8">
        <v>19.920000000000002</v>
      </c>
      <c r="CJ88" s="8">
        <v>19.22</v>
      </c>
      <c r="CK88" s="8">
        <v>21.41</v>
      </c>
      <c r="CL88" s="8">
        <v>21.85</v>
      </c>
      <c r="CM88" s="8">
        <v>24.76</v>
      </c>
      <c r="CN88" s="8">
        <v>17.14</v>
      </c>
      <c r="CO88" s="8">
        <v>21.9</v>
      </c>
      <c r="CP88" s="8">
        <v>21.71</v>
      </c>
      <c r="CQ88" s="8">
        <v>18.420000000000002</v>
      </c>
      <c r="CR88" s="8">
        <f t="shared" si="8"/>
        <v>0</v>
      </c>
      <c r="CS88" s="8">
        <f t="shared" si="9"/>
        <v>1.7925000000000002</v>
      </c>
      <c r="CT88" s="8">
        <f t="shared" si="10"/>
        <v>3.8033333333333341</v>
      </c>
      <c r="CU88" s="8">
        <f t="shared" si="11"/>
        <v>5.9099999999999993</v>
      </c>
      <c r="CV88" s="8">
        <f t="shared" si="12"/>
        <v>10.891666666666666</v>
      </c>
      <c r="CW88" s="8">
        <f t="shared" si="13"/>
        <v>11.146666666666667</v>
      </c>
      <c r="CX88" s="8">
        <f t="shared" si="14"/>
        <v>15.987500000000002</v>
      </c>
      <c r="CY88" s="8">
        <f t="shared" si="15"/>
        <v>20.801250000000003</v>
      </c>
    </row>
    <row r="89" spans="1:103">
      <c r="A89" s="8" t="s">
        <v>154</v>
      </c>
      <c r="B89" s="8" t="s">
        <v>155</v>
      </c>
      <c r="C89" s="8" t="s">
        <v>304</v>
      </c>
      <c r="D89" s="8">
        <v>0</v>
      </c>
      <c r="E89" s="8">
        <v>0</v>
      </c>
      <c r="F89" s="8">
        <v>0</v>
      </c>
      <c r="G89" s="8">
        <v>0</v>
      </c>
      <c r="H89" s="8">
        <v>0</v>
      </c>
      <c r="I89" s="8">
        <v>0</v>
      </c>
      <c r="J89" s="8">
        <v>0</v>
      </c>
      <c r="K89" s="8">
        <v>0</v>
      </c>
      <c r="L89" s="8">
        <v>0</v>
      </c>
      <c r="M89" s="8">
        <v>0</v>
      </c>
      <c r="N89" s="8">
        <v>0</v>
      </c>
      <c r="O89" s="8">
        <v>0</v>
      </c>
      <c r="P89" s="8">
        <v>0</v>
      </c>
      <c r="Q89" s="8">
        <v>0</v>
      </c>
      <c r="R89" s="8">
        <v>0</v>
      </c>
      <c r="S89" s="8">
        <v>0</v>
      </c>
      <c r="T89" s="8">
        <v>0</v>
      </c>
      <c r="U89" s="8">
        <v>0</v>
      </c>
      <c r="V89" s="8">
        <v>0</v>
      </c>
      <c r="W89" s="8">
        <v>0</v>
      </c>
      <c r="X89" s="8">
        <v>0</v>
      </c>
      <c r="Y89" s="8">
        <v>0</v>
      </c>
      <c r="Z89" s="8">
        <v>0</v>
      </c>
      <c r="AA89" s="8">
        <v>0</v>
      </c>
      <c r="AB89" s="8">
        <v>0.97</v>
      </c>
      <c r="AC89" s="8">
        <v>0.83</v>
      </c>
      <c r="AD89" s="8">
        <v>0.7</v>
      </c>
      <c r="AE89" s="8">
        <v>0.6</v>
      </c>
      <c r="AF89" s="8">
        <v>0.51</v>
      </c>
      <c r="AG89" s="8">
        <v>0.25</v>
      </c>
      <c r="AH89" s="8">
        <v>0.22</v>
      </c>
      <c r="AI89" s="8">
        <v>0.18</v>
      </c>
      <c r="AJ89" s="8">
        <v>0.16</v>
      </c>
      <c r="AK89" s="8">
        <v>0.49</v>
      </c>
      <c r="AL89" s="8">
        <v>0.41</v>
      </c>
      <c r="AM89" s="8">
        <v>0.35</v>
      </c>
      <c r="AN89" s="8">
        <v>0.2</v>
      </c>
      <c r="AO89" s="8">
        <v>0.17</v>
      </c>
      <c r="AP89" s="8">
        <v>0.15</v>
      </c>
      <c r="AQ89" s="8">
        <v>0.12</v>
      </c>
      <c r="AR89" s="8">
        <v>0.11</v>
      </c>
      <c r="AS89" s="8">
        <v>0.09</v>
      </c>
      <c r="AT89" s="8">
        <v>0</v>
      </c>
      <c r="AU89" s="8">
        <v>0</v>
      </c>
      <c r="AV89" s="8">
        <v>0</v>
      </c>
      <c r="AW89" s="8">
        <v>0</v>
      </c>
      <c r="AX89" s="8">
        <v>0</v>
      </c>
      <c r="AY89" s="8">
        <v>0</v>
      </c>
      <c r="AZ89" s="8">
        <v>0</v>
      </c>
      <c r="BA89" s="8">
        <v>0.66</v>
      </c>
      <c r="BB89" s="8">
        <v>0.56000000000000005</v>
      </c>
      <c r="BC89" s="8">
        <v>0.48</v>
      </c>
      <c r="BD89" s="8">
        <v>0.4</v>
      </c>
      <c r="BE89" s="8">
        <v>0.34</v>
      </c>
      <c r="BF89" s="8">
        <v>0.28999999999999998</v>
      </c>
      <c r="BG89" s="8">
        <v>0.25</v>
      </c>
      <c r="BH89" s="8">
        <v>0.23</v>
      </c>
      <c r="BI89" s="8">
        <v>0.16</v>
      </c>
      <c r="BJ89" s="8">
        <v>0.32</v>
      </c>
      <c r="BK89" s="8">
        <v>0.27</v>
      </c>
      <c r="BL89" s="8">
        <v>0.23</v>
      </c>
      <c r="BM89" s="8">
        <v>0.2</v>
      </c>
      <c r="BN89" s="8">
        <v>0.17</v>
      </c>
      <c r="BO89" s="8">
        <v>0.14000000000000001</v>
      </c>
      <c r="BP89" s="8">
        <v>0.12</v>
      </c>
      <c r="BQ89" s="8">
        <v>0.1</v>
      </c>
      <c r="BR89" s="8">
        <v>0.09</v>
      </c>
      <c r="BS89" s="8">
        <v>0</v>
      </c>
      <c r="BT89" s="8">
        <v>0</v>
      </c>
      <c r="BU89" s="8">
        <v>0</v>
      </c>
      <c r="BV89" s="8">
        <v>0</v>
      </c>
      <c r="BW89" s="8">
        <v>0</v>
      </c>
      <c r="BX89" s="8">
        <v>0</v>
      </c>
      <c r="BY89" s="8">
        <v>0</v>
      </c>
      <c r="BZ89" s="8">
        <v>0.53</v>
      </c>
      <c r="CA89" s="8">
        <v>0.45</v>
      </c>
      <c r="CB89" s="8">
        <v>0.22</v>
      </c>
      <c r="CC89" s="8">
        <v>0.64</v>
      </c>
      <c r="CD89" s="8">
        <v>0.79</v>
      </c>
      <c r="CE89" s="8">
        <v>0.6</v>
      </c>
      <c r="CF89" s="8">
        <v>0.51</v>
      </c>
      <c r="CG89" s="8">
        <v>0.44</v>
      </c>
      <c r="CH89" s="8">
        <v>0.37</v>
      </c>
      <c r="CI89" s="8">
        <v>0.31</v>
      </c>
      <c r="CJ89" s="8">
        <v>0.27</v>
      </c>
      <c r="CK89" s="8">
        <v>0.23</v>
      </c>
      <c r="CL89" s="8">
        <v>0.19</v>
      </c>
      <c r="CM89" s="8">
        <v>0.16</v>
      </c>
      <c r="CN89" s="8">
        <v>0.14000000000000001</v>
      </c>
      <c r="CO89" s="8">
        <v>0.12</v>
      </c>
      <c r="CP89" s="8">
        <v>0.1</v>
      </c>
      <c r="CQ89" s="8">
        <v>0.09</v>
      </c>
      <c r="CR89" s="8">
        <f t="shared" si="8"/>
        <v>0</v>
      </c>
      <c r="CS89" s="8">
        <f t="shared" si="9"/>
        <v>0</v>
      </c>
      <c r="CT89" s="8">
        <f t="shared" si="10"/>
        <v>0.47249999999999998</v>
      </c>
      <c r="CU89" s="8">
        <f t="shared" si="11"/>
        <v>6.9999999999999993E-2</v>
      </c>
      <c r="CV89" s="8">
        <f t="shared" si="12"/>
        <v>0.33</v>
      </c>
      <c r="CW89" s="8">
        <f t="shared" si="13"/>
        <v>8.7500000000000008E-2</v>
      </c>
      <c r="CX89" s="8">
        <f t="shared" si="14"/>
        <v>0.40500000000000003</v>
      </c>
      <c r="CY89" s="8">
        <f t="shared" si="15"/>
        <v>0.16250000000000001</v>
      </c>
    </row>
    <row r="90" spans="1:103">
      <c r="A90" s="8" t="s">
        <v>122</v>
      </c>
      <c r="B90" s="8" t="s">
        <v>123</v>
      </c>
      <c r="C90" s="8" t="s">
        <v>304</v>
      </c>
      <c r="D90" s="8">
        <v>0.97</v>
      </c>
      <c r="E90" s="8">
        <v>0.83</v>
      </c>
      <c r="F90" s="8">
        <v>0.7</v>
      </c>
      <c r="G90" s="8">
        <v>0.6</v>
      </c>
      <c r="H90" s="8">
        <v>2.39</v>
      </c>
      <c r="I90" s="8">
        <v>2.04</v>
      </c>
      <c r="J90" s="8">
        <v>5.37</v>
      </c>
      <c r="K90" s="8">
        <v>9.19</v>
      </c>
      <c r="L90" s="8">
        <v>10.01</v>
      </c>
      <c r="M90" s="8">
        <v>13.71</v>
      </c>
      <c r="N90" s="8">
        <v>16.18</v>
      </c>
      <c r="O90" s="8">
        <v>16.13</v>
      </c>
      <c r="P90" s="8">
        <v>15.08</v>
      </c>
      <c r="Q90" s="8">
        <v>17.59</v>
      </c>
      <c r="R90" s="8">
        <v>20.69</v>
      </c>
      <c r="S90" s="8">
        <v>23.73</v>
      </c>
      <c r="T90" s="8">
        <v>22.41</v>
      </c>
      <c r="U90" s="8">
        <v>19.97</v>
      </c>
      <c r="V90" s="8">
        <v>18.149999999999999</v>
      </c>
      <c r="W90" s="8">
        <v>17.41</v>
      </c>
      <c r="X90" s="8">
        <v>20.149999999999999</v>
      </c>
      <c r="Y90" s="8">
        <v>24.87</v>
      </c>
      <c r="Z90" s="8">
        <v>22.95</v>
      </c>
      <c r="AA90" s="8">
        <v>21.81</v>
      </c>
      <c r="AB90" s="8">
        <v>21.99</v>
      </c>
      <c r="AC90" s="8">
        <v>22.16</v>
      </c>
      <c r="AD90" s="8">
        <v>21.45</v>
      </c>
      <c r="AE90" s="8">
        <v>18.38</v>
      </c>
      <c r="AF90" s="8">
        <v>20.56</v>
      </c>
      <c r="AG90" s="8">
        <v>19.010000000000002</v>
      </c>
      <c r="AH90" s="8">
        <v>19.77</v>
      </c>
      <c r="AI90" s="8">
        <v>21.12</v>
      </c>
      <c r="AJ90" s="8">
        <v>22.73</v>
      </c>
      <c r="AK90" s="8">
        <v>24.15</v>
      </c>
      <c r="AL90" s="8">
        <v>26.26</v>
      </c>
      <c r="AM90" s="8">
        <v>25.45</v>
      </c>
      <c r="AN90" s="8">
        <v>27.57</v>
      </c>
      <c r="AO90" s="8">
        <v>27.6</v>
      </c>
      <c r="AP90" s="8">
        <v>28.07</v>
      </c>
      <c r="AQ90" s="8">
        <v>28.78</v>
      </c>
      <c r="AR90" s="8">
        <v>28.42</v>
      </c>
      <c r="AS90" s="8">
        <v>30.96</v>
      </c>
      <c r="AT90" s="8">
        <v>32.85</v>
      </c>
      <c r="AU90" s="8">
        <v>31.11</v>
      </c>
      <c r="AV90" s="8">
        <v>26.46</v>
      </c>
      <c r="AW90" s="8">
        <v>27.22</v>
      </c>
      <c r="AX90" s="8">
        <v>26.76</v>
      </c>
      <c r="AY90" s="8">
        <v>23.04</v>
      </c>
      <c r="AZ90" s="8">
        <v>22.36</v>
      </c>
      <c r="BA90" s="8">
        <v>27.84</v>
      </c>
      <c r="BB90" s="8">
        <v>26.21</v>
      </c>
      <c r="BC90" s="8">
        <v>23.61</v>
      </c>
      <c r="BD90" s="8">
        <v>23.22</v>
      </c>
      <c r="BE90" s="8">
        <v>15.44</v>
      </c>
      <c r="BF90" s="8">
        <v>12.35</v>
      </c>
      <c r="BG90" s="8">
        <v>13.99</v>
      </c>
      <c r="BH90" s="8">
        <v>12.55</v>
      </c>
      <c r="BI90" s="8">
        <v>12.96</v>
      </c>
      <c r="BJ90" s="8">
        <v>14.57</v>
      </c>
      <c r="BK90" s="8">
        <v>13.6</v>
      </c>
      <c r="BL90" s="8">
        <v>13.19</v>
      </c>
      <c r="BM90" s="8">
        <v>14.26</v>
      </c>
      <c r="BN90" s="8">
        <v>13.99</v>
      </c>
      <c r="BO90" s="8">
        <v>14.53</v>
      </c>
      <c r="BP90" s="8">
        <v>11.78</v>
      </c>
      <c r="BQ90" s="8">
        <v>11.42</v>
      </c>
      <c r="BR90" s="8">
        <v>9.43</v>
      </c>
      <c r="BS90" s="8">
        <v>8.3699999999999992</v>
      </c>
      <c r="BT90" s="8">
        <v>7.23</v>
      </c>
      <c r="BU90" s="8">
        <v>5.39</v>
      </c>
      <c r="BV90" s="8">
        <v>5.45</v>
      </c>
      <c r="BW90" s="8">
        <v>6.44</v>
      </c>
      <c r="BX90" s="8">
        <v>8.32</v>
      </c>
      <c r="BY90" s="8">
        <v>9.26</v>
      </c>
      <c r="BZ90" s="8">
        <v>8.84</v>
      </c>
      <c r="CA90" s="8">
        <v>9.5500000000000007</v>
      </c>
      <c r="CB90" s="8">
        <v>10.97</v>
      </c>
      <c r="CC90" s="8">
        <v>12.69</v>
      </c>
      <c r="CD90" s="8">
        <v>12.2</v>
      </c>
      <c r="CE90" s="8">
        <v>11.75</v>
      </c>
      <c r="CF90" s="8">
        <v>10.54</v>
      </c>
      <c r="CG90" s="8">
        <v>7.6</v>
      </c>
      <c r="CH90" s="8">
        <v>9.86</v>
      </c>
      <c r="CI90" s="8">
        <v>10.1</v>
      </c>
      <c r="CJ90" s="8">
        <v>10.79</v>
      </c>
      <c r="CK90" s="8">
        <v>11.95</v>
      </c>
      <c r="CL90" s="8">
        <v>10.62</v>
      </c>
      <c r="CM90" s="8">
        <v>9.68</v>
      </c>
      <c r="CN90" s="8">
        <v>9.39</v>
      </c>
      <c r="CO90" s="8">
        <v>9.23</v>
      </c>
      <c r="CP90" s="8">
        <v>9.65</v>
      </c>
      <c r="CQ90" s="8">
        <v>8.58</v>
      </c>
      <c r="CR90" s="8">
        <f t="shared" si="8"/>
        <v>6.5100000000000007</v>
      </c>
      <c r="CS90" s="8">
        <f t="shared" si="9"/>
        <v>20.400833333333335</v>
      </c>
      <c r="CT90" s="8">
        <f t="shared" si="10"/>
        <v>21.919166666666666</v>
      </c>
      <c r="CU90" s="8">
        <f t="shared" si="11"/>
        <v>28.236666666666665</v>
      </c>
      <c r="CV90" s="8">
        <f t="shared" si="12"/>
        <v>18.225000000000001</v>
      </c>
      <c r="CW90" s="8">
        <f t="shared" si="13"/>
        <v>10.123333333333333</v>
      </c>
      <c r="CX90" s="8">
        <f t="shared" si="14"/>
        <v>10.139999999999999</v>
      </c>
      <c r="CY90" s="8">
        <f t="shared" si="15"/>
        <v>9.9862500000000001</v>
      </c>
    </row>
    <row r="91" spans="1:103">
      <c r="A91" s="8" t="s">
        <v>156</v>
      </c>
      <c r="B91" s="8" t="s">
        <v>157</v>
      </c>
      <c r="C91" s="8" t="s">
        <v>304</v>
      </c>
      <c r="D91" s="8">
        <v>0</v>
      </c>
      <c r="E91" s="8">
        <v>0</v>
      </c>
      <c r="F91" s="8">
        <v>0</v>
      </c>
      <c r="G91" s="8">
        <v>0</v>
      </c>
      <c r="H91" s="8">
        <v>0</v>
      </c>
      <c r="I91" s="8">
        <v>0</v>
      </c>
      <c r="J91" s="8">
        <v>0</v>
      </c>
      <c r="K91" s="8">
        <v>0</v>
      </c>
      <c r="L91" s="8">
        <v>0</v>
      </c>
      <c r="M91" s="8">
        <v>0</v>
      </c>
      <c r="N91" s="8">
        <v>0</v>
      </c>
      <c r="O91" s="8">
        <v>0</v>
      </c>
      <c r="P91" s="8">
        <v>0</v>
      </c>
      <c r="Q91" s="8">
        <v>0</v>
      </c>
      <c r="R91" s="8">
        <v>0</v>
      </c>
      <c r="S91" s="8">
        <v>0</v>
      </c>
      <c r="T91" s="8">
        <v>0</v>
      </c>
      <c r="U91" s="8">
        <v>0</v>
      </c>
      <c r="V91" s="8">
        <v>0.85</v>
      </c>
      <c r="W91" s="8">
        <v>1.28</v>
      </c>
      <c r="X91" s="8">
        <v>1.33</v>
      </c>
      <c r="Y91" s="8">
        <v>1.01</v>
      </c>
      <c r="Z91" s="8">
        <v>0.94</v>
      </c>
      <c r="AA91" s="8">
        <v>0.8</v>
      </c>
      <c r="AB91" s="8">
        <v>0.39</v>
      </c>
      <c r="AC91" s="8">
        <v>0.97</v>
      </c>
      <c r="AD91" s="8">
        <v>1.01</v>
      </c>
      <c r="AE91" s="8">
        <v>1.02</v>
      </c>
      <c r="AF91" s="8">
        <v>0.56000000000000005</v>
      </c>
      <c r="AG91" s="8">
        <v>0.47</v>
      </c>
      <c r="AH91" s="8">
        <v>0.4</v>
      </c>
      <c r="AI91" s="8">
        <v>0.34</v>
      </c>
      <c r="AJ91" s="8">
        <v>0.28999999999999998</v>
      </c>
      <c r="AK91" s="8">
        <v>0.25</v>
      </c>
      <c r="AL91" s="8">
        <v>0.21</v>
      </c>
      <c r="AM91" s="8">
        <v>0.18</v>
      </c>
      <c r="AN91" s="8">
        <v>0.15</v>
      </c>
      <c r="AO91" s="8">
        <v>0.13</v>
      </c>
      <c r="AP91" s="8">
        <v>0.11</v>
      </c>
      <c r="AQ91" s="8">
        <v>0.09</v>
      </c>
      <c r="AR91" s="8">
        <v>0</v>
      </c>
      <c r="AS91" s="8">
        <v>0</v>
      </c>
      <c r="AT91" s="8">
        <v>0</v>
      </c>
      <c r="AU91" s="8">
        <v>0</v>
      </c>
      <c r="AV91" s="8">
        <v>0</v>
      </c>
      <c r="AW91" s="8">
        <v>0</v>
      </c>
      <c r="AX91" s="8">
        <v>0</v>
      </c>
      <c r="AY91" s="8">
        <v>0</v>
      </c>
      <c r="AZ91" s="8">
        <v>0</v>
      </c>
      <c r="BA91" s="8">
        <v>0</v>
      </c>
      <c r="BB91" s="8">
        <v>0</v>
      </c>
      <c r="BC91" s="8">
        <v>0</v>
      </c>
      <c r="BD91" s="8">
        <v>0</v>
      </c>
      <c r="BE91" s="8">
        <v>0</v>
      </c>
      <c r="BF91" s="8">
        <v>0</v>
      </c>
      <c r="BG91" s="8">
        <v>0</v>
      </c>
      <c r="BH91" s="8">
        <v>0</v>
      </c>
      <c r="BI91" s="8">
        <v>0</v>
      </c>
      <c r="BJ91" s="8">
        <v>0</v>
      </c>
      <c r="BK91" s="8">
        <v>0</v>
      </c>
      <c r="BL91" s="8">
        <v>0</v>
      </c>
      <c r="BM91" s="8">
        <v>0</v>
      </c>
      <c r="BN91" s="8">
        <v>0</v>
      </c>
      <c r="BO91" s="8">
        <v>0</v>
      </c>
      <c r="BP91" s="8">
        <v>0</v>
      </c>
      <c r="BQ91" s="8">
        <v>0</v>
      </c>
      <c r="BR91" s="8">
        <v>0</v>
      </c>
      <c r="BS91" s="8">
        <v>0</v>
      </c>
      <c r="BT91" s="8">
        <v>0</v>
      </c>
      <c r="BU91" s="8">
        <v>0</v>
      </c>
      <c r="BV91" s="8">
        <v>0</v>
      </c>
      <c r="BW91" s="8">
        <v>0</v>
      </c>
      <c r="BX91" s="8">
        <v>0</v>
      </c>
      <c r="BY91" s="8">
        <v>0</v>
      </c>
      <c r="BZ91" s="8">
        <v>0</v>
      </c>
      <c r="CA91" s="8">
        <v>0</v>
      </c>
      <c r="CB91" s="8">
        <v>0</v>
      </c>
      <c r="CC91" s="8">
        <v>0</v>
      </c>
      <c r="CD91" s="8">
        <v>0</v>
      </c>
      <c r="CE91" s="8">
        <v>0</v>
      </c>
      <c r="CF91" s="8">
        <v>0</v>
      </c>
      <c r="CG91" s="8">
        <v>0</v>
      </c>
      <c r="CH91" s="8">
        <v>0</v>
      </c>
      <c r="CI91" s="8">
        <v>0</v>
      </c>
      <c r="CJ91" s="8">
        <v>0</v>
      </c>
      <c r="CK91" s="8">
        <v>0</v>
      </c>
      <c r="CL91" s="8">
        <v>0</v>
      </c>
      <c r="CM91" s="8">
        <v>0</v>
      </c>
      <c r="CN91" s="8">
        <v>0</v>
      </c>
      <c r="CO91" s="8">
        <v>0</v>
      </c>
      <c r="CP91" s="8">
        <v>0</v>
      </c>
      <c r="CQ91" s="8">
        <v>0</v>
      </c>
      <c r="CR91" s="8">
        <f t="shared" si="8"/>
        <v>0</v>
      </c>
      <c r="CS91" s="8">
        <f t="shared" si="9"/>
        <v>0.51749999999999996</v>
      </c>
      <c r="CT91" s="8">
        <f t="shared" si="10"/>
        <v>0.50749999999999995</v>
      </c>
      <c r="CU91" s="8">
        <f t="shared" si="11"/>
        <v>0.04</v>
      </c>
      <c r="CV91" s="8">
        <f t="shared" si="12"/>
        <v>0</v>
      </c>
      <c r="CW91" s="8">
        <f t="shared" si="13"/>
        <v>0</v>
      </c>
      <c r="CX91" s="8">
        <f t="shared" si="14"/>
        <v>0</v>
      </c>
      <c r="CY91" s="8">
        <f t="shared" si="15"/>
        <v>0</v>
      </c>
    </row>
    <row r="92" spans="1:103">
      <c r="A92" s="8" t="s">
        <v>12</v>
      </c>
      <c r="B92" s="8" t="s">
        <v>13</v>
      </c>
      <c r="C92" s="8" t="s">
        <v>304</v>
      </c>
      <c r="D92" s="8">
        <v>0</v>
      </c>
      <c r="E92" s="8">
        <v>0</v>
      </c>
      <c r="F92" s="8">
        <v>0</v>
      </c>
      <c r="G92" s="8">
        <v>0</v>
      </c>
      <c r="H92" s="8">
        <v>0</v>
      </c>
      <c r="I92" s="8">
        <v>0</v>
      </c>
      <c r="J92" s="8">
        <v>0</v>
      </c>
      <c r="K92" s="8">
        <v>0</v>
      </c>
      <c r="L92" s="8">
        <v>0</v>
      </c>
      <c r="M92" s="8">
        <v>0</v>
      </c>
      <c r="N92" s="8">
        <v>0</v>
      </c>
      <c r="O92" s="8">
        <v>0</v>
      </c>
      <c r="P92" s="8">
        <v>0</v>
      </c>
      <c r="Q92" s="8">
        <v>0</v>
      </c>
      <c r="R92" s="8">
        <v>0</v>
      </c>
      <c r="S92" s="8">
        <v>0</v>
      </c>
      <c r="T92" s="8">
        <v>0</v>
      </c>
      <c r="U92" s="8">
        <v>4.76</v>
      </c>
      <c r="V92" s="8">
        <v>3.54</v>
      </c>
      <c r="W92" s="8">
        <v>6.76</v>
      </c>
      <c r="X92" s="8">
        <v>6.42</v>
      </c>
      <c r="Y92" s="8">
        <v>7.91</v>
      </c>
      <c r="Z92" s="8">
        <v>9.48</v>
      </c>
      <c r="AA92" s="8">
        <v>9.91</v>
      </c>
      <c r="AB92" s="8">
        <v>11.08</v>
      </c>
      <c r="AC92" s="8">
        <v>12.13</v>
      </c>
      <c r="AD92" s="8">
        <v>15.3</v>
      </c>
      <c r="AE92" s="8">
        <v>14.5</v>
      </c>
      <c r="AF92" s="8">
        <v>15.28</v>
      </c>
      <c r="AG92" s="8">
        <v>15.71</v>
      </c>
      <c r="AH92" s="8">
        <v>16.420000000000002</v>
      </c>
      <c r="AI92" s="8">
        <v>17.059999999999999</v>
      </c>
      <c r="AJ92" s="8">
        <v>16.91</v>
      </c>
      <c r="AK92" s="8">
        <v>18.510000000000002</v>
      </c>
      <c r="AL92" s="8">
        <v>20.71</v>
      </c>
      <c r="AM92" s="8">
        <v>21.81</v>
      </c>
      <c r="AN92" s="8">
        <v>21.12</v>
      </c>
      <c r="AO92" s="8">
        <v>20.95</v>
      </c>
      <c r="AP92" s="8">
        <v>23.46</v>
      </c>
      <c r="AQ92" s="8">
        <v>24.86</v>
      </c>
      <c r="AR92" s="8">
        <v>23.86</v>
      </c>
      <c r="AS92" s="8">
        <v>24.09</v>
      </c>
      <c r="AT92" s="8">
        <v>23.72</v>
      </c>
      <c r="AU92" s="8">
        <v>27.29</v>
      </c>
      <c r="AV92" s="8">
        <v>28.77</v>
      </c>
      <c r="AW92" s="8">
        <v>35.26</v>
      </c>
      <c r="AX92" s="8">
        <v>32.979999999999997</v>
      </c>
      <c r="AY92" s="8">
        <v>37.25</v>
      </c>
      <c r="AZ92" s="8">
        <v>37.200000000000003</v>
      </c>
      <c r="BA92" s="8">
        <v>47.17</v>
      </c>
      <c r="BB92" s="8">
        <v>51.28</v>
      </c>
      <c r="BC92" s="8">
        <v>50.16</v>
      </c>
      <c r="BD92" s="8">
        <v>54.59</v>
      </c>
      <c r="BE92" s="8">
        <v>59.54</v>
      </c>
      <c r="BF92" s="8">
        <v>61.47</v>
      </c>
      <c r="BG92" s="8">
        <v>61.65</v>
      </c>
      <c r="BH92" s="8">
        <v>64.349999999999994</v>
      </c>
      <c r="BI92" s="8">
        <v>65.349999999999994</v>
      </c>
      <c r="BJ92" s="8">
        <v>74.900000000000006</v>
      </c>
      <c r="BK92" s="8">
        <v>79.069999999999993</v>
      </c>
      <c r="BL92" s="8">
        <v>79.19</v>
      </c>
      <c r="BM92" s="8">
        <v>75.41</v>
      </c>
      <c r="BN92" s="8">
        <v>72.099999999999994</v>
      </c>
      <c r="BO92" s="8">
        <v>80.900000000000006</v>
      </c>
      <c r="BP92" s="8">
        <v>90.63</v>
      </c>
      <c r="BQ92" s="8">
        <v>93.58</v>
      </c>
      <c r="BR92" s="8">
        <v>94.13</v>
      </c>
      <c r="BS92" s="8">
        <v>103.79</v>
      </c>
      <c r="BT92" s="8">
        <v>107.03</v>
      </c>
      <c r="BU92" s="8">
        <v>107.78</v>
      </c>
      <c r="BV92" s="8">
        <v>112.25</v>
      </c>
      <c r="BW92" s="8">
        <v>121.87</v>
      </c>
      <c r="BX92" s="8">
        <v>119.93</v>
      </c>
      <c r="BY92" s="8">
        <v>126.63</v>
      </c>
      <c r="BZ92" s="8">
        <v>131.01</v>
      </c>
      <c r="CA92" s="8">
        <v>132.54</v>
      </c>
      <c r="CB92" s="8">
        <v>138.80000000000001</v>
      </c>
      <c r="CC92" s="8">
        <v>144.66999999999999</v>
      </c>
      <c r="CD92" s="8">
        <v>145.1</v>
      </c>
      <c r="CE92" s="8">
        <v>144.72999999999999</v>
      </c>
      <c r="CF92" s="8">
        <v>143.19</v>
      </c>
      <c r="CG92" s="8">
        <v>128.72</v>
      </c>
      <c r="CH92" s="8">
        <v>142.41</v>
      </c>
      <c r="CI92" s="8">
        <v>146.78</v>
      </c>
      <c r="CJ92" s="8">
        <v>149.30000000000001</v>
      </c>
      <c r="CK92" s="8">
        <v>147.13</v>
      </c>
      <c r="CL92" s="8">
        <v>145.66</v>
      </c>
      <c r="CM92" s="8">
        <v>149.37</v>
      </c>
      <c r="CN92" s="8">
        <v>152.53</v>
      </c>
      <c r="CO92" s="8">
        <v>150.71</v>
      </c>
      <c r="CP92" s="8">
        <v>143.18</v>
      </c>
      <c r="CQ92" s="8">
        <v>141.37</v>
      </c>
      <c r="CR92" s="8">
        <f t="shared" si="8"/>
        <v>0</v>
      </c>
      <c r="CS92" s="8">
        <f t="shared" si="9"/>
        <v>4.0650000000000004</v>
      </c>
      <c r="CT92" s="8">
        <f t="shared" si="10"/>
        <v>16.285</v>
      </c>
      <c r="CU92" s="8">
        <f t="shared" si="11"/>
        <v>26.967500000000001</v>
      </c>
      <c r="CV92" s="8">
        <f t="shared" si="12"/>
        <v>58.894166666666671</v>
      </c>
      <c r="CW92" s="8">
        <f t="shared" si="13"/>
        <v>94.888333333333321</v>
      </c>
      <c r="CX92" s="8">
        <f t="shared" si="14"/>
        <v>137.04250000000002</v>
      </c>
      <c r="CY92" s="8">
        <f t="shared" si="15"/>
        <v>147.40625</v>
      </c>
    </row>
    <row r="93" spans="1:103">
      <c r="A93" s="8" t="s">
        <v>31</v>
      </c>
      <c r="B93" s="8" t="s">
        <v>32</v>
      </c>
      <c r="C93" s="8" t="s">
        <v>305</v>
      </c>
      <c r="D93" s="8">
        <v>0</v>
      </c>
      <c r="E93" s="8">
        <v>0</v>
      </c>
      <c r="F93" s="8">
        <v>0</v>
      </c>
      <c r="G93" s="8">
        <v>0</v>
      </c>
      <c r="H93" s="8">
        <v>0</v>
      </c>
      <c r="I93" s="8">
        <v>0</v>
      </c>
      <c r="J93" s="8">
        <v>0</v>
      </c>
      <c r="K93" s="8">
        <v>0</v>
      </c>
      <c r="L93" s="8">
        <v>0</v>
      </c>
      <c r="M93" s="8">
        <v>0</v>
      </c>
      <c r="N93" s="8">
        <v>0</v>
      </c>
      <c r="O93" s="8">
        <v>0</v>
      </c>
      <c r="P93" s="8">
        <v>0</v>
      </c>
      <c r="Q93" s="8">
        <v>0</v>
      </c>
      <c r="R93" s="8">
        <v>0</v>
      </c>
      <c r="S93" s="8">
        <v>0</v>
      </c>
      <c r="T93" s="8">
        <v>0</v>
      </c>
      <c r="U93" s="8">
        <v>0</v>
      </c>
      <c r="V93" s="8">
        <v>0</v>
      </c>
      <c r="W93" s="8">
        <v>0</v>
      </c>
      <c r="X93" s="8">
        <v>5.35</v>
      </c>
      <c r="Y93" s="8">
        <v>5.0599999999999996</v>
      </c>
      <c r="Z93" s="8">
        <v>5.46</v>
      </c>
      <c r="AA93" s="8">
        <v>5.34</v>
      </c>
      <c r="AB93" s="8">
        <v>5.68</v>
      </c>
      <c r="AC93" s="8">
        <v>6.93</v>
      </c>
      <c r="AD93" s="8">
        <v>10.17</v>
      </c>
      <c r="AE93" s="8">
        <v>10.87</v>
      </c>
      <c r="AF93" s="8">
        <v>10.3</v>
      </c>
      <c r="AG93" s="8">
        <v>12.2</v>
      </c>
      <c r="AH93" s="8">
        <v>11.52</v>
      </c>
      <c r="AI93" s="8">
        <v>11.66</v>
      </c>
      <c r="AJ93" s="8">
        <v>12.42</v>
      </c>
      <c r="AK93" s="8">
        <v>11.92</v>
      </c>
      <c r="AL93" s="8">
        <v>15.47</v>
      </c>
      <c r="AM93" s="8">
        <v>17.72</v>
      </c>
      <c r="AN93" s="8">
        <v>26.42</v>
      </c>
      <c r="AO93" s="8">
        <v>29.6</v>
      </c>
      <c r="AP93" s="8">
        <v>28.71</v>
      </c>
      <c r="AQ93" s="8">
        <v>33.46</v>
      </c>
      <c r="AR93" s="8">
        <v>34.49</v>
      </c>
      <c r="AS93" s="8">
        <v>34.46</v>
      </c>
      <c r="AT93" s="8">
        <v>36.69</v>
      </c>
      <c r="AU93" s="8">
        <v>32.17</v>
      </c>
      <c r="AV93" s="8">
        <v>29.81</v>
      </c>
      <c r="AW93" s="8">
        <v>35.04</v>
      </c>
      <c r="AX93" s="8">
        <v>34.520000000000003</v>
      </c>
      <c r="AY93" s="8">
        <v>36.03</v>
      </c>
      <c r="AZ93" s="8">
        <v>40.299999999999997</v>
      </c>
      <c r="BA93" s="8">
        <v>39.74</v>
      </c>
      <c r="BB93" s="8">
        <v>44.91</v>
      </c>
      <c r="BC93" s="8">
        <v>47.26</v>
      </c>
      <c r="BD93" s="8">
        <v>46.04</v>
      </c>
      <c r="BE93" s="8">
        <v>48.14</v>
      </c>
      <c r="BF93" s="8">
        <v>48.76</v>
      </c>
      <c r="BG93" s="8">
        <v>50.15</v>
      </c>
      <c r="BH93" s="8">
        <v>48.28</v>
      </c>
      <c r="BI93" s="8">
        <v>42.53</v>
      </c>
      <c r="BJ93" s="8">
        <v>46.28</v>
      </c>
      <c r="BK93" s="8">
        <v>40.98</v>
      </c>
      <c r="BL93" s="8">
        <v>45.55</v>
      </c>
      <c r="BM93" s="8">
        <v>49.86</v>
      </c>
      <c r="BN93" s="8">
        <v>41.8</v>
      </c>
      <c r="BO93" s="8">
        <v>44.62</v>
      </c>
      <c r="BP93" s="8">
        <v>45.53</v>
      </c>
      <c r="BQ93" s="8">
        <v>44.19</v>
      </c>
      <c r="BR93" s="8">
        <v>48.4</v>
      </c>
      <c r="BS93" s="8">
        <v>46.23</v>
      </c>
      <c r="BT93" s="8">
        <v>49.63</v>
      </c>
      <c r="BU93" s="8">
        <v>51.5</v>
      </c>
      <c r="BV93" s="8">
        <v>54.05</v>
      </c>
      <c r="BW93" s="8">
        <v>62.63</v>
      </c>
      <c r="BX93" s="8">
        <v>60.07</v>
      </c>
      <c r="BY93" s="8">
        <v>70.510000000000005</v>
      </c>
      <c r="BZ93" s="8">
        <v>72.05</v>
      </c>
      <c r="CA93" s="8">
        <v>69.31</v>
      </c>
      <c r="CB93" s="8">
        <v>69.33</v>
      </c>
      <c r="CC93" s="8">
        <v>75.44</v>
      </c>
      <c r="CD93" s="8">
        <v>79.290000000000006</v>
      </c>
      <c r="CE93" s="8">
        <v>74.94</v>
      </c>
      <c r="CF93" s="8">
        <v>70.41</v>
      </c>
      <c r="CG93" s="8">
        <v>49.04</v>
      </c>
      <c r="CH93" s="8">
        <v>66.08</v>
      </c>
      <c r="CI93" s="8">
        <v>79.69</v>
      </c>
      <c r="CJ93" s="8">
        <v>81.239999999999995</v>
      </c>
      <c r="CK93" s="8">
        <v>84.6</v>
      </c>
      <c r="CL93" s="8">
        <v>82.85</v>
      </c>
      <c r="CM93" s="8">
        <v>83.5</v>
      </c>
      <c r="CN93" s="8">
        <v>89.34</v>
      </c>
      <c r="CO93" s="8">
        <v>92.18</v>
      </c>
      <c r="CP93" s="8">
        <v>95.92</v>
      </c>
      <c r="CQ93" s="8">
        <v>98.88</v>
      </c>
      <c r="CR93" s="8">
        <f t="shared" si="8"/>
        <v>0</v>
      </c>
      <c r="CS93" s="8">
        <f t="shared" si="9"/>
        <v>1.7675000000000001</v>
      </c>
      <c r="CT93" s="8">
        <f t="shared" si="10"/>
        <v>11.405000000000001</v>
      </c>
      <c r="CU93" s="8">
        <f t="shared" si="11"/>
        <v>32.616666666666667</v>
      </c>
      <c r="CV93" s="8">
        <f t="shared" si="12"/>
        <v>45.280833333333327</v>
      </c>
      <c r="CW93" s="8">
        <f t="shared" si="13"/>
        <v>48.665833333333325</v>
      </c>
      <c r="CX93" s="8">
        <f t="shared" si="14"/>
        <v>69.680000000000007</v>
      </c>
      <c r="CY93" s="8">
        <f t="shared" si="15"/>
        <v>88.563749999999999</v>
      </c>
    </row>
    <row r="94" spans="1:103">
      <c r="A94" s="8" t="s">
        <v>138</v>
      </c>
      <c r="B94" s="8" t="s">
        <v>139</v>
      </c>
      <c r="C94" s="8" t="s">
        <v>59</v>
      </c>
      <c r="D94" s="8">
        <v>0</v>
      </c>
      <c r="E94" s="8">
        <v>0</v>
      </c>
      <c r="F94" s="8">
        <v>0</v>
      </c>
      <c r="G94" s="8">
        <v>0</v>
      </c>
      <c r="H94" s="8">
        <v>0</v>
      </c>
      <c r="I94" s="8">
        <v>0</v>
      </c>
      <c r="J94" s="8">
        <v>0</v>
      </c>
      <c r="K94" s="8">
        <v>0</v>
      </c>
      <c r="L94" s="8">
        <v>0</v>
      </c>
      <c r="M94" s="8">
        <v>0</v>
      </c>
      <c r="N94" s="8">
        <v>0</v>
      </c>
      <c r="O94" s="8">
        <v>0</v>
      </c>
      <c r="P94" s="8">
        <v>0</v>
      </c>
      <c r="Q94" s="8">
        <v>0</v>
      </c>
      <c r="R94" s="8">
        <v>0</v>
      </c>
      <c r="S94" s="8">
        <v>0</v>
      </c>
      <c r="T94" s="8">
        <v>0</v>
      </c>
      <c r="U94" s="8">
        <v>0.56000000000000005</v>
      </c>
      <c r="V94" s="8">
        <v>3.4</v>
      </c>
      <c r="W94" s="8">
        <v>8.19</v>
      </c>
      <c r="X94" s="8">
        <v>13.2</v>
      </c>
      <c r="Y94" s="8">
        <v>18.95</v>
      </c>
      <c r="Z94" s="8">
        <v>21.36</v>
      </c>
      <c r="AA94" s="8">
        <v>25.37</v>
      </c>
      <c r="AB94" s="8">
        <v>23.34</v>
      </c>
      <c r="AC94" s="8">
        <v>21.77</v>
      </c>
      <c r="AD94" s="8">
        <v>26</v>
      </c>
      <c r="AE94" s="8">
        <v>33.68</v>
      </c>
      <c r="AF94" s="8">
        <v>31.66</v>
      </c>
      <c r="AG94" s="8">
        <v>34.229999999999997</v>
      </c>
      <c r="AH94" s="8">
        <v>34.520000000000003</v>
      </c>
      <c r="AI94" s="8">
        <v>33.78</v>
      </c>
      <c r="AJ94" s="8">
        <v>33.9</v>
      </c>
      <c r="AK94" s="8">
        <v>31.51</v>
      </c>
      <c r="AL94" s="8">
        <v>33.49</v>
      </c>
      <c r="AM94" s="8">
        <v>38.340000000000003</v>
      </c>
      <c r="AN94" s="8">
        <v>39.19</v>
      </c>
      <c r="AO94" s="8">
        <v>37.47</v>
      </c>
      <c r="AP94" s="8">
        <v>38.21</v>
      </c>
      <c r="AQ94" s="8">
        <v>38.39</v>
      </c>
      <c r="AR94" s="8">
        <v>37.54</v>
      </c>
      <c r="AS94" s="8">
        <v>37.9</v>
      </c>
      <c r="AT94" s="8">
        <v>36.36</v>
      </c>
      <c r="AU94" s="8">
        <v>35.85</v>
      </c>
      <c r="AV94" s="8">
        <v>35.03</v>
      </c>
      <c r="AW94" s="8">
        <v>35.22</v>
      </c>
      <c r="AX94" s="8">
        <v>36.32</v>
      </c>
      <c r="AY94" s="8">
        <v>39.229999999999997</v>
      </c>
      <c r="AZ94" s="8">
        <v>39.68</v>
      </c>
      <c r="BA94" s="8">
        <v>28.66</v>
      </c>
      <c r="BB94" s="8">
        <v>29.23</v>
      </c>
      <c r="BC94" s="8">
        <v>30.29</v>
      </c>
      <c r="BD94" s="8">
        <v>31.24</v>
      </c>
      <c r="BE94" s="8">
        <v>30.28</v>
      </c>
      <c r="BF94" s="8">
        <v>27.32</v>
      </c>
      <c r="BG94" s="8">
        <v>23.2</v>
      </c>
      <c r="BH94" s="8">
        <v>24.49</v>
      </c>
      <c r="BI94" s="8">
        <v>24.44</v>
      </c>
      <c r="BJ94" s="8">
        <v>25.37</v>
      </c>
      <c r="BK94" s="8">
        <v>24.93</v>
      </c>
      <c r="BL94" s="8">
        <v>28.25</v>
      </c>
      <c r="BM94" s="8">
        <v>25.79</v>
      </c>
      <c r="BN94" s="8">
        <v>24.29</v>
      </c>
      <c r="BO94" s="8">
        <v>24.82</v>
      </c>
      <c r="BP94" s="8">
        <v>24.7</v>
      </c>
      <c r="BQ94" s="8">
        <v>24.53</v>
      </c>
      <c r="BR94" s="8">
        <v>25.58</v>
      </c>
      <c r="BS94" s="8">
        <v>24.36</v>
      </c>
      <c r="BT94" s="8">
        <v>25.32</v>
      </c>
      <c r="BU94" s="8">
        <v>24.38</v>
      </c>
      <c r="BV94" s="8">
        <v>24.35</v>
      </c>
      <c r="BW94" s="8">
        <v>24.36</v>
      </c>
      <c r="BX94" s="8">
        <v>22</v>
      </c>
      <c r="BY94" s="8">
        <v>19.64</v>
      </c>
      <c r="BZ94" s="8">
        <v>18.45</v>
      </c>
      <c r="CA94" s="8">
        <v>18.48</v>
      </c>
      <c r="CB94" s="8">
        <v>17.100000000000001</v>
      </c>
      <c r="CC94" s="8">
        <v>15.99</v>
      </c>
      <c r="CD94" s="8">
        <v>14.92</v>
      </c>
      <c r="CE94" s="8">
        <v>15.74</v>
      </c>
      <c r="CF94" s="8">
        <v>13.73</v>
      </c>
      <c r="CG94" s="8">
        <v>9.56</v>
      </c>
      <c r="CH94" s="8">
        <v>6.59</v>
      </c>
      <c r="CI94" s="8">
        <v>7.43</v>
      </c>
      <c r="CJ94" s="8">
        <v>7.68</v>
      </c>
      <c r="CK94" s="8">
        <v>4.9800000000000004</v>
      </c>
      <c r="CL94" s="8">
        <v>5.38</v>
      </c>
      <c r="CM94" s="8">
        <v>4.5599999999999996</v>
      </c>
      <c r="CN94" s="8">
        <v>4.5</v>
      </c>
      <c r="CO94" s="8">
        <v>5.9</v>
      </c>
      <c r="CP94" s="8">
        <v>6.02</v>
      </c>
      <c r="CQ94" s="8">
        <v>5.1100000000000003</v>
      </c>
      <c r="CR94" s="8">
        <f t="shared" si="8"/>
        <v>0</v>
      </c>
      <c r="CS94" s="8">
        <f t="shared" si="9"/>
        <v>7.5858333333333334</v>
      </c>
      <c r="CT94" s="8">
        <f t="shared" si="10"/>
        <v>31.35166666666667</v>
      </c>
      <c r="CU94" s="8">
        <f t="shared" si="11"/>
        <v>37.225833333333341</v>
      </c>
      <c r="CV94" s="8">
        <f t="shared" si="12"/>
        <v>28.260833333333334</v>
      </c>
      <c r="CW94" s="8">
        <f t="shared" si="13"/>
        <v>25.060833333333335</v>
      </c>
      <c r="CX94" s="8">
        <f t="shared" si="14"/>
        <v>14.969166666666668</v>
      </c>
      <c r="CY94" s="8">
        <f t="shared" si="15"/>
        <v>5.5162499999999994</v>
      </c>
    </row>
    <row r="95" spans="1:103">
      <c r="A95" s="8" t="s">
        <v>243</v>
      </c>
      <c r="B95" s="8" t="s">
        <v>244</v>
      </c>
      <c r="C95" s="8" t="s">
        <v>59</v>
      </c>
      <c r="D95" s="8">
        <v>0</v>
      </c>
      <c r="E95" s="8">
        <v>0</v>
      </c>
      <c r="F95" s="8">
        <v>0</v>
      </c>
      <c r="G95" s="8">
        <v>0</v>
      </c>
      <c r="H95" s="8">
        <v>0</v>
      </c>
      <c r="I95" s="8">
        <v>0</v>
      </c>
      <c r="J95" s="8">
        <v>0</v>
      </c>
      <c r="K95" s="8">
        <v>0</v>
      </c>
      <c r="L95" s="8">
        <v>0</v>
      </c>
      <c r="M95" s="8">
        <v>0</v>
      </c>
      <c r="N95" s="8">
        <v>0</v>
      </c>
      <c r="O95" s="8">
        <v>0</v>
      </c>
      <c r="P95" s="8">
        <v>0</v>
      </c>
      <c r="Q95" s="8">
        <v>0</v>
      </c>
      <c r="R95" s="8">
        <v>0</v>
      </c>
      <c r="S95" s="8">
        <v>0</v>
      </c>
      <c r="T95" s="8">
        <v>0</v>
      </c>
      <c r="U95" s="8">
        <v>0</v>
      </c>
      <c r="V95" s="8">
        <v>0</v>
      </c>
      <c r="W95" s="8">
        <v>0</v>
      </c>
      <c r="X95" s="8">
        <v>0</v>
      </c>
      <c r="Y95" s="8">
        <v>0</v>
      </c>
      <c r="Z95" s="8">
        <v>0</v>
      </c>
      <c r="AA95" s="8">
        <v>0</v>
      </c>
      <c r="AB95" s="8">
        <v>0</v>
      </c>
      <c r="AC95" s="8">
        <v>0</v>
      </c>
      <c r="AD95" s="8">
        <v>0</v>
      </c>
      <c r="AE95" s="8">
        <v>0</v>
      </c>
      <c r="AF95" s="8">
        <v>6.52</v>
      </c>
      <c r="AG95" s="8">
        <v>10.029999999999999</v>
      </c>
      <c r="AH95" s="8">
        <v>10.87</v>
      </c>
      <c r="AI95" s="8">
        <v>11.42</v>
      </c>
      <c r="AJ95" s="8">
        <v>11.03</v>
      </c>
      <c r="AK95" s="8">
        <v>11.86</v>
      </c>
      <c r="AL95" s="8">
        <v>12.17</v>
      </c>
      <c r="AM95" s="8">
        <v>11.44</v>
      </c>
      <c r="AN95" s="8">
        <v>11.81</v>
      </c>
      <c r="AO95" s="8">
        <v>11.68</v>
      </c>
      <c r="AP95" s="8">
        <v>12.32</v>
      </c>
      <c r="AQ95" s="8">
        <v>13.12</v>
      </c>
      <c r="AR95" s="8">
        <v>13.28</v>
      </c>
      <c r="AS95" s="8">
        <v>12.9</v>
      </c>
      <c r="AT95" s="8">
        <v>13.65</v>
      </c>
      <c r="AU95" s="8">
        <v>14.29</v>
      </c>
      <c r="AV95" s="8">
        <v>12.56</v>
      </c>
      <c r="AW95" s="8">
        <v>14.23</v>
      </c>
      <c r="AX95" s="8">
        <v>16.07</v>
      </c>
      <c r="AY95" s="8">
        <v>15.41</v>
      </c>
      <c r="AZ95" s="8">
        <v>17.190000000000001</v>
      </c>
      <c r="BA95" s="8">
        <v>18.760000000000002</v>
      </c>
      <c r="BB95" s="8">
        <v>18.14</v>
      </c>
      <c r="BC95" s="8">
        <v>19.28</v>
      </c>
      <c r="BD95" s="8">
        <v>19.18</v>
      </c>
      <c r="BE95" s="8">
        <v>19.87</v>
      </c>
      <c r="BF95" s="8">
        <v>18.66</v>
      </c>
      <c r="BG95" s="8">
        <v>18.04</v>
      </c>
      <c r="BH95" s="8">
        <v>17.27</v>
      </c>
      <c r="BI95" s="8">
        <v>16.5</v>
      </c>
      <c r="BJ95" s="8">
        <v>16.28</v>
      </c>
      <c r="BK95" s="8">
        <v>18.87</v>
      </c>
      <c r="BL95" s="8">
        <v>19.29</v>
      </c>
      <c r="BM95" s="8">
        <v>16.71</v>
      </c>
      <c r="BN95" s="8">
        <v>14.44</v>
      </c>
      <c r="BO95" s="8">
        <v>15.24</v>
      </c>
      <c r="BP95" s="8">
        <v>18.829999999999998</v>
      </c>
      <c r="BQ95" s="8">
        <v>20.83</v>
      </c>
      <c r="BR95" s="8">
        <v>20.18</v>
      </c>
      <c r="BS95" s="8">
        <v>22.24</v>
      </c>
      <c r="BT95" s="8">
        <v>22.06</v>
      </c>
      <c r="BU95" s="8">
        <v>21.52</v>
      </c>
      <c r="BV95" s="8">
        <v>22.88</v>
      </c>
      <c r="BW95" s="8">
        <v>23.28</v>
      </c>
      <c r="BX95" s="8">
        <v>24.75</v>
      </c>
      <c r="BY95" s="8">
        <v>24.32</v>
      </c>
      <c r="BZ95" s="8">
        <v>21.4</v>
      </c>
      <c r="CA95" s="8">
        <v>22.28</v>
      </c>
      <c r="CB95" s="8">
        <v>21.81</v>
      </c>
      <c r="CC95" s="8">
        <v>21.09</v>
      </c>
      <c r="CD95" s="8">
        <v>22.5</v>
      </c>
      <c r="CE95" s="8">
        <v>23.93</v>
      </c>
      <c r="CF95" s="8">
        <v>22.1</v>
      </c>
      <c r="CG95" s="8">
        <v>12</v>
      </c>
      <c r="CH95" s="8">
        <v>16.809999999999999</v>
      </c>
      <c r="CI95" s="8">
        <v>18.489999999999998</v>
      </c>
      <c r="CJ95" s="8">
        <v>18.8</v>
      </c>
      <c r="CK95" s="8">
        <v>19.82</v>
      </c>
      <c r="CL95" s="8">
        <v>19.899999999999999</v>
      </c>
      <c r="CM95" s="8">
        <v>18.399999999999999</v>
      </c>
      <c r="CN95" s="8">
        <v>16.75</v>
      </c>
      <c r="CO95" s="8">
        <v>18.100000000000001</v>
      </c>
      <c r="CP95" s="8">
        <v>16.100000000000001</v>
      </c>
      <c r="CQ95" s="8">
        <v>18.14</v>
      </c>
      <c r="CR95" s="8">
        <f t="shared" si="8"/>
        <v>0</v>
      </c>
      <c r="CS95" s="8">
        <f t="shared" si="9"/>
        <v>0</v>
      </c>
      <c r="CT95" s="8">
        <f t="shared" si="10"/>
        <v>7.1116666666666655</v>
      </c>
      <c r="CU95" s="8">
        <f t="shared" si="11"/>
        <v>13.443333333333333</v>
      </c>
      <c r="CV95" s="8">
        <f t="shared" si="12"/>
        <v>18.170000000000002</v>
      </c>
      <c r="CW95" s="8">
        <f t="shared" si="13"/>
        <v>19.791666666666668</v>
      </c>
      <c r="CX95" s="8">
        <f t="shared" si="14"/>
        <v>20.956666666666667</v>
      </c>
      <c r="CY95" s="8">
        <f t="shared" si="15"/>
        <v>18.251249999999999</v>
      </c>
    </row>
    <row r="96" spans="1:103">
      <c r="A96" s="8" t="s">
        <v>26</v>
      </c>
      <c r="B96" s="8" t="s">
        <v>27</v>
      </c>
      <c r="C96" s="8" t="s">
        <v>304</v>
      </c>
      <c r="D96" s="8">
        <v>7.34</v>
      </c>
      <c r="E96" s="8">
        <v>10.47</v>
      </c>
      <c r="F96" s="8">
        <v>13.95</v>
      </c>
      <c r="G96" s="8">
        <v>18.46</v>
      </c>
      <c r="H96" s="8">
        <v>21.18</v>
      </c>
      <c r="I96" s="8">
        <v>23.15</v>
      </c>
      <c r="J96" s="8">
        <v>27.05</v>
      </c>
      <c r="K96" s="8">
        <v>27.91</v>
      </c>
      <c r="L96" s="8">
        <v>28.62</v>
      </c>
      <c r="M96" s="8">
        <v>27.54</v>
      </c>
      <c r="N96" s="8">
        <v>30.98</v>
      </c>
      <c r="O96" s="8">
        <v>32.909999999999997</v>
      </c>
      <c r="P96" s="8">
        <v>38.33</v>
      </c>
      <c r="Q96" s="8">
        <v>42.39</v>
      </c>
      <c r="R96" s="8">
        <v>41.15</v>
      </c>
      <c r="S96" s="8">
        <v>42.03</v>
      </c>
      <c r="T96" s="8">
        <v>43.55</v>
      </c>
      <c r="U96" s="8">
        <v>44.27</v>
      </c>
      <c r="V96" s="8">
        <v>42.83</v>
      </c>
      <c r="W96" s="8">
        <v>43.55</v>
      </c>
      <c r="X96" s="8">
        <v>40.92</v>
      </c>
      <c r="Y96" s="8">
        <v>37.46</v>
      </c>
      <c r="Z96" s="8">
        <v>43.41</v>
      </c>
      <c r="AA96" s="8">
        <v>40.96</v>
      </c>
      <c r="AB96" s="8">
        <v>42.05</v>
      </c>
      <c r="AC96" s="8">
        <v>42.85</v>
      </c>
      <c r="AD96" s="8">
        <v>45.02</v>
      </c>
      <c r="AE96" s="8">
        <v>43.75</v>
      </c>
      <c r="AF96" s="8">
        <v>44.3</v>
      </c>
      <c r="AG96" s="8">
        <v>47.36</v>
      </c>
      <c r="AH96" s="8">
        <v>45.64</v>
      </c>
      <c r="AI96" s="8">
        <v>47.22</v>
      </c>
      <c r="AJ96" s="8">
        <v>49.47</v>
      </c>
      <c r="AK96" s="8">
        <v>48.85</v>
      </c>
      <c r="AL96" s="8">
        <v>48.7</v>
      </c>
      <c r="AM96" s="8">
        <v>42.99</v>
      </c>
      <c r="AN96" s="8">
        <v>43.71</v>
      </c>
      <c r="AO96" s="8">
        <v>47.69</v>
      </c>
      <c r="AP96" s="8">
        <v>45.9</v>
      </c>
      <c r="AQ96" s="8">
        <v>47.47</v>
      </c>
      <c r="AR96" s="8">
        <v>49.19</v>
      </c>
      <c r="AS96" s="8">
        <v>43.82</v>
      </c>
      <c r="AT96" s="8">
        <v>42.74</v>
      </c>
      <c r="AU96" s="8">
        <v>43.66</v>
      </c>
      <c r="AV96" s="8">
        <v>41.49</v>
      </c>
      <c r="AW96" s="8">
        <v>44.65</v>
      </c>
      <c r="AX96" s="8">
        <v>43.48</v>
      </c>
      <c r="AY96" s="8">
        <v>43.61</v>
      </c>
      <c r="AZ96" s="8">
        <v>46.15</v>
      </c>
      <c r="BA96" s="8">
        <v>46.45</v>
      </c>
      <c r="BB96" s="8">
        <v>49.57</v>
      </c>
      <c r="BC96" s="8">
        <v>48.27</v>
      </c>
      <c r="BD96" s="8">
        <v>47.79</v>
      </c>
      <c r="BE96" s="8">
        <v>45.75</v>
      </c>
      <c r="BF96" s="8">
        <v>50.31</v>
      </c>
      <c r="BG96" s="8">
        <v>51.34</v>
      </c>
      <c r="BH96" s="8">
        <v>47.84</v>
      </c>
      <c r="BI96" s="8">
        <v>49.27</v>
      </c>
      <c r="BJ96" s="8">
        <v>47.1</v>
      </c>
      <c r="BK96" s="8">
        <v>42.9</v>
      </c>
      <c r="BL96" s="8">
        <v>42.4</v>
      </c>
      <c r="BM96" s="8">
        <v>41.97</v>
      </c>
      <c r="BN96" s="8">
        <v>43.13</v>
      </c>
      <c r="BO96" s="8">
        <v>44.71</v>
      </c>
      <c r="BP96" s="8">
        <v>44.74</v>
      </c>
      <c r="BQ96" s="8">
        <v>40.99</v>
      </c>
      <c r="BR96" s="8">
        <v>37.28</v>
      </c>
      <c r="BS96" s="8">
        <v>35.25</v>
      </c>
      <c r="BT96" s="8">
        <v>43.33</v>
      </c>
      <c r="BU96" s="8">
        <v>44.18</v>
      </c>
      <c r="BV96" s="8">
        <v>34.46</v>
      </c>
      <c r="BW96" s="8">
        <v>39.049999999999997</v>
      </c>
      <c r="BX96" s="8">
        <v>38.06</v>
      </c>
      <c r="BY96" s="8">
        <v>38.42</v>
      </c>
      <c r="BZ96" s="8">
        <v>38.450000000000003</v>
      </c>
      <c r="CA96" s="8">
        <v>40.28</v>
      </c>
      <c r="CB96" s="8">
        <v>39.090000000000003</v>
      </c>
      <c r="CC96" s="8">
        <v>38.76</v>
      </c>
      <c r="CD96" s="8">
        <v>41.3</v>
      </c>
      <c r="CE96" s="8">
        <v>42.07</v>
      </c>
      <c r="CF96" s="8">
        <v>40.159999999999997</v>
      </c>
      <c r="CG96" s="8">
        <v>34.99</v>
      </c>
      <c r="CH96" s="8">
        <v>41.37</v>
      </c>
      <c r="CI96" s="8">
        <v>40.5</v>
      </c>
      <c r="CJ96" s="8">
        <v>40.71</v>
      </c>
      <c r="CK96" s="8">
        <v>37.71</v>
      </c>
      <c r="CL96" s="8">
        <v>42.33</v>
      </c>
      <c r="CM96" s="8">
        <v>46.15</v>
      </c>
      <c r="CN96" s="8">
        <v>46.86</v>
      </c>
      <c r="CO96" s="8">
        <v>43.63</v>
      </c>
      <c r="CP96" s="8">
        <v>43.5</v>
      </c>
      <c r="CQ96" s="8">
        <v>48.29</v>
      </c>
      <c r="CR96" s="8">
        <f t="shared" si="8"/>
        <v>22.463333333333335</v>
      </c>
      <c r="CS96" s="8">
        <f t="shared" si="9"/>
        <v>41.737499999999997</v>
      </c>
      <c r="CT96" s="8">
        <f t="shared" si="10"/>
        <v>45.683333333333337</v>
      </c>
      <c r="CU96" s="8">
        <f t="shared" si="11"/>
        <v>44.784166666666671</v>
      </c>
      <c r="CV96" s="8">
        <f t="shared" si="12"/>
        <v>47.728333333333332</v>
      </c>
      <c r="CW96" s="8">
        <f t="shared" si="13"/>
        <v>40.957500000000003</v>
      </c>
      <c r="CX96" s="8">
        <f t="shared" si="14"/>
        <v>39.454166666666673</v>
      </c>
      <c r="CY96" s="8">
        <f t="shared" si="15"/>
        <v>43.647500000000001</v>
      </c>
    </row>
    <row r="97" spans="1:103">
      <c r="A97" s="8" t="s">
        <v>104</v>
      </c>
      <c r="B97" s="8" t="s">
        <v>105</v>
      </c>
      <c r="C97" s="8" t="s">
        <v>59</v>
      </c>
      <c r="D97" s="8">
        <v>8.44</v>
      </c>
      <c r="E97" s="8">
        <v>10.93</v>
      </c>
      <c r="F97" s="8">
        <v>13.87</v>
      </c>
      <c r="G97" s="8">
        <v>16.329999999999998</v>
      </c>
      <c r="H97" s="8">
        <v>14.48</v>
      </c>
      <c r="I97" s="8">
        <v>16.829999999999998</v>
      </c>
      <c r="J97" s="8">
        <v>25.86</v>
      </c>
      <c r="K97" s="8">
        <v>32.270000000000003</v>
      </c>
      <c r="L97" s="8">
        <v>39.46</v>
      </c>
      <c r="M97" s="8">
        <v>39.81</v>
      </c>
      <c r="N97" s="8">
        <v>42.6</v>
      </c>
      <c r="O97" s="8">
        <v>44.03</v>
      </c>
      <c r="P97" s="8">
        <v>45.35</v>
      </c>
      <c r="Q97" s="8">
        <v>45.52</v>
      </c>
      <c r="R97" s="8">
        <v>54.14</v>
      </c>
      <c r="S97" s="8">
        <v>51.35</v>
      </c>
      <c r="T97" s="8">
        <v>53.51</v>
      </c>
      <c r="U97" s="8">
        <v>65.790000000000006</v>
      </c>
      <c r="V97" s="8">
        <v>63.72</v>
      </c>
      <c r="W97" s="8">
        <v>62.68</v>
      </c>
      <c r="X97" s="8">
        <v>60.96</v>
      </c>
      <c r="Y97" s="8">
        <v>113.77</v>
      </c>
      <c r="Z97" s="8">
        <v>84.78</v>
      </c>
      <c r="AA97" s="8">
        <v>72.98</v>
      </c>
      <c r="AB97" s="8">
        <v>77.959999999999994</v>
      </c>
      <c r="AC97" s="8">
        <v>75.989999999999995</v>
      </c>
      <c r="AD97" s="8">
        <v>90.05</v>
      </c>
      <c r="AE97" s="8">
        <v>113.02</v>
      </c>
      <c r="AF97" s="8">
        <v>107.05</v>
      </c>
      <c r="AG97" s="8">
        <v>102.86</v>
      </c>
      <c r="AH97" s="8">
        <v>91.73</v>
      </c>
      <c r="AI97" s="8">
        <v>81.12</v>
      </c>
      <c r="AJ97" s="8">
        <v>79.47</v>
      </c>
      <c r="AK97" s="8">
        <v>92.69</v>
      </c>
      <c r="AL97" s="8">
        <v>106.12</v>
      </c>
      <c r="AM97" s="8">
        <v>88.58</v>
      </c>
      <c r="AN97" s="8">
        <v>79.78</v>
      </c>
      <c r="AO97" s="8">
        <v>70.010000000000005</v>
      </c>
      <c r="AP97" s="8">
        <v>66.08</v>
      </c>
      <c r="AQ97" s="8">
        <v>95.3</v>
      </c>
      <c r="AR97" s="8">
        <v>79.709999999999994</v>
      </c>
      <c r="AS97" s="8">
        <v>71.73</v>
      </c>
      <c r="AT97" s="8">
        <v>69.59</v>
      </c>
      <c r="AU97" s="8">
        <v>63.84</v>
      </c>
      <c r="AV97" s="8">
        <v>57.85</v>
      </c>
      <c r="AW97" s="8">
        <v>97.86</v>
      </c>
      <c r="AX97" s="8">
        <v>80.849999999999994</v>
      </c>
      <c r="AY97" s="8">
        <v>68.25</v>
      </c>
      <c r="AZ97" s="8">
        <v>64.16</v>
      </c>
      <c r="BA97" s="8">
        <v>60.46</v>
      </c>
      <c r="BB97" s="8">
        <v>66.27</v>
      </c>
      <c r="BC97" s="8">
        <v>92.56</v>
      </c>
      <c r="BD97" s="8">
        <v>93.97</v>
      </c>
      <c r="BE97" s="8">
        <v>74.37</v>
      </c>
      <c r="BF97" s="8">
        <v>69.98</v>
      </c>
      <c r="BG97" s="8">
        <v>66.900000000000006</v>
      </c>
      <c r="BH97" s="8">
        <v>63.88</v>
      </c>
      <c r="BI97" s="8">
        <v>62.53</v>
      </c>
      <c r="BJ97" s="8">
        <v>59.14</v>
      </c>
      <c r="BK97" s="8">
        <v>54.71</v>
      </c>
      <c r="BL97" s="8">
        <v>53.13</v>
      </c>
      <c r="BM97" s="8">
        <v>51.73</v>
      </c>
      <c r="BN97" s="8">
        <v>49.23</v>
      </c>
      <c r="BO97" s="8">
        <v>47.58</v>
      </c>
      <c r="BP97" s="8">
        <v>44.02</v>
      </c>
      <c r="BQ97" s="8">
        <v>46.31</v>
      </c>
      <c r="BR97" s="8">
        <v>43.69</v>
      </c>
      <c r="BS97" s="8">
        <v>44.67</v>
      </c>
      <c r="BT97" s="8">
        <v>40.46</v>
      </c>
      <c r="BU97" s="8">
        <v>39.79</v>
      </c>
      <c r="BV97" s="8">
        <v>39.36</v>
      </c>
      <c r="BW97" s="8">
        <v>37.47</v>
      </c>
      <c r="BX97" s="8">
        <v>37.340000000000003</v>
      </c>
      <c r="BY97" s="8">
        <v>38.950000000000003</v>
      </c>
      <c r="BZ97" s="8">
        <v>40.93</v>
      </c>
      <c r="CA97" s="8">
        <v>44.17</v>
      </c>
      <c r="CB97" s="8">
        <v>45.25</v>
      </c>
      <c r="CC97" s="8">
        <v>44.67</v>
      </c>
      <c r="CD97" s="8">
        <v>44.67</v>
      </c>
      <c r="CE97" s="8">
        <v>42.7</v>
      </c>
      <c r="CF97" s="8">
        <v>43.02</v>
      </c>
      <c r="CG97" s="8">
        <v>37.799999999999997</v>
      </c>
      <c r="CH97" s="8">
        <v>42.17</v>
      </c>
      <c r="CI97" s="8">
        <v>45.19</v>
      </c>
      <c r="CJ97" s="8">
        <v>44.27</v>
      </c>
      <c r="CK97" s="8">
        <v>47.15</v>
      </c>
      <c r="CL97" s="8">
        <v>50.42</v>
      </c>
      <c r="CM97" s="8">
        <v>48.75</v>
      </c>
      <c r="CN97" s="8">
        <v>49.2</v>
      </c>
      <c r="CO97" s="8">
        <v>48.27</v>
      </c>
      <c r="CP97" s="8">
        <v>49.19</v>
      </c>
      <c r="CQ97" s="8">
        <v>46.36</v>
      </c>
      <c r="CR97" s="8">
        <f t="shared" si="8"/>
        <v>25.409166666666664</v>
      </c>
      <c r="CS97" s="8">
        <f t="shared" si="9"/>
        <v>64.545833333333334</v>
      </c>
      <c r="CT97" s="8">
        <f t="shared" si="10"/>
        <v>92.220000000000013</v>
      </c>
      <c r="CU97" s="8">
        <f t="shared" si="11"/>
        <v>75.07083333333334</v>
      </c>
      <c r="CV97" s="8">
        <f t="shared" si="12"/>
        <v>69.077500000000001</v>
      </c>
      <c r="CW97" s="8">
        <f t="shared" si="13"/>
        <v>44.786666666666669</v>
      </c>
      <c r="CX97" s="8">
        <f t="shared" si="14"/>
        <v>42.238333333333337</v>
      </c>
      <c r="CY97" s="8">
        <f t="shared" si="15"/>
        <v>47.951250000000002</v>
      </c>
    </row>
    <row r="98" spans="1:103">
      <c r="A98" s="8" t="s">
        <v>233</v>
      </c>
      <c r="B98" s="8" t="s">
        <v>310</v>
      </c>
      <c r="C98" s="8" t="s">
        <v>305</v>
      </c>
      <c r="D98" s="8">
        <v>0</v>
      </c>
      <c r="E98" s="8">
        <v>0</v>
      </c>
      <c r="F98" s="8">
        <v>0</v>
      </c>
      <c r="G98" s="8">
        <v>0</v>
      </c>
      <c r="H98" s="8">
        <v>0</v>
      </c>
      <c r="I98" s="8">
        <v>0</v>
      </c>
      <c r="J98" s="8">
        <v>0</v>
      </c>
      <c r="K98" s="8">
        <v>0</v>
      </c>
      <c r="L98" s="8">
        <v>0</v>
      </c>
      <c r="M98" s="8">
        <v>0</v>
      </c>
      <c r="N98" s="8">
        <v>0</v>
      </c>
      <c r="O98" s="8">
        <v>0</v>
      </c>
      <c r="P98" s="8">
        <v>0</v>
      </c>
      <c r="Q98" s="8">
        <v>0</v>
      </c>
      <c r="R98" s="8">
        <v>0</v>
      </c>
      <c r="S98" s="8">
        <v>0</v>
      </c>
      <c r="T98" s="8">
        <v>0</v>
      </c>
      <c r="U98" s="8">
        <v>0</v>
      </c>
      <c r="V98" s="8">
        <v>0</v>
      </c>
      <c r="W98" s="8">
        <v>0</v>
      </c>
      <c r="X98" s="8">
        <v>0</v>
      </c>
      <c r="Y98" s="8">
        <v>0</v>
      </c>
      <c r="Z98" s="8">
        <v>0</v>
      </c>
      <c r="AA98" s="8">
        <v>4.5999999999999996</v>
      </c>
      <c r="AB98" s="8">
        <v>6.78</v>
      </c>
      <c r="AC98" s="8">
        <v>6.46</v>
      </c>
      <c r="AD98" s="8">
        <v>7.91</v>
      </c>
      <c r="AE98" s="8">
        <v>6.67</v>
      </c>
      <c r="AF98" s="8">
        <v>8.5299999999999994</v>
      </c>
      <c r="AG98" s="8">
        <v>8.93</v>
      </c>
      <c r="AH98" s="8">
        <v>8.75</v>
      </c>
      <c r="AI98" s="8">
        <v>12.19</v>
      </c>
      <c r="AJ98" s="8">
        <v>11.36</v>
      </c>
      <c r="AK98" s="8">
        <v>9.5399999999999991</v>
      </c>
      <c r="AL98" s="8">
        <v>5.71</v>
      </c>
      <c r="AM98" s="8">
        <v>7.08</v>
      </c>
      <c r="AN98" s="8">
        <v>6.14</v>
      </c>
      <c r="AO98" s="8">
        <v>5.0999999999999996</v>
      </c>
      <c r="AP98" s="8">
        <v>5.97</v>
      </c>
      <c r="AQ98" s="8">
        <v>4.33</v>
      </c>
      <c r="AR98" s="8">
        <v>4.83</v>
      </c>
      <c r="AS98" s="8">
        <v>2.81</v>
      </c>
      <c r="AT98" s="8">
        <v>5.47</v>
      </c>
      <c r="AU98" s="8">
        <v>7.77</v>
      </c>
      <c r="AV98" s="8">
        <v>5.23</v>
      </c>
      <c r="AW98" s="8">
        <v>4.95</v>
      </c>
      <c r="AX98" s="8">
        <v>6.67</v>
      </c>
      <c r="AY98" s="8">
        <v>10.17</v>
      </c>
      <c r="AZ98" s="8">
        <v>18.13</v>
      </c>
      <c r="BA98" s="8">
        <v>53.04</v>
      </c>
      <c r="BB98" s="8">
        <v>65.86</v>
      </c>
      <c r="BC98" s="8">
        <v>36.53</v>
      </c>
      <c r="BD98" s="8">
        <v>23.52</v>
      </c>
      <c r="BE98" s="8">
        <v>21.05</v>
      </c>
      <c r="BF98" s="8">
        <v>17.37</v>
      </c>
      <c r="BG98" s="8">
        <v>15.29</v>
      </c>
      <c r="BH98" s="8">
        <v>12.24</v>
      </c>
      <c r="BI98" s="8">
        <v>15.89</v>
      </c>
      <c r="BJ98" s="8">
        <v>11.54</v>
      </c>
      <c r="BK98" s="8">
        <v>9.25</v>
      </c>
      <c r="BL98" s="8">
        <v>9.33</v>
      </c>
      <c r="BM98" s="8">
        <v>13.04</v>
      </c>
      <c r="BN98" s="8">
        <v>14.68</v>
      </c>
      <c r="BO98" s="8">
        <v>14.85</v>
      </c>
      <c r="BP98" s="8">
        <v>15.11</v>
      </c>
      <c r="BQ98" s="8">
        <v>12.95</v>
      </c>
      <c r="BR98" s="8">
        <v>14.24</v>
      </c>
      <c r="BS98" s="8">
        <v>12.31</v>
      </c>
      <c r="BT98" s="8">
        <v>13.19</v>
      </c>
      <c r="BU98" s="8">
        <v>11.44</v>
      </c>
      <c r="BV98" s="8">
        <v>8.4600000000000009</v>
      </c>
      <c r="BW98" s="8">
        <v>7.77</v>
      </c>
      <c r="BX98" s="8">
        <v>12.55</v>
      </c>
      <c r="BY98" s="8">
        <v>11.84</v>
      </c>
      <c r="BZ98" s="8">
        <v>11.34</v>
      </c>
      <c r="CA98" s="8">
        <v>12.43</v>
      </c>
      <c r="CB98" s="8">
        <v>16.350000000000001</v>
      </c>
      <c r="CC98" s="8">
        <v>18.850000000000001</v>
      </c>
      <c r="CD98" s="8">
        <v>17.989999999999998</v>
      </c>
      <c r="CE98" s="8">
        <v>18.059999999999999</v>
      </c>
      <c r="CF98" s="8">
        <v>17.239999999999998</v>
      </c>
      <c r="CG98" s="8">
        <v>9.99</v>
      </c>
      <c r="CH98" s="8">
        <v>14.32</v>
      </c>
      <c r="CI98" s="8">
        <v>18.91</v>
      </c>
      <c r="CJ98" s="8">
        <v>21.69</v>
      </c>
      <c r="CK98" s="8">
        <v>21.49</v>
      </c>
      <c r="CL98" s="8">
        <v>28.66</v>
      </c>
      <c r="CM98" s="8">
        <v>27.11</v>
      </c>
      <c r="CN98" s="8">
        <v>31.23</v>
      </c>
      <c r="CO98" s="8">
        <v>29.7</v>
      </c>
      <c r="CP98" s="8">
        <v>31.84</v>
      </c>
      <c r="CQ98" s="8">
        <v>30.97</v>
      </c>
      <c r="CR98" s="8">
        <f t="shared" si="8"/>
        <v>0</v>
      </c>
      <c r="CS98" s="8">
        <f t="shared" si="9"/>
        <v>0.3833333333333333</v>
      </c>
      <c r="CT98" s="8">
        <f t="shared" si="10"/>
        <v>8.3258333333333336</v>
      </c>
      <c r="CU98" s="8">
        <f t="shared" si="11"/>
        <v>5.786666666666668</v>
      </c>
      <c r="CV98" s="8">
        <f t="shared" si="12"/>
        <v>24.975833333333338</v>
      </c>
      <c r="CW98" s="8">
        <f t="shared" si="13"/>
        <v>12.280833333333334</v>
      </c>
      <c r="CX98" s="8">
        <f t="shared" si="14"/>
        <v>14.989166666666668</v>
      </c>
      <c r="CY98" s="8">
        <f t="shared" si="15"/>
        <v>27.83625</v>
      </c>
    </row>
    <row r="99" spans="1:103">
      <c r="A99" s="8" t="s">
        <v>88</v>
      </c>
      <c r="B99" s="8" t="s">
        <v>89</v>
      </c>
      <c r="C99" s="8" t="s">
        <v>59</v>
      </c>
      <c r="D99" s="8">
        <v>0</v>
      </c>
      <c r="E99" s="8">
        <v>0</v>
      </c>
      <c r="F99" s="8">
        <v>0</v>
      </c>
      <c r="G99" s="8">
        <v>0</v>
      </c>
      <c r="H99" s="8">
        <v>0</v>
      </c>
      <c r="I99" s="8">
        <v>0</v>
      </c>
      <c r="J99" s="8">
        <v>0</v>
      </c>
      <c r="K99" s="8">
        <v>0</v>
      </c>
      <c r="L99" s="8">
        <v>0</v>
      </c>
      <c r="M99" s="8">
        <v>0</v>
      </c>
      <c r="N99" s="8">
        <v>0</v>
      </c>
      <c r="O99" s="8">
        <v>0</v>
      </c>
      <c r="P99" s="8">
        <v>0</v>
      </c>
      <c r="Q99" s="8">
        <v>0</v>
      </c>
      <c r="R99" s="8">
        <v>0</v>
      </c>
      <c r="S99" s="8">
        <v>0</v>
      </c>
      <c r="T99" s="8">
        <v>0</v>
      </c>
      <c r="U99" s="8">
        <v>0</v>
      </c>
      <c r="V99" s="8">
        <v>0</v>
      </c>
      <c r="W99" s="8">
        <v>0</v>
      </c>
      <c r="X99" s="8">
        <v>0</v>
      </c>
      <c r="Y99" s="8">
        <v>0</v>
      </c>
      <c r="Z99" s="8">
        <v>0</v>
      </c>
      <c r="AA99" s="8">
        <v>1.2</v>
      </c>
      <c r="AB99" s="8">
        <v>1.68</v>
      </c>
      <c r="AC99" s="8">
        <v>1.83</v>
      </c>
      <c r="AD99" s="8">
        <v>4.3499999999999996</v>
      </c>
      <c r="AE99" s="8">
        <v>3.09</v>
      </c>
      <c r="AF99" s="8">
        <v>4.53</v>
      </c>
      <c r="AG99" s="8">
        <v>6.09</v>
      </c>
      <c r="AH99" s="8">
        <v>4.33</v>
      </c>
      <c r="AI99" s="8">
        <v>5.99</v>
      </c>
      <c r="AJ99" s="8">
        <v>6.85</v>
      </c>
      <c r="AK99" s="8">
        <v>6.03</v>
      </c>
      <c r="AL99" s="8">
        <v>5.29</v>
      </c>
      <c r="AM99" s="8">
        <v>5.29</v>
      </c>
      <c r="AN99" s="8">
        <v>5.2</v>
      </c>
      <c r="AO99" s="8">
        <v>4.93</v>
      </c>
      <c r="AP99" s="8">
        <v>6.06</v>
      </c>
      <c r="AQ99" s="8">
        <v>5.96</v>
      </c>
      <c r="AR99" s="8">
        <v>5.17</v>
      </c>
      <c r="AS99" s="8">
        <v>4.82</v>
      </c>
      <c r="AT99" s="8">
        <v>4.84</v>
      </c>
      <c r="AU99" s="8">
        <v>4.12</v>
      </c>
      <c r="AV99" s="8">
        <v>5.25</v>
      </c>
      <c r="AW99" s="8">
        <v>5.69</v>
      </c>
      <c r="AX99" s="8">
        <v>5.79</v>
      </c>
      <c r="AY99" s="8">
        <v>5.55</v>
      </c>
      <c r="AZ99" s="8">
        <v>5.31</v>
      </c>
      <c r="BA99" s="8">
        <v>5.34</v>
      </c>
      <c r="BB99" s="8">
        <v>6.48</v>
      </c>
      <c r="BC99" s="8">
        <v>7.12</v>
      </c>
      <c r="BD99" s="8">
        <v>9.67</v>
      </c>
      <c r="BE99" s="8">
        <v>10.3</v>
      </c>
      <c r="BF99" s="8">
        <v>11.15</v>
      </c>
      <c r="BG99" s="8">
        <v>12.6</v>
      </c>
      <c r="BH99" s="8">
        <v>14.65</v>
      </c>
      <c r="BI99" s="8">
        <v>14.73</v>
      </c>
      <c r="BJ99" s="8">
        <v>17.73</v>
      </c>
      <c r="BK99" s="8">
        <v>23.21</v>
      </c>
      <c r="BL99" s="8">
        <v>28.28</v>
      </c>
      <c r="BM99" s="8">
        <v>27.72</v>
      </c>
      <c r="BN99" s="8">
        <v>29.96</v>
      </c>
      <c r="BO99" s="8">
        <v>34.19</v>
      </c>
      <c r="BP99" s="8">
        <v>34.32</v>
      </c>
      <c r="BQ99" s="8">
        <v>34.6</v>
      </c>
      <c r="BR99" s="8">
        <v>34.28</v>
      </c>
      <c r="BS99" s="8">
        <v>36.409999999999997</v>
      </c>
      <c r="BT99" s="8">
        <v>35.130000000000003</v>
      </c>
      <c r="BU99" s="8">
        <v>36.090000000000003</v>
      </c>
      <c r="BV99" s="8">
        <v>34.880000000000003</v>
      </c>
      <c r="BW99" s="8">
        <v>39.950000000000003</v>
      </c>
      <c r="BX99" s="8">
        <v>43.23</v>
      </c>
      <c r="BY99" s="8">
        <v>45.62</v>
      </c>
      <c r="BZ99" s="8">
        <v>47.31</v>
      </c>
      <c r="CA99" s="8">
        <v>50.26</v>
      </c>
      <c r="CB99" s="8">
        <v>49.34</v>
      </c>
      <c r="CC99" s="8">
        <v>54.17</v>
      </c>
      <c r="CD99" s="8">
        <v>55.62</v>
      </c>
      <c r="CE99" s="8">
        <v>54.65</v>
      </c>
      <c r="CF99" s="8">
        <v>52.14</v>
      </c>
      <c r="CG99" s="8">
        <v>32.590000000000003</v>
      </c>
      <c r="CH99" s="8">
        <v>47.09</v>
      </c>
      <c r="CI99" s="8">
        <v>49.78</v>
      </c>
      <c r="CJ99" s="8">
        <v>52.76</v>
      </c>
      <c r="CK99" s="8">
        <v>55.39</v>
      </c>
      <c r="CL99" s="8">
        <v>58.3</v>
      </c>
      <c r="CM99" s="8">
        <v>61.79</v>
      </c>
      <c r="CN99" s="8">
        <v>69.05</v>
      </c>
      <c r="CO99" s="8">
        <v>69.2</v>
      </c>
      <c r="CP99" s="8">
        <v>73.790000000000006</v>
      </c>
      <c r="CQ99" s="8">
        <v>76.13</v>
      </c>
      <c r="CR99" s="8">
        <f t="shared" si="8"/>
        <v>0</v>
      </c>
      <c r="CS99" s="8">
        <f t="shared" si="9"/>
        <v>9.9999999999999992E-2</v>
      </c>
      <c r="CT99" s="8">
        <f t="shared" si="10"/>
        <v>4.6124999999999998</v>
      </c>
      <c r="CU99" s="8">
        <f t="shared" si="11"/>
        <v>5.2816666666666663</v>
      </c>
      <c r="CV99" s="8">
        <f t="shared" si="12"/>
        <v>11.524166666666668</v>
      </c>
      <c r="CW99" s="8">
        <f t="shared" si="13"/>
        <v>33.817500000000003</v>
      </c>
      <c r="CX99" s="8">
        <f t="shared" si="14"/>
        <v>48.483333333333327</v>
      </c>
      <c r="CY99" s="8">
        <f t="shared" si="15"/>
        <v>64.551249999999996</v>
      </c>
    </row>
    <row r="100" spans="1:103">
      <c r="A100" s="8" t="s">
        <v>184</v>
      </c>
      <c r="B100" s="8" t="s">
        <v>185</v>
      </c>
      <c r="C100" s="8" t="s">
        <v>1</v>
      </c>
      <c r="D100" s="8">
        <v>8.68</v>
      </c>
      <c r="E100" s="8">
        <v>14.69</v>
      </c>
      <c r="F100" s="8">
        <v>21</v>
      </c>
      <c r="G100" s="8">
        <v>20.59</v>
      </c>
      <c r="H100" s="8">
        <v>22.81</v>
      </c>
      <c r="I100" s="8">
        <v>25.81</v>
      </c>
      <c r="J100" s="8">
        <v>23.32</v>
      </c>
      <c r="K100" s="8">
        <v>26.77</v>
      </c>
      <c r="L100" s="8">
        <v>26.99</v>
      </c>
      <c r="M100" s="8">
        <v>28.64</v>
      </c>
      <c r="N100" s="8">
        <v>31.68</v>
      </c>
      <c r="O100" s="8">
        <v>32.18</v>
      </c>
      <c r="P100" s="8">
        <v>34.85</v>
      </c>
      <c r="Q100" s="8">
        <v>36.44</v>
      </c>
      <c r="R100" s="8">
        <v>40.96</v>
      </c>
      <c r="S100" s="8">
        <v>41.96</v>
      </c>
      <c r="T100" s="8">
        <v>42.12</v>
      </c>
      <c r="U100" s="8">
        <v>43.78</v>
      </c>
      <c r="V100" s="8">
        <v>44.37</v>
      </c>
      <c r="W100" s="8">
        <v>44</v>
      </c>
      <c r="X100" s="8">
        <v>43.72</v>
      </c>
      <c r="Y100" s="8">
        <v>46.04</v>
      </c>
      <c r="Z100" s="8">
        <v>48.87</v>
      </c>
      <c r="AA100" s="8">
        <v>49.02</v>
      </c>
      <c r="AB100" s="8">
        <v>49.57</v>
      </c>
      <c r="AC100" s="8">
        <v>52.92</v>
      </c>
      <c r="AD100" s="8">
        <v>54.27</v>
      </c>
      <c r="AE100" s="8">
        <v>53.06</v>
      </c>
      <c r="AF100" s="8">
        <v>57.75</v>
      </c>
      <c r="AG100" s="8">
        <v>55.35</v>
      </c>
      <c r="AH100" s="8">
        <v>56.22</v>
      </c>
      <c r="AI100" s="8">
        <v>58.32</v>
      </c>
      <c r="AJ100" s="8">
        <v>59.23</v>
      </c>
      <c r="AK100" s="8">
        <v>58.17</v>
      </c>
      <c r="AL100" s="8">
        <v>56.17</v>
      </c>
      <c r="AM100" s="8">
        <v>53.81</v>
      </c>
      <c r="AN100" s="8">
        <v>56.76</v>
      </c>
      <c r="AO100" s="8">
        <v>59.41</v>
      </c>
      <c r="AP100" s="8">
        <v>60.41</v>
      </c>
      <c r="AQ100" s="8">
        <v>59.18</v>
      </c>
      <c r="AR100" s="8">
        <v>60.22</v>
      </c>
      <c r="AS100" s="8">
        <v>63.95</v>
      </c>
      <c r="AT100" s="8">
        <v>75.959999999999994</v>
      </c>
      <c r="AU100" s="8">
        <v>79.12</v>
      </c>
      <c r="AV100" s="8">
        <v>81.099999999999994</v>
      </c>
      <c r="AW100" s="8">
        <v>91.95</v>
      </c>
      <c r="AX100" s="8">
        <v>96.27</v>
      </c>
      <c r="AY100" s="8">
        <v>99.34</v>
      </c>
      <c r="AZ100" s="8">
        <v>107.68</v>
      </c>
      <c r="BA100" s="8">
        <v>118.33</v>
      </c>
      <c r="BB100" s="8">
        <v>122.37</v>
      </c>
      <c r="BC100" s="8">
        <v>129.55000000000001</v>
      </c>
      <c r="BD100" s="8">
        <v>144.91999999999999</v>
      </c>
      <c r="BE100" s="8">
        <v>152.79</v>
      </c>
      <c r="BF100" s="8">
        <v>162.01</v>
      </c>
      <c r="BG100" s="8">
        <v>166.1</v>
      </c>
      <c r="BH100" s="8">
        <v>174.77</v>
      </c>
      <c r="BI100" s="8">
        <v>187.14</v>
      </c>
      <c r="BJ100" s="8">
        <v>193.14</v>
      </c>
      <c r="BK100" s="8">
        <v>200.82</v>
      </c>
      <c r="BL100" s="8">
        <v>209.09</v>
      </c>
      <c r="BM100" s="8">
        <v>210.81</v>
      </c>
      <c r="BN100" s="8">
        <v>214.03</v>
      </c>
      <c r="BO100" s="8">
        <v>218.29</v>
      </c>
      <c r="BP100" s="8">
        <v>220.73</v>
      </c>
      <c r="BQ100" s="8">
        <v>233.27</v>
      </c>
      <c r="BR100" s="8">
        <v>244.28</v>
      </c>
      <c r="BS100" s="8">
        <v>240.77</v>
      </c>
      <c r="BT100" s="8">
        <v>252.95</v>
      </c>
      <c r="BU100" s="8">
        <v>252.16</v>
      </c>
      <c r="BV100" s="8">
        <v>248.62</v>
      </c>
      <c r="BW100" s="8">
        <v>251.45</v>
      </c>
      <c r="BX100" s="8">
        <v>248.09</v>
      </c>
      <c r="BY100" s="8">
        <v>249.53</v>
      </c>
      <c r="BZ100" s="8">
        <v>247.59</v>
      </c>
      <c r="CA100" s="8">
        <v>250.85</v>
      </c>
      <c r="CB100" s="8">
        <v>248.68</v>
      </c>
      <c r="CC100" s="8">
        <v>256.81</v>
      </c>
      <c r="CD100" s="8">
        <v>252.53</v>
      </c>
      <c r="CE100" s="8">
        <v>249.86</v>
      </c>
      <c r="CF100" s="8">
        <v>246.08</v>
      </c>
      <c r="CG100" s="8">
        <v>232.67</v>
      </c>
      <c r="CH100" s="8">
        <v>245.56</v>
      </c>
      <c r="CI100" s="8">
        <v>238.55</v>
      </c>
      <c r="CJ100" s="8">
        <v>239.24</v>
      </c>
      <c r="CK100" s="8">
        <v>237.44</v>
      </c>
      <c r="CL100" s="8">
        <v>253.25</v>
      </c>
      <c r="CM100" s="8">
        <v>241.08</v>
      </c>
      <c r="CN100" s="8">
        <v>247.92</v>
      </c>
      <c r="CO100" s="8">
        <v>248.19</v>
      </c>
      <c r="CP100" s="8">
        <v>252.02</v>
      </c>
      <c r="CQ100" s="8">
        <v>251.75</v>
      </c>
      <c r="CR100" s="8">
        <f t="shared" si="8"/>
        <v>23.596666666666668</v>
      </c>
      <c r="CS100" s="8">
        <f t="shared" si="9"/>
        <v>43.010833333333345</v>
      </c>
      <c r="CT100" s="8">
        <f t="shared" si="10"/>
        <v>55.403333333333343</v>
      </c>
      <c r="CU100" s="8">
        <f t="shared" si="11"/>
        <v>73.639166666666668</v>
      </c>
      <c r="CV100" s="8">
        <f t="shared" si="12"/>
        <v>154.96833333333331</v>
      </c>
      <c r="CW100" s="8">
        <f t="shared" si="13"/>
        <v>233.03749999999994</v>
      </c>
      <c r="CX100" s="8">
        <f t="shared" si="14"/>
        <v>247.23333333333335</v>
      </c>
      <c r="CY100" s="8">
        <f t="shared" si="15"/>
        <v>246.36125000000001</v>
      </c>
    </row>
    <row r="101" spans="1:103">
      <c r="A101" s="8" t="s">
        <v>176</v>
      </c>
      <c r="B101" s="8" t="s">
        <v>177</v>
      </c>
      <c r="C101" s="8" t="s">
        <v>304</v>
      </c>
      <c r="D101" s="8">
        <v>0</v>
      </c>
      <c r="E101" s="8">
        <v>0</v>
      </c>
      <c r="F101" s="8">
        <v>0</v>
      </c>
      <c r="G101" s="8">
        <v>0</v>
      </c>
      <c r="H101" s="8">
        <v>0.98</v>
      </c>
      <c r="I101" s="8">
        <v>0.83</v>
      </c>
      <c r="J101" s="8">
        <v>0.56000000000000005</v>
      </c>
      <c r="K101" s="8">
        <v>0.48</v>
      </c>
      <c r="L101" s="8">
        <v>0.4</v>
      </c>
      <c r="M101" s="8">
        <v>0.34</v>
      </c>
      <c r="N101" s="8">
        <v>0.28999999999999998</v>
      </c>
      <c r="O101" s="8">
        <v>0.25</v>
      </c>
      <c r="P101" s="8">
        <v>0.22</v>
      </c>
      <c r="Q101" s="8">
        <v>0.19</v>
      </c>
      <c r="R101" s="8">
        <v>0.16</v>
      </c>
      <c r="S101" s="8">
        <v>0.14000000000000001</v>
      </c>
      <c r="T101" s="8">
        <v>0.12</v>
      </c>
      <c r="U101" s="8">
        <v>0.23</v>
      </c>
      <c r="V101" s="8">
        <v>0.39</v>
      </c>
      <c r="W101" s="8">
        <v>0.19</v>
      </c>
      <c r="X101" s="8">
        <v>0.84</v>
      </c>
      <c r="Y101" s="8">
        <v>0.41</v>
      </c>
      <c r="Z101" s="8">
        <v>0.35</v>
      </c>
      <c r="AA101" s="8">
        <v>0.28999999999999998</v>
      </c>
      <c r="AB101" s="8">
        <v>0.25</v>
      </c>
      <c r="AC101" s="8">
        <v>0.21</v>
      </c>
      <c r="AD101" s="8">
        <v>0.18</v>
      </c>
      <c r="AE101" s="8">
        <v>0.15</v>
      </c>
      <c r="AF101" s="8">
        <v>0.13</v>
      </c>
      <c r="AG101" s="8">
        <v>0.11</v>
      </c>
      <c r="AH101" s="8">
        <v>0.59</v>
      </c>
      <c r="AI101" s="8">
        <v>0.5</v>
      </c>
      <c r="AJ101" s="8">
        <v>0.42</v>
      </c>
      <c r="AK101" s="8">
        <v>0.37</v>
      </c>
      <c r="AL101" s="8">
        <v>0.31</v>
      </c>
      <c r="AM101" s="8">
        <v>0.27</v>
      </c>
      <c r="AN101" s="8">
        <v>0.23</v>
      </c>
      <c r="AO101" s="8">
        <v>0.19</v>
      </c>
      <c r="AP101" s="8">
        <v>0.16</v>
      </c>
      <c r="AQ101" s="8">
        <v>0.14000000000000001</v>
      </c>
      <c r="AR101" s="8">
        <v>0.12</v>
      </c>
      <c r="AS101" s="8">
        <v>0.74</v>
      </c>
      <c r="AT101" s="8">
        <v>1.01</v>
      </c>
      <c r="AU101" s="8">
        <v>0.43</v>
      </c>
      <c r="AV101" s="8">
        <v>0.88</v>
      </c>
      <c r="AW101" s="8">
        <v>1.1599999999999999</v>
      </c>
      <c r="AX101" s="8">
        <v>1.79</v>
      </c>
      <c r="AY101" s="8">
        <v>1.52</v>
      </c>
      <c r="AZ101" s="8">
        <v>1.2</v>
      </c>
      <c r="BA101" s="8">
        <v>2.31</v>
      </c>
      <c r="BB101" s="8">
        <v>1.61</v>
      </c>
      <c r="BC101" s="8">
        <v>1.82</v>
      </c>
      <c r="BD101" s="8">
        <v>2</v>
      </c>
      <c r="BE101" s="8">
        <v>1.7</v>
      </c>
      <c r="BF101" s="8">
        <v>0.55000000000000004</v>
      </c>
      <c r="BG101" s="8">
        <v>0.28000000000000003</v>
      </c>
      <c r="BH101" s="8">
        <v>0.11</v>
      </c>
      <c r="BI101" s="8">
        <v>0.84</v>
      </c>
      <c r="BJ101" s="8">
        <v>0.71</v>
      </c>
      <c r="BK101" s="8">
        <v>0.6</v>
      </c>
      <c r="BL101" s="8">
        <v>0.51</v>
      </c>
      <c r="BM101" s="8">
        <v>0.65</v>
      </c>
      <c r="BN101" s="8">
        <v>0.34</v>
      </c>
      <c r="BO101" s="8">
        <v>0.39</v>
      </c>
      <c r="BP101" s="8">
        <v>0.77</v>
      </c>
      <c r="BQ101" s="8">
        <v>0.27</v>
      </c>
      <c r="BR101" s="8">
        <v>0.47</v>
      </c>
      <c r="BS101" s="8">
        <v>0.78</v>
      </c>
      <c r="BT101" s="8">
        <v>1.18</v>
      </c>
      <c r="BU101" s="8">
        <v>0.48</v>
      </c>
      <c r="BV101" s="8">
        <v>0.65</v>
      </c>
      <c r="BW101" s="8">
        <v>0.77</v>
      </c>
      <c r="BX101" s="8">
        <v>1.99</v>
      </c>
      <c r="BY101" s="8">
        <v>2.2400000000000002</v>
      </c>
      <c r="BZ101" s="8">
        <v>0.92</v>
      </c>
      <c r="CA101" s="8">
        <v>1.51</v>
      </c>
      <c r="CB101" s="8">
        <v>1.1499999999999999</v>
      </c>
      <c r="CC101" s="8">
        <v>1.93</v>
      </c>
      <c r="CD101" s="8">
        <v>0.74</v>
      </c>
      <c r="CE101" s="8">
        <v>1.47</v>
      </c>
      <c r="CF101" s="8">
        <v>1.21</v>
      </c>
      <c r="CG101" s="8">
        <v>2.19</v>
      </c>
      <c r="CH101" s="8">
        <v>3.59</v>
      </c>
      <c r="CI101" s="8">
        <v>1.76</v>
      </c>
      <c r="CJ101" s="8">
        <v>1.99</v>
      </c>
      <c r="CK101" s="8">
        <v>2.71</v>
      </c>
      <c r="CL101" s="8">
        <v>3.78</v>
      </c>
      <c r="CM101" s="8">
        <v>3.1</v>
      </c>
      <c r="CN101" s="8">
        <v>2.38</v>
      </c>
      <c r="CO101" s="8">
        <v>3.52</v>
      </c>
      <c r="CP101" s="8">
        <v>1.89</v>
      </c>
      <c r="CQ101" s="8">
        <v>1.26</v>
      </c>
      <c r="CR101" s="8">
        <f t="shared" si="8"/>
        <v>0.34416666666666668</v>
      </c>
      <c r="CS101" s="8">
        <f t="shared" si="9"/>
        <v>0.29416666666666669</v>
      </c>
      <c r="CT101" s="8">
        <f t="shared" si="10"/>
        <v>0.29083333333333333</v>
      </c>
      <c r="CU101" s="8">
        <f t="shared" si="11"/>
        <v>0.6974999999999999</v>
      </c>
      <c r="CV101" s="8">
        <f t="shared" si="12"/>
        <v>1.1441666666666666</v>
      </c>
      <c r="CW101" s="8">
        <f t="shared" si="13"/>
        <v>0.60499999999999998</v>
      </c>
      <c r="CX101" s="8">
        <f t="shared" si="14"/>
        <v>1.7249999999999999</v>
      </c>
      <c r="CY101" s="8">
        <f t="shared" si="15"/>
        <v>2.5787500000000003</v>
      </c>
    </row>
    <row r="102" spans="1:103">
      <c r="A102" s="8" t="s">
        <v>140</v>
      </c>
      <c r="B102" s="8" t="s">
        <v>141</v>
      </c>
      <c r="C102" s="8" t="s">
        <v>303</v>
      </c>
      <c r="D102" s="8">
        <v>0</v>
      </c>
      <c r="E102" s="8">
        <v>0</v>
      </c>
      <c r="F102" s="8">
        <v>0</v>
      </c>
      <c r="G102" s="8">
        <v>0</v>
      </c>
      <c r="H102" s="8">
        <v>0</v>
      </c>
      <c r="I102" s="8">
        <v>0</v>
      </c>
      <c r="J102" s="8">
        <v>0</v>
      </c>
      <c r="K102" s="8">
        <v>0</v>
      </c>
      <c r="L102" s="8">
        <v>0</v>
      </c>
      <c r="M102" s="8">
        <v>0</v>
      </c>
      <c r="N102" s="8">
        <v>0</v>
      </c>
      <c r="O102" s="8">
        <v>0</v>
      </c>
      <c r="P102" s="8">
        <v>0</v>
      </c>
      <c r="Q102" s="8">
        <v>0</v>
      </c>
      <c r="R102" s="8">
        <v>0</v>
      </c>
      <c r="S102" s="8">
        <v>0</v>
      </c>
      <c r="T102" s="8">
        <v>0</v>
      </c>
      <c r="U102" s="8">
        <v>0</v>
      </c>
      <c r="V102" s="8">
        <v>0</v>
      </c>
      <c r="W102" s="8">
        <v>0</v>
      </c>
      <c r="X102" s="8">
        <v>0</v>
      </c>
      <c r="Y102" s="8">
        <v>0</v>
      </c>
      <c r="Z102" s="8">
        <v>0</v>
      </c>
      <c r="AA102" s="8">
        <v>0</v>
      </c>
      <c r="AB102" s="8">
        <v>0</v>
      </c>
      <c r="AC102" s="8">
        <v>0</v>
      </c>
      <c r="AD102" s="8">
        <v>0</v>
      </c>
      <c r="AE102" s="8">
        <v>0</v>
      </c>
      <c r="AF102" s="8">
        <v>0</v>
      </c>
      <c r="AG102" s="8">
        <v>0</v>
      </c>
      <c r="AH102" s="8">
        <v>0</v>
      </c>
      <c r="AI102" s="8">
        <v>0</v>
      </c>
      <c r="AJ102" s="8">
        <v>0.97</v>
      </c>
      <c r="AK102" s="8">
        <v>0.37</v>
      </c>
      <c r="AL102" s="8">
        <v>0.32</v>
      </c>
      <c r="AM102" s="8">
        <v>0.45</v>
      </c>
      <c r="AN102" s="8">
        <v>0.38</v>
      </c>
      <c r="AO102" s="8">
        <v>0.32</v>
      </c>
      <c r="AP102" s="8">
        <v>0.37</v>
      </c>
      <c r="AQ102" s="8">
        <v>0.95</v>
      </c>
      <c r="AR102" s="8">
        <v>0.81</v>
      </c>
      <c r="AS102" s="8">
        <v>0.68</v>
      </c>
      <c r="AT102" s="8">
        <v>0.84</v>
      </c>
      <c r="AU102" s="8">
        <v>0.71</v>
      </c>
      <c r="AV102" s="8">
        <v>1.38</v>
      </c>
      <c r="AW102" s="8">
        <v>0.91</v>
      </c>
      <c r="AX102" s="8">
        <v>0.96</v>
      </c>
      <c r="AY102" s="8">
        <v>0.56000000000000005</v>
      </c>
      <c r="AZ102" s="8">
        <v>0.56000000000000005</v>
      </c>
      <c r="BA102" s="8">
        <v>1.07</v>
      </c>
      <c r="BB102" s="8">
        <v>5.23</v>
      </c>
      <c r="BC102" s="8">
        <v>4.6500000000000004</v>
      </c>
      <c r="BD102" s="8">
        <v>2.98</v>
      </c>
      <c r="BE102" s="8">
        <v>3.52</v>
      </c>
      <c r="BF102" s="8">
        <v>1.69</v>
      </c>
      <c r="BG102" s="8">
        <v>0.66</v>
      </c>
      <c r="BH102" s="8">
        <v>0.52</v>
      </c>
      <c r="BI102" s="8">
        <v>0.49</v>
      </c>
      <c r="BJ102" s="8">
        <v>1.81</v>
      </c>
      <c r="BK102" s="8">
        <v>1.47</v>
      </c>
      <c r="BL102" s="8">
        <v>2.04</v>
      </c>
      <c r="BM102" s="8">
        <v>1.27</v>
      </c>
      <c r="BN102" s="8">
        <v>1.51</v>
      </c>
      <c r="BO102" s="8">
        <v>1.67</v>
      </c>
      <c r="BP102" s="8">
        <v>1.77</v>
      </c>
      <c r="BQ102" s="8">
        <v>1.26</v>
      </c>
      <c r="BR102" s="8">
        <v>0.8</v>
      </c>
      <c r="BS102" s="8">
        <v>0.48</v>
      </c>
      <c r="BT102" s="8">
        <v>1.1399999999999999</v>
      </c>
      <c r="BU102" s="8">
        <v>0.51</v>
      </c>
      <c r="BV102" s="8">
        <v>0.82</v>
      </c>
      <c r="BW102" s="8">
        <v>0.53</v>
      </c>
      <c r="BX102" s="8">
        <v>1.08</v>
      </c>
      <c r="BY102" s="8">
        <v>1.01</v>
      </c>
      <c r="BZ102" s="8">
        <v>2.91</v>
      </c>
      <c r="CA102" s="8">
        <v>2.5099999999999998</v>
      </c>
      <c r="CB102" s="8">
        <v>1.27</v>
      </c>
      <c r="CC102" s="8">
        <v>1.64</v>
      </c>
      <c r="CD102" s="8">
        <v>1.2</v>
      </c>
      <c r="CE102" s="8">
        <v>1.1499999999999999</v>
      </c>
      <c r="CF102" s="8">
        <v>1.31</v>
      </c>
      <c r="CG102" s="8">
        <v>1.1100000000000001</v>
      </c>
      <c r="CH102" s="8">
        <v>0.68</v>
      </c>
      <c r="CI102" s="8">
        <v>0.35</v>
      </c>
      <c r="CJ102" s="8">
        <v>0.39</v>
      </c>
      <c r="CK102" s="8">
        <v>0.83</v>
      </c>
      <c r="CL102" s="8">
        <v>0.5</v>
      </c>
      <c r="CM102" s="8">
        <v>0.26</v>
      </c>
      <c r="CN102" s="8">
        <v>0.55000000000000004</v>
      </c>
      <c r="CO102" s="8">
        <v>0.52</v>
      </c>
      <c r="CP102" s="8">
        <v>0.44</v>
      </c>
      <c r="CQ102" s="8">
        <v>0.37</v>
      </c>
      <c r="CR102" s="8">
        <f t="shared" si="8"/>
        <v>0</v>
      </c>
      <c r="CS102" s="8">
        <f t="shared" si="9"/>
        <v>0</v>
      </c>
      <c r="CT102" s="8">
        <f t="shared" si="10"/>
        <v>0.17583333333333331</v>
      </c>
      <c r="CU102" s="8">
        <f t="shared" si="11"/>
        <v>0.73916666666666664</v>
      </c>
      <c r="CV102" s="8">
        <f t="shared" si="12"/>
        <v>2.0541666666666667</v>
      </c>
      <c r="CW102" s="8">
        <f t="shared" si="13"/>
        <v>1.1500000000000001</v>
      </c>
      <c r="CX102" s="8">
        <f t="shared" si="14"/>
        <v>1.3516666666666666</v>
      </c>
      <c r="CY102" s="8">
        <f t="shared" si="15"/>
        <v>0.48250000000000004</v>
      </c>
    </row>
    <row r="103" spans="1:103">
      <c r="A103" s="8" t="s">
        <v>86</v>
      </c>
      <c r="B103" s="8" t="s">
        <v>87</v>
      </c>
      <c r="C103" s="8" t="s">
        <v>30</v>
      </c>
      <c r="D103" s="8">
        <v>0</v>
      </c>
      <c r="E103" s="8">
        <v>0</v>
      </c>
      <c r="F103" s="8">
        <v>0</v>
      </c>
      <c r="G103" s="8">
        <v>0</v>
      </c>
      <c r="H103" s="8">
        <v>0</v>
      </c>
      <c r="I103" s="8">
        <v>0</v>
      </c>
      <c r="J103" s="8">
        <v>0</v>
      </c>
      <c r="K103" s="8">
        <v>0</v>
      </c>
      <c r="L103" s="8">
        <v>0</v>
      </c>
      <c r="M103" s="8">
        <v>0</v>
      </c>
      <c r="N103" s="8">
        <v>0</v>
      </c>
      <c r="O103" s="8">
        <v>0</v>
      </c>
      <c r="P103" s="8">
        <v>0</v>
      </c>
      <c r="Q103" s="8">
        <v>0</v>
      </c>
      <c r="R103" s="8">
        <v>0</v>
      </c>
      <c r="S103" s="8">
        <v>0</v>
      </c>
      <c r="T103" s="8">
        <v>0</v>
      </c>
      <c r="U103" s="8">
        <v>0</v>
      </c>
      <c r="V103" s="8">
        <v>0</v>
      </c>
      <c r="W103" s="8">
        <v>0</v>
      </c>
      <c r="X103" s="8">
        <v>0</v>
      </c>
      <c r="Y103" s="8">
        <v>0</v>
      </c>
      <c r="Z103" s="8">
        <v>0</v>
      </c>
      <c r="AA103" s="8">
        <v>0</v>
      </c>
      <c r="AB103" s="8">
        <v>0</v>
      </c>
      <c r="AC103" s="8">
        <v>0</v>
      </c>
      <c r="AD103" s="8">
        <v>0</v>
      </c>
      <c r="AE103" s="8">
        <v>0</v>
      </c>
      <c r="AF103" s="8">
        <v>0</v>
      </c>
      <c r="AG103" s="8">
        <v>0</v>
      </c>
      <c r="AH103" s="8">
        <v>0</v>
      </c>
      <c r="AI103" s="8">
        <v>1.75</v>
      </c>
      <c r="AJ103" s="8">
        <v>1.71</v>
      </c>
      <c r="AK103" s="8">
        <v>1.71</v>
      </c>
      <c r="AL103" s="8">
        <v>1.75</v>
      </c>
      <c r="AM103" s="8">
        <v>1.67</v>
      </c>
      <c r="AN103" s="8">
        <v>1.66</v>
      </c>
      <c r="AO103" s="8">
        <v>1.81</v>
      </c>
      <c r="AP103" s="8">
        <v>1.31</v>
      </c>
      <c r="AQ103" s="8">
        <v>1.82</v>
      </c>
      <c r="AR103" s="8">
        <v>2.48</v>
      </c>
      <c r="AS103" s="8">
        <v>1.36</v>
      </c>
      <c r="AT103" s="8">
        <v>1.34</v>
      </c>
      <c r="AU103" s="8">
        <v>1.45</v>
      </c>
      <c r="AV103" s="8">
        <v>1.79</v>
      </c>
      <c r="AW103" s="8">
        <v>1.77</v>
      </c>
      <c r="AX103" s="8">
        <v>2.31</v>
      </c>
      <c r="AY103" s="8">
        <v>1.73</v>
      </c>
      <c r="AZ103" s="8">
        <v>1.95</v>
      </c>
      <c r="BA103" s="8">
        <v>1.49</v>
      </c>
      <c r="BB103" s="8">
        <v>3.41</v>
      </c>
      <c r="BC103" s="8">
        <v>3.28</v>
      </c>
      <c r="BD103" s="8">
        <v>3.16</v>
      </c>
      <c r="BE103" s="8">
        <v>3.04</v>
      </c>
      <c r="BF103" s="8">
        <v>2.34</v>
      </c>
      <c r="BG103" s="8">
        <v>3.01</v>
      </c>
      <c r="BH103" s="8">
        <v>3.06</v>
      </c>
      <c r="BI103" s="8">
        <v>1.98</v>
      </c>
      <c r="BJ103" s="8">
        <v>3.03</v>
      </c>
      <c r="BK103" s="8">
        <v>2.84</v>
      </c>
      <c r="BL103" s="8">
        <v>2.9</v>
      </c>
      <c r="BM103" s="8">
        <v>1.59</v>
      </c>
      <c r="BN103" s="8">
        <v>1.02</v>
      </c>
      <c r="BO103" s="8">
        <v>1.89</v>
      </c>
      <c r="BP103" s="8">
        <v>2.4300000000000002</v>
      </c>
      <c r="BQ103" s="8">
        <v>2.79</v>
      </c>
      <c r="BR103" s="8">
        <v>2.98</v>
      </c>
      <c r="BS103" s="8">
        <v>1.59</v>
      </c>
      <c r="BT103" s="8">
        <v>1.81</v>
      </c>
      <c r="BU103" s="8">
        <v>1.4</v>
      </c>
      <c r="BV103" s="8">
        <v>2.63</v>
      </c>
      <c r="BW103" s="8">
        <v>2.39</v>
      </c>
      <c r="BX103" s="8">
        <v>2.0299999999999998</v>
      </c>
      <c r="BY103" s="8">
        <v>1.51</v>
      </c>
      <c r="BZ103" s="8">
        <v>1.1200000000000001</v>
      </c>
      <c r="CA103" s="8">
        <v>0.96</v>
      </c>
      <c r="CB103" s="8">
        <v>0.81</v>
      </c>
      <c r="CC103" s="8">
        <v>0.69</v>
      </c>
      <c r="CD103" s="8">
        <v>1.33</v>
      </c>
      <c r="CE103" s="8">
        <v>1.25</v>
      </c>
      <c r="CF103" s="8">
        <v>1.06</v>
      </c>
      <c r="CG103" s="8">
        <v>0.9</v>
      </c>
      <c r="CH103" s="8">
        <v>4.76</v>
      </c>
      <c r="CI103" s="8">
        <v>10.6</v>
      </c>
      <c r="CJ103" s="8">
        <v>15.92</v>
      </c>
      <c r="CK103" s="8">
        <v>18.25</v>
      </c>
      <c r="CL103" s="8">
        <v>26.32</v>
      </c>
      <c r="CM103" s="8">
        <v>26.88</v>
      </c>
      <c r="CN103" s="8">
        <v>26.98</v>
      </c>
      <c r="CO103" s="8">
        <v>21.46</v>
      </c>
      <c r="CP103" s="8">
        <v>27.16</v>
      </c>
      <c r="CQ103" s="8">
        <v>30.71</v>
      </c>
      <c r="CR103" s="8">
        <f t="shared" si="8"/>
        <v>0</v>
      </c>
      <c r="CS103" s="8">
        <f t="shared" si="9"/>
        <v>0</v>
      </c>
      <c r="CT103" s="8">
        <f t="shared" si="10"/>
        <v>0.71583333333333332</v>
      </c>
      <c r="CU103" s="8">
        <f t="shared" si="11"/>
        <v>1.7358333333333331</v>
      </c>
      <c r="CV103" s="8">
        <f t="shared" si="12"/>
        <v>2.7158333333333338</v>
      </c>
      <c r="CW103" s="8">
        <f t="shared" si="13"/>
        <v>2.1183333333333332</v>
      </c>
      <c r="CX103" s="8">
        <f t="shared" si="14"/>
        <v>2.2516666666666669</v>
      </c>
      <c r="CY103" s="8">
        <f t="shared" si="15"/>
        <v>24.21</v>
      </c>
    </row>
    <row r="104" spans="1:103">
      <c r="A104" s="8" t="s">
        <v>68</v>
      </c>
      <c r="B104" s="8" t="s">
        <v>69</v>
      </c>
      <c r="C104" s="8" t="s">
        <v>304</v>
      </c>
      <c r="D104" s="8">
        <v>0</v>
      </c>
      <c r="E104" s="8">
        <v>0</v>
      </c>
      <c r="F104" s="8">
        <v>0</v>
      </c>
      <c r="G104" s="8">
        <v>0</v>
      </c>
      <c r="H104" s="8">
        <v>0</v>
      </c>
      <c r="I104" s="8">
        <v>0</v>
      </c>
      <c r="J104" s="8">
        <v>0</v>
      </c>
      <c r="K104" s="8">
        <v>0</v>
      </c>
      <c r="L104" s="8">
        <v>0</v>
      </c>
      <c r="M104" s="8">
        <v>0</v>
      </c>
      <c r="N104" s="8">
        <v>0</v>
      </c>
      <c r="O104" s="8">
        <v>0</v>
      </c>
      <c r="P104" s="8">
        <v>0</v>
      </c>
      <c r="Q104" s="8">
        <v>0</v>
      </c>
      <c r="R104" s="8">
        <v>0</v>
      </c>
      <c r="S104" s="8">
        <v>0</v>
      </c>
      <c r="T104" s="8">
        <v>0</v>
      </c>
      <c r="U104" s="8">
        <v>0</v>
      </c>
      <c r="V104" s="8">
        <v>0</v>
      </c>
      <c r="W104" s="8">
        <v>0</v>
      </c>
      <c r="X104" s="8">
        <v>0</v>
      </c>
      <c r="Y104" s="8">
        <v>0</v>
      </c>
      <c r="Z104" s="8">
        <v>0</v>
      </c>
      <c r="AA104" s="8">
        <v>0</v>
      </c>
      <c r="AB104" s="8">
        <v>0</v>
      </c>
      <c r="AC104" s="8">
        <v>0</v>
      </c>
      <c r="AD104" s="8">
        <v>0</v>
      </c>
      <c r="AE104" s="8">
        <v>0</v>
      </c>
      <c r="AF104" s="8">
        <v>0</v>
      </c>
      <c r="AG104" s="8">
        <v>0</v>
      </c>
      <c r="AH104" s="8">
        <v>0</v>
      </c>
      <c r="AI104" s="8">
        <v>3.47</v>
      </c>
      <c r="AJ104" s="8">
        <v>4.7300000000000004</v>
      </c>
      <c r="AK104" s="8">
        <v>4.59</v>
      </c>
      <c r="AL104" s="8">
        <v>3.59</v>
      </c>
      <c r="AM104" s="8">
        <v>3.89</v>
      </c>
      <c r="AN104" s="8">
        <v>2.93</v>
      </c>
      <c r="AO104" s="8">
        <v>1.88</v>
      </c>
      <c r="AP104" s="8">
        <v>1.96</v>
      </c>
      <c r="AQ104" s="8">
        <v>1.41</v>
      </c>
      <c r="AR104" s="8">
        <v>1.26</v>
      </c>
      <c r="AS104" s="8">
        <v>1.37</v>
      </c>
      <c r="AT104" s="8">
        <v>1.68</v>
      </c>
      <c r="AU104" s="8">
        <v>1.81</v>
      </c>
      <c r="AV104" s="8">
        <v>0.9</v>
      </c>
      <c r="AW104" s="8">
        <v>2.61</v>
      </c>
      <c r="AX104" s="8">
        <v>7.22</v>
      </c>
      <c r="AY104" s="8">
        <v>9.69</v>
      </c>
      <c r="AZ104" s="8">
        <v>9.0299999999999994</v>
      </c>
      <c r="BA104" s="8">
        <v>9.0500000000000007</v>
      </c>
      <c r="BB104" s="8">
        <v>10.92</v>
      </c>
      <c r="BC104" s="8">
        <v>12.02</v>
      </c>
      <c r="BD104" s="8">
        <v>13.7</v>
      </c>
      <c r="BE104" s="8">
        <v>15.38</v>
      </c>
      <c r="BF104" s="8">
        <v>16.010000000000002</v>
      </c>
      <c r="BG104" s="8">
        <v>18.71</v>
      </c>
      <c r="BH104" s="8">
        <v>19.97</v>
      </c>
      <c r="BI104" s="8">
        <v>21.46</v>
      </c>
      <c r="BJ104" s="8">
        <v>23.79</v>
      </c>
      <c r="BK104" s="8">
        <v>26.9</v>
      </c>
      <c r="BL104" s="8">
        <v>30.95</v>
      </c>
      <c r="BM104" s="8">
        <v>32.18</v>
      </c>
      <c r="BN104" s="8">
        <v>32.58</v>
      </c>
      <c r="BO104" s="8">
        <v>32.15</v>
      </c>
      <c r="BP104" s="8">
        <v>32.270000000000003</v>
      </c>
      <c r="BQ104" s="8">
        <v>33.69</v>
      </c>
      <c r="BR104" s="8">
        <v>32.979999999999997</v>
      </c>
      <c r="BS104" s="8">
        <v>35.71</v>
      </c>
      <c r="BT104" s="8">
        <v>33.78</v>
      </c>
      <c r="BU104" s="8">
        <v>32.450000000000003</v>
      </c>
      <c r="BV104" s="8">
        <v>32.4</v>
      </c>
      <c r="BW104" s="8">
        <v>34.35</v>
      </c>
      <c r="BX104" s="8">
        <v>33.76</v>
      </c>
      <c r="BY104" s="8">
        <v>33.520000000000003</v>
      </c>
      <c r="BZ104" s="8">
        <v>32.49</v>
      </c>
      <c r="CA104" s="8">
        <v>29.64</v>
      </c>
      <c r="CB104" s="8">
        <v>27.47</v>
      </c>
      <c r="CC104" s="8">
        <v>30.51</v>
      </c>
      <c r="CD104" s="8">
        <v>32.75</v>
      </c>
      <c r="CE104" s="8">
        <v>35.869999999999997</v>
      </c>
      <c r="CF104" s="8">
        <v>35.090000000000003</v>
      </c>
      <c r="CG104" s="8">
        <v>19.97</v>
      </c>
      <c r="CH104" s="8">
        <v>31.78</v>
      </c>
      <c r="CI104" s="8">
        <v>35.04</v>
      </c>
      <c r="CJ104" s="8">
        <v>43.24</v>
      </c>
      <c r="CK104" s="8">
        <v>51.05</v>
      </c>
      <c r="CL104" s="8">
        <v>65.069999999999993</v>
      </c>
      <c r="CM104" s="8">
        <v>70.77</v>
      </c>
      <c r="CN104" s="8">
        <v>77.45</v>
      </c>
      <c r="CO104" s="8">
        <v>82.72</v>
      </c>
      <c r="CP104" s="8">
        <v>90.67</v>
      </c>
      <c r="CQ104" s="8">
        <v>98.6</v>
      </c>
      <c r="CR104" s="8">
        <f t="shared" si="8"/>
        <v>0</v>
      </c>
      <c r="CS104" s="8">
        <f t="shared" si="9"/>
        <v>0</v>
      </c>
      <c r="CT104" s="8">
        <f t="shared" si="10"/>
        <v>1.6891666666666669</v>
      </c>
      <c r="CU104" s="8">
        <f t="shared" si="11"/>
        <v>2.8933333333333331</v>
      </c>
      <c r="CV104" s="8">
        <f t="shared" si="12"/>
        <v>16.411666666666665</v>
      </c>
      <c r="CW104" s="8">
        <f t="shared" si="13"/>
        <v>32.957499999999996</v>
      </c>
      <c r="CX104" s="8">
        <f t="shared" si="14"/>
        <v>31.490833333333338</v>
      </c>
      <c r="CY104" s="8">
        <f t="shared" si="15"/>
        <v>72.446249999999992</v>
      </c>
    </row>
  </sheetData>
  <autoFilter ref="A2:CY2" xr:uid="{950D6EEA-453C-2B46-81E6-C67295BCC93B}">
    <sortState xmlns:xlrd2="http://schemas.microsoft.com/office/spreadsheetml/2017/richdata2" ref="A3:CY104">
      <sortCondition ref="A2:A104"/>
    </sortState>
  </autoFilter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1</vt:i4>
      </vt:variant>
    </vt:vector>
  </HeadingPairs>
  <TitlesOfParts>
    <vt:vector size="8" baseType="lpstr">
      <vt:lpstr>热力值明细简版</vt:lpstr>
      <vt:lpstr>热力值明细详版</vt:lpstr>
      <vt:lpstr>分领域热力值合计</vt:lpstr>
      <vt:lpstr>热力图谱</vt:lpstr>
      <vt:lpstr>star明细</vt:lpstr>
      <vt:lpstr>issue明细</vt:lpstr>
      <vt:lpstr>openrank明细</vt:lpstr>
      <vt:lpstr>openrank明细!中间转换工具_1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2022-10-19T07:07:33Z</dcterms:created>
  <dcterms:modified xsi:type="dcterms:W3CDTF">2022-11-11T07:41:49Z</dcterms:modified>
</cp:coreProperties>
</file>