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<sst xmlns="http://schemas.openxmlformats.org/spreadsheetml/2006/main" count="284" uniqueCount="58">
  <si>
    <t>Best practices</t>
  </si>
  <si>
    <t>Norms</t>
  </si>
  <si>
    <t>Standards</t>
  </si>
  <si>
    <t>Excerpts</t>
  </si>
  <si>
    <t>Controls</t>
  </si>
  <si>
    <t>Total</t>
  </si>
  <si>
    <t>???</t>
  </si>
  <si>
    <t>Total strongly precision:</t>
  </si>
  <si>
    <t>Total mildly precision:</t>
  </si>
  <si>
    <t>Total poorly precision:</t>
  </si>
  <si>
    <t xml:space="preserve">Total precision: </t>
  </si>
  <si>
    <t>Total standard precision:</t>
  </si>
  <si>
    <t xml:space="preserve">Total norms precision: </t>
  </si>
  <si>
    <t xml:space="preserve">Total best practice precision: </t>
  </si>
  <si>
    <t>Best Practices</t>
  </si>
  <si>
    <t>German Standardization Roadmap AI</t>
  </si>
  <si>
    <t>Precision:</t>
  </si>
  <si>
    <t>Disposizioni e delega al Governo in materia di intelligenza artificiale</t>
  </si>
  <si>
    <t>Cisco AI readiness index</t>
  </si>
  <si>
    <t>Total:</t>
  </si>
  <si>
    <t>T</t>
  </si>
  <si>
    <t xml:space="preserve">Useless: </t>
  </si>
  <si>
    <t>Mildly</t>
  </si>
  <si>
    <t>U</t>
  </si>
  <si>
    <t>Strongly</t>
  </si>
  <si>
    <t>Poorly</t>
  </si>
  <si>
    <t>First EDPS Orientations for EUIs using Generative AI</t>
  </si>
  <si>
    <t>EU AI Act</t>
  </si>
  <si>
    <t>AI risk management framework Playbook</t>
  </si>
  <si>
    <t xml:space="preserve">Total: </t>
  </si>
  <si>
    <t>Useless:</t>
  </si>
  <si>
    <t>AI guide for government</t>
  </si>
  <si>
    <t>Interim Measures for the Administration of Generative Artificial  Intelligence Services</t>
  </si>
  <si>
    <t>EU AI Act code of practice</t>
  </si>
  <si>
    <t>NVIDIA AI Red Team: An Introduction</t>
  </si>
  <si>
    <t>Guidance on AI and data protection</t>
  </si>
  <si>
    <t>Reccomendation on the ethics of artificial intelligence</t>
  </si>
  <si>
    <t>A pro-innovation approach to AI regulation (UK AI Act)</t>
  </si>
  <si>
    <t>Ethically aligned design</t>
  </si>
  <si>
    <t>BILL C-27</t>
  </si>
  <si>
    <t>National strategy on AI</t>
  </si>
  <si>
    <t>EU Data Act</t>
  </si>
  <si>
    <t>Ethics and governance of artificial intelligence for health</t>
  </si>
  <si>
    <t>Laying down  harmonised rules on artificial intelligence</t>
  </si>
  <si>
    <t>Governance Guidelines for Implementation of AI Principles</t>
  </si>
  <si>
    <t>Detailed Explanation on Key Points Concerning AI Utilization Principles</t>
  </si>
  <si>
    <t>Hiroshima Process International Guiding Principles</t>
  </si>
  <si>
    <t>Taxonomy_of_AI_Trustworthiness</t>
  </si>
  <si>
    <t>A Unified Framework of Five Principles for AI in Society</t>
  </si>
  <si>
    <t>A sensible regulatory framework for AI security</t>
  </si>
  <si>
    <t>RECALL</t>
  </si>
  <si>
    <t>Total strongly recall:</t>
  </si>
  <si>
    <t xml:space="preserve">Total mildly recall: </t>
  </si>
  <si>
    <t xml:space="preserve">Total poorly recall: </t>
  </si>
  <si>
    <t xml:space="preserve">Total recall: </t>
  </si>
  <si>
    <t>Total standard recall:</t>
  </si>
  <si>
    <t xml:space="preserve">Total norms recall: </t>
  </si>
  <si>
    <t xml:space="preserve">Total best practice recall: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</si>
</sst>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1" t="s">
        <v>0</v>
      </c>
      <c r="G3" s="1" t="s">
        <v>1</v>
      </c>
      <c r="J3" s="1" t="s">
        <v>2</v>
      </c>
    </row>
    <row r="4">
      <c r="C4" s="1" t="s">
        <v>3</v>
      </c>
      <c r="D4" s="1" t="s">
        <v>4</v>
      </c>
      <c r="G4" s="1" t="s">
        <v>3</v>
      </c>
      <c r="H4" s="1" t="s">
        <v>4</v>
      </c>
      <c r="J4" s="1" t="s">
        <v>3</v>
      </c>
      <c r="K4" s="1" t="s">
        <v>4</v>
      </c>
    </row>
    <row r="5">
      <c r="C5" s="1">
        <v>540.0</v>
      </c>
      <c r="D5" s="1">
        <v>540.0</v>
      </c>
      <c r="G5" s="1">
        <v>27.0</v>
      </c>
      <c r="H5" s="1">
        <v>28.0</v>
      </c>
      <c r="J5" s="1">
        <v>87.0</v>
      </c>
      <c r="K5" s="1">
        <v>91.0</v>
      </c>
    </row>
    <row r="6">
      <c r="C6" s="1">
        <v>7.0</v>
      </c>
      <c r="D6" s="1">
        <v>7.0</v>
      </c>
      <c r="G6" s="1">
        <v>105.0</v>
      </c>
      <c r="H6" s="1">
        <v>108.0</v>
      </c>
      <c r="J6" s="1">
        <v>26.0</v>
      </c>
      <c r="K6" s="1">
        <v>29.0</v>
      </c>
    </row>
    <row r="7">
      <c r="C7" s="1">
        <v>36.0</v>
      </c>
      <c r="D7" s="1">
        <v>39.0</v>
      </c>
      <c r="G7" s="1">
        <v>5.0</v>
      </c>
      <c r="H7" s="1">
        <v>5.0</v>
      </c>
      <c r="J7" s="1">
        <v>132.0</v>
      </c>
      <c r="K7" s="1">
        <v>143.0</v>
      </c>
    </row>
    <row r="8">
      <c r="C8" s="1">
        <v>88.0</v>
      </c>
      <c r="D8" s="1">
        <v>91.0</v>
      </c>
      <c r="G8" s="1">
        <v>88.0</v>
      </c>
      <c r="H8" s="1">
        <v>98.0</v>
      </c>
      <c r="J8" s="1">
        <v>24.0</v>
      </c>
      <c r="K8" s="1">
        <v>24.0</v>
      </c>
    </row>
    <row r="9">
      <c r="C9" s="1">
        <v>30.0</v>
      </c>
      <c r="D9" s="1">
        <v>34.0</v>
      </c>
      <c r="G9" s="1">
        <v>18.0</v>
      </c>
      <c r="H9" s="1">
        <v>20.0</v>
      </c>
      <c r="I9" s="2" t="s">
        <v>5</v>
      </c>
      <c r="J9" s="3">
        <f t="shared" ref="J9:K9" si="1">SUM(J5:J8)</f>
        <v>269</v>
      </c>
      <c r="K9" s="3">
        <f t="shared" si="1"/>
        <v>287</v>
      </c>
    </row>
    <row r="10">
      <c r="C10" s="1">
        <v>25.0</v>
      </c>
      <c r="D10" s="1">
        <v>27.0</v>
      </c>
      <c r="G10" s="1">
        <v>48.0</v>
      </c>
      <c r="H10" s="1">
        <v>49.0</v>
      </c>
    </row>
    <row r="11">
      <c r="C11" s="1">
        <v>75.0</v>
      </c>
      <c r="D11" s="1">
        <v>75.0</v>
      </c>
      <c r="E11" s="1" t="s">
        <v>6</v>
      </c>
      <c r="G11" s="1">
        <v>104.0</v>
      </c>
      <c r="H11" s="1">
        <v>104.0</v>
      </c>
    </row>
    <row r="12">
      <c r="C12" s="1">
        <v>59.0</v>
      </c>
      <c r="D12" s="1">
        <v>63.0</v>
      </c>
      <c r="G12" s="1">
        <v>120.0</v>
      </c>
      <c r="H12" s="1">
        <v>120.0</v>
      </c>
    </row>
    <row r="13">
      <c r="C13" s="1">
        <v>57.0</v>
      </c>
      <c r="D13" s="1">
        <v>59.0</v>
      </c>
      <c r="F13" s="4" t="s">
        <v>5</v>
      </c>
      <c r="G13" s="5">
        <f t="shared" ref="G13:H13" si="2">SUM(G5:G12)</f>
        <v>515</v>
      </c>
      <c r="H13" s="5">
        <f t="shared" si="2"/>
        <v>532</v>
      </c>
    </row>
    <row r="14">
      <c r="C14" s="1">
        <v>31.0</v>
      </c>
      <c r="D14" s="1">
        <v>34.0</v>
      </c>
    </row>
    <row r="15">
      <c r="C15" s="1">
        <v>154.0</v>
      </c>
      <c r="D15" s="1">
        <v>167.0</v>
      </c>
    </row>
    <row r="16">
      <c r="C16" s="1">
        <v>16.0</v>
      </c>
      <c r="D16" s="1">
        <v>19.0</v>
      </c>
    </row>
    <row r="17">
      <c r="C17" s="1">
        <v>16.0</v>
      </c>
      <c r="D17" s="1">
        <v>18.0</v>
      </c>
      <c r="J17" s="1" t="s">
        <v>7</v>
      </c>
      <c r="L17" s="6">
        <f>AVERAGE(G25,G29,G33,G41,G45,G49,G53,L29,L33,L37,L57,L65)</f>
        <v>0.9027853703</v>
      </c>
    </row>
    <row r="18">
      <c r="B18" s="7" t="s">
        <v>5</v>
      </c>
      <c r="C18" s="8">
        <f t="shared" ref="C18:D18" si="3">SUM(C5:C17)</f>
        <v>1134</v>
      </c>
      <c r="D18" s="8">
        <f t="shared" si="3"/>
        <v>1173</v>
      </c>
      <c r="J18" s="1" t="s">
        <v>8</v>
      </c>
      <c r="L18" s="6">
        <f>AVERAGE(C25,C33,C37,L41,L61,L73)</f>
        <v>0.8060858864</v>
      </c>
    </row>
    <row r="19">
      <c r="J19" s="1" t="s">
        <v>9</v>
      </c>
      <c r="L19" s="6">
        <f>AVERAGE(C29,G37,L25,L45,L49,L53,L69)</f>
        <v>0.8892705984</v>
      </c>
    </row>
    <row r="20">
      <c r="F20" s="1" t="s">
        <v>10</v>
      </c>
      <c r="G20" s="6">
        <f>AVERAGE(C22,G22,L22)</f>
        <v>0.8541758063</v>
      </c>
    </row>
    <row r="22">
      <c r="A22" s="1" t="s">
        <v>11</v>
      </c>
      <c r="C22" s="6">
        <f>AVERAGE(C25,C29,C33,C37)</f>
        <v>0.7970076176</v>
      </c>
      <c r="E22" s="1" t="s">
        <v>12</v>
      </c>
      <c r="G22" s="6">
        <f>AVERAGE(G25,G29,G33,G37,G41,G45,G49)</f>
        <v>0.8545660723</v>
      </c>
      <c r="J22" s="1" t="s">
        <v>13</v>
      </c>
      <c r="L22" s="6">
        <f>AVERAGE(L25,L29,L33,L37,L41,L45,L49,L53,L57,L61,L65,L69)</f>
        <v>0.910953729</v>
      </c>
    </row>
    <row r="24">
      <c r="A24" s="1" t="s">
        <v>2</v>
      </c>
      <c r="E24" s="1" t="s">
        <v>1</v>
      </c>
      <c r="J24" s="1" t="s">
        <v>14</v>
      </c>
    </row>
    <row r="25">
      <c r="A25" s="1" t="s">
        <v>15</v>
      </c>
      <c r="B25" s="1" t="s">
        <v>16</v>
      </c>
      <c r="C25" s="6">
        <f>(B26-B27)/((B26-B27)+B27)</f>
        <v>0.7883211679</v>
      </c>
      <c r="E25" s="1" t="s">
        <v>17</v>
      </c>
      <c r="F25" s="1" t="s">
        <v>16</v>
      </c>
      <c r="G25" s="6">
        <f>(F26-F27)/((F26-F27)+F27)</f>
        <v>0.8448275862</v>
      </c>
      <c r="J25" s="1" t="s">
        <v>18</v>
      </c>
      <c r="K25" s="1" t="s">
        <v>16</v>
      </c>
      <c r="L25" s="6">
        <f>(K26-K27)/((K26-K27)+K27)</f>
        <v>0.7741935484</v>
      </c>
    </row>
    <row r="26">
      <c r="A26" s="1" t="s">
        <v>19</v>
      </c>
      <c r="B26" s="1">
        <v>137.0</v>
      </c>
      <c r="E26" s="1" t="s">
        <v>20</v>
      </c>
      <c r="F26" s="1">
        <v>58.0</v>
      </c>
      <c r="J26" s="1" t="s">
        <v>20</v>
      </c>
      <c r="K26" s="1">
        <v>31.0</v>
      </c>
    </row>
    <row r="27">
      <c r="A27" s="1" t="s">
        <v>21</v>
      </c>
      <c r="B27" s="1">
        <v>29.0</v>
      </c>
      <c r="C27" s="1" t="s">
        <v>22</v>
      </c>
      <c r="E27" s="1" t="s">
        <v>23</v>
      </c>
      <c r="F27" s="1">
        <v>9.0</v>
      </c>
      <c r="G27" s="1" t="s">
        <v>24</v>
      </c>
      <c r="J27" s="1" t="s">
        <v>23</v>
      </c>
      <c r="K27" s="1">
        <v>7.0</v>
      </c>
      <c r="L27" s="1" t="s">
        <v>25</v>
      </c>
    </row>
    <row r="29">
      <c r="A29" s="1" t="s">
        <v>26</v>
      </c>
      <c r="B29" s="1" t="s">
        <v>16</v>
      </c>
      <c r="C29" s="6">
        <f>(B30-B31)/((B30-B31)+B31)</f>
        <v>1</v>
      </c>
      <c r="E29" s="1" t="s">
        <v>27</v>
      </c>
      <c r="F29" s="1" t="s">
        <v>16</v>
      </c>
      <c r="G29" s="6">
        <f>(F30-F31)/((F30-F31)+F31)</f>
        <v>0.9484978541</v>
      </c>
      <c r="J29" s="1" t="s">
        <v>28</v>
      </c>
      <c r="K29" s="1" t="s">
        <v>16</v>
      </c>
      <c r="L29" s="6">
        <f>(K30-K31)/((K30-K31)+K31)</f>
        <v>1</v>
      </c>
    </row>
    <row r="30">
      <c r="A30" s="1" t="s">
        <v>29</v>
      </c>
      <c r="B30" s="1">
        <v>26.0</v>
      </c>
      <c r="E30" s="1" t="s">
        <v>20</v>
      </c>
      <c r="F30" s="1">
        <v>233.0</v>
      </c>
      <c r="J30" s="1" t="s">
        <v>20</v>
      </c>
      <c r="K30" s="1">
        <v>542.0</v>
      </c>
    </row>
    <row r="31">
      <c r="A31" s="1" t="s">
        <v>30</v>
      </c>
      <c r="B31" s="1">
        <v>0.0</v>
      </c>
      <c r="C31" s="1" t="s">
        <v>25</v>
      </c>
      <c r="E31" s="1" t="s">
        <v>23</v>
      </c>
      <c r="F31" s="1">
        <v>12.0</v>
      </c>
      <c r="G31" s="1" t="s">
        <v>24</v>
      </c>
      <c r="J31" s="1" t="s">
        <v>23</v>
      </c>
      <c r="K31" s="1">
        <v>0.0</v>
      </c>
      <c r="L31" s="1" t="s">
        <v>24</v>
      </c>
    </row>
    <row r="33">
      <c r="A33" s="1" t="s">
        <v>31</v>
      </c>
      <c r="B33" s="1" t="s">
        <v>16</v>
      </c>
      <c r="C33" s="6">
        <f>(B34-B35)/((B34-B35)+B35)</f>
        <v>0.8372093023</v>
      </c>
      <c r="E33" s="1" t="s">
        <v>32</v>
      </c>
      <c r="F33" s="1" t="s">
        <v>16</v>
      </c>
      <c r="G33" s="6">
        <f>(F34-F35)/((F34-F35)+F35)</f>
        <v>0.6071428571</v>
      </c>
      <c r="J33" s="1" t="s">
        <v>33</v>
      </c>
      <c r="K33" s="1" t="s">
        <v>16</v>
      </c>
      <c r="L33" s="6">
        <f>(K34-K35)/((K34-K35)+K35)</f>
        <v>0.9569892473</v>
      </c>
    </row>
    <row r="34">
      <c r="A34" s="1" t="s">
        <v>20</v>
      </c>
      <c r="B34" s="1">
        <v>172.0</v>
      </c>
      <c r="E34" s="1" t="s">
        <v>20</v>
      </c>
      <c r="F34" s="1">
        <v>28.0</v>
      </c>
      <c r="J34" s="1" t="s">
        <v>20</v>
      </c>
      <c r="K34" s="1">
        <v>93.0</v>
      </c>
    </row>
    <row r="35">
      <c r="A35" s="1" t="s">
        <v>23</v>
      </c>
      <c r="B35" s="1">
        <v>28.0</v>
      </c>
      <c r="C35" s="1" t="s">
        <v>22</v>
      </c>
      <c r="E35" s="1" t="s">
        <v>23</v>
      </c>
      <c r="F35" s="1">
        <v>11.0</v>
      </c>
      <c r="G35" s="1" t="s">
        <v>24</v>
      </c>
      <c r="J35" s="1" t="s">
        <v>23</v>
      </c>
      <c r="K35" s="1">
        <v>4.0</v>
      </c>
      <c r="L35" s="1" t="s">
        <v>24</v>
      </c>
    </row>
    <row r="37">
      <c r="A37" s="1" t="s">
        <v>34</v>
      </c>
      <c r="B37" s="1" t="s">
        <v>16</v>
      </c>
      <c r="C37" s="6">
        <f>(B38-B39)/((B38-B39)+B39)</f>
        <v>0.5625</v>
      </c>
      <c r="E37" s="1" t="s">
        <v>35</v>
      </c>
      <c r="F37" s="1" t="s">
        <v>16</v>
      </c>
      <c r="G37" s="6">
        <f>(F38-F39)/((F38-F39)+F39)</f>
        <v>0.8461538462</v>
      </c>
      <c r="J37" s="1" t="s">
        <v>36</v>
      </c>
      <c r="K37" s="1" t="s">
        <v>16</v>
      </c>
      <c r="L37" s="6">
        <f>(K38-K39)/((K38-K39)+K39)</f>
        <v>0.975308642</v>
      </c>
    </row>
    <row r="38">
      <c r="A38" s="1" t="s">
        <v>20</v>
      </c>
      <c r="B38" s="1">
        <v>48.0</v>
      </c>
      <c r="E38" s="1" t="s">
        <v>20</v>
      </c>
      <c r="F38" s="1">
        <v>104.0</v>
      </c>
      <c r="J38" s="1" t="s">
        <v>20</v>
      </c>
      <c r="K38" s="1">
        <v>81.0</v>
      </c>
    </row>
    <row r="39">
      <c r="A39" s="1" t="s">
        <v>23</v>
      </c>
      <c r="B39" s="1">
        <v>21.0</v>
      </c>
      <c r="C39" s="1" t="s">
        <v>22</v>
      </c>
      <c r="E39" s="1" t="s">
        <v>23</v>
      </c>
      <c r="F39" s="1">
        <v>16.0</v>
      </c>
      <c r="G39" s="1" t="s">
        <v>25</v>
      </c>
      <c r="J39" s="1" t="s">
        <v>23</v>
      </c>
      <c r="K39" s="1">
        <v>2.0</v>
      </c>
      <c r="L39" s="1" t="s">
        <v>24</v>
      </c>
    </row>
    <row r="41">
      <c r="E41" s="1" t="s">
        <v>37</v>
      </c>
      <c r="F41" s="1" t="s">
        <v>16</v>
      </c>
      <c r="G41" s="6">
        <f>(F42-F43)/((F42-F43)+F43)</f>
        <v>0.8113207547</v>
      </c>
      <c r="J41" s="1" t="s">
        <v>38</v>
      </c>
      <c r="K41" s="1" t="s">
        <v>16</v>
      </c>
      <c r="L41" s="6">
        <f>(K42-K43)/((K42-K43)+K43)</f>
        <v>0.8666666667</v>
      </c>
    </row>
    <row r="42">
      <c r="E42" s="1" t="s">
        <v>20</v>
      </c>
      <c r="F42" s="1">
        <v>53.0</v>
      </c>
      <c r="J42" s="1" t="s">
        <v>20</v>
      </c>
      <c r="K42" s="1">
        <v>120.0</v>
      </c>
    </row>
    <row r="43">
      <c r="E43" s="1" t="s">
        <v>23</v>
      </c>
      <c r="F43" s="1">
        <v>10.0</v>
      </c>
      <c r="G43" s="1" t="s">
        <v>24</v>
      </c>
      <c r="J43" s="1" t="s">
        <v>23</v>
      </c>
      <c r="K43" s="1">
        <v>16.0</v>
      </c>
      <c r="L43" s="1" t="s">
        <v>22</v>
      </c>
    </row>
    <row r="45">
      <c r="E45" s="1" t="s">
        <v>39</v>
      </c>
      <c r="F45" s="1" t="s">
        <v>16</v>
      </c>
      <c r="G45" s="6">
        <f>(F46-F47)/((F46-F47)+F47)</f>
        <v>0.9607843137</v>
      </c>
      <c r="J45" s="1" t="s">
        <v>40</v>
      </c>
      <c r="K45" s="1" t="s">
        <v>16</v>
      </c>
      <c r="L45" s="6">
        <f>(K46-K47)/((K46-K47)+K47)</f>
        <v>0.9137931034</v>
      </c>
    </row>
    <row r="46">
      <c r="E46" s="1" t="s">
        <v>20</v>
      </c>
      <c r="F46" s="1">
        <v>51.0</v>
      </c>
      <c r="J46" s="1" t="s">
        <v>20</v>
      </c>
      <c r="K46" s="1">
        <v>58.0</v>
      </c>
    </row>
    <row r="47">
      <c r="E47" s="1" t="s">
        <v>23</v>
      </c>
      <c r="F47" s="1">
        <v>2.0</v>
      </c>
      <c r="G47" s="1" t="s">
        <v>24</v>
      </c>
      <c r="J47" s="1" t="s">
        <v>23</v>
      </c>
      <c r="K47" s="1">
        <v>5.0</v>
      </c>
    </row>
    <row r="48">
      <c r="L48" s="1" t="s">
        <v>25</v>
      </c>
    </row>
    <row r="49">
      <c r="E49" s="1" t="s">
        <v>41</v>
      </c>
      <c r="F49" s="1" t="s">
        <v>16</v>
      </c>
      <c r="G49" s="6">
        <f>(F50-F51)/((F50-F51)+F51)</f>
        <v>0.9632352941</v>
      </c>
      <c r="J49" s="1" t="s">
        <v>42</v>
      </c>
      <c r="K49" s="1" t="s">
        <v>16</v>
      </c>
      <c r="L49" s="6">
        <f>(K50-K51)/((K50-K51)+K51)</f>
        <v>0.7676767677</v>
      </c>
    </row>
    <row r="50">
      <c r="E50" s="1" t="s">
        <v>20</v>
      </c>
      <c r="F50" s="1">
        <v>136.0</v>
      </c>
      <c r="J50" s="1" t="s">
        <v>20</v>
      </c>
      <c r="K50" s="1">
        <v>99.0</v>
      </c>
    </row>
    <row r="51">
      <c r="E51" s="1" t="s">
        <v>23</v>
      </c>
      <c r="F51" s="1">
        <v>5.0</v>
      </c>
      <c r="G51" s="1" t="s">
        <v>24</v>
      </c>
      <c r="J51" s="1" t="s">
        <v>23</v>
      </c>
      <c r="K51" s="1">
        <v>23.0</v>
      </c>
      <c r="L51" s="1" t="s">
        <v>25</v>
      </c>
    </row>
    <row r="53">
      <c r="E53" s="1" t="s">
        <v>43</v>
      </c>
      <c r="F53" s="1" t="s">
        <v>16</v>
      </c>
      <c r="G53" s="6">
        <f>(F54-F55)/((F54-F55)+F55)</f>
        <v>0.9433962264</v>
      </c>
      <c r="J53" s="1" t="s">
        <v>44</v>
      </c>
      <c r="K53" s="1" t="s">
        <v>16</v>
      </c>
      <c r="L53" s="6">
        <f>(K54-K55)/((K54-K55)+K55)</f>
        <v>0.9230769231</v>
      </c>
    </row>
    <row r="54">
      <c r="E54" s="1" t="s">
        <v>20</v>
      </c>
      <c r="F54" s="1">
        <v>159.0</v>
      </c>
      <c r="J54" s="1" t="s">
        <v>20</v>
      </c>
      <c r="K54" s="1">
        <v>65.0</v>
      </c>
    </row>
    <row r="55">
      <c r="E55" s="1" t="s">
        <v>23</v>
      </c>
      <c r="F55" s="1">
        <v>9.0</v>
      </c>
      <c r="G55" s="1" t="s">
        <v>24</v>
      </c>
      <c r="J55" s="1" t="s">
        <v>23</v>
      </c>
      <c r="K55" s="1">
        <v>5.0</v>
      </c>
      <c r="L55" s="1" t="s">
        <v>25</v>
      </c>
    </row>
    <row r="57">
      <c r="J57" s="1" t="s">
        <v>45</v>
      </c>
      <c r="K57" s="1" t="s">
        <v>16</v>
      </c>
      <c r="L57" s="6">
        <f>(K58-K59)/((K58-K59)+K59)</f>
        <v>0.9047619048</v>
      </c>
    </row>
    <row r="58">
      <c r="J58" s="1" t="s">
        <v>20</v>
      </c>
      <c r="K58" s="1">
        <v>63.0</v>
      </c>
    </row>
    <row r="59">
      <c r="J59" s="1" t="s">
        <v>23</v>
      </c>
      <c r="K59" s="1">
        <v>6.0</v>
      </c>
      <c r="L59" s="1" t="s">
        <v>24</v>
      </c>
    </row>
    <row r="61">
      <c r="J61" s="1" t="s">
        <v>46</v>
      </c>
      <c r="K61" s="1" t="s">
        <v>16</v>
      </c>
      <c r="L61" s="6">
        <f>(K62-K63)/((K62-K63)+K63)</f>
        <v>0.9318181818</v>
      </c>
    </row>
    <row r="62">
      <c r="J62" s="1" t="s">
        <v>20</v>
      </c>
      <c r="K62" s="1">
        <v>44.0</v>
      </c>
    </row>
    <row r="63">
      <c r="J63" s="1" t="s">
        <v>23</v>
      </c>
      <c r="K63" s="1">
        <v>3.0</v>
      </c>
      <c r="L63" s="1" t="s">
        <v>22</v>
      </c>
    </row>
    <row r="65">
      <c r="J65" s="1" t="s">
        <v>47</v>
      </c>
      <c r="K65" s="1" t="s">
        <v>16</v>
      </c>
      <c r="L65" s="6">
        <f>(K66-K67)/((K66-K67)+K67)</f>
        <v>0.9171597633</v>
      </c>
    </row>
    <row r="66">
      <c r="J66" s="1" t="s">
        <v>20</v>
      </c>
      <c r="K66" s="1">
        <v>169.0</v>
      </c>
    </row>
    <row r="67">
      <c r="J67" s="1" t="s">
        <v>23</v>
      </c>
      <c r="K67" s="1">
        <v>14.0</v>
      </c>
      <c r="L67" s="1" t="s">
        <v>24</v>
      </c>
    </row>
    <row r="69">
      <c r="J69" s="1" t="s">
        <v>48</v>
      </c>
      <c r="K69" s="1" t="s">
        <v>16</v>
      </c>
      <c r="L69" s="6">
        <f>(K70-K71)/((K70-K71)+K71)</f>
        <v>1</v>
      </c>
    </row>
    <row r="70">
      <c r="J70" s="1" t="s">
        <v>20</v>
      </c>
      <c r="K70" s="1">
        <v>19.0</v>
      </c>
    </row>
    <row r="71">
      <c r="J71" s="1" t="s">
        <v>23</v>
      </c>
      <c r="K71" s="1">
        <v>0.0</v>
      </c>
      <c r="L71" s="1" t="s">
        <v>25</v>
      </c>
    </row>
    <row r="73">
      <c r="J73" s="1" t="s">
        <v>49</v>
      </c>
      <c r="K73" s="1" t="s">
        <v>16</v>
      </c>
      <c r="L73" s="6">
        <f>(K74-K75)/((K74-K75)+K75)</f>
        <v>0.85</v>
      </c>
    </row>
    <row r="74">
      <c r="J74" s="1" t="s">
        <v>20</v>
      </c>
      <c r="K74" s="1">
        <v>20.0</v>
      </c>
    </row>
    <row r="75">
      <c r="J75" s="1" t="s">
        <v>23</v>
      </c>
      <c r="K75" s="1">
        <v>3.0</v>
      </c>
      <c r="L75" s="1" t="s">
        <v>22</v>
      </c>
    </row>
    <row r="77">
      <c r="A77" s="9" t="s">
        <v>50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J78" s="1" t="s">
        <v>51</v>
      </c>
      <c r="L78" s="6">
        <f>AVERAGE(G86,G90,G94,G102,G106,G110,G114,L90,L94,L98,L118,L126)</f>
        <v>0.7333333333</v>
      </c>
    </row>
    <row r="79">
      <c r="J79" s="1" t="s">
        <v>52</v>
      </c>
      <c r="L79" s="6">
        <f>AVERAGE(C86,C94,C98,L102,L122,L134)</f>
        <v>0.69689</v>
      </c>
    </row>
    <row r="80">
      <c r="J80" s="1" t="s">
        <v>53</v>
      </c>
      <c r="L80" s="6">
        <f>AVERAGE(C90,G98,L86,L106,L110,L114,L130)</f>
        <v>0.55</v>
      </c>
    </row>
    <row r="81">
      <c r="F81" s="1" t="s">
        <v>54</v>
      </c>
      <c r="G81" s="6">
        <f>AVERAGE(C83,G83,L83)</f>
        <v>0.6898338889</v>
      </c>
    </row>
    <row r="83">
      <c r="A83" s="1" t="s">
        <v>55</v>
      </c>
      <c r="C83" s="6">
        <f>AVERAGE(C86,C90,C94,C98)</f>
        <v>0.690335</v>
      </c>
      <c r="E83" s="1" t="s">
        <v>56</v>
      </c>
      <c r="G83" s="6">
        <f>AVERAGE(G86,G90,G94,G98,G102,G106,G110)</f>
        <v>0.75</v>
      </c>
      <c r="J83" s="1" t="s">
        <v>57</v>
      </c>
      <c r="L83" s="6">
        <f>AVERAGE(L86,L90,L94,L98,L102,L106,L110,L114,L118,L122,L126,L130)</f>
        <v>0.6291666667</v>
      </c>
    </row>
    <row r="85">
      <c r="A85" s="1" t="s">
        <v>2</v>
      </c>
      <c r="E85" s="1" t="s">
        <v>1</v>
      </c>
      <c r="J85" s="1" t="s">
        <v>14</v>
      </c>
    </row>
    <row r="86">
      <c r="A86" s="1" t="s">
        <v>15</v>
      </c>
      <c r="B86" s="1" t="s">
        <v>16</v>
      </c>
      <c r="C86" s="1">
        <v>0.71134</v>
      </c>
      <c r="E86" s="1" t="s">
        <v>17</v>
      </c>
      <c r="F86" s="1" t="s">
        <v>16</v>
      </c>
      <c r="G86" s="1">
        <v>0.77</v>
      </c>
      <c r="J86" s="1" t="s">
        <v>18</v>
      </c>
      <c r="K86" s="1" t="s">
        <v>16</v>
      </c>
      <c r="L86" s="1">
        <v>0.46</v>
      </c>
    </row>
    <row r="87">
      <c r="A87" s="1" t="s">
        <v>19</v>
      </c>
      <c r="B87" s="1">
        <v>137.0</v>
      </c>
      <c r="E87" s="1" t="s">
        <v>20</v>
      </c>
      <c r="F87" s="1">
        <v>58.0</v>
      </c>
      <c r="J87" s="1" t="s">
        <v>20</v>
      </c>
      <c r="K87" s="1">
        <v>31.0</v>
      </c>
    </row>
    <row r="88">
      <c r="A88" s="1" t="s">
        <v>21</v>
      </c>
      <c r="B88" s="1">
        <v>29.0</v>
      </c>
      <c r="C88" s="1" t="s">
        <v>22</v>
      </c>
      <c r="E88" s="1" t="s">
        <v>23</v>
      </c>
      <c r="F88" s="1">
        <v>9.0</v>
      </c>
      <c r="G88" s="1" t="s">
        <v>24</v>
      </c>
      <c r="J88" s="1" t="s">
        <v>23</v>
      </c>
      <c r="K88" s="1">
        <v>7.0</v>
      </c>
      <c r="L88" s="1" t="s">
        <v>25</v>
      </c>
    </row>
    <row r="90">
      <c r="A90" s="1" t="s">
        <v>26</v>
      </c>
      <c r="B90" s="1" t="s">
        <v>16</v>
      </c>
      <c r="C90" s="1">
        <v>0.6</v>
      </c>
      <c r="E90" s="1" t="s">
        <v>27</v>
      </c>
      <c r="F90" s="1" t="s">
        <v>16</v>
      </c>
      <c r="G90" s="1">
        <v>0.92</v>
      </c>
      <c r="J90" s="1" t="s">
        <v>28</v>
      </c>
      <c r="K90" s="1" t="s">
        <v>16</v>
      </c>
      <c r="L90" s="1">
        <v>0.59</v>
      </c>
    </row>
    <row r="91">
      <c r="A91" s="1" t="s">
        <v>29</v>
      </c>
      <c r="B91" s="1">
        <v>26.0</v>
      </c>
      <c r="E91" s="1" t="s">
        <v>20</v>
      </c>
      <c r="F91" s="1">
        <v>233.0</v>
      </c>
      <c r="J91" s="1" t="s">
        <v>20</v>
      </c>
      <c r="K91" s="1">
        <v>542.0</v>
      </c>
    </row>
    <row r="92">
      <c r="A92" s="1" t="s">
        <v>30</v>
      </c>
      <c r="B92" s="1">
        <v>0.0</v>
      </c>
      <c r="C92" s="1" t="s">
        <v>25</v>
      </c>
      <c r="E92" s="1" t="s">
        <v>23</v>
      </c>
      <c r="F92" s="1">
        <v>12.0</v>
      </c>
      <c r="G92" s="1" t="s">
        <v>24</v>
      </c>
      <c r="J92" s="1" t="s">
        <v>23</v>
      </c>
      <c r="K92" s="1">
        <v>0.0</v>
      </c>
      <c r="L92" s="1" t="s">
        <v>24</v>
      </c>
    </row>
    <row r="94">
      <c r="A94" s="1" t="s">
        <v>31</v>
      </c>
      <c r="B94" s="1" t="s">
        <v>16</v>
      </c>
      <c r="C94" s="1">
        <v>0.75</v>
      </c>
      <c r="E94" s="1" t="s">
        <v>32</v>
      </c>
      <c r="F94" s="1" t="s">
        <v>16</v>
      </c>
      <c r="G94" s="1">
        <v>0.7</v>
      </c>
      <c r="J94" s="1" t="s">
        <v>33</v>
      </c>
      <c r="K94" s="1" t="s">
        <v>16</v>
      </c>
      <c r="L94" s="1">
        <v>0.69</v>
      </c>
    </row>
    <row r="95">
      <c r="A95" s="1" t="s">
        <v>20</v>
      </c>
      <c r="B95" s="1">
        <v>172.0</v>
      </c>
      <c r="E95" s="1" t="s">
        <v>20</v>
      </c>
      <c r="F95" s="1">
        <v>28.0</v>
      </c>
      <c r="J95" s="1" t="s">
        <v>20</v>
      </c>
      <c r="K95" s="1">
        <v>93.0</v>
      </c>
    </row>
    <row r="96">
      <c r="A96" s="1" t="s">
        <v>23</v>
      </c>
      <c r="B96" s="1">
        <v>28.0</v>
      </c>
      <c r="C96" s="1" t="s">
        <v>22</v>
      </c>
      <c r="E96" s="1" t="s">
        <v>23</v>
      </c>
      <c r="F96" s="1">
        <v>11.0</v>
      </c>
      <c r="G96" s="1" t="s">
        <v>24</v>
      </c>
      <c r="J96" s="1" t="s">
        <v>23</v>
      </c>
      <c r="K96" s="1">
        <v>4.0</v>
      </c>
      <c r="L96" s="1" t="s">
        <v>24</v>
      </c>
    </row>
    <row r="98">
      <c r="A98" s="1" t="s">
        <v>34</v>
      </c>
      <c r="B98" s="1" t="s">
        <v>16</v>
      </c>
      <c r="C98" s="1">
        <v>0.7</v>
      </c>
      <c r="E98" s="1" t="s">
        <v>35</v>
      </c>
      <c r="F98" s="1" t="s">
        <v>16</v>
      </c>
      <c r="G98" s="1">
        <v>0.53</v>
      </c>
      <c r="J98" s="1" t="s">
        <v>36</v>
      </c>
      <c r="K98" s="1" t="s">
        <v>16</v>
      </c>
      <c r="L98" s="1">
        <v>0.7</v>
      </c>
    </row>
    <row r="99">
      <c r="A99" s="1" t="s">
        <v>20</v>
      </c>
      <c r="B99" s="1">
        <v>48.0</v>
      </c>
      <c r="E99" s="1" t="s">
        <v>20</v>
      </c>
      <c r="F99" s="1">
        <v>104.0</v>
      </c>
      <c r="J99" s="1" t="s">
        <v>20</v>
      </c>
      <c r="K99" s="1">
        <v>81.0</v>
      </c>
    </row>
    <row r="100">
      <c r="A100" s="1" t="s">
        <v>23</v>
      </c>
      <c r="B100" s="1">
        <v>21.0</v>
      </c>
      <c r="C100" s="1" t="s">
        <v>22</v>
      </c>
      <c r="E100" s="1" t="s">
        <v>23</v>
      </c>
      <c r="F100" s="1">
        <v>16.0</v>
      </c>
      <c r="G100" s="1" t="s">
        <v>25</v>
      </c>
      <c r="J100" s="1" t="s">
        <v>23</v>
      </c>
      <c r="K100" s="1">
        <v>2.0</v>
      </c>
      <c r="L100" s="1" t="s">
        <v>24</v>
      </c>
    </row>
    <row r="102">
      <c r="E102" s="1" t="s">
        <v>37</v>
      </c>
      <c r="F102" s="1" t="s">
        <v>16</v>
      </c>
      <c r="G102" s="1">
        <v>0.78</v>
      </c>
      <c r="J102" s="1" t="s">
        <v>38</v>
      </c>
      <c r="K102" s="1" t="s">
        <v>16</v>
      </c>
      <c r="L102" s="1">
        <v>0.73</v>
      </c>
    </row>
    <row r="103">
      <c r="E103" s="1" t="s">
        <v>20</v>
      </c>
      <c r="F103" s="1">
        <v>53.0</v>
      </c>
      <c r="J103" s="1" t="s">
        <v>20</v>
      </c>
      <c r="K103" s="1">
        <v>120.0</v>
      </c>
    </row>
    <row r="104">
      <c r="E104" s="1" t="s">
        <v>23</v>
      </c>
      <c r="F104" s="1">
        <v>10.0</v>
      </c>
      <c r="G104" s="1" t="s">
        <v>24</v>
      </c>
      <c r="J104" s="1" t="s">
        <v>23</v>
      </c>
      <c r="K104" s="1">
        <v>16.0</v>
      </c>
      <c r="L104" s="1" t="s">
        <v>22</v>
      </c>
    </row>
    <row r="106">
      <c r="E106" s="1" t="s">
        <v>39</v>
      </c>
      <c r="F106" s="1" t="s">
        <v>16</v>
      </c>
      <c r="G106" s="1">
        <v>0.83</v>
      </c>
      <c r="J106" s="1" t="s">
        <v>40</v>
      </c>
      <c r="K106" s="1" t="s">
        <v>16</v>
      </c>
      <c r="L106" s="1">
        <v>0.55</v>
      </c>
    </row>
    <row r="107">
      <c r="E107" s="1" t="s">
        <v>20</v>
      </c>
      <c r="F107" s="1">
        <v>51.0</v>
      </c>
      <c r="J107" s="1" t="s">
        <v>20</v>
      </c>
      <c r="K107" s="1">
        <v>58.0</v>
      </c>
    </row>
    <row r="108">
      <c r="E108" s="1" t="s">
        <v>23</v>
      </c>
      <c r="F108" s="1">
        <v>2.0</v>
      </c>
      <c r="G108" s="1" t="s">
        <v>24</v>
      </c>
      <c r="J108" s="1" t="s">
        <v>23</v>
      </c>
      <c r="K108" s="1">
        <v>5.0</v>
      </c>
    </row>
    <row r="109">
      <c r="L109" s="1" t="s">
        <v>25</v>
      </c>
    </row>
    <row r="110">
      <c r="E110" s="1" t="s">
        <v>41</v>
      </c>
      <c r="F110" s="1" t="s">
        <v>16</v>
      </c>
      <c r="G110" s="1">
        <v>0.72</v>
      </c>
      <c r="J110" s="1" t="s">
        <v>42</v>
      </c>
      <c r="K110" s="1" t="s">
        <v>16</v>
      </c>
      <c r="L110" s="1">
        <v>0.62</v>
      </c>
    </row>
    <row r="111">
      <c r="E111" s="1" t="s">
        <v>20</v>
      </c>
      <c r="F111" s="1">
        <v>136.0</v>
      </c>
      <c r="J111" s="1" t="s">
        <v>20</v>
      </c>
      <c r="K111" s="1">
        <v>99.0</v>
      </c>
    </row>
    <row r="112">
      <c r="E112" s="1" t="s">
        <v>23</v>
      </c>
      <c r="F112" s="1">
        <v>5.0</v>
      </c>
      <c r="G112" s="1" t="s">
        <v>24</v>
      </c>
      <c r="J112" s="1" t="s">
        <v>23</v>
      </c>
      <c r="K112" s="1">
        <v>23.0</v>
      </c>
      <c r="L112" s="1" t="s">
        <v>25</v>
      </c>
    </row>
    <row r="114">
      <c r="E114" s="1" t="s">
        <v>43</v>
      </c>
      <c r="F114" s="1" t="s">
        <v>16</v>
      </c>
      <c r="G114" s="1">
        <v>0.68</v>
      </c>
      <c r="J114" s="1" t="s">
        <v>44</v>
      </c>
      <c r="K114" s="1" t="s">
        <v>16</v>
      </c>
      <c r="L114" s="1">
        <v>0.68</v>
      </c>
    </row>
    <row r="115">
      <c r="E115" s="1" t="s">
        <v>20</v>
      </c>
      <c r="F115" s="1">
        <v>159.0</v>
      </c>
      <c r="J115" s="1" t="s">
        <v>20</v>
      </c>
      <c r="K115" s="1">
        <v>65.0</v>
      </c>
    </row>
    <row r="116">
      <c r="E116" s="1" t="s">
        <v>23</v>
      </c>
      <c r="F116" s="1">
        <v>9.0</v>
      </c>
      <c r="G116" s="1" t="s">
        <v>24</v>
      </c>
      <c r="J116" s="1" t="s">
        <v>23</v>
      </c>
      <c r="K116" s="1">
        <v>5.0</v>
      </c>
      <c r="L116" s="1" t="s">
        <v>25</v>
      </c>
    </row>
    <row r="118">
      <c r="J118" s="1" t="s">
        <v>45</v>
      </c>
      <c r="K118" s="1" t="s">
        <v>16</v>
      </c>
      <c r="L118" s="1">
        <v>0.73</v>
      </c>
    </row>
    <row r="119">
      <c r="J119" s="1" t="s">
        <v>20</v>
      </c>
      <c r="K119" s="1">
        <v>63.0</v>
      </c>
    </row>
    <row r="120">
      <c r="J120" s="1" t="s">
        <v>23</v>
      </c>
      <c r="K120" s="1">
        <v>6.0</v>
      </c>
      <c r="L120" s="1" t="s">
        <v>24</v>
      </c>
    </row>
    <row r="122">
      <c r="J122" s="1" t="s">
        <v>46</v>
      </c>
      <c r="K122" s="1" t="s">
        <v>16</v>
      </c>
      <c r="L122" s="1">
        <v>0.7</v>
      </c>
    </row>
    <row r="123">
      <c r="J123" s="1" t="s">
        <v>20</v>
      </c>
      <c r="K123" s="1">
        <v>44.0</v>
      </c>
    </row>
    <row r="124">
      <c r="J124" s="1" t="s">
        <v>23</v>
      </c>
      <c r="K124" s="1">
        <v>3.0</v>
      </c>
      <c r="L124" s="1" t="s">
        <v>22</v>
      </c>
    </row>
    <row r="126">
      <c r="J126" s="1" t="s">
        <v>47</v>
      </c>
      <c r="K126" s="1" t="s">
        <v>16</v>
      </c>
      <c r="L126" s="1">
        <v>0.69</v>
      </c>
    </row>
    <row r="127">
      <c r="J127" s="1" t="s">
        <v>20</v>
      </c>
      <c r="K127" s="1">
        <v>169.0</v>
      </c>
    </row>
    <row r="128">
      <c r="J128" s="1" t="s">
        <v>23</v>
      </c>
      <c r="K128" s="1">
        <v>14.0</v>
      </c>
      <c r="L128" s="1" t="s">
        <v>24</v>
      </c>
    </row>
    <row r="130">
      <c r="J130" s="1" t="s">
        <v>48</v>
      </c>
      <c r="K130" s="1" t="s">
        <v>16</v>
      </c>
      <c r="L130" s="1">
        <v>0.41</v>
      </c>
    </row>
    <row r="131">
      <c r="J131" s="1" t="s">
        <v>20</v>
      </c>
      <c r="K131" s="1">
        <v>19.0</v>
      </c>
    </row>
    <row r="132">
      <c r="J132" s="1" t="s">
        <v>23</v>
      </c>
      <c r="K132" s="1">
        <v>0.0</v>
      </c>
      <c r="L132" s="1" t="s">
        <v>25</v>
      </c>
    </row>
    <row r="134">
      <c r="J134" s="1" t="s">
        <v>49</v>
      </c>
      <c r="K134" s="1" t="s">
        <v>16</v>
      </c>
      <c r="L134" s="1">
        <v>0.59</v>
      </c>
    </row>
    <row r="135">
      <c r="J135" s="1" t="s">
        <v>20</v>
      </c>
      <c r="K135" s="1">
        <v>20.0</v>
      </c>
    </row>
    <row r="136">
      <c r="J136" s="1" t="s">
        <v>23</v>
      </c>
      <c r="K136" s="1">
        <v>3.0</v>
      </c>
      <c r="L136" s="1" t="s">
        <v>22</v>
      </c>
    </row>
  </sheetData>
  <drawing r:id="rId1"/>
</worksheet>
</file>