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 hidePivotFieldList="1"/>
  <mc:AlternateContent xmlns:mc="http://schemas.openxmlformats.org/markup-compatibility/2006">
    <mc:Choice Requires="x15">
      <x15ac:absPath xmlns:x15ac="http://schemas.microsoft.com/office/spreadsheetml/2010/11/ac" url="C:\Program Files (x86)\Steam\steamapps\common\Dawn of War Soulstorm\TFE\Development\Planning\"/>
    </mc:Choice>
  </mc:AlternateContent>
  <xr:revisionPtr revIDLastSave="0" documentId="13_ncr:1_{AB613481-7733-47BD-AE14-B5B4060EF0E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esign" sheetId="9" r:id="rId1"/>
    <sheet name="Code" sheetId="8" r:id="rId2"/>
    <sheet name="Audio" sheetId="10" r:id="rId3"/>
    <sheet name="Art" sheetId="1" r:id="rId4"/>
    <sheet name="Maps" sheetId="14" r:id="rId5"/>
    <sheet name="QA" sheetId="12" r:id="rId6"/>
    <sheet name="Production" sheetId="13" r:id="rId7"/>
    <sheet name="Macro" sheetId="7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4" i="9" l="1"/>
  <c r="F67" i="9"/>
  <c r="F84" i="9"/>
  <c r="F71" i="9"/>
  <c r="F42" i="9"/>
  <c r="F33" i="9"/>
  <c r="F32" i="9"/>
  <c r="F27" i="9"/>
  <c r="F11" i="9"/>
  <c r="F3" i="1"/>
  <c r="I2" i="7"/>
  <c r="F8" i="9"/>
  <c r="F2" i="8"/>
</calcChain>
</file>

<file path=xl/sharedStrings.xml><?xml version="1.0" encoding="utf-8"?>
<sst xmlns="http://schemas.openxmlformats.org/spreadsheetml/2006/main" count="995" uniqueCount="233">
  <si>
    <t>Task</t>
  </si>
  <si>
    <t>Assignee</t>
  </si>
  <si>
    <t>Status</t>
  </si>
  <si>
    <t>Notes</t>
  </si>
  <si>
    <t>Priority</t>
  </si>
  <si>
    <t>Priorities</t>
  </si>
  <si>
    <t>Assignees</t>
  </si>
  <si>
    <t>Ben</t>
  </si>
  <si>
    <t>Omar</t>
  </si>
  <si>
    <t>1 - Urgent</t>
  </si>
  <si>
    <t>2 - High</t>
  </si>
  <si>
    <t>3 - Medium</t>
  </si>
  <si>
    <t>4 - Low</t>
  </si>
  <si>
    <t>5 - Trivial</t>
  </si>
  <si>
    <t>Severity</t>
  </si>
  <si>
    <t>1 - Required For Release</t>
  </si>
  <si>
    <t>2 - Desired For Release</t>
  </si>
  <si>
    <t>3 - Post-Release</t>
  </si>
  <si>
    <t>4 - If we have time</t>
  </si>
  <si>
    <t>Statuses</t>
  </si>
  <si>
    <t>Severities</t>
  </si>
  <si>
    <t>Unassigned</t>
  </si>
  <si>
    <t>Unstarted</t>
  </si>
  <si>
    <t>Blocked</t>
  </si>
  <si>
    <t>Paused / On Hold</t>
  </si>
  <si>
    <t>Waiting For Iteration</t>
  </si>
  <si>
    <t>Iterating On</t>
  </si>
  <si>
    <t>Done</t>
  </si>
  <si>
    <t>Working On First Pass</t>
  </si>
  <si>
    <t>Blocked By</t>
  </si>
  <si>
    <t>Blocked By Example</t>
  </si>
  <si>
    <t>Closed</t>
  </si>
  <si>
    <t>Ready For Approval</t>
  </si>
  <si>
    <t>Ard Boy - EBPs, SBPs, Weapons</t>
  </si>
  <si>
    <t>Skar Boy - EBPs, SBPs, Weapons</t>
  </si>
  <si>
    <t>Feral Boy Possession Global Ability</t>
  </si>
  <si>
    <t>Ard Boy attach ranged weapon swapping</t>
  </si>
  <si>
    <t>Tyranid Scout Unit Design</t>
  </si>
  <si>
    <t>All</t>
  </si>
  <si>
    <t>We need to decide on a design for this unit then write up that design</t>
  </si>
  <si>
    <t>Balancing Tau</t>
  </si>
  <si>
    <t>Finish initial rosta for Tyranids</t>
  </si>
  <si>
    <t>Tau upkeep</t>
  </si>
  <si>
    <t>Sisters Faith Rework</t>
  </si>
  <si>
    <t>Armour Resistance Rework</t>
  </si>
  <si>
    <t>This is blocking any upkeep</t>
  </si>
  <si>
    <t>Implementing armour modifier to more places</t>
  </si>
  <si>
    <t>Mass / Knockback Rework</t>
  </si>
  <si>
    <t>OM add in leman variant unit</t>
  </si>
  <si>
    <t>OM Assault Chim T3 weapon upgrade to assault cannon</t>
  </si>
  <si>
    <t>OM Leman Russ alt model from unification mod</t>
  </si>
  <si>
    <t>OM Assault Chimera model from unification mod</t>
  </si>
  <si>
    <t>OM Check current assualt chimera to see if it supports autocannon</t>
  </si>
  <si>
    <t>Revisit current global abilities design</t>
  </si>
  <si>
    <t>Design for Tyranids global abilities</t>
  </si>
  <si>
    <t>Design for OM global abilities</t>
  </si>
  <si>
    <t>Design for Tau global abilities</t>
  </si>
  <si>
    <t>Decide how upkeep works in early game</t>
  </si>
  <si>
    <t>Do we want people to have a certain number of points / gens before we charge them?</t>
  </si>
  <si>
    <t>Setup ability target filters for new armours</t>
  </si>
  <si>
    <t>Add piercings to abilities</t>
  </si>
  <si>
    <t>Decide which maps we wish to create TFE variants for</t>
  </si>
  <si>
    <t>Air unit fix for MoM TFE</t>
  </si>
  <si>
    <t>Air unit fix for SoE TFE</t>
  </si>
  <si>
    <t>Air unit fix for TE TFE</t>
  </si>
  <si>
    <t>Decide what we're doing with Sarajevo map</t>
  </si>
  <si>
    <t>I think this is already done..?</t>
  </si>
  <si>
    <t>TFE Variant of BM</t>
  </si>
  <si>
    <t>TFE Variant of FM</t>
  </si>
  <si>
    <t>TFE Variant of BR</t>
  </si>
  <si>
    <t>TFE Variant of EG</t>
  </si>
  <si>
    <t>TFE Variant of FC</t>
  </si>
  <si>
    <t>TFE Variant of MoM</t>
  </si>
  <si>
    <t>TFE Variant of SoE</t>
  </si>
  <si>
    <t>Air unit fix for FM TFE</t>
  </si>
  <si>
    <t>Air unit fix for BM TFE</t>
  </si>
  <si>
    <t>Air unit fix for BR TFE</t>
  </si>
  <si>
    <t>Air unit fix for EG TFE</t>
  </si>
  <si>
    <t>Air unit fix for FC TFE</t>
  </si>
  <si>
    <t>TFE Variant of TE</t>
  </si>
  <si>
    <t>Decide what new maps to make</t>
  </si>
  <si>
    <t>Widen pathing, fix stair collision, make impassable terrain clearer</t>
  </si>
  <si>
    <t>Revisit BRV Design</t>
  </si>
  <si>
    <t>BRV Faction</t>
  </si>
  <si>
    <t>New (and multiplayer?) Campaign</t>
  </si>
  <si>
    <t>Tutorial/Demo level</t>
  </si>
  <si>
    <t>Revisit design for Alpha Legion subfaction</t>
  </si>
  <si>
    <t>Model for Champs Of Tzeentch</t>
  </si>
  <si>
    <t>Model for Noise Marines</t>
  </si>
  <si>
    <t>Model for Stalk Defiler</t>
  </si>
  <si>
    <t xml:space="preserve">Chaos Preds Variants Possession </t>
  </si>
  <si>
    <t>Remove predator variants from machine pit</t>
  </si>
  <si>
    <t>Obliterator abilities effects</t>
  </si>
  <si>
    <t>Stalk defiler frenzy ability effects</t>
  </si>
  <si>
    <t>Chaos scout unit effect</t>
  </si>
  <si>
    <t>Simple model for scout unit trap</t>
  </si>
  <si>
    <t>Use a single mine from the mine fiels</t>
  </si>
  <si>
    <t>Check if khorne zerks require more iteration</t>
  </si>
  <si>
    <t>Edit khorne zerks model so they get 2 axes in T3</t>
  </si>
  <si>
    <t>Cultist worship audio</t>
  </si>
  <si>
    <t>Cultist worship effects</t>
  </si>
  <si>
    <t>Add havoc unit</t>
  </si>
  <si>
    <t>Iterate on Raven to make it a viable unit</t>
  </si>
  <si>
    <t xml:space="preserve">Ravage terror ability </t>
  </si>
  <si>
    <t>Pass on Talos</t>
  </si>
  <si>
    <t>Change cannibalize to ability, iterate on ranged weapon, pathing, check it's damage stats</t>
  </si>
  <si>
    <t>Talos soul harvest ability</t>
  </si>
  <si>
    <t>Starting bike scavange ability rework</t>
  </si>
  <si>
    <t>Scavange ability system</t>
  </si>
  <si>
    <t>Look at rekindled rage global</t>
  </si>
  <si>
    <t>Soul Destruction Design</t>
  </si>
  <si>
    <t>Possibly do this as a zombie ability</t>
  </si>
  <si>
    <t>Add the Incubus Combat squad</t>
  </si>
  <si>
    <t>Design a T3 ranged unit for DE</t>
  </si>
  <si>
    <t>Settle on dark reaper design</t>
  </si>
  <si>
    <t>Get rid of farseer variants</t>
  </si>
  <si>
    <t>Fire dragons alternative effect</t>
  </si>
  <si>
    <t>Merge the eldar embolden abilities</t>
  </si>
  <si>
    <t>Cumulative squad cap for bonesingers</t>
  </si>
  <si>
    <t>Eldar holofields ability</t>
  </si>
  <si>
    <t>Special ability energy system</t>
  </si>
  <si>
    <t>Decide on wraithguard / wraithblade unit</t>
  </si>
  <si>
    <t>Alternative model for anti-infantry vyper</t>
  </si>
  <si>
    <t>Alternative model for eldar subcommander</t>
  </si>
  <si>
    <t>Harlequin kiss ability changed to timed not targeted</t>
  </si>
  <si>
    <t>Revisit warlock sub-commander abilities</t>
  </si>
  <si>
    <t>Fire prism weapon swap ability</t>
  </si>
  <si>
    <t>Change guard assassin to research not addons</t>
  </si>
  <si>
    <t xml:space="preserve">Decide on Cln Brom </t>
  </si>
  <si>
    <t>Earthshaker ability rework</t>
  </si>
  <si>
    <t>Revert change adding second turret (keep it in files)</t>
  </si>
  <si>
    <t>Turret spawn global for Techmarine OM</t>
  </si>
  <si>
    <t>Turret spawn global for Enginseer</t>
  </si>
  <si>
    <t>Riders Change to updated model</t>
  </si>
  <si>
    <t>Riders leader commissar model</t>
  </si>
  <si>
    <t>Riders new voices</t>
  </si>
  <si>
    <t>Rework hellhound T3 ability</t>
  </si>
  <si>
    <t>Leman Russ side arms lascannon bug fix</t>
  </si>
  <si>
    <t>Rework marauder bomba</t>
  </si>
  <si>
    <t>Bomb ability reworked into the combat and chang these bombs via weapon upgrades</t>
  </si>
  <si>
    <t xml:space="preserve">Redo marauder bombing run ability for smoke </t>
  </si>
  <si>
    <t>Effects for ogryn abilities</t>
  </si>
  <si>
    <t>Sentinel and scout sentinel stomp animation</t>
  </si>
  <si>
    <t>Artillery spotters model</t>
  </si>
  <si>
    <t>Artillery spotter Icon</t>
  </si>
  <si>
    <t>Artillery spotter voice</t>
  </si>
  <si>
    <t>Artillery spotter ability icons</t>
  </si>
  <si>
    <t>Remove spotter vision ability</t>
  </si>
  <si>
    <t>Rework and re-add secondary artillery abilty to a mixed use smoke</t>
  </si>
  <si>
    <t>Vulnerable dreadnoughts have different weapons</t>
  </si>
  <si>
    <t>Look into the 2 land raider variants and decide what to do with them</t>
  </si>
  <si>
    <t xml:space="preserve">Revisit scholars </t>
  </si>
  <si>
    <t>Scholars abilities need effects</t>
  </si>
  <si>
    <t>OM Icons pass</t>
  </si>
  <si>
    <t>OM Effects general</t>
  </si>
  <si>
    <t>OM Tempest model alterations &amp; new texture</t>
  </si>
  <si>
    <t>OM Tempest psycannon effect</t>
  </si>
  <si>
    <t>Astra-telepathica ability rework</t>
  </si>
  <si>
    <t>OM Techmarine weapons rework</t>
  </si>
  <si>
    <t>Possibly use the Obliterator slave group thing to improve this?</t>
  </si>
  <si>
    <t>OM grab updated acolyte model from unification and apply to bodyguards</t>
  </si>
  <si>
    <t>Cleanup OM folders to remove unusued EBPs, SBPs, Weapons, Icons, etc.</t>
  </si>
  <si>
    <t>Revoke smoke UI effect for the rhino</t>
  </si>
  <si>
    <t>OM machine pit needs an altered model or texturing &amp; make sure it doesn't go under ground</t>
  </si>
  <si>
    <t>OM Big buildings Y height needs to be higher to stop fliers going through it</t>
  </si>
  <si>
    <t>OM resize inquisition watch building slightly</t>
  </si>
  <si>
    <t>Compare it to size of assault chimera to make sure it's big enough</t>
  </si>
  <si>
    <t>Reclemator new model</t>
  </si>
  <si>
    <t>Possibly model for the Necron Tripods</t>
  </si>
  <si>
    <t>Cryptek path</t>
  </si>
  <si>
    <t>Skorpekh destroyer</t>
  </si>
  <si>
    <t>Nightbringer &amp; Deceiver rework</t>
  </si>
  <si>
    <t>Destroyer holofields from upgrade using morale system</t>
  </si>
  <si>
    <t>Reviable necron vehicles?</t>
  </si>
  <si>
    <t>Necron wargear revisit</t>
  </si>
  <si>
    <t>All of them still needed? And apply their icons on his selection ui</t>
  </si>
  <si>
    <t>Necron scout unit animation / firing tracer</t>
  </si>
  <si>
    <t>Necron scout unit ability rework</t>
  </si>
  <si>
    <t>Timed infiltration ability?</t>
  </si>
  <si>
    <t>Pariah lord new / altered model</t>
  </si>
  <si>
    <t>Tomb spyder artillery weapon</t>
  </si>
  <si>
    <t>Tomb spyder model that supports artillery</t>
  </si>
  <si>
    <t>Revisit sonic blaster effects</t>
  </si>
  <si>
    <t>Scarabs able to swap between air and ground</t>
  </si>
  <si>
    <t>Don't forget to remove the air scarabs</t>
  </si>
  <si>
    <t>Orks general teleport pass and put them into a table</t>
  </si>
  <si>
    <t>Teleport animation for warboss</t>
  </si>
  <si>
    <t>Add lootas</t>
  </si>
  <si>
    <t>Possibly add a new building for this</t>
  </si>
  <si>
    <t>Effect for slugga charge ability</t>
  </si>
  <si>
    <t>Ork burna boy nob model</t>
  </si>
  <si>
    <t>Add ability for burna boy nob</t>
  </si>
  <si>
    <t>Add oil spill ability for OM</t>
  </si>
  <si>
    <t xml:space="preserve">Buildable Grot Tanks </t>
  </si>
  <si>
    <t>Squiggoth alternative weapons depends on what's garrisoned</t>
  </si>
  <si>
    <t>Warboss and killa kan rampage abilities</t>
  </si>
  <si>
    <t>Stikkbombs reworked so that they are throwing grenades as a ranged weapon</t>
  </si>
  <si>
    <t>Stikkbombs model alterations to have bomb pack</t>
  </si>
  <si>
    <t>General multiplayer testing to see how abilities interact across factions</t>
  </si>
  <si>
    <t>Probably rework via code</t>
  </si>
  <si>
    <t>Revisit Bad Dok weird juice ability and remove knockback round</t>
  </si>
  <si>
    <t>Revisit ascension angels</t>
  </si>
  <si>
    <t>Possibly make them summoned squad from living saint?</t>
  </si>
  <si>
    <t>Rework living saint ability into code to avoid bugs</t>
  </si>
  <si>
    <t>Also make laud hailers require a holy icon</t>
  </si>
  <si>
    <t>Pray at icon idle behaviour</t>
  </si>
  <si>
    <t>Sisters dogmata and paragon suits models</t>
  </si>
  <si>
    <t>Pass on sisters vehicles</t>
  </si>
  <si>
    <t>Possibly add castagator?</t>
  </si>
  <si>
    <t>Novice sister icon ability needs 3D model</t>
  </si>
  <si>
    <t>Blessed ammo upgrade applies new piercing type</t>
  </si>
  <si>
    <t>Add holy piercing variants</t>
  </si>
  <si>
    <t>Signposting and effects for cannonness witch hammer ability</t>
  </si>
  <si>
    <t>SM scout sniper ability rework</t>
  </si>
  <si>
    <t>SM sniper scout sniper ability effects</t>
  </si>
  <si>
    <t>Terminator force commander needs to remember what weapon he gets after possess</t>
  </si>
  <si>
    <t>Assault marines effect on landing instead of just a grenade explosion</t>
  </si>
  <si>
    <t>Rework apothecary combat stims ability</t>
  </si>
  <si>
    <t>Rework apothecary to have bolter</t>
  </si>
  <si>
    <t>SM Shotgun blast rewritten as a high explosive round</t>
  </si>
  <si>
    <t>Scout smoke grenade infiltrates scout</t>
  </si>
  <si>
    <t>Remove scout blind grenade</t>
  </si>
  <si>
    <t>Tacs you build from orbital structure come as 8 models not 4</t>
  </si>
  <si>
    <t>Scout cultist spawn with prophet</t>
  </si>
  <si>
    <t>Maybe also spawn with sergeant and weapons</t>
  </si>
  <si>
    <t>Tau add some battlesuit related researches</t>
  </si>
  <si>
    <t>Possibly add riptide as mont'ka T4 alternative relic unit</t>
  </si>
  <si>
    <t>Firesight capping animation</t>
  </si>
  <si>
    <t>Hammerhead gunship move some HP into a new energy shield</t>
  </si>
  <si>
    <t>Ethereal can spawn elite version of vespid and kroot</t>
  </si>
  <si>
    <t>Tau clones inherit from their parents</t>
  </si>
  <si>
    <t>Tau Drone Harbinger spawn different drone types</t>
  </si>
  <si>
    <t>Rework drone harbinger so that its drones auto follow it and auto attack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</si>
</sst>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D5F6"/>
        <bgColor indexed="64"/>
      </patternFill>
    </fill>
    <fill>
      <patternFill patternType="solid">
        <fgColor rgb="FFD9A0F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BC0BB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0">
    <xf numFmtId="0" fontId="0" fillId="0" borderId="0" xfId="0"/>
    <xf numFmtId="0" fontId="1" fillId="0" borderId="0" xfId="0" applyFont="1"/>
    <xf numFmtId="0" fontId="2" fillId="0" borderId="0" xfId="1"/>
    <xf numFmtId="0" fontId="0" fillId="5" borderId="3" xfId="0" applyFill="1" applyBorder="1"/>
    <xf numFmtId="0" fontId="1" fillId="9" borderId="1" xfId="0" applyFont="1" applyFill="1" applyBorder="1"/>
    <xf numFmtId="0" fontId="1" fillId="9" borderId="2" xfId="0" applyFont="1" applyFill="1" applyBorder="1" applyAlignment="1">
      <alignment horizontal="center"/>
    </xf>
    <xf numFmtId="0" fontId="1" fillId="9" borderId="2" xfId="0" applyFont="1" applyFill="1" applyBorder="1"/>
    <xf numFmtId="0" fontId="0" fillId="9" borderId="2" xfId="0" applyFill="1" applyBorder="1"/>
    <xf numFmtId="0" fontId="0" fillId="2" borderId="3" xfId="0" applyFill="1" applyBorder="1"/>
    <xf numFmtId="1" fontId="0" fillId="2" borderId="3" xfId="0" applyNumberForma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2" fillId="2" borderId="3" xfId="1" applyFill="1" applyBorder="1" applyAlignment="1">
      <alignment horizontal="center"/>
    </xf>
    <xf numFmtId="0" fontId="1" fillId="12" borderId="1" xfId="0" applyFont="1" applyFill="1" applyBorder="1"/>
    <xf numFmtId="0" fontId="1" fillId="12" borderId="2" xfId="0" applyFont="1" applyFill="1" applyBorder="1" applyAlignment="1">
      <alignment horizontal="center"/>
    </xf>
    <xf numFmtId="0" fontId="1" fillId="12" borderId="2" xfId="0" applyFont="1" applyFill="1" applyBorder="1"/>
    <xf numFmtId="0" fontId="0" fillId="12" borderId="2" xfId="0" applyFill="1" applyBorder="1"/>
    <xf numFmtId="0" fontId="0" fillId="13" borderId="3" xfId="0" applyFill="1" applyBorder="1"/>
    <xf numFmtId="1" fontId="0" fillId="13" borderId="3" xfId="0" applyNumberFormat="1" applyFill="1" applyBorder="1" applyAlignment="1">
      <alignment horizontal="center"/>
    </xf>
    <xf numFmtId="0" fontId="0" fillId="13" borderId="3" xfId="0" applyFill="1" applyBorder="1" applyAlignment="1">
      <alignment horizontal="center"/>
    </xf>
    <xf numFmtId="0" fontId="2" fillId="13" borderId="3" xfId="1" applyFill="1" applyBorder="1" applyAlignment="1">
      <alignment horizontal="center"/>
    </xf>
    <xf numFmtId="0" fontId="1" fillId="8" borderId="1" xfId="0" applyFont="1" applyFill="1" applyBorder="1" applyAlignment="1">
      <alignment wrapText="1"/>
    </xf>
    <xf numFmtId="0" fontId="1" fillId="8" borderId="2" xfId="0" applyFont="1" applyFill="1" applyBorder="1" applyAlignment="1">
      <alignment horizontal="center" wrapText="1"/>
    </xf>
    <xf numFmtId="0" fontId="1" fillId="8" borderId="2" xfId="0" applyFont="1" applyFill="1" applyBorder="1" applyAlignment="1">
      <alignment wrapText="1"/>
    </xf>
    <xf numFmtId="0" fontId="0" fillId="8" borderId="2" xfId="0" applyFill="1" applyBorder="1" applyAlignment="1">
      <alignment wrapText="1"/>
    </xf>
    <xf numFmtId="0" fontId="0" fillId="3" borderId="3" xfId="0" applyFill="1" applyBorder="1" applyAlignment="1">
      <alignment wrapText="1"/>
    </xf>
    <xf numFmtId="1" fontId="0" fillId="3" borderId="3" xfId="0" applyNumberFormat="1" applyFill="1" applyBorder="1" applyAlignment="1">
      <alignment horizontal="center" wrapText="1"/>
    </xf>
    <xf numFmtId="0" fontId="0" fillId="3" borderId="3" xfId="0" applyFill="1" applyBorder="1" applyAlignment="1">
      <alignment horizontal="center" wrapText="1"/>
    </xf>
    <xf numFmtId="0" fontId="2" fillId="3" borderId="3" xfId="1" applyFill="1" applyBorder="1" applyAlignment="1">
      <alignment horizontal="center" wrapText="1"/>
    </xf>
    <xf numFmtId="0" fontId="0" fillId="5" borderId="3" xfId="0" applyFill="1" applyBorder="1" applyAlignment="1">
      <alignment wrapText="1"/>
    </xf>
    <xf numFmtId="0" fontId="1" fillId="6" borderId="1" xfId="0" applyFont="1" applyFill="1" applyBorder="1" applyAlignment="1">
      <alignment wrapText="1"/>
    </xf>
    <xf numFmtId="0" fontId="1" fillId="6" borderId="2" xfId="0" applyFont="1" applyFill="1" applyBorder="1" applyAlignment="1">
      <alignment horizontal="center" wrapText="1"/>
    </xf>
    <xf numFmtId="0" fontId="1" fillId="6" borderId="2" xfId="0" applyFont="1" applyFill="1" applyBorder="1" applyAlignment="1">
      <alignment wrapText="1"/>
    </xf>
    <xf numFmtId="0" fontId="0" fillId="5" borderId="2" xfId="0" applyFill="1" applyBorder="1" applyAlignment="1">
      <alignment wrapText="1"/>
    </xf>
    <xf numFmtId="1" fontId="0" fillId="5" borderId="3" xfId="0" applyNumberFormat="1" applyFill="1" applyBorder="1" applyAlignment="1">
      <alignment horizontal="center" wrapText="1"/>
    </xf>
    <xf numFmtId="0" fontId="0" fillId="5" borderId="3" xfId="0" applyFill="1" applyBorder="1" applyAlignment="1">
      <alignment horizontal="center" wrapText="1"/>
    </xf>
    <xf numFmtId="0" fontId="2" fillId="5" borderId="3" xfId="1" applyFill="1" applyBorder="1" applyAlignment="1">
      <alignment horizontal="center" wrapText="1"/>
    </xf>
    <xf numFmtId="0" fontId="1" fillId="14" borderId="1" xfId="0" applyFont="1" applyFill="1" applyBorder="1"/>
    <xf numFmtId="0" fontId="1" fillId="14" borderId="2" xfId="0" applyFont="1" applyFill="1" applyBorder="1" applyAlignment="1">
      <alignment horizontal="center"/>
    </xf>
    <xf numFmtId="0" fontId="1" fillId="14" borderId="2" xfId="0" applyFont="1" applyFill="1" applyBorder="1"/>
    <xf numFmtId="0" fontId="0" fillId="14" borderId="2" xfId="0" applyFill="1" applyBorder="1"/>
    <xf numFmtId="0" fontId="0" fillId="15" borderId="3" xfId="0" applyFill="1" applyBorder="1"/>
    <xf numFmtId="1" fontId="0" fillId="15" borderId="3" xfId="0" applyNumberFormat="1" applyFill="1" applyBorder="1" applyAlignment="1">
      <alignment horizontal="center"/>
    </xf>
    <xf numFmtId="0" fontId="0" fillId="15" borderId="3" xfId="0" applyFill="1" applyBorder="1" applyAlignment="1">
      <alignment horizontal="center"/>
    </xf>
    <xf numFmtId="0" fontId="2" fillId="15" borderId="3" xfId="1" applyFill="1" applyBorder="1" applyAlignment="1">
      <alignment horizontal="center"/>
    </xf>
    <xf numFmtId="0" fontId="1" fillId="11" borderId="1" xfId="0" applyFont="1" applyFill="1" applyBorder="1" applyAlignment="1">
      <alignment wrapText="1"/>
    </xf>
    <xf numFmtId="0" fontId="1" fillId="11" borderId="2" xfId="0" applyFont="1" applyFill="1" applyBorder="1" applyAlignment="1">
      <alignment horizontal="center" wrapText="1"/>
    </xf>
    <xf numFmtId="0" fontId="1" fillId="11" borderId="2" xfId="0" applyFont="1" applyFill="1" applyBorder="1" applyAlignment="1">
      <alignment wrapText="1"/>
    </xf>
    <xf numFmtId="0" fontId="0" fillId="11" borderId="2" xfId="0" applyFill="1" applyBorder="1" applyAlignment="1">
      <alignment wrapText="1"/>
    </xf>
    <xf numFmtId="0" fontId="0" fillId="10" borderId="3" xfId="0" applyFill="1" applyBorder="1" applyAlignment="1">
      <alignment wrapText="1"/>
    </xf>
    <xf numFmtId="1" fontId="0" fillId="10" borderId="3" xfId="0" applyNumberFormat="1" applyFill="1" applyBorder="1" applyAlignment="1">
      <alignment horizontal="center" wrapText="1"/>
    </xf>
    <xf numFmtId="0" fontId="0" fillId="10" borderId="3" xfId="0" applyFill="1" applyBorder="1" applyAlignment="1">
      <alignment horizontal="center" wrapText="1"/>
    </xf>
    <xf numFmtId="0" fontId="2" fillId="10" borderId="3" xfId="1" applyFill="1" applyBorder="1" applyAlignment="1">
      <alignment horizontal="center" wrapText="1"/>
    </xf>
    <xf numFmtId="0" fontId="1" fillId="7" borderId="1" xfId="0" applyFont="1" applyFill="1" applyBorder="1" applyAlignment="1">
      <alignment wrapText="1"/>
    </xf>
    <xf numFmtId="0" fontId="1" fillId="7" borderId="2" xfId="0" applyFont="1" applyFill="1" applyBorder="1" applyAlignment="1">
      <alignment horizontal="center" wrapText="1"/>
    </xf>
    <xf numFmtId="0" fontId="1" fillId="7" borderId="2" xfId="0" applyFont="1" applyFill="1" applyBorder="1" applyAlignment="1">
      <alignment wrapText="1"/>
    </xf>
    <xf numFmtId="0" fontId="0" fillId="7" borderId="2" xfId="0" applyFill="1" applyBorder="1" applyAlignment="1">
      <alignment wrapText="1"/>
    </xf>
    <xf numFmtId="0" fontId="0" fillId="4" borderId="3" xfId="0" applyFill="1" applyBorder="1" applyAlignment="1">
      <alignment wrapText="1"/>
    </xf>
    <xf numFmtId="1" fontId="0" fillId="4" borderId="3" xfId="0" applyNumberFormat="1" applyFill="1" applyBorder="1" applyAlignment="1">
      <alignment horizontal="center" wrapText="1"/>
    </xf>
    <xf numFmtId="0" fontId="0" fillId="4" borderId="3" xfId="0" applyFill="1" applyBorder="1" applyAlignment="1">
      <alignment horizontal="center" wrapText="1"/>
    </xf>
    <xf numFmtId="0" fontId="2" fillId="4" borderId="3" xfId="1" applyFill="1" applyBorder="1" applyAlignment="1">
      <alignment horizontal="center" wrapText="1"/>
    </xf>
  </cellXfs>
  <cellStyles count="2">
    <cellStyle name="Hyperlink" xfId="1" builtinId="8"/>
    <cellStyle name="Normal" xfId="0" builtinId="0"/>
  </cellStyles>
  <dxfs count="147">
    <dxf>
      <font>
        <b val="0"/>
        <i val="0"/>
      </font>
      <numFmt numFmtId="0" formatCode="General"/>
      <fill>
        <patternFill patternType="solid">
          <bgColor theme="2" tint="-9.9948118533890809E-2"/>
        </patternFill>
      </fill>
    </dxf>
    <dxf>
      <font>
        <b/>
        <i val="0"/>
      </font>
      <numFmt numFmtId="0" formatCode="General"/>
      <fill>
        <patternFill patternType="solid">
          <bgColor rgb="FF7DBEC1"/>
        </patternFill>
      </fill>
    </dxf>
    <dxf>
      <font>
        <b val="0"/>
        <i val="0"/>
      </font>
      <numFmt numFmtId="0" formatCode="General"/>
      <fill>
        <patternFill patternType="solid">
          <bgColor theme="5" tint="0.39994506668294322"/>
        </patternFill>
      </fill>
    </dxf>
    <dxf>
      <font>
        <b val="0"/>
        <i val="0"/>
      </font>
      <numFmt numFmtId="0" formatCode="General"/>
      <fill>
        <patternFill patternType="solid">
          <bgColor theme="7" tint="0.59996337778862885"/>
        </patternFill>
      </fill>
    </dxf>
    <dxf>
      <font>
        <b val="0"/>
        <i val="0"/>
      </font>
      <numFmt numFmtId="0" formatCode="General"/>
      <fill>
        <patternFill patternType="solid">
          <bgColor rgb="FFD3D7BB"/>
        </patternFill>
      </fill>
    </dxf>
    <dxf>
      <font>
        <b val="0"/>
        <i val="0"/>
      </font>
      <numFmt numFmtId="0" formatCode="General"/>
      <fill>
        <patternFill patternType="solid">
          <bgColor rgb="FFD7EDA5"/>
        </patternFill>
      </fill>
    </dxf>
    <dxf>
      <font>
        <b val="0"/>
        <i val="0"/>
      </font>
      <numFmt numFmtId="0" formatCode="General"/>
      <fill>
        <patternFill patternType="solid">
          <bgColor rgb="FF00B050"/>
        </patternFill>
      </fill>
    </dxf>
    <dxf>
      <font>
        <b val="0"/>
        <i val="0"/>
      </font>
      <numFmt numFmtId="0" formatCode="General"/>
      <fill>
        <patternFill patternType="solid">
          <bgColor rgb="FFE20000"/>
        </patternFill>
      </fill>
    </dxf>
    <dxf>
      <font>
        <b val="0"/>
        <i val="0"/>
      </font>
      <numFmt numFmtId="0" formatCode="General"/>
      <fill>
        <patternFill patternType="solid">
          <bgColor rgb="FFDC7EC3"/>
        </patternFill>
      </fill>
    </dxf>
    <dxf>
      <font>
        <b val="0"/>
        <i val="0"/>
      </font>
      <numFmt numFmtId="0" formatCode="General"/>
      <fill>
        <patternFill patternType="solid">
          <bgColor theme="0" tint="-0.24994659260841701"/>
        </patternFill>
      </fill>
    </dxf>
    <dxf>
      <font>
        <b val="0"/>
        <i val="0"/>
      </font>
      <numFmt numFmtId="0" formatCode="General"/>
      <fill>
        <patternFill patternType="solid">
          <bgColor rgb="FFD28EF0"/>
        </patternFill>
      </fill>
    </dxf>
    <dxf>
      <font>
        <b val="0"/>
        <i val="0"/>
      </font>
      <numFmt numFmtId="0" formatCode="General"/>
      <fill>
        <patternFill patternType="solid">
          <bgColor rgb="FF84FA9A"/>
        </patternFill>
      </fill>
    </dxf>
    <dxf>
      <font>
        <b/>
        <i val="0"/>
      </font>
      <numFmt numFmtId="0" formatCode="General"/>
      <fill>
        <patternFill patternType="solid">
          <bgColor rgb="FFFF4F4F"/>
        </patternFill>
      </fill>
    </dxf>
    <dxf>
      <font>
        <b val="0"/>
        <i val="0"/>
      </font>
      <numFmt numFmtId="0" formatCode="General"/>
      <fill>
        <patternFill patternType="solid">
          <bgColor theme="7"/>
        </patternFill>
      </fill>
    </dxf>
    <dxf>
      <font>
        <b val="0"/>
        <i val="0"/>
      </font>
      <numFmt numFmtId="0" formatCode="General"/>
      <fill>
        <patternFill patternType="solid">
          <bgColor rgb="FFFF872D"/>
        </patternFill>
      </fill>
    </dxf>
    <dxf>
      <font>
        <b val="0"/>
        <i val="0"/>
      </font>
      <numFmt numFmtId="0" formatCode="General"/>
      <fill>
        <patternFill patternType="solid">
          <bgColor rgb="FFC0F973"/>
        </patternFill>
      </fill>
    </dxf>
    <dxf>
      <font>
        <b val="0"/>
        <i val="0"/>
      </font>
      <numFmt numFmtId="0" formatCode="General"/>
      <fill>
        <patternFill patternType="solid">
          <bgColor rgb="FFFF872D"/>
        </patternFill>
      </fill>
    </dxf>
    <dxf>
      <font>
        <b/>
        <i val="0"/>
      </font>
      <numFmt numFmtId="0" formatCode="General"/>
      <fill>
        <patternFill patternType="solid">
          <bgColor rgb="FFFF4F4F"/>
        </patternFill>
      </fill>
    </dxf>
    <dxf>
      <font>
        <b val="0"/>
        <i val="0"/>
      </font>
      <numFmt numFmtId="0" formatCode="General"/>
      <fill>
        <patternFill patternType="solid">
          <bgColor theme="7"/>
        </patternFill>
      </fill>
    </dxf>
    <dxf>
      <font>
        <b val="0"/>
        <i val="0"/>
      </font>
      <numFmt numFmtId="0" formatCode="General"/>
      <fill>
        <patternFill patternType="solid">
          <bgColor rgb="FFC0F973"/>
        </patternFill>
      </fill>
    </dxf>
    <dxf>
      <font>
        <b val="0"/>
        <i val="0"/>
      </font>
      <numFmt numFmtId="0" formatCode="General"/>
      <fill>
        <patternFill patternType="solid">
          <bgColor rgb="FFCAE2BC"/>
        </patternFill>
      </fill>
    </dxf>
    <dxf>
      <font>
        <b val="0"/>
        <i val="0"/>
      </font>
      <numFmt numFmtId="0" formatCode="General"/>
      <fill>
        <patternFill patternType="solid">
          <bgColor theme="2" tint="-9.9948118533890809E-2"/>
        </patternFill>
      </fill>
    </dxf>
    <dxf>
      <font>
        <b/>
        <i val="0"/>
      </font>
      <numFmt numFmtId="0" formatCode="General"/>
      <fill>
        <patternFill patternType="solid">
          <bgColor rgb="FF7DBEC1"/>
        </patternFill>
      </fill>
    </dxf>
    <dxf>
      <font>
        <b val="0"/>
        <i val="0"/>
      </font>
      <numFmt numFmtId="0" formatCode="General"/>
      <fill>
        <patternFill patternType="solid">
          <bgColor theme="5" tint="0.39994506668294322"/>
        </patternFill>
      </fill>
    </dxf>
    <dxf>
      <font>
        <b val="0"/>
        <i val="0"/>
      </font>
      <numFmt numFmtId="0" formatCode="General"/>
      <fill>
        <patternFill patternType="solid">
          <bgColor theme="7" tint="0.59996337778862885"/>
        </patternFill>
      </fill>
    </dxf>
    <dxf>
      <font>
        <b val="0"/>
        <i val="0"/>
      </font>
      <numFmt numFmtId="0" formatCode="General"/>
      <fill>
        <patternFill patternType="solid">
          <bgColor rgb="FFD3D7BB"/>
        </patternFill>
      </fill>
    </dxf>
    <dxf>
      <font>
        <b val="0"/>
        <i val="0"/>
      </font>
      <numFmt numFmtId="0" formatCode="General"/>
      <fill>
        <patternFill patternType="solid">
          <bgColor rgb="FFD7EDA5"/>
        </patternFill>
      </fill>
    </dxf>
    <dxf>
      <font>
        <b val="0"/>
        <i val="0"/>
      </font>
      <numFmt numFmtId="0" formatCode="General"/>
      <fill>
        <patternFill patternType="solid">
          <bgColor rgb="FF00B050"/>
        </patternFill>
      </fill>
    </dxf>
    <dxf>
      <font>
        <b val="0"/>
        <i val="0"/>
      </font>
      <numFmt numFmtId="0" formatCode="General"/>
      <fill>
        <patternFill patternType="solid">
          <bgColor rgb="FFE20000"/>
        </patternFill>
      </fill>
    </dxf>
    <dxf>
      <font>
        <b val="0"/>
        <i val="0"/>
      </font>
      <numFmt numFmtId="0" formatCode="General"/>
      <fill>
        <patternFill patternType="solid">
          <bgColor rgb="FFDC7EC3"/>
        </patternFill>
      </fill>
    </dxf>
    <dxf>
      <font>
        <b val="0"/>
        <i val="0"/>
      </font>
      <numFmt numFmtId="0" formatCode="General"/>
      <fill>
        <patternFill patternType="solid">
          <bgColor theme="0" tint="-0.24994659260841701"/>
        </patternFill>
      </fill>
    </dxf>
    <dxf>
      <font>
        <b val="0"/>
        <i val="0"/>
      </font>
      <numFmt numFmtId="0" formatCode="General"/>
      <fill>
        <patternFill patternType="solid">
          <bgColor rgb="FFD28EF0"/>
        </patternFill>
      </fill>
    </dxf>
    <dxf>
      <font>
        <b val="0"/>
        <i val="0"/>
      </font>
      <numFmt numFmtId="0" formatCode="General"/>
      <fill>
        <patternFill patternType="solid">
          <bgColor rgb="FF84FA9A"/>
        </patternFill>
      </fill>
    </dxf>
    <dxf>
      <font>
        <b/>
        <i val="0"/>
      </font>
      <numFmt numFmtId="0" formatCode="General"/>
      <fill>
        <patternFill patternType="solid">
          <bgColor rgb="FFFF4F4F"/>
        </patternFill>
      </fill>
    </dxf>
    <dxf>
      <font>
        <b val="0"/>
        <i val="0"/>
      </font>
      <numFmt numFmtId="0" formatCode="General"/>
      <fill>
        <patternFill patternType="solid">
          <bgColor theme="7"/>
        </patternFill>
      </fill>
    </dxf>
    <dxf>
      <font>
        <b val="0"/>
        <i val="0"/>
      </font>
      <numFmt numFmtId="0" formatCode="General"/>
      <fill>
        <patternFill patternType="solid">
          <bgColor rgb="FFFF872D"/>
        </patternFill>
      </fill>
    </dxf>
    <dxf>
      <font>
        <b val="0"/>
        <i val="0"/>
      </font>
      <numFmt numFmtId="0" formatCode="General"/>
      <fill>
        <patternFill patternType="solid">
          <bgColor rgb="FFC0F973"/>
        </patternFill>
      </fill>
    </dxf>
    <dxf>
      <font>
        <b val="0"/>
        <i val="0"/>
      </font>
      <numFmt numFmtId="0" formatCode="General"/>
      <fill>
        <patternFill patternType="solid">
          <bgColor rgb="FFFF872D"/>
        </patternFill>
      </fill>
    </dxf>
    <dxf>
      <font>
        <b/>
        <i val="0"/>
      </font>
      <numFmt numFmtId="0" formatCode="General"/>
      <fill>
        <patternFill patternType="solid">
          <bgColor rgb="FFFF4F4F"/>
        </patternFill>
      </fill>
    </dxf>
    <dxf>
      <font>
        <b val="0"/>
        <i val="0"/>
      </font>
      <numFmt numFmtId="0" formatCode="General"/>
      <fill>
        <patternFill patternType="solid">
          <bgColor theme="7"/>
        </patternFill>
      </fill>
    </dxf>
    <dxf>
      <font>
        <b val="0"/>
        <i val="0"/>
      </font>
      <numFmt numFmtId="0" formatCode="General"/>
      <fill>
        <patternFill patternType="solid">
          <bgColor rgb="FFC0F973"/>
        </patternFill>
      </fill>
    </dxf>
    <dxf>
      <font>
        <b val="0"/>
        <i val="0"/>
      </font>
      <numFmt numFmtId="0" formatCode="General"/>
      <fill>
        <patternFill patternType="solid">
          <bgColor rgb="FFCAE2BC"/>
        </patternFill>
      </fill>
    </dxf>
    <dxf>
      <font>
        <b val="0"/>
        <i val="0"/>
      </font>
      <numFmt numFmtId="0" formatCode="General"/>
      <fill>
        <patternFill patternType="solid">
          <bgColor theme="2" tint="-9.9948118533890809E-2"/>
        </patternFill>
      </fill>
    </dxf>
    <dxf>
      <font>
        <b/>
        <i val="0"/>
      </font>
      <numFmt numFmtId="0" formatCode="General"/>
      <fill>
        <patternFill patternType="solid">
          <bgColor rgb="FF7DBEC1"/>
        </patternFill>
      </fill>
    </dxf>
    <dxf>
      <font>
        <b val="0"/>
        <i val="0"/>
      </font>
      <numFmt numFmtId="0" formatCode="General"/>
      <fill>
        <patternFill patternType="solid">
          <bgColor theme="5" tint="0.39994506668294322"/>
        </patternFill>
      </fill>
    </dxf>
    <dxf>
      <font>
        <b val="0"/>
        <i val="0"/>
      </font>
      <numFmt numFmtId="0" formatCode="General"/>
      <fill>
        <patternFill patternType="solid">
          <bgColor theme="7" tint="0.59996337778862885"/>
        </patternFill>
      </fill>
    </dxf>
    <dxf>
      <font>
        <b val="0"/>
        <i val="0"/>
      </font>
      <numFmt numFmtId="0" formatCode="General"/>
      <fill>
        <patternFill patternType="solid">
          <bgColor rgb="FFD3D7BB"/>
        </patternFill>
      </fill>
    </dxf>
    <dxf>
      <font>
        <b val="0"/>
        <i val="0"/>
      </font>
      <numFmt numFmtId="0" formatCode="General"/>
      <fill>
        <patternFill patternType="solid">
          <bgColor rgb="FFD7EDA5"/>
        </patternFill>
      </fill>
    </dxf>
    <dxf>
      <font>
        <b val="0"/>
        <i val="0"/>
      </font>
      <numFmt numFmtId="0" formatCode="General"/>
      <fill>
        <patternFill patternType="solid">
          <bgColor rgb="FF00B050"/>
        </patternFill>
      </fill>
    </dxf>
    <dxf>
      <font>
        <b val="0"/>
        <i val="0"/>
      </font>
      <numFmt numFmtId="0" formatCode="General"/>
      <fill>
        <patternFill patternType="solid">
          <bgColor rgb="FFE20000"/>
        </patternFill>
      </fill>
    </dxf>
    <dxf>
      <font>
        <b val="0"/>
        <i val="0"/>
      </font>
      <numFmt numFmtId="0" formatCode="General"/>
      <fill>
        <patternFill patternType="solid">
          <bgColor rgb="FFDC7EC3"/>
        </patternFill>
      </fill>
    </dxf>
    <dxf>
      <font>
        <b val="0"/>
        <i val="0"/>
      </font>
      <numFmt numFmtId="0" formatCode="General"/>
      <fill>
        <patternFill patternType="solid">
          <bgColor theme="0" tint="-0.24994659260841701"/>
        </patternFill>
      </fill>
    </dxf>
    <dxf>
      <font>
        <b val="0"/>
        <i val="0"/>
      </font>
      <numFmt numFmtId="0" formatCode="General"/>
      <fill>
        <patternFill patternType="solid">
          <bgColor rgb="FFD28EF0"/>
        </patternFill>
      </fill>
    </dxf>
    <dxf>
      <font>
        <b val="0"/>
        <i val="0"/>
      </font>
      <numFmt numFmtId="0" formatCode="General"/>
      <fill>
        <patternFill patternType="solid">
          <bgColor rgb="FF84FA9A"/>
        </patternFill>
      </fill>
    </dxf>
    <dxf>
      <font>
        <b/>
        <i val="0"/>
      </font>
      <numFmt numFmtId="0" formatCode="General"/>
      <fill>
        <patternFill patternType="solid">
          <bgColor rgb="FFFF4F4F"/>
        </patternFill>
      </fill>
    </dxf>
    <dxf>
      <font>
        <b val="0"/>
        <i val="0"/>
      </font>
      <numFmt numFmtId="0" formatCode="General"/>
      <fill>
        <patternFill patternType="solid">
          <bgColor theme="7"/>
        </patternFill>
      </fill>
    </dxf>
    <dxf>
      <font>
        <b val="0"/>
        <i val="0"/>
      </font>
      <numFmt numFmtId="0" formatCode="General"/>
      <fill>
        <patternFill patternType="solid">
          <bgColor rgb="FFFF872D"/>
        </patternFill>
      </fill>
    </dxf>
    <dxf>
      <font>
        <b val="0"/>
        <i val="0"/>
      </font>
      <numFmt numFmtId="0" formatCode="General"/>
      <fill>
        <patternFill patternType="solid">
          <bgColor rgb="FFC0F973"/>
        </patternFill>
      </fill>
    </dxf>
    <dxf>
      <font>
        <b val="0"/>
        <i val="0"/>
      </font>
      <numFmt numFmtId="0" formatCode="General"/>
      <fill>
        <patternFill patternType="solid">
          <bgColor rgb="FFFF872D"/>
        </patternFill>
      </fill>
    </dxf>
    <dxf>
      <font>
        <b/>
        <i val="0"/>
      </font>
      <numFmt numFmtId="0" formatCode="General"/>
      <fill>
        <patternFill patternType="solid">
          <bgColor rgb="FFFF4F4F"/>
        </patternFill>
      </fill>
    </dxf>
    <dxf>
      <font>
        <b val="0"/>
        <i val="0"/>
      </font>
      <numFmt numFmtId="0" formatCode="General"/>
      <fill>
        <patternFill patternType="solid">
          <bgColor theme="7"/>
        </patternFill>
      </fill>
    </dxf>
    <dxf>
      <font>
        <b val="0"/>
        <i val="0"/>
      </font>
      <numFmt numFmtId="0" formatCode="General"/>
      <fill>
        <patternFill patternType="solid">
          <bgColor rgb="FFC0F973"/>
        </patternFill>
      </fill>
    </dxf>
    <dxf>
      <font>
        <b val="0"/>
        <i val="0"/>
      </font>
      <numFmt numFmtId="0" formatCode="General"/>
      <fill>
        <patternFill patternType="solid">
          <bgColor rgb="FFCAE2BC"/>
        </patternFill>
      </fill>
    </dxf>
    <dxf>
      <font>
        <b val="0"/>
        <i val="0"/>
      </font>
      <numFmt numFmtId="0" formatCode="General"/>
      <fill>
        <patternFill patternType="solid">
          <bgColor theme="2" tint="-9.9948118533890809E-2"/>
        </patternFill>
      </fill>
    </dxf>
    <dxf>
      <font>
        <b/>
        <i val="0"/>
      </font>
      <numFmt numFmtId="0" formatCode="General"/>
      <fill>
        <patternFill patternType="solid">
          <bgColor rgb="FF7DBEC1"/>
        </patternFill>
      </fill>
    </dxf>
    <dxf>
      <font>
        <b val="0"/>
        <i val="0"/>
      </font>
      <numFmt numFmtId="0" formatCode="General"/>
      <fill>
        <patternFill patternType="solid">
          <bgColor theme="5" tint="0.39994506668294322"/>
        </patternFill>
      </fill>
    </dxf>
    <dxf>
      <font>
        <b val="0"/>
        <i val="0"/>
      </font>
      <numFmt numFmtId="0" formatCode="General"/>
      <fill>
        <patternFill patternType="solid">
          <bgColor theme="7" tint="0.59996337778862885"/>
        </patternFill>
      </fill>
    </dxf>
    <dxf>
      <font>
        <b val="0"/>
        <i val="0"/>
      </font>
      <numFmt numFmtId="0" formatCode="General"/>
      <fill>
        <patternFill patternType="solid">
          <bgColor rgb="FFD3D7BB"/>
        </patternFill>
      </fill>
    </dxf>
    <dxf>
      <font>
        <b val="0"/>
        <i val="0"/>
      </font>
      <numFmt numFmtId="0" formatCode="General"/>
      <fill>
        <patternFill patternType="solid">
          <bgColor rgb="FFD7EDA5"/>
        </patternFill>
      </fill>
    </dxf>
    <dxf>
      <font>
        <b val="0"/>
        <i val="0"/>
      </font>
      <numFmt numFmtId="0" formatCode="General"/>
      <fill>
        <patternFill patternType="solid">
          <bgColor rgb="FF00B050"/>
        </patternFill>
      </fill>
    </dxf>
    <dxf>
      <font>
        <b val="0"/>
        <i val="0"/>
      </font>
      <numFmt numFmtId="0" formatCode="General"/>
      <fill>
        <patternFill patternType="solid">
          <bgColor rgb="FFE20000"/>
        </patternFill>
      </fill>
    </dxf>
    <dxf>
      <font>
        <b val="0"/>
        <i val="0"/>
      </font>
      <numFmt numFmtId="0" formatCode="General"/>
      <fill>
        <patternFill patternType="solid">
          <bgColor rgb="FFDC7EC3"/>
        </patternFill>
      </fill>
    </dxf>
    <dxf>
      <font>
        <b val="0"/>
        <i val="0"/>
      </font>
      <numFmt numFmtId="0" formatCode="General"/>
      <fill>
        <patternFill patternType="solid">
          <bgColor theme="0" tint="-0.24994659260841701"/>
        </patternFill>
      </fill>
    </dxf>
    <dxf>
      <font>
        <b val="0"/>
        <i val="0"/>
      </font>
      <numFmt numFmtId="0" formatCode="General"/>
      <fill>
        <patternFill patternType="solid">
          <bgColor rgb="FFD28EF0"/>
        </patternFill>
      </fill>
    </dxf>
    <dxf>
      <font>
        <b val="0"/>
        <i val="0"/>
      </font>
      <numFmt numFmtId="0" formatCode="General"/>
      <fill>
        <patternFill patternType="solid">
          <bgColor rgb="FF84FA9A"/>
        </patternFill>
      </fill>
    </dxf>
    <dxf>
      <font>
        <b/>
        <i val="0"/>
      </font>
      <numFmt numFmtId="0" formatCode="General"/>
      <fill>
        <patternFill patternType="solid">
          <bgColor rgb="FFFF4F4F"/>
        </patternFill>
      </fill>
    </dxf>
    <dxf>
      <font>
        <b val="0"/>
        <i val="0"/>
      </font>
      <numFmt numFmtId="0" formatCode="General"/>
      <fill>
        <patternFill patternType="solid">
          <bgColor theme="7"/>
        </patternFill>
      </fill>
    </dxf>
    <dxf>
      <font>
        <b val="0"/>
        <i val="0"/>
      </font>
      <numFmt numFmtId="0" formatCode="General"/>
      <fill>
        <patternFill patternType="solid">
          <bgColor rgb="FFFF872D"/>
        </patternFill>
      </fill>
    </dxf>
    <dxf>
      <font>
        <b val="0"/>
        <i val="0"/>
      </font>
      <numFmt numFmtId="0" formatCode="General"/>
      <fill>
        <patternFill patternType="solid">
          <bgColor rgb="FFC0F973"/>
        </patternFill>
      </fill>
    </dxf>
    <dxf>
      <font>
        <b val="0"/>
        <i val="0"/>
      </font>
      <numFmt numFmtId="0" formatCode="General"/>
      <fill>
        <patternFill patternType="solid">
          <bgColor rgb="FFFF872D"/>
        </patternFill>
      </fill>
    </dxf>
    <dxf>
      <font>
        <b/>
        <i val="0"/>
      </font>
      <numFmt numFmtId="0" formatCode="General"/>
      <fill>
        <patternFill patternType="solid">
          <bgColor rgb="FFFF4F4F"/>
        </patternFill>
      </fill>
    </dxf>
    <dxf>
      <font>
        <b val="0"/>
        <i val="0"/>
      </font>
      <numFmt numFmtId="0" formatCode="General"/>
      <fill>
        <patternFill patternType="solid">
          <bgColor theme="7"/>
        </patternFill>
      </fill>
    </dxf>
    <dxf>
      <font>
        <b val="0"/>
        <i val="0"/>
      </font>
      <numFmt numFmtId="0" formatCode="General"/>
      <fill>
        <patternFill patternType="solid">
          <bgColor rgb="FFC0F973"/>
        </patternFill>
      </fill>
    </dxf>
    <dxf>
      <font>
        <b val="0"/>
        <i val="0"/>
      </font>
      <numFmt numFmtId="0" formatCode="General"/>
      <fill>
        <patternFill patternType="solid">
          <bgColor rgb="FFCAE2BC"/>
        </patternFill>
      </fill>
    </dxf>
    <dxf>
      <font>
        <b val="0"/>
        <i val="0"/>
      </font>
      <numFmt numFmtId="0" formatCode="General"/>
      <fill>
        <patternFill patternType="solid">
          <bgColor theme="2" tint="-9.9948118533890809E-2"/>
        </patternFill>
      </fill>
    </dxf>
    <dxf>
      <font>
        <b/>
        <i val="0"/>
      </font>
      <numFmt numFmtId="0" formatCode="General"/>
      <fill>
        <patternFill patternType="solid">
          <bgColor rgb="FF7DBEC1"/>
        </patternFill>
      </fill>
    </dxf>
    <dxf>
      <font>
        <b val="0"/>
        <i val="0"/>
      </font>
      <numFmt numFmtId="0" formatCode="General"/>
      <fill>
        <patternFill patternType="solid">
          <bgColor theme="5" tint="0.39994506668294322"/>
        </patternFill>
      </fill>
    </dxf>
    <dxf>
      <font>
        <b val="0"/>
        <i val="0"/>
      </font>
      <numFmt numFmtId="0" formatCode="General"/>
      <fill>
        <patternFill patternType="solid">
          <bgColor theme="7" tint="0.59996337778862885"/>
        </patternFill>
      </fill>
    </dxf>
    <dxf>
      <font>
        <b val="0"/>
        <i val="0"/>
      </font>
      <numFmt numFmtId="0" formatCode="General"/>
      <fill>
        <patternFill patternType="solid">
          <bgColor rgb="FFD3D7BB"/>
        </patternFill>
      </fill>
    </dxf>
    <dxf>
      <font>
        <b val="0"/>
        <i val="0"/>
      </font>
      <numFmt numFmtId="0" formatCode="General"/>
      <fill>
        <patternFill patternType="solid">
          <bgColor rgb="FFD7EDA5"/>
        </patternFill>
      </fill>
    </dxf>
    <dxf>
      <font>
        <b val="0"/>
        <i val="0"/>
      </font>
      <numFmt numFmtId="0" formatCode="General"/>
      <fill>
        <patternFill patternType="solid">
          <bgColor rgb="FF00B050"/>
        </patternFill>
      </fill>
    </dxf>
    <dxf>
      <font>
        <b val="0"/>
        <i val="0"/>
      </font>
      <numFmt numFmtId="0" formatCode="General"/>
      <fill>
        <patternFill patternType="solid">
          <bgColor rgb="FFE20000"/>
        </patternFill>
      </fill>
    </dxf>
    <dxf>
      <font>
        <b val="0"/>
        <i val="0"/>
      </font>
      <numFmt numFmtId="0" formatCode="General"/>
      <fill>
        <patternFill patternType="solid">
          <bgColor rgb="FFDC7EC3"/>
        </patternFill>
      </fill>
    </dxf>
    <dxf>
      <font>
        <b val="0"/>
        <i val="0"/>
      </font>
      <numFmt numFmtId="0" formatCode="General"/>
      <fill>
        <patternFill patternType="solid">
          <bgColor theme="0" tint="-0.24994659260841701"/>
        </patternFill>
      </fill>
    </dxf>
    <dxf>
      <font>
        <b val="0"/>
        <i val="0"/>
      </font>
      <numFmt numFmtId="0" formatCode="General"/>
      <fill>
        <patternFill patternType="solid">
          <bgColor rgb="FFD28EF0"/>
        </patternFill>
      </fill>
    </dxf>
    <dxf>
      <font>
        <b val="0"/>
        <i val="0"/>
      </font>
      <numFmt numFmtId="0" formatCode="General"/>
      <fill>
        <patternFill patternType="solid">
          <bgColor rgb="FF84FA9A"/>
        </patternFill>
      </fill>
    </dxf>
    <dxf>
      <font>
        <b/>
        <i val="0"/>
      </font>
      <numFmt numFmtId="0" formatCode="General"/>
      <fill>
        <patternFill patternType="solid">
          <bgColor rgb="FFFF4F4F"/>
        </patternFill>
      </fill>
    </dxf>
    <dxf>
      <font>
        <b val="0"/>
        <i val="0"/>
      </font>
      <numFmt numFmtId="0" formatCode="General"/>
      <fill>
        <patternFill patternType="solid">
          <bgColor theme="7"/>
        </patternFill>
      </fill>
    </dxf>
    <dxf>
      <font>
        <b val="0"/>
        <i val="0"/>
      </font>
      <numFmt numFmtId="0" formatCode="General"/>
      <fill>
        <patternFill patternType="solid">
          <bgColor rgb="FFFF872D"/>
        </patternFill>
      </fill>
    </dxf>
    <dxf>
      <font>
        <b val="0"/>
        <i val="0"/>
      </font>
      <numFmt numFmtId="0" formatCode="General"/>
      <fill>
        <patternFill patternType="solid">
          <bgColor rgb="FFC0F973"/>
        </patternFill>
      </fill>
    </dxf>
    <dxf>
      <font>
        <b val="0"/>
        <i val="0"/>
      </font>
      <numFmt numFmtId="0" formatCode="General"/>
      <fill>
        <patternFill patternType="solid">
          <bgColor rgb="FFFF872D"/>
        </patternFill>
      </fill>
    </dxf>
    <dxf>
      <font>
        <b/>
        <i val="0"/>
      </font>
      <numFmt numFmtId="0" formatCode="General"/>
      <fill>
        <patternFill patternType="solid">
          <bgColor rgb="FFFF4F4F"/>
        </patternFill>
      </fill>
    </dxf>
    <dxf>
      <font>
        <b val="0"/>
        <i val="0"/>
      </font>
      <numFmt numFmtId="0" formatCode="General"/>
      <fill>
        <patternFill patternType="solid">
          <bgColor theme="7"/>
        </patternFill>
      </fill>
    </dxf>
    <dxf>
      <font>
        <b val="0"/>
        <i val="0"/>
      </font>
      <numFmt numFmtId="0" formatCode="General"/>
      <fill>
        <patternFill patternType="solid">
          <bgColor rgb="FFC0F973"/>
        </patternFill>
      </fill>
    </dxf>
    <dxf>
      <font>
        <b val="0"/>
        <i val="0"/>
      </font>
      <numFmt numFmtId="0" formatCode="General"/>
      <fill>
        <patternFill patternType="solid">
          <bgColor rgb="FFCAE2BC"/>
        </patternFill>
      </fill>
    </dxf>
    <dxf>
      <font>
        <b val="0"/>
        <i val="0"/>
      </font>
      <numFmt numFmtId="0" formatCode="General"/>
      <fill>
        <patternFill patternType="solid">
          <bgColor theme="2" tint="-9.9948118533890809E-2"/>
        </patternFill>
      </fill>
    </dxf>
    <dxf>
      <font>
        <b/>
        <i val="0"/>
      </font>
      <numFmt numFmtId="0" formatCode="General"/>
      <fill>
        <patternFill patternType="solid">
          <bgColor rgb="FF7DBEC1"/>
        </patternFill>
      </fill>
    </dxf>
    <dxf>
      <font>
        <b val="0"/>
        <i val="0"/>
      </font>
      <numFmt numFmtId="0" formatCode="General"/>
      <fill>
        <patternFill patternType="solid">
          <bgColor theme="5" tint="0.39994506668294322"/>
        </patternFill>
      </fill>
    </dxf>
    <dxf>
      <font>
        <b val="0"/>
        <i val="0"/>
      </font>
      <numFmt numFmtId="0" formatCode="General"/>
      <fill>
        <patternFill patternType="solid">
          <bgColor theme="7" tint="0.59996337778862885"/>
        </patternFill>
      </fill>
    </dxf>
    <dxf>
      <font>
        <b val="0"/>
        <i val="0"/>
      </font>
      <numFmt numFmtId="0" formatCode="General"/>
      <fill>
        <patternFill patternType="solid">
          <bgColor rgb="FFD3D7BB"/>
        </patternFill>
      </fill>
    </dxf>
    <dxf>
      <font>
        <b val="0"/>
        <i val="0"/>
      </font>
      <numFmt numFmtId="0" formatCode="General"/>
      <fill>
        <patternFill patternType="solid">
          <bgColor rgb="FFD7EDA5"/>
        </patternFill>
      </fill>
    </dxf>
    <dxf>
      <font>
        <b val="0"/>
        <i val="0"/>
      </font>
      <numFmt numFmtId="0" formatCode="General"/>
      <fill>
        <patternFill patternType="solid">
          <bgColor rgb="FF00B050"/>
        </patternFill>
      </fill>
    </dxf>
    <dxf>
      <font>
        <b val="0"/>
        <i val="0"/>
      </font>
      <numFmt numFmtId="0" formatCode="General"/>
      <fill>
        <patternFill patternType="solid">
          <bgColor rgb="FFE20000"/>
        </patternFill>
      </fill>
    </dxf>
    <dxf>
      <font>
        <b val="0"/>
        <i val="0"/>
      </font>
      <numFmt numFmtId="0" formatCode="General"/>
      <fill>
        <patternFill patternType="solid">
          <bgColor rgb="FFDC7EC3"/>
        </patternFill>
      </fill>
    </dxf>
    <dxf>
      <font>
        <b val="0"/>
        <i val="0"/>
      </font>
      <numFmt numFmtId="0" formatCode="General"/>
      <fill>
        <patternFill patternType="solid">
          <bgColor theme="0" tint="-0.24994659260841701"/>
        </patternFill>
      </fill>
    </dxf>
    <dxf>
      <font>
        <b val="0"/>
        <i val="0"/>
      </font>
      <numFmt numFmtId="0" formatCode="General"/>
      <fill>
        <patternFill patternType="solid">
          <bgColor rgb="FFD28EF0"/>
        </patternFill>
      </fill>
    </dxf>
    <dxf>
      <font>
        <b val="0"/>
        <i val="0"/>
      </font>
      <numFmt numFmtId="0" formatCode="General"/>
      <fill>
        <patternFill patternType="solid">
          <bgColor rgb="FF84FA9A"/>
        </patternFill>
      </fill>
    </dxf>
    <dxf>
      <font>
        <b/>
        <i val="0"/>
      </font>
      <numFmt numFmtId="0" formatCode="General"/>
      <fill>
        <patternFill patternType="solid">
          <bgColor rgb="FFFF4F4F"/>
        </patternFill>
      </fill>
    </dxf>
    <dxf>
      <font>
        <b val="0"/>
        <i val="0"/>
      </font>
      <numFmt numFmtId="0" formatCode="General"/>
      <fill>
        <patternFill patternType="solid">
          <bgColor theme="7"/>
        </patternFill>
      </fill>
    </dxf>
    <dxf>
      <font>
        <b val="0"/>
        <i val="0"/>
      </font>
      <numFmt numFmtId="0" formatCode="General"/>
      <fill>
        <patternFill patternType="solid">
          <bgColor rgb="FFFF872D"/>
        </patternFill>
      </fill>
    </dxf>
    <dxf>
      <font>
        <b val="0"/>
        <i val="0"/>
      </font>
      <numFmt numFmtId="0" formatCode="General"/>
      <fill>
        <patternFill patternType="solid">
          <bgColor rgb="FFC0F973"/>
        </patternFill>
      </fill>
    </dxf>
    <dxf>
      <font>
        <b val="0"/>
        <i val="0"/>
      </font>
      <numFmt numFmtId="0" formatCode="General"/>
      <fill>
        <patternFill patternType="solid">
          <bgColor rgb="FFFF872D"/>
        </patternFill>
      </fill>
    </dxf>
    <dxf>
      <font>
        <b/>
        <i val="0"/>
      </font>
      <numFmt numFmtId="0" formatCode="General"/>
      <fill>
        <patternFill patternType="solid">
          <bgColor rgb="FFFF4F4F"/>
        </patternFill>
      </fill>
    </dxf>
    <dxf>
      <font>
        <b val="0"/>
        <i val="0"/>
      </font>
      <numFmt numFmtId="0" formatCode="General"/>
      <fill>
        <patternFill patternType="solid">
          <bgColor theme="7"/>
        </patternFill>
      </fill>
    </dxf>
    <dxf>
      <font>
        <b val="0"/>
        <i val="0"/>
      </font>
      <numFmt numFmtId="0" formatCode="General"/>
      <fill>
        <patternFill patternType="solid">
          <bgColor rgb="FFC0F973"/>
        </patternFill>
      </fill>
    </dxf>
    <dxf>
      <font>
        <b val="0"/>
        <i val="0"/>
      </font>
      <numFmt numFmtId="0" formatCode="General"/>
      <fill>
        <patternFill patternType="solid">
          <bgColor rgb="FFCAE2BC"/>
        </patternFill>
      </fill>
    </dxf>
    <dxf>
      <font>
        <b val="0"/>
        <i val="0"/>
      </font>
      <numFmt numFmtId="0" formatCode="General"/>
      <fill>
        <patternFill patternType="solid">
          <bgColor theme="2" tint="-9.9948118533890809E-2"/>
        </patternFill>
      </fill>
    </dxf>
    <dxf>
      <font>
        <b/>
        <i val="0"/>
      </font>
      <numFmt numFmtId="0" formatCode="General"/>
      <fill>
        <patternFill patternType="solid">
          <bgColor rgb="FF7DBEC1"/>
        </patternFill>
      </fill>
    </dxf>
    <dxf>
      <font>
        <b val="0"/>
        <i val="0"/>
      </font>
      <numFmt numFmtId="0" formatCode="General"/>
      <fill>
        <patternFill patternType="solid">
          <bgColor theme="5" tint="0.39994506668294322"/>
        </patternFill>
      </fill>
    </dxf>
    <dxf>
      <font>
        <b val="0"/>
        <i val="0"/>
      </font>
      <numFmt numFmtId="0" formatCode="General"/>
      <fill>
        <patternFill patternType="solid">
          <bgColor theme="7" tint="0.59996337778862885"/>
        </patternFill>
      </fill>
    </dxf>
    <dxf>
      <font>
        <b val="0"/>
        <i val="0"/>
      </font>
      <numFmt numFmtId="0" formatCode="General"/>
      <fill>
        <patternFill patternType="solid">
          <bgColor rgb="FFD3D7BB"/>
        </patternFill>
      </fill>
    </dxf>
    <dxf>
      <font>
        <b val="0"/>
        <i val="0"/>
      </font>
      <numFmt numFmtId="0" formatCode="General"/>
      <fill>
        <patternFill patternType="solid">
          <bgColor rgb="FFD7EDA5"/>
        </patternFill>
      </fill>
    </dxf>
    <dxf>
      <font>
        <b val="0"/>
        <i val="0"/>
      </font>
      <numFmt numFmtId="0" formatCode="General"/>
      <fill>
        <patternFill patternType="solid">
          <bgColor rgb="FF00B050"/>
        </patternFill>
      </fill>
    </dxf>
    <dxf>
      <font>
        <b val="0"/>
        <i val="0"/>
      </font>
      <numFmt numFmtId="0" formatCode="General"/>
      <fill>
        <patternFill patternType="solid">
          <bgColor rgb="FFE20000"/>
        </patternFill>
      </fill>
    </dxf>
    <dxf>
      <font>
        <b val="0"/>
        <i val="0"/>
      </font>
      <numFmt numFmtId="0" formatCode="General"/>
      <fill>
        <patternFill patternType="solid">
          <bgColor rgb="FFDC7EC3"/>
        </patternFill>
      </fill>
    </dxf>
    <dxf>
      <font>
        <b val="0"/>
        <i val="0"/>
      </font>
      <numFmt numFmtId="0" formatCode="General"/>
      <fill>
        <patternFill patternType="solid">
          <bgColor theme="0" tint="-0.24994659260841701"/>
        </patternFill>
      </fill>
    </dxf>
    <dxf>
      <font>
        <b val="0"/>
        <i val="0"/>
      </font>
      <numFmt numFmtId="0" formatCode="General"/>
      <fill>
        <patternFill patternType="solid">
          <bgColor rgb="FFD28EF0"/>
        </patternFill>
      </fill>
    </dxf>
    <dxf>
      <font>
        <b val="0"/>
        <i val="0"/>
      </font>
      <numFmt numFmtId="0" formatCode="General"/>
      <fill>
        <patternFill patternType="solid">
          <bgColor rgb="FF84FA9A"/>
        </patternFill>
      </fill>
    </dxf>
    <dxf>
      <font>
        <b/>
        <i val="0"/>
      </font>
      <numFmt numFmtId="0" formatCode="General"/>
      <fill>
        <patternFill patternType="solid">
          <bgColor rgb="FFFF4F4F"/>
        </patternFill>
      </fill>
    </dxf>
    <dxf>
      <font>
        <b val="0"/>
        <i val="0"/>
      </font>
      <numFmt numFmtId="0" formatCode="General"/>
      <fill>
        <patternFill patternType="solid">
          <bgColor theme="7"/>
        </patternFill>
      </fill>
    </dxf>
    <dxf>
      <font>
        <b val="0"/>
        <i val="0"/>
      </font>
      <numFmt numFmtId="0" formatCode="General"/>
      <fill>
        <patternFill patternType="solid">
          <bgColor rgb="FFFF872D"/>
        </patternFill>
      </fill>
    </dxf>
    <dxf>
      <font>
        <b val="0"/>
        <i val="0"/>
      </font>
      <numFmt numFmtId="0" formatCode="General"/>
      <fill>
        <patternFill patternType="solid">
          <bgColor rgb="FFC0F973"/>
        </patternFill>
      </fill>
    </dxf>
    <dxf>
      <font>
        <b val="0"/>
        <i val="0"/>
      </font>
      <numFmt numFmtId="0" formatCode="General"/>
      <fill>
        <patternFill patternType="solid">
          <bgColor rgb="FFFF872D"/>
        </patternFill>
      </fill>
    </dxf>
    <dxf>
      <font>
        <b/>
        <i val="0"/>
      </font>
      <numFmt numFmtId="0" formatCode="General"/>
      <fill>
        <patternFill patternType="solid">
          <bgColor rgb="FFFF4F4F"/>
        </patternFill>
      </fill>
    </dxf>
    <dxf>
      <font>
        <b val="0"/>
        <i val="0"/>
      </font>
      <numFmt numFmtId="0" formatCode="General"/>
      <fill>
        <patternFill patternType="solid">
          <bgColor theme="7"/>
        </patternFill>
      </fill>
    </dxf>
    <dxf>
      <font>
        <b val="0"/>
        <i val="0"/>
      </font>
      <numFmt numFmtId="0" formatCode="General"/>
      <fill>
        <patternFill patternType="solid">
          <bgColor rgb="FFC0F973"/>
        </patternFill>
      </fill>
    </dxf>
    <dxf>
      <font>
        <b val="0"/>
        <i val="0"/>
      </font>
      <numFmt numFmtId="0" formatCode="General"/>
      <fill>
        <patternFill patternType="solid">
          <bgColor rgb="FFCAE2BC"/>
        </patternFill>
      </fill>
    </dxf>
  </dxfs>
  <tableStyles count="0" defaultTableStyle="TableStyleMedium2" defaultPivotStyle="PivotStyleLight16"/>
  <colors>
    <mruColors>
      <color rgb="FFFBC0BB"/>
      <color rgb="FFDC7EC3"/>
      <color rgb="FFE20000"/>
      <color rgb="FF9954CC"/>
      <color rgb="FFD9A0F2"/>
      <color rgb="FFFFD5F6"/>
      <color rgb="FFFFE5F9"/>
      <color rgb="FFFFCDF4"/>
      <color rgb="FFD28EF0"/>
      <color rgb="FF84FA9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0C65C-144B-49AC-9C67-3120B47D1850}">
  <dimension ref="A1:H97"/>
  <sheetViews>
    <sheetView tabSelected="1" workbookViewId="0">
      <pane xSplit="1" ySplit="1" topLeftCell="B89" activePane="bottomRight" state="frozen"/>
      <selection pane="topRight" activeCell="B1" sqref="B1"/>
      <selection pane="bottomLeft" activeCell="A2" sqref="A2"/>
      <selection pane="bottomRight" activeCell="A7" sqref="A7"/>
    </sheetView>
  </sheetViews>
  <sheetFormatPr defaultColWidth="0" defaultRowHeight="15" x14ac:dyDescent="0.25"/>
  <cols>
    <col min="1" max="1" width="55.42578125" style="24" customWidth="1"/>
    <col min="2" max="2" width="12.85546875" style="25" customWidth="1"/>
    <col min="3" max="3" width="25.42578125" style="26" customWidth="1"/>
    <col min="4" max="4" width="14" style="26" customWidth="1"/>
    <col min="5" max="5" width="22.85546875" style="26" customWidth="1"/>
    <col min="6" max="6" width="14.7109375" style="26" customWidth="1"/>
    <col min="7" max="7" width="121.85546875" style="24" customWidth="1"/>
    <col min="8" max="8" width="0" style="28" hidden="1" customWidth="1"/>
    <col min="9" max="16384" width="9.140625" style="28" hidden="1"/>
  </cols>
  <sheetData>
    <row r="1" spans="1:7" s="23" customFormat="1" x14ac:dyDescent="0.25">
      <c r="A1" s="20" t="s">
        <v>0</v>
      </c>
      <c r="B1" s="21" t="s">
        <v>4</v>
      </c>
      <c r="C1" s="21" t="s">
        <v>14</v>
      </c>
      <c r="D1" s="21" t="s">
        <v>1</v>
      </c>
      <c r="E1" s="21" t="s">
        <v>2</v>
      </c>
      <c r="F1" s="21" t="s">
        <v>29</v>
      </c>
      <c r="G1" s="22" t="s">
        <v>3</v>
      </c>
    </row>
    <row r="2" spans="1:7" x14ac:dyDescent="0.25">
      <c r="A2" s="24" t="s">
        <v>34</v>
      </c>
      <c r="B2" s="25" t="s">
        <v>10</v>
      </c>
      <c r="C2" s="26" t="s">
        <v>15</v>
      </c>
      <c r="D2" s="26" t="s">
        <v>8</v>
      </c>
      <c r="E2" s="26" t="s">
        <v>28</v>
      </c>
      <c r="F2" s="27"/>
    </row>
    <row r="3" spans="1:7" x14ac:dyDescent="0.25">
      <c r="A3" s="24" t="s">
        <v>33</v>
      </c>
      <c r="B3" s="25" t="s">
        <v>10</v>
      </c>
      <c r="C3" s="26" t="s">
        <v>15</v>
      </c>
      <c r="D3" s="26" t="s">
        <v>8</v>
      </c>
      <c r="E3" s="26" t="s">
        <v>28</v>
      </c>
      <c r="F3" s="27"/>
    </row>
    <row r="4" spans="1:7" x14ac:dyDescent="0.25">
      <c r="A4" s="24" t="s">
        <v>36</v>
      </c>
      <c r="B4" s="25" t="s">
        <v>11</v>
      </c>
      <c r="C4" s="26" t="s">
        <v>15</v>
      </c>
      <c r="D4" s="26" t="s">
        <v>8</v>
      </c>
      <c r="E4" s="26" t="s">
        <v>22</v>
      </c>
    </row>
    <row r="5" spans="1:7" x14ac:dyDescent="0.25">
      <c r="A5" s="24" t="s">
        <v>37</v>
      </c>
      <c r="B5" s="25" t="s">
        <v>11</v>
      </c>
      <c r="C5" s="26" t="s">
        <v>15</v>
      </c>
      <c r="D5" s="26" t="s">
        <v>38</v>
      </c>
      <c r="E5" s="26" t="s">
        <v>22</v>
      </c>
      <c r="G5" s="24" t="s">
        <v>39</v>
      </c>
    </row>
    <row r="6" spans="1:7" x14ac:dyDescent="0.25">
      <c r="A6" s="24" t="s">
        <v>40</v>
      </c>
      <c r="B6" s="25" t="s">
        <v>10</v>
      </c>
      <c r="C6" s="26" t="s">
        <v>15</v>
      </c>
      <c r="D6" s="26" t="s">
        <v>38</v>
      </c>
      <c r="E6" s="26" t="s">
        <v>26</v>
      </c>
      <c r="G6" s="24" t="s">
        <v>45</v>
      </c>
    </row>
    <row r="7" spans="1:7" x14ac:dyDescent="0.25">
      <c r="A7" s="24" t="s">
        <v>41</v>
      </c>
      <c r="B7" s="25" t="s">
        <v>11</v>
      </c>
      <c r="C7" s="26" t="s">
        <v>15</v>
      </c>
      <c r="D7" s="26" t="s">
        <v>38</v>
      </c>
      <c r="E7" s="26" t="s">
        <v>26</v>
      </c>
    </row>
    <row r="8" spans="1:7" x14ac:dyDescent="0.25">
      <c r="A8" s="24" t="s">
        <v>42</v>
      </c>
      <c r="B8" s="25" t="s">
        <v>11</v>
      </c>
      <c r="C8" s="26" t="s">
        <v>15</v>
      </c>
      <c r="D8" s="26" t="s">
        <v>38</v>
      </c>
      <c r="E8" s="26" t="s">
        <v>23</v>
      </c>
      <c r="F8" s="27" t="str">
        <f>HYPERLINK("#'Design'!A6",Design!A6)</f>
        <v>Balancing Tau</v>
      </c>
    </row>
    <row r="9" spans="1:7" x14ac:dyDescent="0.25">
      <c r="A9" s="24" t="s">
        <v>43</v>
      </c>
      <c r="B9" s="25" t="s">
        <v>10</v>
      </c>
      <c r="C9" s="26" t="s">
        <v>15</v>
      </c>
      <c r="D9" s="26" t="s">
        <v>38</v>
      </c>
      <c r="E9" s="26" t="s">
        <v>28</v>
      </c>
      <c r="G9" s="24" t="s">
        <v>204</v>
      </c>
    </row>
    <row r="10" spans="1:7" x14ac:dyDescent="0.25">
      <c r="A10" s="24" t="s">
        <v>44</v>
      </c>
      <c r="B10" s="25" t="s">
        <v>12</v>
      </c>
      <c r="C10" s="26" t="s">
        <v>16</v>
      </c>
      <c r="D10" s="26" t="s">
        <v>38</v>
      </c>
      <c r="E10" s="26" t="s">
        <v>28</v>
      </c>
    </row>
    <row r="11" spans="1:7" ht="45" x14ac:dyDescent="0.25">
      <c r="A11" s="24" t="s">
        <v>46</v>
      </c>
      <c r="B11" s="25" t="s">
        <v>12</v>
      </c>
      <c r="C11" s="26" t="s">
        <v>16</v>
      </c>
      <c r="D11" s="26" t="s">
        <v>38</v>
      </c>
      <c r="E11" s="26" t="s">
        <v>23</v>
      </c>
      <c r="F11" s="27" t="str">
        <f>HYPERLINK("#'Design'!A10",Design!A10)</f>
        <v>Armour Resistance Rework</v>
      </c>
    </row>
    <row r="12" spans="1:7" x14ac:dyDescent="0.25">
      <c r="A12" s="24" t="s">
        <v>47</v>
      </c>
      <c r="B12" s="25" t="s">
        <v>12</v>
      </c>
      <c r="C12" s="26" t="s">
        <v>16</v>
      </c>
      <c r="D12" s="26" t="s">
        <v>38</v>
      </c>
      <c r="E12" s="26" t="s">
        <v>22</v>
      </c>
    </row>
    <row r="13" spans="1:7" x14ac:dyDescent="0.25">
      <c r="A13" s="24" t="s">
        <v>48</v>
      </c>
      <c r="B13" s="25" t="s">
        <v>11</v>
      </c>
      <c r="C13" s="26" t="s">
        <v>15</v>
      </c>
      <c r="D13" s="26" t="s">
        <v>8</v>
      </c>
      <c r="E13" s="26" t="s">
        <v>22</v>
      </c>
    </row>
    <row r="14" spans="1:7" x14ac:dyDescent="0.25">
      <c r="A14" s="24" t="s">
        <v>49</v>
      </c>
      <c r="B14" s="25" t="s">
        <v>11</v>
      </c>
      <c r="C14" s="26" t="s">
        <v>15</v>
      </c>
      <c r="D14" s="26" t="s">
        <v>8</v>
      </c>
      <c r="E14" s="26" t="s">
        <v>22</v>
      </c>
    </row>
    <row r="15" spans="1:7" x14ac:dyDescent="0.25">
      <c r="A15" s="24" t="s">
        <v>53</v>
      </c>
      <c r="B15" s="25" t="s">
        <v>12</v>
      </c>
      <c r="C15" s="26" t="s">
        <v>15</v>
      </c>
      <c r="D15" s="26" t="s">
        <v>38</v>
      </c>
      <c r="E15" s="26" t="s">
        <v>22</v>
      </c>
    </row>
    <row r="16" spans="1:7" x14ac:dyDescent="0.25">
      <c r="A16" s="24" t="s">
        <v>54</v>
      </c>
      <c r="B16" s="25" t="s">
        <v>12</v>
      </c>
      <c r="C16" s="26" t="s">
        <v>15</v>
      </c>
      <c r="D16" s="26" t="s">
        <v>38</v>
      </c>
      <c r="E16" s="26" t="s">
        <v>22</v>
      </c>
    </row>
    <row r="17" spans="1:7" x14ac:dyDescent="0.25">
      <c r="A17" s="24" t="s">
        <v>55</v>
      </c>
      <c r="B17" s="25" t="s">
        <v>12</v>
      </c>
      <c r="C17" s="26" t="s">
        <v>15</v>
      </c>
      <c r="D17" s="26" t="s">
        <v>38</v>
      </c>
      <c r="E17" s="26" t="s">
        <v>22</v>
      </c>
    </row>
    <row r="18" spans="1:7" x14ac:dyDescent="0.25">
      <c r="A18" s="24" t="s">
        <v>56</v>
      </c>
      <c r="B18" s="25" t="s">
        <v>12</v>
      </c>
      <c r="C18" s="26" t="s">
        <v>15</v>
      </c>
      <c r="D18" s="26" t="s">
        <v>38</v>
      </c>
      <c r="E18" s="26" t="s">
        <v>22</v>
      </c>
    </row>
    <row r="19" spans="1:7" x14ac:dyDescent="0.25">
      <c r="A19" s="24" t="s">
        <v>57</v>
      </c>
      <c r="B19" s="25" t="s">
        <v>12</v>
      </c>
      <c r="C19" s="26" t="s">
        <v>15</v>
      </c>
      <c r="D19" s="26" t="s">
        <v>8</v>
      </c>
      <c r="E19" s="26" t="s">
        <v>22</v>
      </c>
      <c r="G19" s="24" t="s">
        <v>58</v>
      </c>
    </row>
    <row r="20" spans="1:7" x14ac:dyDescent="0.25">
      <c r="A20" s="24" t="s">
        <v>59</v>
      </c>
      <c r="B20" s="25" t="s">
        <v>9</v>
      </c>
      <c r="C20" s="26" t="s">
        <v>15</v>
      </c>
      <c r="D20" s="26" t="s">
        <v>21</v>
      </c>
      <c r="E20" s="26" t="s">
        <v>22</v>
      </c>
    </row>
    <row r="21" spans="1:7" x14ac:dyDescent="0.25">
      <c r="A21" s="24" t="s">
        <v>60</v>
      </c>
      <c r="B21" s="25" t="s">
        <v>10</v>
      </c>
      <c r="C21" s="26" t="s">
        <v>15</v>
      </c>
      <c r="D21" s="26" t="s">
        <v>21</v>
      </c>
      <c r="E21" s="26" t="s">
        <v>22</v>
      </c>
    </row>
    <row r="22" spans="1:7" x14ac:dyDescent="0.25">
      <c r="A22" s="24" t="s">
        <v>82</v>
      </c>
      <c r="B22" s="25" t="s">
        <v>12</v>
      </c>
      <c r="C22" s="26" t="s">
        <v>16</v>
      </c>
      <c r="D22" s="26" t="s">
        <v>21</v>
      </c>
      <c r="E22" s="26" t="s">
        <v>22</v>
      </c>
    </row>
    <row r="23" spans="1:7" x14ac:dyDescent="0.25">
      <c r="A23" s="24" t="s">
        <v>83</v>
      </c>
      <c r="B23" s="25" t="s">
        <v>12</v>
      </c>
      <c r="C23" s="26" t="s">
        <v>16</v>
      </c>
      <c r="D23" s="26" t="s">
        <v>21</v>
      </c>
      <c r="E23" s="26" t="s">
        <v>22</v>
      </c>
    </row>
    <row r="24" spans="1:7" x14ac:dyDescent="0.25">
      <c r="A24" s="24" t="s">
        <v>84</v>
      </c>
      <c r="B24" s="25" t="s">
        <v>12</v>
      </c>
      <c r="C24" s="26" t="s">
        <v>17</v>
      </c>
      <c r="D24" s="26" t="s">
        <v>21</v>
      </c>
      <c r="E24" s="26" t="s">
        <v>22</v>
      </c>
    </row>
    <row r="25" spans="1:7" x14ac:dyDescent="0.25">
      <c r="A25" s="24" t="s">
        <v>85</v>
      </c>
      <c r="B25" s="25" t="s">
        <v>12</v>
      </c>
      <c r="C25" s="26" t="s">
        <v>16</v>
      </c>
      <c r="D25" s="26" t="s">
        <v>21</v>
      </c>
      <c r="E25" s="26" t="s">
        <v>22</v>
      </c>
    </row>
    <row r="26" spans="1:7" x14ac:dyDescent="0.25">
      <c r="A26" s="24" t="s">
        <v>86</v>
      </c>
      <c r="B26" s="25" t="s">
        <v>12</v>
      </c>
      <c r="C26" s="26" t="s">
        <v>16</v>
      </c>
      <c r="D26" s="26" t="s">
        <v>21</v>
      </c>
      <c r="E26" s="26" t="s">
        <v>22</v>
      </c>
    </row>
    <row r="27" spans="1:7" x14ac:dyDescent="0.25">
      <c r="A27" s="24" t="s">
        <v>91</v>
      </c>
      <c r="B27" s="25" t="s">
        <v>11</v>
      </c>
      <c r="C27" s="26" t="s">
        <v>15</v>
      </c>
      <c r="D27" s="26" t="s">
        <v>21</v>
      </c>
      <c r="E27" s="26" t="s">
        <v>23</v>
      </c>
      <c r="F27" s="27" t="str">
        <f>HYPERLINK("#'Code'!A3","Code system")</f>
        <v>Code system</v>
      </c>
    </row>
    <row r="28" spans="1:7" x14ac:dyDescent="0.25">
      <c r="A28" s="24" t="s">
        <v>97</v>
      </c>
      <c r="B28" s="25" t="s">
        <v>11</v>
      </c>
      <c r="C28" s="26" t="s">
        <v>15</v>
      </c>
      <c r="D28" s="26" t="s">
        <v>21</v>
      </c>
      <c r="E28" s="26" t="s">
        <v>22</v>
      </c>
    </row>
    <row r="29" spans="1:7" x14ac:dyDescent="0.25">
      <c r="A29" s="24" t="s">
        <v>101</v>
      </c>
      <c r="B29" s="25" t="s">
        <v>11</v>
      </c>
      <c r="C29" s="26" t="s">
        <v>16</v>
      </c>
      <c r="D29" s="26" t="s">
        <v>8</v>
      </c>
      <c r="E29" s="26" t="s">
        <v>28</v>
      </c>
    </row>
    <row r="30" spans="1:7" x14ac:dyDescent="0.25">
      <c r="A30" s="24" t="s">
        <v>102</v>
      </c>
      <c r="B30" s="25" t="s">
        <v>11</v>
      </c>
      <c r="C30" s="26" t="s">
        <v>15</v>
      </c>
      <c r="D30" s="26" t="s">
        <v>21</v>
      </c>
      <c r="E30" s="26" t="s">
        <v>22</v>
      </c>
    </row>
    <row r="31" spans="1:7" x14ac:dyDescent="0.25">
      <c r="A31" s="24" t="s">
        <v>103</v>
      </c>
      <c r="B31" s="25" t="s">
        <v>12</v>
      </c>
      <c r="C31" s="26" t="s">
        <v>16</v>
      </c>
      <c r="D31" s="26" t="s">
        <v>21</v>
      </c>
      <c r="E31" s="26" t="s">
        <v>22</v>
      </c>
    </row>
    <row r="32" spans="1:7" x14ac:dyDescent="0.25">
      <c r="A32" s="24" t="s">
        <v>104</v>
      </c>
      <c r="B32" s="25" t="s">
        <v>11</v>
      </c>
      <c r="C32" s="26" t="s">
        <v>15</v>
      </c>
      <c r="D32" s="26" t="s">
        <v>7</v>
      </c>
      <c r="E32" s="26" t="s">
        <v>22</v>
      </c>
      <c r="F32" s="27" t="str">
        <f>HYPERLINK("#'Code'!A4","Souls Abil")</f>
        <v>Souls Abil</v>
      </c>
      <c r="G32" s="24" t="s">
        <v>105</v>
      </c>
    </row>
    <row r="33" spans="1:7" ht="30" x14ac:dyDescent="0.25">
      <c r="A33" s="24" t="s">
        <v>107</v>
      </c>
      <c r="B33" s="25" t="s">
        <v>11</v>
      </c>
      <c r="C33" s="26" t="s">
        <v>15</v>
      </c>
      <c r="D33" s="26" t="s">
        <v>8</v>
      </c>
      <c r="E33" s="26" t="s">
        <v>22</v>
      </c>
      <c r="F33" s="27" t="str">
        <f>HYPERLINK("#'Code'!A5","Scavange Abil")</f>
        <v>Scavange Abil</v>
      </c>
    </row>
    <row r="34" spans="1:7" x14ac:dyDescent="0.25">
      <c r="A34" s="24" t="s">
        <v>109</v>
      </c>
      <c r="B34" s="25" t="s">
        <v>12</v>
      </c>
      <c r="C34" s="26" t="s">
        <v>16</v>
      </c>
      <c r="D34" s="26" t="s">
        <v>21</v>
      </c>
      <c r="E34" s="26" t="s">
        <v>22</v>
      </c>
    </row>
    <row r="35" spans="1:7" x14ac:dyDescent="0.25">
      <c r="A35" s="24" t="s">
        <v>110</v>
      </c>
      <c r="B35" s="25" t="s">
        <v>12</v>
      </c>
      <c r="C35" s="26" t="s">
        <v>16</v>
      </c>
      <c r="D35" s="26" t="s">
        <v>21</v>
      </c>
      <c r="E35" s="26" t="s">
        <v>22</v>
      </c>
      <c r="G35" s="24" t="s">
        <v>111</v>
      </c>
    </row>
    <row r="36" spans="1:7" x14ac:dyDescent="0.25">
      <c r="A36" s="24" t="s">
        <v>112</v>
      </c>
      <c r="B36" s="25" t="s">
        <v>11</v>
      </c>
      <c r="C36" s="26" t="s">
        <v>15</v>
      </c>
      <c r="D36" s="26" t="s">
        <v>21</v>
      </c>
      <c r="E36" s="26" t="s">
        <v>22</v>
      </c>
    </row>
    <row r="37" spans="1:7" x14ac:dyDescent="0.25">
      <c r="A37" s="24" t="s">
        <v>113</v>
      </c>
      <c r="B37" s="25" t="s">
        <v>12</v>
      </c>
      <c r="C37" s="26" t="s">
        <v>16</v>
      </c>
      <c r="D37" s="26" t="s">
        <v>21</v>
      </c>
      <c r="E37" s="26" t="s">
        <v>22</v>
      </c>
    </row>
    <row r="38" spans="1:7" x14ac:dyDescent="0.25">
      <c r="A38" s="24" t="s">
        <v>114</v>
      </c>
      <c r="B38" s="25" t="s">
        <v>11</v>
      </c>
      <c r="C38" s="26" t="s">
        <v>15</v>
      </c>
      <c r="D38" s="26" t="s">
        <v>21</v>
      </c>
      <c r="E38" s="26" t="s">
        <v>22</v>
      </c>
    </row>
    <row r="39" spans="1:7" x14ac:dyDescent="0.25">
      <c r="A39" s="24" t="s">
        <v>115</v>
      </c>
      <c r="B39" s="25" t="s">
        <v>11</v>
      </c>
      <c r="C39" s="26" t="s">
        <v>15</v>
      </c>
      <c r="D39" s="26" t="s">
        <v>7</v>
      </c>
      <c r="E39" s="26" t="s">
        <v>22</v>
      </c>
    </row>
    <row r="40" spans="1:7" x14ac:dyDescent="0.25">
      <c r="A40" s="24" t="s">
        <v>117</v>
      </c>
      <c r="B40" s="25" t="s">
        <v>11</v>
      </c>
      <c r="C40" s="26" t="s">
        <v>15</v>
      </c>
      <c r="D40" s="26" t="s">
        <v>7</v>
      </c>
      <c r="E40" s="26" t="s">
        <v>22</v>
      </c>
    </row>
    <row r="41" spans="1:7" x14ac:dyDescent="0.25">
      <c r="A41" s="24" t="s">
        <v>118</v>
      </c>
      <c r="B41" s="25" t="s">
        <v>12</v>
      </c>
      <c r="C41" s="26" t="s">
        <v>16</v>
      </c>
      <c r="D41" s="26" t="s">
        <v>7</v>
      </c>
      <c r="E41" s="26" t="s">
        <v>22</v>
      </c>
    </row>
    <row r="42" spans="1:7" ht="30" x14ac:dyDescent="0.25">
      <c r="A42" s="24" t="s">
        <v>119</v>
      </c>
      <c r="B42" s="25" t="s">
        <v>12</v>
      </c>
      <c r="C42" s="26" t="s">
        <v>16</v>
      </c>
      <c r="D42" s="26" t="s">
        <v>21</v>
      </c>
      <c r="E42" s="26" t="s">
        <v>22</v>
      </c>
      <c r="F42" s="27" t="str">
        <f>HYPERLINK("#'Code'!A6","Energy System")</f>
        <v>Energy System</v>
      </c>
    </row>
    <row r="43" spans="1:7" x14ac:dyDescent="0.25">
      <c r="A43" s="24" t="s">
        <v>121</v>
      </c>
      <c r="B43" s="25" t="s">
        <v>12</v>
      </c>
      <c r="C43" s="26" t="s">
        <v>16</v>
      </c>
      <c r="D43" s="26" t="s">
        <v>21</v>
      </c>
      <c r="E43" s="26" t="s">
        <v>22</v>
      </c>
    </row>
    <row r="44" spans="1:7" x14ac:dyDescent="0.25">
      <c r="A44" s="24" t="s">
        <v>124</v>
      </c>
      <c r="B44" s="25" t="s">
        <v>11</v>
      </c>
      <c r="C44" s="26" t="s">
        <v>15</v>
      </c>
      <c r="D44" s="26" t="s">
        <v>21</v>
      </c>
      <c r="E44" s="26" t="s">
        <v>22</v>
      </c>
    </row>
    <row r="45" spans="1:7" x14ac:dyDescent="0.25">
      <c r="A45" s="24" t="s">
        <v>125</v>
      </c>
      <c r="B45" s="25" t="s">
        <v>12</v>
      </c>
      <c r="C45" s="26" t="s">
        <v>16</v>
      </c>
      <c r="D45" s="26" t="s">
        <v>7</v>
      </c>
      <c r="E45" s="26" t="s">
        <v>22</v>
      </c>
    </row>
    <row r="46" spans="1:7" x14ac:dyDescent="0.25">
      <c r="A46" s="24" t="s">
        <v>126</v>
      </c>
      <c r="B46" s="25" t="s">
        <v>12</v>
      </c>
      <c r="C46" s="26" t="s">
        <v>16</v>
      </c>
      <c r="D46" s="26" t="s">
        <v>21</v>
      </c>
      <c r="E46" s="26" t="s">
        <v>22</v>
      </c>
    </row>
    <row r="47" spans="1:7" x14ac:dyDescent="0.25">
      <c r="A47" s="24" t="s">
        <v>127</v>
      </c>
      <c r="B47" s="25" t="s">
        <v>12</v>
      </c>
      <c r="C47" s="26" t="s">
        <v>15</v>
      </c>
      <c r="D47" s="26" t="s">
        <v>7</v>
      </c>
      <c r="E47" s="26" t="s">
        <v>22</v>
      </c>
    </row>
    <row r="48" spans="1:7" x14ac:dyDescent="0.25">
      <c r="A48" s="24" t="s">
        <v>128</v>
      </c>
      <c r="B48" s="25" t="s">
        <v>13</v>
      </c>
      <c r="C48" s="26" t="s">
        <v>16</v>
      </c>
      <c r="D48" s="26" t="s">
        <v>21</v>
      </c>
      <c r="E48" s="26" t="s">
        <v>22</v>
      </c>
    </row>
    <row r="49" spans="1:7" x14ac:dyDescent="0.25">
      <c r="A49" s="24" t="s">
        <v>129</v>
      </c>
      <c r="B49" s="25" t="s">
        <v>12</v>
      </c>
      <c r="C49" s="26" t="s">
        <v>16</v>
      </c>
      <c r="D49" s="26" t="s">
        <v>21</v>
      </c>
      <c r="E49" s="26" t="s">
        <v>22</v>
      </c>
    </row>
    <row r="50" spans="1:7" x14ac:dyDescent="0.25">
      <c r="A50" s="24" t="s">
        <v>130</v>
      </c>
      <c r="B50" s="25" t="s">
        <v>12</v>
      </c>
      <c r="C50" s="26" t="s">
        <v>15</v>
      </c>
      <c r="D50" s="26" t="s">
        <v>21</v>
      </c>
      <c r="E50" s="26" t="s">
        <v>22</v>
      </c>
    </row>
    <row r="51" spans="1:7" x14ac:dyDescent="0.25">
      <c r="A51" s="24" t="s">
        <v>136</v>
      </c>
      <c r="B51" s="25" t="s">
        <v>12</v>
      </c>
      <c r="C51" s="26" t="s">
        <v>16</v>
      </c>
      <c r="D51" s="26" t="s">
        <v>7</v>
      </c>
      <c r="E51" s="26" t="s">
        <v>22</v>
      </c>
    </row>
    <row r="52" spans="1:7" x14ac:dyDescent="0.25">
      <c r="A52" s="24" t="s">
        <v>138</v>
      </c>
      <c r="B52" s="25" t="s">
        <v>10</v>
      </c>
      <c r="C52" s="26" t="s">
        <v>15</v>
      </c>
      <c r="D52" s="26" t="s">
        <v>7</v>
      </c>
      <c r="E52" s="26" t="s">
        <v>22</v>
      </c>
      <c r="G52" s="24" t="s">
        <v>139</v>
      </c>
    </row>
    <row r="53" spans="1:7" x14ac:dyDescent="0.25">
      <c r="A53" s="24" t="s">
        <v>147</v>
      </c>
      <c r="B53" s="25" t="s">
        <v>11</v>
      </c>
      <c r="C53" s="26" t="s">
        <v>15</v>
      </c>
      <c r="D53" s="26" t="s">
        <v>7</v>
      </c>
      <c r="E53" s="26" t="s">
        <v>22</v>
      </c>
    </row>
    <row r="54" spans="1:7" ht="30" x14ac:dyDescent="0.25">
      <c r="A54" s="24" t="s">
        <v>148</v>
      </c>
      <c r="B54" s="25" t="s">
        <v>11</v>
      </c>
      <c r="C54" s="26" t="s">
        <v>15</v>
      </c>
      <c r="D54" s="26" t="s">
        <v>7</v>
      </c>
      <c r="E54" s="26" t="s">
        <v>22</v>
      </c>
    </row>
    <row r="55" spans="1:7" x14ac:dyDescent="0.25">
      <c r="A55" s="24" t="s">
        <v>149</v>
      </c>
      <c r="B55" s="25" t="s">
        <v>12</v>
      </c>
      <c r="C55" s="26" t="s">
        <v>15</v>
      </c>
      <c r="D55" s="26" t="s">
        <v>8</v>
      </c>
      <c r="E55" s="26" t="s">
        <v>22</v>
      </c>
    </row>
    <row r="56" spans="1:7" ht="30" x14ac:dyDescent="0.25">
      <c r="A56" s="24" t="s">
        <v>150</v>
      </c>
      <c r="B56" s="25" t="s">
        <v>12</v>
      </c>
      <c r="C56" s="26" t="s">
        <v>15</v>
      </c>
      <c r="D56" s="26" t="s">
        <v>8</v>
      </c>
      <c r="E56" s="26" t="s">
        <v>22</v>
      </c>
    </row>
    <row r="57" spans="1:7" x14ac:dyDescent="0.25">
      <c r="A57" s="24" t="s">
        <v>151</v>
      </c>
      <c r="B57" s="25" t="s">
        <v>11</v>
      </c>
      <c r="C57" s="26" t="s">
        <v>15</v>
      </c>
      <c r="D57" s="26" t="s">
        <v>8</v>
      </c>
      <c r="E57" s="26" t="s">
        <v>28</v>
      </c>
    </row>
    <row r="58" spans="1:7" x14ac:dyDescent="0.25">
      <c r="A58" s="24" t="s">
        <v>157</v>
      </c>
      <c r="B58" s="25" t="s">
        <v>10</v>
      </c>
      <c r="C58" s="26" t="s">
        <v>15</v>
      </c>
      <c r="D58" s="26" t="s">
        <v>8</v>
      </c>
      <c r="E58" s="26" t="s">
        <v>32</v>
      </c>
    </row>
    <row r="59" spans="1:7" x14ac:dyDescent="0.25">
      <c r="A59" s="24" t="s">
        <v>158</v>
      </c>
      <c r="B59" s="25" t="s">
        <v>11</v>
      </c>
      <c r="C59" s="26" t="s">
        <v>15</v>
      </c>
      <c r="D59" s="26" t="s">
        <v>8</v>
      </c>
      <c r="E59" s="26" t="s">
        <v>22</v>
      </c>
      <c r="G59" s="24" t="s">
        <v>159</v>
      </c>
    </row>
    <row r="60" spans="1:7" ht="30" x14ac:dyDescent="0.25">
      <c r="A60" s="24" t="s">
        <v>161</v>
      </c>
      <c r="B60" s="25" t="s">
        <v>11</v>
      </c>
      <c r="C60" s="26" t="s">
        <v>15</v>
      </c>
      <c r="D60" s="26" t="s">
        <v>8</v>
      </c>
      <c r="E60" s="26" t="s">
        <v>24</v>
      </c>
    </row>
    <row r="61" spans="1:7" x14ac:dyDescent="0.25">
      <c r="A61" s="24" t="s">
        <v>162</v>
      </c>
      <c r="B61" s="25" t="s">
        <v>11</v>
      </c>
      <c r="C61" s="26" t="s">
        <v>15</v>
      </c>
      <c r="D61" s="26" t="s">
        <v>7</v>
      </c>
      <c r="E61" s="26" t="s">
        <v>22</v>
      </c>
    </row>
    <row r="62" spans="1:7" ht="30" x14ac:dyDescent="0.25">
      <c r="A62" s="24" t="s">
        <v>164</v>
      </c>
      <c r="B62" s="25" t="s">
        <v>13</v>
      </c>
      <c r="C62" s="26" t="s">
        <v>16</v>
      </c>
      <c r="D62" s="26" t="s">
        <v>7</v>
      </c>
      <c r="E62" s="26" t="s">
        <v>22</v>
      </c>
    </row>
    <row r="63" spans="1:7" x14ac:dyDescent="0.25">
      <c r="A63" s="24" t="s">
        <v>165</v>
      </c>
      <c r="B63" s="25" t="s">
        <v>13</v>
      </c>
      <c r="C63" s="26" t="s">
        <v>16</v>
      </c>
      <c r="D63" s="26" t="s">
        <v>7</v>
      </c>
      <c r="E63" s="26" t="s">
        <v>22</v>
      </c>
      <c r="G63" s="24" t="s">
        <v>166</v>
      </c>
    </row>
    <row r="64" spans="1:7" x14ac:dyDescent="0.25">
      <c r="A64" s="24" t="s">
        <v>169</v>
      </c>
      <c r="B64" s="25" t="s">
        <v>11</v>
      </c>
      <c r="C64" s="26" t="s">
        <v>15</v>
      </c>
      <c r="D64" s="26" t="s">
        <v>7</v>
      </c>
      <c r="E64" s="26" t="s">
        <v>25</v>
      </c>
    </row>
    <row r="65" spans="1:7" x14ac:dyDescent="0.25">
      <c r="A65" s="24" t="s">
        <v>170</v>
      </c>
      <c r="B65" s="25" t="s">
        <v>11</v>
      </c>
      <c r="C65" s="26" t="s">
        <v>15</v>
      </c>
      <c r="D65" s="26" t="s">
        <v>7</v>
      </c>
      <c r="E65" s="26" t="s">
        <v>25</v>
      </c>
    </row>
    <row r="66" spans="1:7" x14ac:dyDescent="0.25">
      <c r="A66" s="24" t="s">
        <v>171</v>
      </c>
      <c r="B66" s="25" t="s">
        <v>12</v>
      </c>
      <c r="C66" s="26" t="s">
        <v>15</v>
      </c>
      <c r="D66" s="26" t="s">
        <v>7</v>
      </c>
      <c r="E66" s="26" t="s">
        <v>24</v>
      </c>
    </row>
    <row r="67" spans="1:7" x14ac:dyDescent="0.25">
      <c r="A67" s="24" t="s">
        <v>172</v>
      </c>
      <c r="B67" s="25" t="s">
        <v>12</v>
      </c>
      <c r="C67" s="26" t="s">
        <v>16</v>
      </c>
      <c r="D67" s="26" t="s">
        <v>7</v>
      </c>
      <c r="E67" s="26" t="s">
        <v>22</v>
      </c>
      <c r="F67" s="27" t="str">
        <f>HYPERLINK("#'Code'!A6","Energy System")</f>
        <v>Energy System</v>
      </c>
    </row>
    <row r="68" spans="1:7" x14ac:dyDescent="0.25">
      <c r="A68" s="24" t="s">
        <v>173</v>
      </c>
      <c r="B68" s="25" t="s">
        <v>12</v>
      </c>
      <c r="C68" s="26" t="s">
        <v>16</v>
      </c>
      <c r="D68" s="26" t="s">
        <v>7</v>
      </c>
      <c r="E68" s="26" t="s">
        <v>22</v>
      </c>
    </row>
    <row r="69" spans="1:7" x14ac:dyDescent="0.25">
      <c r="A69" s="24" t="s">
        <v>174</v>
      </c>
      <c r="B69" s="25" t="s">
        <v>12</v>
      </c>
      <c r="C69" s="26" t="s">
        <v>16</v>
      </c>
      <c r="D69" s="26" t="s">
        <v>7</v>
      </c>
      <c r="E69" s="26" t="s">
        <v>22</v>
      </c>
      <c r="G69" s="24" t="s">
        <v>175</v>
      </c>
    </row>
    <row r="70" spans="1:7" x14ac:dyDescent="0.25">
      <c r="A70" s="24" t="s">
        <v>177</v>
      </c>
      <c r="B70" s="25" t="s">
        <v>12</v>
      </c>
      <c r="C70" s="26" t="s">
        <v>16</v>
      </c>
      <c r="D70" s="26" t="s">
        <v>7</v>
      </c>
      <c r="E70" s="26" t="s">
        <v>22</v>
      </c>
      <c r="G70" s="24" t="s">
        <v>178</v>
      </c>
    </row>
    <row r="71" spans="1:7" x14ac:dyDescent="0.25">
      <c r="A71" s="24" t="s">
        <v>180</v>
      </c>
      <c r="B71" s="25" t="s">
        <v>12</v>
      </c>
      <c r="C71" s="26" t="s">
        <v>16</v>
      </c>
      <c r="D71" s="26" t="s">
        <v>21</v>
      </c>
      <c r="E71" s="26" t="s">
        <v>22</v>
      </c>
      <c r="F71" s="27" t="str">
        <f>HYPERLINK("#'Art'!A36","New Model")</f>
        <v>New Model</v>
      </c>
    </row>
    <row r="72" spans="1:7" x14ac:dyDescent="0.25">
      <c r="A72" s="24" t="s">
        <v>185</v>
      </c>
      <c r="B72" s="25" t="s">
        <v>11</v>
      </c>
      <c r="C72" s="26" t="s">
        <v>15</v>
      </c>
      <c r="D72" s="26" t="s">
        <v>7</v>
      </c>
      <c r="E72" s="26" t="s">
        <v>22</v>
      </c>
    </row>
    <row r="73" spans="1:7" x14ac:dyDescent="0.25">
      <c r="A73" s="24" t="s">
        <v>187</v>
      </c>
      <c r="B73" s="25" t="s">
        <v>11</v>
      </c>
      <c r="C73" s="26" t="s">
        <v>15</v>
      </c>
      <c r="D73" s="26" t="s">
        <v>8</v>
      </c>
      <c r="E73" s="26" t="s">
        <v>22</v>
      </c>
      <c r="G73" s="24" t="s">
        <v>188</v>
      </c>
    </row>
    <row r="74" spans="1:7" x14ac:dyDescent="0.25">
      <c r="A74" s="24" t="s">
        <v>191</v>
      </c>
      <c r="B74" s="25" t="s">
        <v>12</v>
      </c>
      <c r="C74" s="26" t="s">
        <v>16</v>
      </c>
      <c r="D74" s="26" t="s">
        <v>21</v>
      </c>
      <c r="E74" s="26" t="s">
        <v>22</v>
      </c>
    </row>
    <row r="75" spans="1:7" x14ac:dyDescent="0.25">
      <c r="A75" s="24" t="s">
        <v>192</v>
      </c>
      <c r="B75" s="25" t="s">
        <v>11</v>
      </c>
      <c r="C75" s="26" t="s">
        <v>16</v>
      </c>
      <c r="D75" s="26" t="s">
        <v>7</v>
      </c>
      <c r="E75" s="26" t="s">
        <v>22</v>
      </c>
    </row>
    <row r="76" spans="1:7" x14ac:dyDescent="0.25">
      <c r="A76" s="24" t="s">
        <v>193</v>
      </c>
      <c r="B76" s="25" t="s">
        <v>11</v>
      </c>
      <c r="C76" s="26" t="s">
        <v>16</v>
      </c>
      <c r="D76" s="26" t="s">
        <v>7</v>
      </c>
      <c r="E76" s="26" t="s">
        <v>22</v>
      </c>
    </row>
    <row r="77" spans="1:7" ht="30" x14ac:dyDescent="0.25">
      <c r="A77" s="24" t="s">
        <v>194</v>
      </c>
      <c r="B77" s="25" t="s">
        <v>13</v>
      </c>
      <c r="C77" s="26" t="s">
        <v>16</v>
      </c>
      <c r="D77" s="26" t="s">
        <v>7</v>
      </c>
      <c r="E77" s="26" t="s">
        <v>22</v>
      </c>
    </row>
    <row r="78" spans="1:7" x14ac:dyDescent="0.25">
      <c r="A78" s="24" t="s">
        <v>195</v>
      </c>
      <c r="B78" s="25" t="s">
        <v>12</v>
      </c>
      <c r="C78" s="26" t="s">
        <v>15</v>
      </c>
      <c r="D78" s="26" t="s">
        <v>7</v>
      </c>
      <c r="E78" s="26" t="s">
        <v>22</v>
      </c>
    </row>
    <row r="79" spans="1:7" ht="30" x14ac:dyDescent="0.25">
      <c r="A79" s="24" t="s">
        <v>196</v>
      </c>
      <c r="B79" s="25" t="s">
        <v>11</v>
      </c>
      <c r="C79" s="26" t="s">
        <v>16</v>
      </c>
      <c r="D79" s="26" t="s">
        <v>7</v>
      </c>
      <c r="E79" s="26" t="s">
        <v>22</v>
      </c>
    </row>
    <row r="80" spans="1:7" ht="30" x14ac:dyDescent="0.25">
      <c r="A80" s="24" t="s">
        <v>200</v>
      </c>
      <c r="B80" s="25" t="s">
        <v>11</v>
      </c>
      <c r="C80" s="26" t="s">
        <v>15</v>
      </c>
      <c r="D80" s="26" t="s">
        <v>7</v>
      </c>
      <c r="E80" s="26" t="s">
        <v>22</v>
      </c>
      <c r="G80" s="24" t="s">
        <v>199</v>
      </c>
    </row>
    <row r="81" spans="1:7" x14ac:dyDescent="0.25">
      <c r="A81" s="24" t="s">
        <v>201</v>
      </c>
      <c r="B81" s="25" t="s">
        <v>11</v>
      </c>
      <c r="C81" s="26" t="s">
        <v>15</v>
      </c>
      <c r="D81" s="26" t="s">
        <v>21</v>
      </c>
      <c r="E81" s="26" t="s">
        <v>22</v>
      </c>
      <c r="G81" s="24" t="s">
        <v>202</v>
      </c>
    </row>
    <row r="82" spans="1:7" x14ac:dyDescent="0.25">
      <c r="A82" s="24" t="s">
        <v>207</v>
      </c>
      <c r="B82" s="25" t="s">
        <v>11</v>
      </c>
      <c r="C82" s="26" t="s">
        <v>15</v>
      </c>
      <c r="D82" s="26" t="s">
        <v>21</v>
      </c>
      <c r="E82" s="26" t="s">
        <v>22</v>
      </c>
    </row>
    <row r="83" spans="1:7" x14ac:dyDescent="0.25">
      <c r="A83" s="24" t="s">
        <v>208</v>
      </c>
      <c r="B83" s="25" t="s">
        <v>12</v>
      </c>
      <c r="C83" s="26" t="s">
        <v>16</v>
      </c>
      <c r="D83" s="26" t="s">
        <v>21</v>
      </c>
      <c r="E83" s="26" t="s">
        <v>22</v>
      </c>
    </row>
    <row r="84" spans="1:7" x14ac:dyDescent="0.25">
      <c r="A84" s="24" t="s">
        <v>210</v>
      </c>
      <c r="B84" s="25" t="s">
        <v>11</v>
      </c>
      <c r="C84" s="26" t="s">
        <v>16</v>
      </c>
      <c r="D84" s="26" t="s">
        <v>21</v>
      </c>
      <c r="E84" s="26" t="s">
        <v>22</v>
      </c>
      <c r="F84" s="27" t="str">
        <f>HYPERLINK("#'Design'!A85","Holy Piercing")</f>
        <v>Holy Piercing</v>
      </c>
    </row>
    <row r="85" spans="1:7" x14ac:dyDescent="0.25">
      <c r="A85" s="24" t="s">
        <v>211</v>
      </c>
      <c r="B85" s="25" t="s">
        <v>11</v>
      </c>
      <c r="C85" s="26" t="s">
        <v>16</v>
      </c>
      <c r="D85" s="26" t="s">
        <v>7</v>
      </c>
      <c r="E85" s="26" t="s">
        <v>22</v>
      </c>
    </row>
    <row r="86" spans="1:7" x14ac:dyDescent="0.25">
      <c r="A86" s="24" t="s">
        <v>213</v>
      </c>
      <c r="B86" s="25" t="s">
        <v>11</v>
      </c>
      <c r="C86" s="26" t="s">
        <v>15</v>
      </c>
      <c r="D86" s="26" t="s">
        <v>8</v>
      </c>
      <c r="E86" s="26" t="s">
        <v>22</v>
      </c>
    </row>
    <row r="87" spans="1:7" ht="30" x14ac:dyDescent="0.25">
      <c r="A87" s="24" t="s">
        <v>215</v>
      </c>
      <c r="B87" s="25" t="s">
        <v>12</v>
      </c>
      <c r="C87" s="26" t="s">
        <v>16</v>
      </c>
      <c r="D87" s="26" t="s">
        <v>7</v>
      </c>
      <c r="E87" s="26" t="s">
        <v>22</v>
      </c>
    </row>
    <row r="88" spans="1:7" x14ac:dyDescent="0.25">
      <c r="A88" s="24" t="s">
        <v>217</v>
      </c>
      <c r="B88" s="25" t="s">
        <v>12</v>
      </c>
      <c r="C88" s="26" t="s">
        <v>16</v>
      </c>
      <c r="D88" s="26" t="s">
        <v>7</v>
      </c>
      <c r="E88" s="26" t="s">
        <v>22</v>
      </c>
    </row>
    <row r="89" spans="1:7" x14ac:dyDescent="0.25">
      <c r="A89" s="24" t="s">
        <v>219</v>
      </c>
      <c r="B89" s="25" t="s">
        <v>12</v>
      </c>
      <c r="C89" s="26" t="s">
        <v>15</v>
      </c>
      <c r="D89" s="26" t="s">
        <v>8</v>
      </c>
      <c r="E89" s="26" t="s">
        <v>22</v>
      </c>
    </row>
    <row r="90" spans="1:7" x14ac:dyDescent="0.25">
      <c r="A90" s="24" t="s">
        <v>220</v>
      </c>
      <c r="B90" s="25" t="s">
        <v>11</v>
      </c>
      <c r="C90" s="26" t="s">
        <v>15</v>
      </c>
      <c r="D90" s="26" t="s">
        <v>8</v>
      </c>
      <c r="E90" s="26" t="s">
        <v>22</v>
      </c>
    </row>
    <row r="91" spans="1:7" x14ac:dyDescent="0.25">
      <c r="A91" s="24" t="s">
        <v>221</v>
      </c>
      <c r="B91" s="25" t="s">
        <v>11</v>
      </c>
      <c r="C91" s="26" t="s">
        <v>15</v>
      </c>
      <c r="D91" s="26" t="s">
        <v>8</v>
      </c>
      <c r="E91" s="26" t="s">
        <v>22</v>
      </c>
    </row>
    <row r="92" spans="1:7" x14ac:dyDescent="0.25">
      <c r="A92" s="24" t="s">
        <v>225</v>
      </c>
      <c r="B92" s="25" t="s">
        <v>11</v>
      </c>
      <c r="C92" s="26" t="s">
        <v>16</v>
      </c>
      <c r="D92" s="26" t="s">
        <v>21</v>
      </c>
      <c r="E92" s="26" t="s">
        <v>22</v>
      </c>
    </row>
    <row r="93" spans="1:7" x14ac:dyDescent="0.25">
      <c r="A93" s="24" t="s">
        <v>226</v>
      </c>
      <c r="B93" s="25" t="s">
        <v>12</v>
      </c>
      <c r="C93" s="26" t="s">
        <v>16</v>
      </c>
      <c r="D93" s="26" t="s">
        <v>21</v>
      </c>
      <c r="E93" s="26" t="s">
        <v>22</v>
      </c>
    </row>
    <row r="94" spans="1:7" ht="30" x14ac:dyDescent="0.25">
      <c r="A94" s="24" t="s">
        <v>228</v>
      </c>
      <c r="B94" s="25" t="s">
        <v>12</v>
      </c>
      <c r="C94" s="26" t="s">
        <v>16</v>
      </c>
      <c r="D94" s="26" t="s">
        <v>21</v>
      </c>
      <c r="E94" s="26" t="s">
        <v>22</v>
      </c>
      <c r="F94" s="27" t="str">
        <f>HYPERLINK("#'Code'!A6","Energy System")</f>
        <v>Energy System</v>
      </c>
    </row>
    <row r="95" spans="1:7" x14ac:dyDescent="0.25">
      <c r="A95" s="24" t="s">
        <v>229</v>
      </c>
      <c r="B95" s="25" t="s">
        <v>13</v>
      </c>
      <c r="C95" s="26" t="s">
        <v>18</v>
      </c>
      <c r="D95" s="26" t="s">
        <v>21</v>
      </c>
      <c r="E95" s="26" t="s">
        <v>22</v>
      </c>
    </row>
    <row r="96" spans="1:7" x14ac:dyDescent="0.25">
      <c r="A96" s="24" t="s">
        <v>230</v>
      </c>
      <c r="B96" s="25" t="s">
        <v>11</v>
      </c>
      <c r="C96" s="26" t="s">
        <v>15</v>
      </c>
      <c r="D96" s="26" t="s">
        <v>7</v>
      </c>
      <c r="E96" s="26" t="s">
        <v>22</v>
      </c>
    </row>
    <row r="97" spans="1:5" x14ac:dyDescent="0.25">
      <c r="A97" s="24" t="s">
        <v>231</v>
      </c>
      <c r="B97" s="25" t="s">
        <v>11</v>
      </c>
      <c r="C97" s="26" t="s">
        <v>16</v>
      </c>
      <c r="D97" s="26" t="s">
        <v>21</v>
      </c>
      <c r="E97" s="26" t="s">
        <v>22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7" id="{E35A9E06-F82F-4609-AA5B-FD5F6B4874C6}">
            <xm:f>$B2 = Macro!$A$6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CAE2BC"/>
                </patternFill>
              </fill>
            </x14:dxf>
          </x14:cfRule>
          <x14:cfRule type="expression" priority="18" id="{FF89D102-C786-47B3-91D3-6C167D4DA42B}">
            <xm:f>$B2 = Macro!$A$5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C0F973"/>
                </patternFill>
              </fill>
            </x14:dxf>
          </x14:cfRule>
          <x14:cfRule type="expression" priority="19" id="{2CC4EECA-C83D-40AA-B5B0-E8499FF532AB}">
            <xm:f>$B2 = Macro!$A$4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theme="7"/>
                </patternFill>
              </fill>
            </x14:dxf>
          </x14:cfRule>
          <x14:cfRule type="expression" priority="20" id="{5E973756-252E-4564-BAE0-BEE83325B367}">
            <xm:f>$B2 = Macro!$A$2</xm:f>
            <x14:dxf>
              <font>
                <b/>
                <i val="0"/>
              </font>
              <numFmt numFmtId="0" formatCode="General"/>
              <fill>
                <patternFill patternType="solid">
                  <bgColor rgb="FFFF4F4F"/>
                </patternFill>
              </fill>
            </x14:dxf>
          </x14:cfRule>
          <x14:cfRule type="expression" priority="21" id="{65A9169C-E03C-42B5-913A-229F98F44D59}">
            <xm:f>$B2 = Macro!$A$3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FF872D"/>
                </patternFill>
              </fill>
            </x14:dxf>
          </x14:cfRule>
          <xm:sqref>B2:B1048576</xm:sqref>
        </x14:conditionalFormatting>
        <x14:conditionalFormatting xmlns:xm="http://schemas.microsoft.com/office/excel/2006/main">
          <x14:cfRule type="expression" priority="13" id="{1DB3A772-4928-4996-9E1F-F042AFDB76F4}">
            <xm:f>$C2 = Macro!$B$5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C0F973"/>
                </patternFill>
              </fill>
            </x14:dxf>
          </x14:cfRule>
          <x14:cfRule type="expression" priority="14" id="{BD58D9EF-CFDC-469E-AA21-7857C43EA5B8}">
            <xm:f>$C2 = Macro!$B$3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FF872D"/>
                </patternFill>
              </fill>
            </x14:dxf>
          </x14:cfRule>
          <x14:cfRule type="expression" priority="15" id="{64444A4D-7631-4926-9CCB-386FA7CFA9FB}">
            <xm:f>$C2 = Macro!$B$4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theme="7"/>
                </patternFill>
              </fill>
            </x14:dxf>
          </x14:cfRule>
          <x14:cfRule type="expression" priority="16" id="{96332A8B-ABD7-4545-8F53-4DAE87FC6981}">
            <xm:f>$C2 = Macro!$B$2</xm:f>
            <x14:dxf>
              <font>
                <b/>
                <i val="0"/>
              </font>
              <numFmt numFmtId="0" formatCode="General"/>
              <fill>
                <patternFill patternType="solid">
                  <bgColor rgb="FFFF4F4F"/>
                </patternFill>
              </fill>
            </x14:dxf>
          </x14:cfRule>
          <xm:sqref>C2:C1048576</xm:sqref>
        </x14:conditionalFormatting>
        <x14:conditionalFormatting xmlns:xm="http://schemas.microsoft.com/office/excel/2006/main">
          <x14:cfRule type="expression" priority="2" id="{C66BE5DD-218D-41C7-A512-B828AE529C82}">
            <xm:f>$D2 = Macro!$C$4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84FA9A"/>
                </patternFill>
              </fill>
            </x14:dxf>
          </x14:cfRule>
          <x14:cfRule type="expression" priority="3" id="{5EA31CC9-F67D-48E1-A351-DD1DFF13F38B}">
            <xm:f>$D2 = Macro!$C$3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D28EF0"/>
                </patternFill>
              </fill>
            </x14:dxf>
          </x14:cfRule>
          <x14:cfRule type="expression" priority="4" id="{B1AFA2A2-121A-434D-84A1-4BF00E8A3427}">
            <xm:f>$D2 = Macro!$C$2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theme="0" tint="-0.24994659260841701"/>
                </patternFill>
              </fill>
            </x14:dxf>
          </x14:cfRule>
          <xm:sqref>D2:D1048576</xm:sqref>
        </x14:conditionalFormatting>
        <x14:conditionalFormatting xmlns:xm="http://schemas.microsoft.com/office/excel/2006/main">
          <x14:cfRule type="expression" priority="1" id="{63FBD72D-8361-4423-9DA7-CB1C563108FA}">
            <xm:f>$E2 = Macro!$D$10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DC7EC3"/>
                </patternFill>
              </fill>
            </x14:dxf>
          </x14:cfRule>
          <x14:cfRule type="expression" priority="5" id="{92F29916-B068-433F-BEF5-C111CCC9624E}">
            <xm:f>$E2 = Macro!$D$9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E20000"/>
                </patternFill>
              </fill>
            </x14:dxf>
          </x14:cfRule>
          <x14:cfRule type="expression" priority="6" id="{94692974-ABD7-4BB5-AB05-7292B27CB77F}">
            <xm:f>$E2 = Macro!$D$8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00B050"/>
                </patternFill>
              </fill>
            </x14:dxf>
          </x14:cfRule>
          <x14:cfRule type="expression" priority="7" id="{4024EDEE-0276-4B12-B01A-8AAC1D99E74A}">
            <xm:f>$E2 = Macro!$D$7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D7EDA5"/>
                </patternFill>
              </fill>
            </x14:dxf>
          </x14:cfRule>
          <x14:cfRule type="expression" priority="8" id="{381BE235-8994-4B6B-8557-589A7C4924E6}">
            <xm:f>$E2 = Macro!$D$6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D3D7BB"/>
                </patternFill>
              </fill>
            </x14:dxf>
          </x14:cfRule>
          <x14:cfRule type="expression" priority="9" id="{3F04311E-FD1B-430E-87C3-91B1161D9F45}">
            <xm:f>$E2 = Macro!$D$5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theme="7" tint="0.59996337778862885"/>
                </patternFill>
              </fill>
            </x14:dxf>
          </x14:cfRule>
          <x14:cfRule type="expression" priority="10" id="{6167F88A-12AE-427D-B300-0D03B8563B50}">
            <xm:f>$E2 = Macro!$D$3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theme="5" tint="0.39994506668294322"/>
                </patternFill>
              </fill>
            </x14:dxf>
          </x14:cfRule>
          <x14:cfRule type="expression" priority="11" id="{5077CC10-2561-4474-945D-CE8CD5BDD7A5}">
            <xm:f>$E2 = Macro!$D$4</xm:f>
            <x14:dxf>
              <font>
                <b/>
                <i val="0"/>
              </font>
              <numFmt numFmtId="0" formatCode="General"/>
              <fill>
                <patternFill patternType="solid">
                  <bgColor rgb="FF7DBEC1"/>
                </patternFill>
              </fill>
            </x14:dxf>
          </x14:cfRule>
          <x14:cfRule type="expression" priority="12" id="{35480697-12CE-4E82-AB87-822DF4729EF9}">
            <xm:f>$E2 = Macro!$D$2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theme="2" tint="-9.9948118533890809E-2"/>
                </patternFill>
              </fill>
            </x14:dxf>
          </x14:cfRule>
          <xm:sqref>E2:E1048576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errorTitle="Invalid Input" error="Use the dropdown to select a vaid priority." promptTitle="Priority" prompt="How serious is this?" xr:uid="{7800D482-4501-4EA0-9B5D-A800AB0A8E90}">
          <x14:formula1>
            <xm:f>Macro!$A$2:$A$1000</xm:f>
          </x14:formula1>
          <xm:sqref>B3:B1048576</xm:sqref>
        </x14:dataValidation>
        <x14:dataValidation type="list" allowBlank="1" showInputMessage="1" showErrorMessage="1" errorTitle="Invalid Input" error="Use the dropdown to select a vaid priority." promptTitle="Priority" prompt="How soon do we want to do this?" xr:uid="{65F91103-A179-4350-AC14-D8731601948C}">
          <x14:formula1>
            <xm:f>Macro!$A$2:$A$1000</xm:f>
          </x14:formula1>
          <xm:sqref>B2</xm:sqref>
        </x14:dataValidation>
        <x14:dataValidation type="list" allowBlank="1" showInputMessage="1" showErrorMessage="1" errorTitle="Invalid Input" error="Use the dropdown to select a vaid priority." promptTitle="Severity" prompt="How important is this?" xr:uid="{6E4C1446-E1BE-423D-BAE9-6643E20B0501}">
          <x14:formula1>
            <xm:f>Macro!$B$2:$B$1000</xm:f>
          </x14:formula1>
          <xm:sqref>C2:C1048576</xm:sqref>
        </x14:dataValidation>
        <x14:dataValidation type="list" allowBlank="1" showInputMessage="1" showErrorMessage="1" errorTitle="Invalid Input" error="Use the dropdown to select a vaid priority." promptTitle="Assignee" prompt="Who will work on this?" xr:uid="{DD231709-C3B8-4D2C-8338-D178880193A9}">
          <x14:formula1>
            <xm:f>Macro!$C$2:$C$1000</xm:f>
          </x14:formula1>
          <xm:sqref>D2:D1048576</xm:sqref>
        </x14:dataValidation>
        <x14:dataValidation type="list" allowBlank="1" showInputMessage="1" showErrorMessage="1" errorTitle="Invalid Input" error="Use the dropdown to select a vaid priority." promptTitle="Status" prompt="What is the progress on this?" xr:uid="{DEFC8855-3696-42A5-9DFF-38CF287BA83D}">
          <x14:formula1>
            <xm:f>Macro!$D$2:$D$1000</xm:f>
          </x14:formula1>
          <xm:sqref>E2:E1048576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6BA35-512A-45A9-A1C5-27E1FD846304}">
  <dimension ref="A1:H1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9" sqref="D19"/>
    </sheetView>
  </sheetViews>
  <sheetFormatPr defaultColWidth="0" defaultRowHeight="15" x14ac:dyDescent="0.25"/>
  <cols>
    <col min="1" max="1" width="55.42578125" style="56" customWidth="1"/>
    <col min="2" max="2" width="12.85546875" style="57" customWidth="1"/>
    <col min="3" max="3" width="25.42578125" style="58" customWidth="1"/>
    <col min="4" max="4" width="14" style="58" customWidth="1"/>
    <col min="5" max="5" width="22.85546875" style="58" customWidth="1"/>
    <col min="6" max="6" width="13.140625" style="58" customWidth="1"/>
    <col min="7" max="7" width="121.85546875" style="56" customWidth="1"/>
    <col min="8" max="8" width="0" style="28" hidden="1" customWidth="1"/>
    <col min="9" max="16384" width="9.140625" style="28" hidden="1"/>
  </cols>
  <sheetData>
    <row r="1" spans="1:7" s="55" customFormat="1" x14ac:dyDescent="0.25">
      <c r="A1" s="52" t="s">
        <v>0</v>
      </c>
      <c r="B1" s="53" t="s">
        <v>4</v>
      </c>
      <c r="C1" s="53" t="s">
        <v>14</v>
      </c>
      <c r="D1" s="53" t="s">
        <v>1</v>
      </c>
      <c r="E1" s="53" t="s">
        <v>2</v>
      </c>
      <c r="F1" s="53" t="s">
        <v>29</v>
      </c>
      <c r="G1" s="54" t="s">
        <v>3</v>
      </c>
    </row>
    <row r="2" spans="1:7" x14ac:dyDescent="0.25">
      <c r="A2" s="56" t="s">
        <v>35</v>
      </c>
      <c r="B2" s="57" t="s">
        <v>10</v>
      </c>
      <c r="C2" s="58" t="s">
        <v>15</v>
      </c>
      <c r="D2" s="58" t="s">
        <v>7</v>
      </c>
      <c r="E2" s="58" t="s">
        <v>22</v>
      </c>
      <c r="F2" s="59" t="str">
        <f>HYPERLINK("#'Design'!A2","EBPs/SBPs")</f>
        <v>EBPs/SBPs</v>
      </c>
    </row>
    <row r="3" spans="1:7" x14ac:dyDescent="0.25">
      <c r="A3" s="56" t="s">
        <v>90</v>
      </c>
      <c r="B3" s="57" t="s">
        <v>11</v>
      </c>
      <c r="C3" s="58" t="s">
        <v>15</v>
      </c>
      <c r="D3" s="58" t="s">
        <v>7</v>
      </c>
      <c r="E3" s="58" t="s">
        <v>22</v>
      </c>
      <c r="F3" s="59"/>
    </row>
    <row r="4" spans="1:7" x14ac:dyDescent="0.25">
      <c r="A4" s="56" t="s">
        <v>106</v>
      </c>
      <c r="B4" s="57" t="s">
        <v>12</v>
      </c>
      <c r="C4" s="58" t="s">
        <v>16</v>
      </c>
      <c r="D4" s="58" t="s">
        <v>7</v>
      </c>
      <c r="E4" s="58" t="s">
        <v>22</v>
      </c>
    </row>
    <row r="5" spans="1:7" x14ac:dyDescent="0.25">
      <c r="A5" s="56" t="s">
        <v>108</v>
      </c>
      <c r="B5" s="57" t="s">
        <v>11</v>
      </c>
      <c r="C5" s="58" t="s">
        <v>15</v>
      </c>
      <c r="D5" s="58" t="s">
        <v>7</v>
      </c>
      <c r="E5" s="58" t="s">
        <v>22</v>
      </c>
    </row>
    <row r="6" spans="1:7" x14ac:dyDescent="0.25">
      <c r="A6" s="56" t="s">
        <v>120</v>
      </c>
      <c r="B6" s="57" t="s">
        <v>12</v>
      </c>
      <c r="C6" s="58" t="s">
        <v>16</v>
      </c>
      <c r="D6" s="58" t="s">
        <v>7</v>
      </c>
      <c r="E6" s="58" t="s">
        <v>22</v>
      </c>
    </row>
    <row r="7" spans="1:7" x14ac:dyDescent="0.25">
      <c r="A7" s="56" t="s">
        <v>131</v>
      </c>
      <c r="B7" s="57" t="s">
        <v>11</v>
      </c>
      <c r="C7" s="58" t="s">
        <v>15</v>
      </c>
      <c r="D7" s="58" t="s">
        <v>7</v>
      </c>
      <c r="E7" s="58" t="s">
        <v>22</v>
      </c>
    </row>
    <row r="8" spans="1:7" x14ac:dyDescent="0.25">
      <c r="A8" s="56" t="s">
        <v>132</v>
      </c>
      <c r="B8" s="57" t="s">
        <v>11</v>
      </c>
      <c r="C8" s="58" t="s">
        <v>15</v>
      </c>
      <c r="D8" s="58" t="s">
        <v>7</v>
      </c>
      <c r="E8" s="58" t="s">
        <v>22</v>
      </c>
    </row>
    <row r="9" spans="1:7" x14ac:dyDescent="0.25">
      <c r="A9" s="56" t="s">
        <v>140</v>
      </c>
      <c r="B9" s="57" t="s">
        <v>12</v>
      </c>
      <c r="C9" s="58" t="s">
        <v>16</v>
      </c>
      <c r="D9" s="58" t="s">
        <v>7</v>
      </c>
      <c r="E9" s="58" t="s">
        <v>22</v>
      </c>
    </row>
    <row r="10" spans="1:7" x14ac:dyDescent="0.25">
      <c r="A10" s="56" t="s">
        <v>183</v>
      </c>
      <c r="B10" s="57" t="s">
        <v>11</v>
      </c>
      <c r="C10" s="58" t="s">
        <v>16</v>
      </c>
      <c r="D10" s="58" t="s">
        <v>7</v>
      </c>
      <c r="E10" s="58" t="s">
        <v>22</v>
      </c>
      <c r="G10" s="56" t="s">
        <v>184</v>
      </c>
    </row>
    <row r="11" spans="1:7" x14ac:dyDescent="0.25">
      <c r="A11" s="56" t="s">
        <v>203</v>
      </c>
      <c r="B11" s="57" t="s">
        <v>11</v>
      </c>
      <c r="C11" s="58" t="s">
        <v>15</v>
      </c>
      <c r="D11" s="58" t="s">
        <v>7</v>
      </c>
      <c r="E11" s="58" t="s">
        <v>22</v>
      </c>
    </row>
    <row r="12" spans="1:7" x14ac:dyDescent="0.25">
      <c r="A12" s="56" t="s">
        <v>205</v>
      </c>
      <c r="B12" s="57" t="s">
        <v>11</v>
      </c>
      <c r="C12" s="58" t="s">
        <v>15</v>
      </c>
      <c r="D12" s="58" t="s">
        <v>7</v>
      </c>
      <c r="E12" s="58" t="s">
        <v>22</v>
      </c>
    </row>
    <row r="13" spans="1:7" x14ac:dyDescent="0.25">
      <c r="A13" s="56" t="s">
        <v>223</v>
      </c>
      <c r="B13" s="57" t="s">
        <v>11</v>
      </c>
      <c r="C13" s="58" t="s">
        <v>15</v>
      </c>
      <c r="D13" s="58" t="s">
        <v>7</v>
      </c>
      <c r="E13" s="58" t="s">
        <v>22</v>
      </c>
    </row>
    <row r="14" spans="1:7" x14ac:dyDescent="0.25">
      <c r="A14" s="56" t="s">
        <v>222</v>
      </c>
      <c r="B14" s="57" t="s">
        <v>11</v>
      </c>
      <c r="C14" s="58" t="s">
        <v>16</v>
      </c>
      <c r="D14" s="58" t="s">
        <v>7</v>
      </c>
      <c r="E14" s="58" t="s">
        <v>22</v>
      </c>
      <c r="G14" s="56" t="s">
        <v>224</v>
      </c>
    </row>
    <row r="15" spans="1:7" ht="30" x14ac:dyDescent="0.25">
      <c r="A15" s="56" t="s">
        <v>232</v>
      </c>
      <c r="B15" s="57" t="s">
        <v>12</v>
      </c>
      <c r="C15" s="58" t="s">
        <v>16</v>
      </c>
      <c r="D15" s="58" t="s">
        <v>7</v>
      </c>
      <c r="E15" s="58" t="s">
        <v>22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7" id="{F6484712-3423-4B1C-BC72-149A90DEF4D9}">
            <xm:f>$B2 = Macro!$A$6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CAE2BC"/>
                </patternFill>
              </fill>
            </x14:dxf>
          </x14:cfRule>
          <x14:cfRule type="expression" priority="18" id="{7CABAA52-CFA6-4BDD-A5A5-9FD719A86AAE}">
            <xm:f>$B2 = Macro!$A$5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C0F973"/>
                </patternFill>
              </fill>
            </x14:dxf>
          </x14:cfRule>
          <x14:cfRule type="expression" priority="19" id="{93BE3274-1868-4CF5-A8FA-DD5473124DCC}">
            <xm:f>$B2 = Macro!$A$4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theme="7"/>
                </patternFill>
              </fill>
            </x14:dxf>
          </x14:cfRule>
          <x14:cfRule type="expression" priority="20" id="{737A413D-8D88-4DE8-9E2E-4CE4BDAE56D7}">
            <xm:f>$B2 = Macro!$A$2</xm:f>
            <x14:dxf>
              <font>
                <b/>
                <i val="0"/>
              </font>
              <numFmt numFmtId="0" formatCode="General"/>
              <fill>
                <patternFill patternType="solid">
                  <bgColor rgb="FFFF4F4F"/>
                </patternFill>
              </fill>
            </x14:dxf>
          </x14:cfRule>
          <x14:cfRule type="expression" priority="21" id="{813F0923-9FBF-419E-8DF5-EA9425E58EC4}">
            <xm:f>$B2 = Macro!$A$3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FF872D"/>
                </patternFill>
              </fill>
            </x14:dxf>
          </x14:cfRule>
          <xm:sqref>B2:B1048576</xm:sqref>
        </x14:conditionalFormatting>
        <x14:conditionalFormatting xmlns:xm="http://schemas.microsoft.com/office/excel/2006/main">
          <x14:cfRule type="expression" priority="13" id="{C57A2F27-8CA6-4597-83E7-CFBB6E66E1F1}">
            <xm:f>$C2 = Macro!$B$5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C0F973"/>
                </patternFill>
              </fill>
            </x14:dxf>
          </x14:cfRule>
          <x14:cfRule type="expression" priority="14" id="{E3EBCD73-A279-44B3-A382-1D5959187F8E}">
            <xm:f>$C2 = Macro!$B$3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FF872D"/>
                </patternFill>
              </fill>
            </x14:dxf>
          </x14:cfRule>
          <x14:cfRule type="expression" priority="15" id="{6E03BB05-8214-4772-B792-FD59466DF193}">
            <xm:f>$C2 = Macro!$B$4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theme="7"/>
                </patternFill>
              </fill>
            </x14:dxf>
          </x14:cfRule>
          <x14:cfRule type="expression" priority="16" id="{DF745D6C-0DDD-4E60-A9DA-93C7A4A5216A}">
            <xm:f>$C2 = Macro!$B$2</xm:f>
            <x14:dxf>
              <font>
                <b/>
                <i val="0"/>
              </font>
              <numFmt numFmtId="0" formatCode="General"/>
              <fill>
                <patternFill patternType="solid">
                  <bgColor rgb="FFFF4F4F"/>
                </patternFill>
              </fill>
            </x14:dxf>
          </x14:cfRule>
          <xm:sqref>C2:C1048576</xm:sqref>
        </x14:conditionalFormatting>
        <x14:conditionalFormatting xmlns:xm="http://schemas.microsoft.com/office/excel/2006/main">
          <x14:cfRule type="expression" priority="2" id="{5DA541EF-6C42-447F-B288-493A97F89F81}">
            <xm:f>$D2 = Macro!$C$4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84FA9A"/>
                </patternFill>
              </fill>
            </x14:dxf>
          </x14:cfRule>
          <x14:cfRule type="expression" priority="3" id="{74F89DD7-B98F-4998-966E-950187FBC5BB}">
            <xm:f>$D2 = Macro!$C$3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D28EF0"/>
                </patternFill>
              </fill>
            </x14:dxf>
          </x14:cfRule>
          <x14:cfRule type="expression" priority="4" id="{ED9CA56C-07C4-4EC6-8727-DD636F24945B}">
            <xm:f>$D2 = Macro!$C$2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theme="0" tint="-0.24994659260841701"/>
                </patternFill>
              </fill>
            </x14:dxf>
          </x14:cfRule>
          <xm:sqref>D2:D1048576</xm:sqref>
        </x14:conditionalFormatting>
        <x14:conditionalFormatting xmlns:xm="http://schemas.microsoft.com/office/excel/2006/main">
          <x14:cfRule type="expression" priority="1" id="{E543E99B-05C1-4197-AA54-C6E3910F3FAE}">
            <xm:f>$E2 = Macro!$D$10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DC7EC3"/>
                </patternFill>
              </fill>
            </x14:dxf>
          </x14:cfRule>
          <x14:cfRule type="expression" priority="5" id="{079DEC5C-DF1B-47FD-844A-1F81283796D8}">
            <xm:f>$E2 = Macro!$D$9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E20000"/>
                </patternFill>
              </fill>
            </x14:dxf>
          </x14:cfRule>
          <x14:cfRule type="expression" priority="6" id="{D33EFCE5-CB68-4EE1-ADE3-D455C5D87A0F}">
            <xm:f>$E2 = Macro!$D$8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00B050"/>
                </patternFill>
              </fill>
            </x14:dxf>
          </x14:cfRule>
          <x14:cfRule type="expression" priority="7" id="{49C77689-EBFC-4B6B-9152-693ACBA1B73E}">
            <xm:f>$E2 = Macro!$D$7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D7EDA5"/>
                </patternFill>
              </fill>
            </x14:dxf>
          </x14:cfRule>
          <x14:cfRule type="expression" priority="8" id="{9A8EEB79-4992-42FF-A58A-E499D73FA3BA}">
            <xm:f>$E2 = Macro!$D$6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D3D7BB"/>
                </patternFill>
              </fill>
            </x14:dxf>
          </x14:cfRule>
          <x14:cfRule type="expression" priority="9" id="{575FF5C8-F31C-43D1-A4D8-6B4BBCD6E46D}">
            <xm:f>$E2 = Macro!$D$5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theme="7" tint="0.59996337778862885"/>
                </patternFill>
              </fill>
            </x14:dxf>
          </x14:cfRule>
          <x14:cfRule type="expression" priority="10" id="{49797ECA-B16A-400F-9960-68923B4E76AA}">
            <xm:f>$E2 = Macro!$D$3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theme="5" tint="0.39994506668294322"/>
                </patternFill>
              </fill>
            </x14:dxf>
          </x14:cfRule>
          <x14:cfRule type="expression" priority="11" id="{DAFC8250-7D76-4A19-995D-EA1974F9BA5C}">
            <xm:f>$E2 = Macro!$D$4</xm:f>
            <x14:dxf>
              <font>
                <b/>
                <i val="0"/>
              </font>
              <numFmt numFmtId="0" formatCode="General"/>
              <fill>
                <patternFill patternType="solid">
                  <bgColor rgb="FF7DBEC1"/>
                </patternFill>
              </fill>
            </x14:dxf>
          </x14:cfRule>
          <x14:cfRule type="expression" priority="12" id="{673FC6C8-8F2D-4E36-9BD7-B95C113F4E88}">
            <xm:f>$E2 = Macro!$D$2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theme="2" tint="-9.9948118533890809E-2"/>
                </patternFill>
              </fill>
            </x14:dxf>
          </x14:cfRule>
          <xm:sqref>E2:E1048576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errorTitle="Invalid Input" error="Use the dropdown to select a vaid priority." promptTitle="Status" prompt="What is the progress on this?" xr:uid="{ED204C9D-4358-428F-A845-DAC4B118FAD1}">
          <x14:formula1>
            <xm:f>Macro!$D$2:$D$1000</xm:f>
          </x14:formula1>
          <xm:sqref>E2:E1048576</xm:sqref>
        </x14:dataValidation>
        <x14:dataValidation type="list" allowBlank="1" showInputMessage="1" showErrorMessage="1" errorTitle="Invalid Input" error="Use the dropdown to select a vaid priority." promptTitle="Assignee" prompt="Who will work on this?" xr:uid="{7C652158-0991-4809-ABE9-AB714DD4A393}">
          <x14:formula1>
            <xm:f>Macro!$C$2:$C$1000</xm:f>
          </x14:formula1>
          <xm:sqref>D2:D1048576</xm:sqref>
        </x14:dataValidation>
        <x14:dataValidation type="list" allowBlank="1" showInputMessage="1" showErrorMessage="1" errorTitle="Invalid Input" error="Use the dropdown to select a vaid priority." promptTitle="Severity" prompt="How important is this?" xr:uid="{3A9C6CD5-5056-43A7-884D-DB48D45B3056}">
          <x14:formula1>
            <xm:f>Macro!$B$2:$B$1000</xm:f>
          </x14:formula1>
          <xm:sqref>C2:C1048576</xm:sqref>
        </x14:dataValidation>
        <x14:dataValidation type="list" allowBlank="1" showInputMessage="1" showErrorMessage="1" errorTitle="Invalid Input" error="Use the dropdown to select a vaid priority." promptTitle="Priority" prompt="How soon do we want to do this?" xr:uid="{E6B80C55-F594-457F-BC8D-D7DF00F2E53E}">
          <x14:formula1>
            <xm:f>Macro!$A$2:$A$1000</xm:f>
          </x14:formula1>
          <xm:sqref>B2</xm:sqref>
        </x14:dataValidation>
        <x14:dataValidation type="list" allowBlank="1" showInputMessage="1" showErrorMessage="1" errorTitle="Invalid Input" error="Use the dropdown to select a vaid priority." promptTitle="Priority" prompt="How serious is this?" xr:uid="{7D504E64-2162-4586-863F-62FF649CAF9D}">
          <x14:formula1>
            <xm:f>Macro!$A$2:$A$1000</xm:f>
          </x14:formula1>
          <xm:sqref>B3:B1048576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4FD48-59DA-4679-9E2B-5C148A159A94}">
  <dimension ref="A1:H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6" sqref="D6"/>
    </sheetView>
  </sheetViews>
  <sheetFormatPr defaultColWidth="0" defaultRowHeight="15" x14ac:dyDescent="0.25"/>
  <cols>
    <col min="1" max="1" width="55.42578125" style="8" customWidth="1"/>
    <col min="2" max="2" width="12.85546875" style="9" customWidth="1"/>
    <col min="3" max="3" width="25.42578125" style="10" customWidth="1"/>
    <col min="4" max="4" width="14" style="10" customWidth="1"/>
    <col min="5" max="5" width="22.85546875" style="10" customWidth="1"/>
    <col min="6" max="6" width="13.140625" style="10" customWidth="1"/>
    <col min="7" max="7" width="121.85546875" style="8" customWidth="1"/>
    <col min="8" max="8" width="0" style="3" hidden="1" customWidth="1"/>
    <col min="9" max="16384" width="9.140625" style="3" hidden="1"/>
  </cols>
  <sheetData>
    <row r="1" spans="1:7" s="7" customFormat="1" x14ac:dyDescent="0.25">
      <c r="A1" s="4" t="s">
        <v>0</v>
      </c>
      <c r="B1" s="5" t="s">
        <v>4</v>
      </c>
      <c r="C1" s="5" t="s">
        <v>14</v>
      </c>
      <c r="D1" s="5" t="s">
        <v>1</v>
      </c>
      <c r="E1" s="5" t="s">
        <v>2</v>
      </c>
      <c r="F1" s="5" t="s">
        <v>29</v>
      </c>
      <c r="G1" s="6" t="s">
        <v>3</v>
      </c>
    </row>
    <row r="2" spans="1:7" x14ac:dyDescent="0.25">
      <c r="A2" s="8" t="s">
        <v>99</v>
      </c>
      <c r="B2" s="9" t="s">
        <v>12</v>
      </c>
      <c r="C2" s="10" t="s">
        <v>16</v>
      </c>
      <c r="D2" s="10" t="s">
        <v>7</v>
      </c>
      <c r="E2" s="10" t="s">
        <v>22</v>
      </c>
      <c r="F2" s="11"/>
    </row>
    <row r="3" spans="1:7" x14ac:dyDescent="0.25">
      <c r="A3" s="8" t="s">
        <v>135</v>
      </c>
      <c r="B3" s="9" t="s">
        <v>12</v>
      </c>
      <c r="C3" s="10" t="s">
        <v>16</v>
      </c>
      <c r="D3" s="10" t="s">
        <v>21</v>
      </c>
      <c r="E3" s="10" t="s">
        <v>22</v>
      </c>
      <c r="F3" s="11"/>
    </row>
    <row r="4" spans="1:7" x14ac:dyDescent="0.25">
      <c r="A4" s="8" t="s">
        <v>145</v>
      </c>
      <c r="B4" s="9" t="s">
        <v>12</v>
      </c>
      <c r="C4" s="10" t="s">
        <v>16</v>
      </c>
      <c r="D4" s="10" t="s">
        <v>21</v>
      </c>
      <c r="E4" s="10" t="s">
        <v>22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7" id="{16CCE803-6D0B-4C19-A342-AF5718321DED}">
            <xm:f>$B2 = Macro!$A$6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CAE2BC"/>
                </patternFill>
              </fill>
            </x14:dxf>
          </x14:cfRule>
          <x14:cfRule type="expression" priority="18" id="{B27F77CE-3371-44D5-94C5-FFEA03B1C7FA}">
            <xm:f>$B2 = Macro!$A$5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C0F973"/>
                </patternFill>
              </fill>
            </x14:dxf>
          </x14:cfRule>
          <x14:cfRule type="expression" priority="19" id="{568BC458-6CE6-4E61-8A3B-C4917D6F7FE2}">
            <xm:f>$B2 = Macro!$A$4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theme="7"/>
                </patternFill>
              </fill>
            </x14:dxf>
          </x14:cfRule>
          <x14:cfRule type="expression" priority="20" id="{106D4F2D-87FE-43A3-BB52-992DDA77097A}">
            <xm:f>$B2 = Macro!$A$2</xm:f>
            <x14:dxf>
              <font>
                <b/>
                <i val="0"/>
              </font>
              <numFmt numFmtId="0" formatCode="General"/>
              <fill>
                <patternFill patternType="solid">
                  <bgColor rgb="FFFF4F4F"/>
                </patternFill>
              </fill>
            </x14:dxf>
          </x14:cfRule>
          <x14:cfRule type="expression" priority="21" id="{CAD5B9E6-64EE-4FA6-8164-CDCA5F471DD9}">
            <xm:f>$B2 = Macro!$A$3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FF872D"/>
                </patternFill>
              </fill>
            </x14:dxf>
          </x14:cfRule>
          <xm:sqref>B2:B1048576</xm:sqref>
        </x14:conditionalFormatting>
        <x14:conditionalFormatting xmlns:xm="http://schemas.microsoft.com/office/excel/2006/main">
          <x14:cfRule type="expression" priority="13" id="{8826C02C-5F96-4727-AE73-AC7ABF63F098}">
            <xm:f>$C2 = Macro!$B$5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C0F973"/>
                </patternFill>
              </fill>
            </x14:dxf>
          </x14:cfRule>
          <x14:cfRule type="expression" priority="14" id="{23503506-9231-49A8-8936-36D55FC8217A}">
            <xm:f>$C2 = Macro!$B$3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FF872D"/>
                </patternFill>
              </fill>
            </x14:dxf>
          </x14:cfRule>
          <x14:cfRule type="expression" priority="15" id="{A1EA3808-D0A6-4B5F-BCA2-32F9A345BC52}">
            <xm:f>$C2 = Macro!$B$4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theme="7"/>
                </patternFill>
              </fill>
            </x14:dxf>
          </x14:cfRule>
          <x14:cfRule type="expression" priority="16" id="{652E4261-1934-48F8-A50F-CCCADF7B8690}">
            <xm:f>$C2 = Macro!$B$2</xm:f>
            <x14:dxf>
              <font>
                <b/>
                <i val="0"/>
              </font>
              <numFmt numFmtId="0" formatCode="General"/>
              <fill>
                <patternFill patternType="solid">
                  <bgColor rgb="FFFF4F4F"/>
                </patternFill>
              </fill>
            </x14:dxf>
          </x14:cfRule>
          <xm:sqref>C2:C1048576</xm:sqref>
        </x14:conditionalFormatting>
        <x14:conditionalFormatting xmlns:xm="http://schemas.microsoft.com/office/excel/2006/main">
          <x14:cfRule type="expression" priority="2" id="{FC9A2DF4-6C04-4E44-B2B0-1AAA182357D0}">
            <xm:f>$D2 = Macro!$C$4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84FA9A"/>
                </patternFill>
              </fill>
            </x14:dxf>
          </x14:cfRule>
          <x14:cfRule type="expression" priority="3" id="{B5979CD4-1B6A-45D6-9F7B-F7E9C9C58DF2}">
            <xm:f>$D2 = Macro!$C$3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D28EF0"/>
                </patternFill>
              </fill>
            </x14:dxf>
          </x14:cfRule>
          <x14:cfRule type="expression" priority="4" id="{D69B2628-7094-4790-BCA3-F09EDC964B68}">
            <xm:f>$D2 = Macro!$C$2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theme="0" tint="-0.24994659260841701"/>
                </patternFill>
              </fill>
            </x14:dxf>
          </x14:cfRule>
          <xm:sqref>D2:D1048576</xm:sqref>
        </x14:conditionalFormatting>
        <x14:conditionalFormatting xmlns:xm="http://schemas.microsoft.com/office/excel/2006/main">
          <x14:cfRule type="expression" priority="1" id="{82EF28A0-9085-4458-BC18-5B749BAF7B54}">
            <xm:f>$E2 = Macro!$D$10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DC7EC3"/>
                </patternFill>
              </fill>
            </x14:dxf>
          </x14:cfRule>
          <x14:cfRule type="expression" priority="5" id="{835A989A-032C-4DB0-901C-FFA823EF8E77}">
            <xm:f>$E2 = Macro!$D$9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E20000"/>
                </patternFill>
              </fill>
            </x14:dxf>
          </x14:cfRule>
          <x14:cfRule type="expression" priority="6" id="{D1DD4B5B-FB78-4E89-86DE-9A361482AF28}">
            <xm:f>$E2 = Macro!$D$8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00B050"/>
                </patternFill>
              </fill>
            </x14:dxf>
          </x14:cfRule>
          <x14:cfRule type="expression" priority="7" id="{C5F84F41-1054-4F84-B030-52ACCB1BACB2}">
            <xm:f>$E2 = Macro!$D$7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D7EDA5"/>
                </patternFill>
              </fill>
            </x14:dxf>
          </x14:cfRule>
          <x14:cfRule type="expression" priority="8" id="{5EBC8AC8-4F9E-4155-87A0-AA482586864C}">
            <xm:f>$E2 = Macro!$D$6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D3D7BB"/>
                </patternFill>
              </fill>
            </x14:dxf>
          </x14:cfRule>
          <x14:cfRule type="expression" priority="9" id="{AC0D0B09-211D-4536-8342-399BA03D318D}">
            <xm:f>$E2 = Macro!$D$5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theme="7" tint="0.59996337778862885"/>
                </patternFill>
              </fill>
            </x14:dxf>
          </x14:cfRule>
          <x14:cfRule type="expression" priority="10" id="{F1B33FE4-CB0D-49A8-B131-3008B7111B5F}">
            <xm:f>$E2 = Macro!$D$3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theme="5" tint="0.39994506668294322"/>
                </patternFill>
              </fill>
            </x14:dxf>
          </x14:cfRule>
          <x14:cfRule type="expression" priority="11" id="{9AD5C185-F83F-46C7-ABA8-6D67B3E418DA}">
            <xm:f>$E2 = Macro!$D$4</xm:f>
            <x14:dxf>
              <font>
                <b/>
                <i val="0"/>
              </font>
              <numFmt numFmtId="0" formatCode="General"/>
              <fill>
                <patternFill patternType="solid">
                  <bgColor rgb="FF7DBEC1"/>
                </patternFill>
              </fill>
            </x14:dxf>
          </x14:cfRule>
          <x14:cfRule type="expression" priority="12" id="{EBA4F5FC-0DE3-41B3-9FD2-62C67EC651B1}">
            <xm:f>$E2 = Macro!$D$2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theme="2" tint="-9.9948118533890809E-2"/>
                </patternFill>
              </fill>
            </x14:dxf>
          </x14:cfRule>
          <xm:sqref>E2:E1048576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errorTitle="Invalid Input" error="Use the dropdown to select a vaid priority." promptTitle="Status" prompt="What is the progress on this?" xr:uid="{BB1A57AE-ED2B-464F-8A4B-C9C70F7B91AE}">
          <x14:formula1>
            <xm:f>Macro!$D$2:$D$1000</xm:f>
          </x14:formula1>
          <xm:sqref>E2:E1048576</xm:sqref>
        </x14:dataValidation>
        <x14:dataValidation type="list" allowBlank="1" showInputMessage="1" showErrorMessage="1" errorTitle="Invalid Input" error="Use the dropdown to select a vaid priority." promptTitle="Assignee" prompt="Who will work on this?" xr:uid="{255BB5D8-19BD-4D04-87BE-1401597182CA}">
          <x14:formula1>
            <xm:f>Macro!$C$2:$C$1000</xm:f>
          </x14:formula1>
          <xm:sqref>D2:D1048576</xm:sqref>
        </x14:dataValidation>
        <x14:dataValidation type="list" allowBlank="1" showInputMessage="1" showErrorMessage="1" errorTitle="Invalid Input" error="Use the dropdown to select a vaid priority." promptTitle="Severity" prompt="How important is this?" xr:uid="{501B9CA9-364C-4456-A8F5-7197D31DA6A0}">
          <x14:formula1>
            <xm:f>Macro!$B$2:$B$1000</xm:f>
          </x14:formula1>
          <xm:sqref>C2:C1048576</xm:sqref>
        </x14:dataValidation>
        <x14:dataValidation type="list" allowBlank="1" showInputMessage="1" showErrorMessage="1" errorTitle="Invalid Input" error="Use the dropdown to select a vaid priority." promptTitle="Priority" prompt="How soon do we want to do this?" xr:uid="{52F44F42-5119-4FCF-9384-0517981E227C}">
          <x14:formula1>
            <xm:f>Macro!$A$2:$A$1000</xm:f>
          </x14:formula1>
          <xm:sqref>B2</xm:sqref>
        </x14:dataValidation>
        <x14:dataValidation type="list" allowBlank="1" showInputMessage="1" showErrorMessage="1" errorTitle="Invalid Input" error="Use the dropdown to select a vaid priority." promptTitle="Priority" prompt="How serious is this?" xr:uid="{4BC4BE4F-0079-485C-BB41-5607F0D61654}">
          <x14:formula1>
            <xm:f>Macro!$A$2:$A$1000</xm:f>
          </x14:formula1>
          <xm:sqref>B3:B1048576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8"/>
  <sheetViews>
    <sheetView workbookViewId="0">
      <pane xSplit="1" ySplit="1" topLeftCell="B24" activePane="bottomRight" state="frozen"/>
      <selection pane="topRight" activeCell="B1" sqref="B1"/>
      <selection pane="bottomLeft" activeCell="A2" sqref="A2"/>
      <selection pane="bottomRight" activeCell="F44" sqref="F44"/>
    </sheetView>
  </sheetViews>
  <sheetFormatPr defaultColWidth="0" defaultRowHeight="15" x14ac:dyDescent="0.25"/>
  <cols>
    <col min="1" max="1" width="55.42578125" style="28" customWidth="1"/>
    <col min="2" max="2" width="12.85546875" style="33" customWidth="1"/>
    <col min="3" max="3" width="25.42578125" style="34" customWidth="1"/>
    <col min="4" max="4" width="14" style="34" customWidth="1"/>
    <col min="5" max="5" width="22.85546875" style="34" customWidth="1"/>
    <col min="6" max="6" width="13.140625" style="34" customWidth="1"/>
    <col min="7" max="7" width="121.85546875" style="28" customWidth="1"/>
    <col min="8" max="8" width="0" style="28" hidden="1" customWidth="1"/>
    <col min="9" max="16384" width="9.140625" style="28" hidden="1"/>
  </cols>
  <sheetData>
    <row r="1" spans="1:7" s="32" customFormat="1" x14ac:dyDescent="0.25">
      <c r="A1" s="29" t="s">
        <v>0</v>
      </c>
      <c r="B1" s="30" t="s">
        <v>4</v>
      </c>
      <c r="C1" s="30" t="s">
        <v>14</v>
      </c>
      <c r="D1" s="30" t="s">
        <v>1</v>
      </c>
      <c r="E1" s="30" t="s">
        <v>2</v>
      </c>
      <c r="F1" s="30" t="s">
        <v>29</v>
      </c>
      <c r="G1" s="31" t="s">
        <v>3</v>
      </c>
    </row>
    <row r="2" spans="1:7" x14ac:dyDescent="0.25">
      <c r="A2" s="28" t="s">
        <v>50</v>
      </c>
      <c r="B2" s="33" t="s">
        <v>12</v>
      </c>
      <c r="C2" s="34" t="s">
        <v>15</v>
      </c>
      <c r="D2" s="34" t="s">
        <v>7</v>
      </c>
      <c r="E2" s="34" t="s">
        <v>22</v>
      </c>
      <c r="F2" s="35"/>
    </row>
    <row r="3" spans="1:7" ht="30" x14ac:dyDescent="0.25">
      <c r="A3" s="28" t="s">
        <v>51</v>
      </c>
      <c r="B3" s="33" t="s">
        <v>12</v>
      </c>
      <c r="C3" s="34" t="s">
        <v>15</v>
      </c>
      <c r="D3" s="34" t="s">
        <v>7</v>
      </c>
      <c r="E3" s="34" t="s">
        <v>23</v>
      </c>
      <c r="F3" s="35" t="str">
        <f>HYPERLINK("#'Art'!A4","Check Cur Model")</f>
        <v>Check Cur Model</v>
      </c>
    </row>
    <row r="4" spans="1:7" ht="30" x14ac:dyDescent="0.25">
      <c r="A4" s="28" t="s">
        <v>52</v>
      </c>
      <c r="B4" s="33" t="s">
        <v>11</v>
      </c>
      <c r="C4" s="34" t="s">
        <v>15</v>
      </c>
      <c r="D4" s="34" t="s">
        <v>7</v>
      </c>
      <c r="E4" s="34" t="s">
        <v>22</v>
      </c>
    </row>
    <row r="5" spans="1:7" x14ac:dyDescent="0.25">
      <c r="A5" s="28" t="s">
        <v>87</v>
      </c>
      <c r="B5" s="33" t="s">
        <v>11</v>
      </c>
      <c r="C5" s="34" t="s">
        <v>16</v>
      </c>
      <c r="D5" s="34" t="s">
        <v>7</v>
      </c>
      <c r="E5" s="34" t="s">
        <v>25</v>
      </c>
    </row>
    <row r="6" spans="1:7" x14ac:dyDescent="0.25">
      <c r="A6" s="28" t="s">
        <v>88</v>
      </c>
      <c r="B6" s="33" t="s">
        <v>11</v>
      </c>
      <c r="C6" s="34" t="s">
        <v>16</v>
      </c>
      <c r="D6" s="34" t="s">
        <v>7</v>
      </c>
      <c r="E6" s="34" t="s">
        <v>25</v>
      </c>
    </row>
    <row r="7" spans="1:7" x14ac:dyDescent="0.25">
      <c r="A7" s="28" t="s">
        <v>89</v>
      </c>
      <c r="B7" s="33" t="s">
        <v>11</v>
      </c>
      <c r="C7" s="34" t="s">
        <v>16</v>
      </c>
      <c r="D7" s="34" t="s">
        <v>7</v>
      </c>
      <c r="E7" s="34" t="s">
        <v>25</v>
      </c>
    </row>
    <row r="8" spans="1:7" x14ac:dyDescent="0.25">
      <c r="A8" s="28" t="s">
        <v>93</v>
      </c>
      <c r="B8" s="33" t="s">
        <v>12</v>
      </c>
      <c r="C8" s="34" t="s">
        <v>16</v>
      </c>
      <c r="D8" s="34" t="s">
        <v>7</v>
      </c>
      <c r="E8" s="34" t="s">
        <v>25</v>
      </c>
    </row>
    <row r="9" spans="1:7" x14ac:dyDescent="0.25">
      <c r="A9" s="28" t="s">
        <v>92</v>
      </c>
      <c r="B9" s="33" t="s">
        <v>12</v>
      </c>
      <c r="C9" s="34" t="s">
        <v>16</v>
      </c>
      <c r="D9" s="34" t="s">
        <v>7</v>
      </c>
      <c r="E9" s="34" t="s">
        <v>25</v>
      </c>
    </row>
    <row r="10" spans="1:7" x14ac:dyDescent="0.25">
      <c r="A10" s="28" t="s">
        <v>94</v>
      </c>
      <c r="B10" s="33" t="s">
        <v>12</v>
      </c>
      <c r="C10" s="34" t="s">
        <v>15</v>
      </c>
      <c r="D10" s="34" t="s">
        <v>7</v>
      </c>
      <c r="E10" s="34" t="s">
        <v>22</v>
      </c>
    </row>
    <row r="11" spans="1:7" x14ac:dyDescent="0.25">
      <c r="A11" s="28" t="s">
        <v>95</v>
      </c>
      <c r="B11" s="33" t="s">
        <v>12</v>
      </c>
      <c r="C11" s="34" t="s">
        <v>15</v>
      </c>
      <c r="D11" s="34" t="s">
        <v>7</v>
      </c>
      <c r="E11" s="34" t="s">
        <v>22</v>
      </c>
      <c r="G11" s="28" t="s">
        <v>96</v>
      </c>
    </row>
    <row r="12" spans="1:7" x14ac:dyDescent="0.25">
      <c r="A12" s="28" t="s">
        <v>98</v>
      </c>
      <c r="B12" s="33" t="s">
        <v>12</v>
      </c>
      <c r="C12" s="34" t="s">
        <v>16</v>
      </c>
      <c r="D12" s="34" t="s">
        <v>7</v>
      </c>
      <c r="E12" s="34" t="s">
        <v>22</v>
      </c>
    </row>
    <row r="13" spans="1:7" x14ac:dyDescent="0.25">
      <c r="A13" s="28" t="s">
        <v>100</v>
      </c>
      <c r="B13" s="33" t="s">
        <v>12</v>
      </c>
      <c r="C13" s="34" t="s">
        <v>16</v>
      </c>
      <c r="D13" s="34" t="s">
        <v>7</v>
      </c>
      <c r="E13" s="34" t="s">
        <v>22</v>
      </c>
    </row>
    <row r="14" spans="1:7" x14ac:dyDescent="0.25">
      <c r="A14" s="28" t="s">
        <v>116</v>
      </c>
      <c r="B14" s="33" t="s">
        <v>12</v>
      </c>
      <c r="C14" s="34" t="s">
        <v>15</v>
      </c>
      <c r="D14" s="34" t="s">
        <v>7</v>
      </c>
      <c r="E14" s="34" t="s">
        <v>22</v>
      </c>
    </row>
    <row r="15" spans="1:7" x14ac:dyDescent="0.25">
      <c r="A15" s="28" t="s">
        <v>122</v>
      </c>
      <c r="B15" s="33" t="s">
        <v>12</v>
      </c>
      <c r="C15" s="34" t="s">
        <v>16</v>
      </c>
      <c r="D15" s="34" t="s">
        <v>21</v>
      </c>
      <c r="E15" s="34" t="s">
        <v>22</v>
      </c>
    </row>
    <row r="16" spans="1:7" x14ac:dyDescent="0.25">
      <c r="A16" s="28" t="s">
        <v>123</v>
      </c>
      <c r="B16" s="33" t="s">
        <v>12</v>
      </c>
      <c r="C16" s="34" t="s">
        <v>16</v>
      </c>
      <c r="D16" s="34" t="s">
        <v>21</v>
      </c>
      <c r="E16" s="34" t="s">
        <v>22</v>
      </c>
    </row>
    <row r="17" spans="1:5" x14ac:dyDescent="0.25">
      <c r="A17" s="28" t="s">
        <v>133</v>
      </c>
      <c r="B17" s="33" t="s">
        <v>12</v>
      </c>
      <c r="C17" s="34" t="s">
        <v>16</v>
      </c>
      <c r="D17" s="34" t="s">
        <v>8</v>
      </c>
      <c r="E17" s="34" t="s">
        <v>22</v>
      </c>
    </row>
    <row r="18" spans="1:5" x14ac:dyDescent="0.25">
      <c r="A18" s="28" t="s">
        <v>134</v>
      </c>
      <c r="B18" s="33" t="s">
        <v>12</v>
      </c>
      <c r="C18" s="34" t="s">
        <v>16</v>
      </c>
      <c r="D18" s="34" t="s">
        <v>8</v>
      </c>
      <c r="E18" s="34" t="s">
        <v>22</v>
      </c>
    </row>
    <row r="19" spans="1:5" x14ac:dyDescent="0.25">
      <c r="A19" s="28" t="s">
        <v>137</v>
      </c>
      <c r="B19" s="33" t="s">
        <v>12</v>
      </c>
      <c r="C19" s="34" t="s">
        <v>15</v>
      </c>
      <c r="D19" s="34" t="s">
        <v>7</v>
      </c>
      <c r="E19" s="34" t="s">
        <v>22</v>
      </c>
    </row>
    <row r="20" spans="1:5" x14ac:dyDescent="0.25">
      <c r="A20" s="28" t="s">
        <v>141</v>
      </c>
      <c r="B20" s="33" t="s">
        <v>12</v>
      </c>
      <c r="C20" s="34" t="s">
        <v>15</v>
      </c>
      <c r="D20" s="34" t="s">
        <v>7</v>
      </c>
      <c r="E20" s="34" t="s">
        <v>22</v>
      </c>
    </row>
    <row r="21" spans="1:5" x14ac:dyDescent="0.25">
      <c r="A21" s="28" t="s">
        <v>142</v>
      </c>
      <c r="B21" s="33" t="s">
        <v>12</v>
      </c>
      <c r="C21" s="34" t="s">
        <v>16</v>
      </c>
      <c r="D21" s="34" t="s">
        <v>7</v>
      </c>
      <c r="E21" s="34" t="s">
        <v>22</v>
      </c>
    </row>
    <row r="22" spans="1:5" x14ac:dyDescent="0.25">
      <c r="A22" s="28" t="s">
        <v>143</v>
      </c>
      <c r="B22" s="33" t="s">
        <v>12</v>
      </c>
      <c r="C22" s="34" t="s">
        <v>16</v>
      </c>
      <c r="D22" s="34" t="s">
        <v>8</v>
      </c>
      <c r="E22" s="34" t="s">
        <v>22</v>
      </c>
    </row>
    <row r="23" spans="1:5" x14ac:dyDescent="0.25">
      <c r="A23" s="28" t="s">
        <v>144</v>
      </c>
      <c r="B23" s="33" t="s">
        <v>12</v>
      </c>
      <c r="C23" s="34" t="s">
        <v>16</v>
      </c>
      <c r="D23" s="34" t="s">
        <v>8</v>
      </c>
      <c r="E23" s="34" t="s">
        <v>22</v>
      </c>
    </row>
    <row r="24" spans="1:5" x14ac:dyDescent="0.25">
      <c r="A24" s="28" t="s">
        <v>146</v>
      </c>
      <c r="B24" s="33" t="s">
        <v>12</v>
      </c>
      <c r="C24" s="34" t="s">
        <v>16</v>
      </c>
      <c r="D24" s="34" t="s">
        <v>7</v>
      </c>
      <c r="E24" s="34" t="s">
        <v>22</v>
      </c>
    </row>
    <row r="25" spans="1:5" x14ac:dyDescent="0.25">
      <c r="A25" s="28" t="s">
        <v>152</v>
      </c>
      <c r="B25" s="33" t="s">
        <v>12</v>
      </c>
      <c r="C25" s="34" t="s">
        <v>15</v>
      </c>
      <c r="D25" s="34" t="s">
        <v>7</v>
      </c>
      <c r="E25" s="34" t="s">
        <v>22</v>
      </c>
    </row>
    <row r="26" spans="1:5" x14ac:dyDescent="0.25">
      <c r="A26" s="28" t="s">
        <v>153</v>
      </c>
      <c r="B26" s="33" t="s">
        <v>12</v>
      </c>
      <c r="C26" s="34" t="s">
        <v>15</v>
      </c>
      <c r="D26" s="34" t="s">
        <v>7</v>
      </c>
      <c r="E26" s="34" t="s">
        <v>24</v>
      </c>
    </row>
    <row r="27" spans="1:5" x14ac:dyDescent="0.25">
      <c r="A27" s="28" t="s">
        <v>154</v>
      </c>
      <c r="B27" s="33" t="s">
        <v>12</v>
      </c>
      <c r="C27" s="34" t="s">
        <v>15</v>
      </c>
      <c r="D27" s="34" t="s">
        <v>7</v>
      </c>
      <c r="E27" s="34" t="s">
        <v>22</v>
      </c>
    </row>
    <row r="28" spans="1:5" x14ac:dyDescent="0.25">
      <c r="A28" s="28" t="s">
        <v>155</v>
      </c>
      <c r="B28" s="33" t="s">
        <v>12</v>
      </c>
      <c r="C28" s="34" t="s">
        <v>16</v>
      </c>
      <c r="D28" s="34" t="s">
        <v>7</v>
      </c>
      <c r="E28" s="34" t="s">
        <v>22</v>
      </c>
    </row>
    <row r="29" spans="1:5" x14ac:dyDescent="0.25">
      <c r="A29" s="28" t="s">
        <v>156</v>
      </c>
      <c r="B29" s="33" t="s">
        <v>12</v>
      </c>
      <c r="C29" s="34" t="s">
        <v>15</v>
      </c>
      <c r="D29" s="34" t="s">
        <v>7</v>
      </c>
      <c r="E29" s="34" t="s">
        <v>22</v>
      </c>
    </row>
    <row r="30" spans="1:5" ht="30" x14ac:dyDescent="0.25">
      <c r="A30" s="28" t="s">
        <v>160</v>
      </c>
      <c r="B30" s="33" t="s">
        <v>12</v>
      </c>
      <c r="C30" s="34" t="s">
        <v>15</v>
      </c>
      <c r="D30" s="34" t="s">
        <v>7</v>
      </c>
      <c r="E30" s="34" t="s">
        <v>22</v>
      </c>
    </row>
    <row r="31" spans="1:5" ht="30" x14ac:dyDescent="0.25">
      <c r="A31" s="28" t="s">
        <v>163</v>
      </c>
      <c r="B31" s="33" t="s">
        <v>12</v>
      </c>
      <c r="C31" s="34" t="s">
        <v>15</v>
      </c>
      <c r="D31" s="34" t="s">
        <v>7</v>
      </c>
      <c r="E31" s="34" t="s">
        <v>22</v>
      </c>
    </row>
    <row r="32" spans="1:5" x14ac:dyDescent="0.25">
      <c r="A32" s="28" t="s">
        <v>167</v>
      </c>
      <c r="B32" s="33" t="s">
        <v>12</v>
      </c>
      <c r="C32" s="34" t="s">
        <v>16</v>
      </c>
      <c r="D32" s="34" t="s">
        <v>7</v>
      </c>
      <c r="E32" s="34" t="s">
        <v>22</v>
      </c>
    </row>
    <row r="33" spans="1:5" x14ac:dyDescent="0.25">
      <c r="A33" s="28" t="s">
        <v>168</v>
      </c>
      <c r="B33" s="33" t="s">
        <v>13</v>
      </c>
      <c r="C33" s="34" t="s">
        <v>18</v>
      </c>
      <c r="D33" s="34" t="s">
        <v>7</v>
      </c>
      <c r="E33" s="34" t="s">
        <v>22</v>
      </c>
    </row>
    <row r="34" spans="1:5" x14ac:dyDescent="0.25">
      <c r="A34" s="28" t="s">
        <v>176</v>
      </c>
      <c r="B34" s="33" t="s">
        <v>12</v>
      </c>
      <c r="C34" s="34" t="s">
        <v>15</v>
      </c>
      <c r="D34" s="34" t="s">
        <v>7</v>
      </c>
      <c r="E34" s="34" t="s">
        <v>22</v>
      </c>
    </row>
    <row r="35" spans="1:5" x14ac:dyDescent="0.25">
      <c r="A35" s="28" t="s">
        <v>179</v>
      </c>
      <c r="B35" s="33" t="s">
        <v>12</v>
      </c>
      <c r="C35" s="34" t="s">
        <v>16</v>
      </c>
      <c r="D35" s="34" t="s">
        <v>7</v>
      </c>
      <c r="E35" s="34" t="s">
        <v>22</v>
      </c>
    </row>
    <row r="36" spans="1:5" x14ac:dyDescent="0.25">
      <c r="A36" s="28" t="s">
        <v>181</v>
      </c>
      <c r="B36" s="33" t="s">
        <v>12</v>
      </c>
      <c r="C36" s="34" t="s">
        <v>16</v>
      </c>
      <c r="D36" s="34" t="s">
        <v>21</v>
      </c>
      <c r="E36" s="34" t="s">
        <v>22</v>
      </c>
    </row>
    <row r="37" spans="1:5" x14ac:dyDescent="0.25">
      <c r="A37" s="28" t="s">
        <v>182</v>
      </c>
      <c r="B37" s="33" t="s">
        <v>11</v>
      </c>
      <c r="C37" s="34" t="s">
        <v>16</v>
      </c>
      <c r="D37" s="34" t="s">
        <v>7</v>
      </c>
      <c r="E37" s="34" t="s">
        <v>22</v>
      </c>
    </row>
    <row r="38" spans="1:5" x14ac:dyDescent="0.25">
      <c r="A38" s="28" t="s">
        <v>186</v>
      </c>
      <c r="B38" s="33" t="s">
        <v>12</v>
      </c>
      <c r="C38" s="34" t="s">
        <v>15</v>
      </c>
      <c r="D38" s="34" t="s">
        <v>7</v>
      </c>
      <c r="E38" s="34" t="s">
        <v>22</v>
      </c>
    </row>
    <row r="39" spans="1:5" x14ac:dyDescent="0.25">
      <c r="A39" s="28" t="s">
        <v>189</v>
      </c>
      <c r="B39" s="33" t="s">
        <v>12</v>
      </c>
      <c r="C39" s="34" t="s">
        <v>15</v>
      </c>
      <c r="D39" s="34" t="s">
        <v>7</v>
      </c>
      <c r="E39" s="34" t="s">
        <v>22</v>
      </c>
    </row>
    <row r="40" spans="1:5" x14ac:dyDescent="0.25">
      <c r="A40" s="28" t="s">
        <v>190</v>
      </c>
      <c r="B40" s="33" t="s">
        <v>12</v>
      </c>
      <c r="C40" s="34" t="s">
        <v>16</v>
      </c>
      <c r="D40" s="34" t="s">
        <v>8</v>
      </c>
      <c r="E40" s="34" t="s">
        <v>22</v>
      </c>
    </row>
    <row r="41" spans="1:5" x14ac:dyDescent="0.25">
      <c r="A41" s="28" t="s">
        <v>197</v>
      </c>
      <c r="B41" s="33" t="s">
        <v>13</v>
      </c>
      <c r="C41" s="34" t="s">
        <v>16</v>
      </c>
      <c r="D41" s="34" t="s">
        <v>7</v>
      </c>
      <c r="E41" s="34" t="s">
        <v>22</v>
      </c>
    </row>
    <row r="42" spans="1:5" x14ac:dyDescent="0.25">
      <c r="A42" s="28" t="s">
        <v>206</v>
      </c>
      <c r="B42" s="33" t="s">
        <v>11</v>
      </c>
      <c r="C42" s="34" t="s">
        <v>15</v>
      </c>
      <c r="D42" s="34" t="s">
        <v>7</v>
      </c>
      <c r="E42" s="34" t="s">
        <v>22</v>
      </c>
    </row>
    <row r="43" spans="1:5" x14ac:dyDescent="0.25">
      <c r="A43" s="28" t="s">
        <v>209</v>
      </c>
      <c r="B43" s="33" t="s">
        <v>11</v>
      </c>
      <c r="C43" s="34" t="s">
        <v>15</v>
      </c>
      <c r="D43" s="34" t="s">
        <v>7</v>
      </c>
      <c r="E43" s="34" t="s">
        <v>22</v>
      </c>
    </row>
    <row r="44" spans="1:5" ht="30" x14ac:dyDescent="0.25">
      <c r="A44" s="28" t="s">
        <v>212</v>
      </c>
      <c r="B44" s="33" t="s">
        <v>11</v>
      </c>
      <c r="C44" s="34" t="s">
        <v>15</v>
      </c>
      <c r="D44" s="34" t="s">
        <v>7</v>
      </c>
      <c r="E44" s="34" t="s">
        <v>22</v>
      </c>
    </row>
    <row r="45" spans="1:5" x14ac:dyDescent="0.25">
      <c r="A45" s="28" t="s">
        <v>214</v>
      </c>
      <c r="B45" s="33" t="s">
        <v>11</v>
      </c>
      <c r="C45" s="34" t="s">
        <v>16</v>
      </c>
      <c r="D45" s="34" t="s">
        <v>7</v>
      </c>
      <c r="E45" s="34" t="s">
        <v>22</v>
      </c>
    </row>
    <row r="46" spans="1:5" ht="30" x14ac:dyDescent="0.25">
      <c r="A46" s="28" t="s">
        <v>216</v>
      </c>
      <c r="B46" s="33" t="s">
        <v>11</v>
      </c>
      <c r="C46" s="34" t="s">
        <v>16</v>
      </c>
      <c r="D46" s="34" t="s">
        <v>7</v>
      </c>
      <c r="E46" s="34" t="s">
        <v>22</v>
      </c>
    </row>
    <row r="47" spans="1:5" x14ac:dyDescent="0.25">
      <c r="A47" s="28" t="s">
        <v>218</v>
      </c>
      <c r="B47" s="33" t="s">
        <v>13</v>
      </c>
      <c r="C47" s="34" t="s">
        <v>16</v>
      </c>
      <c r="D47" s="34" t="s">
        <v>8</v>
      </c>
      <c r="E47" s="34" t="s">
        <v>22</v>
      </c>
    </row>
    <row r="48" spans="1:5" x14ac:dyDescent="0.25">
      <c r="A48" s="28" t="s">
        <v>227</v>
      </c>
      <c r="B48" s="33" t="s">
        <v>11</v>
      </c>
      <c r="C48" s="34" t="s">
        <v>15</v>
      </c>
      <c r="D48" s="34" t="s">
        <v>7</v>
      </c>
      <c r="E48" s="34" t="s">
        <v>22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8" id="{C4F520A6-06A1-40D8-B509-0B8BF68F2EEB}">
            <xm:f>$B2 = Macro!$A$6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CAE2BC"/>
                </patternFill>
              </fill>
            </x14:dxf>
          </x14:cfRule>
          <x14:cfRule type="expression" priority="19" id="{5B3A904E-FF7C-4A94-9EF8-6ECDDDE1AD0E}">
            <xm:f>$B2 = Macro!$A$5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C0F973"/>
                </patternFill>
              </fill>
            </x14:dxf>
          </x14:cfRule>
          <x14:cfRule type="expression" priority="20" id="{B1B3264F-94D9-45E3-822D-B4F885563C99}">
            <xm:f>$B2 = Macro!$A$4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theme="7"/>
                </patternFill>
              </fill>
            </x14:dxf>
          </x14:cfRule>
          <x14:cfRule type="expression" priority="21" id="{2CA9D7DA-2026-4B28-9344-CF9BD7BEDA46}">
            <xm:f>$B2 = Macro!$A$2</xm:f>
            <x14:dxf>
              <font>
                <b/>
                <i val="0"/>
              </font>
              <numFmt numFmtId="0" formatCode="General"/>
              <fill>
                <patternFill patternType="solid">
                  <bgColor rgb="FFFF4F4F"/>
                </patternFill>
              </fill>
            </x14:dxf>
          </x14:cfRule>
          <x14:cfRule type="expression" priority="22" id="{B22D2E2C-550B-462D-8B29-79A1498AF2C2}">
            <xm:f>$B2 = Macro!$A$3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FF872D"/>
                </patternFill>
              </fill>
            </x14:dxf>
          </x14:cfRule>
          <xm:sqref>B2:B1048576</xm:sqref>
        </x14:conditionalFormatting>
        <x14:conditionalFormatting xmlns:xm="http://schemas.microsoft.com/office/excel/2006/main">
          <x14:cfRule type="expression" priority="14" id="{ECCE7037-D3EC-41BE-9443-D6745B122A4F}">
            <xm:f>$C2 = Macro!$B$5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C0F973"/>
                </patternFill>
              </fill>
            </x14:dxf>
          </x14:cfRule>
          <x14:cfRule type="expression" priority="15" id="{011246AA-4167-4DAC-AC44-1174A1B26683}">
            <xm:f>$C2 = Macro!$B$3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FF872D"/>
                </patternFill>
              </fill>
            </x14:dxf>
          </x14:cfRule>
          <x14:cfRule type="expression" priority="16" id="{956B63F8-36EE-471C-B380-D43E7FA9B9AA}">
            <xm:f>$C2 = Macro!$B$4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theme="7"/>
                </patternFill>
              </fill>
            </x14:dxf>
          </x14:cfRule>
          <x14:cfRule type="expression" priority="17" id="{5D9ECA5A-5950-4DE8-B723-9559660B11CC}">
            <xm:f>$C2 = Macro!$B$2</xm:f>
            <x14:dxf>
              <font>
                <b/>
                <i val="0"/>
              </font>
              <numFmt numFmtId="0" formatCode="General"/>
              <fill>
                <patternFill patternType="solid">
                  <bgColor rgb="FFFF4F4F"/>
                </patternFill>
              </fill>
            </x14:dxf>
          </x14:cfRule>
          <xm:sqref>C2:C1048576</xm:sqref>
        </x14:conditionalFormatting>
        <x14:conditionalFormatting xmlns:xm="http://schemas.microsoft.com/office/excel/2006/main">
          <x14:cfRule type="expression" priority="2" id="{10517339-FC47-42E6-88DE-6F03CA086298}">
            <xm:f>$D2 = Macro!$C$4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84FA9A"/>
                </patternFill>
              </fill>
            </x14:dxf>
          </x14:cfRule>
          <x14:cfRule type="expression" priority="3" id="{1D0083FD-9A90-40E7-9C73-A6DA10B3383F}">
            <xm:f>$D2 = Macro!$C$3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D28EF0"/>
                </patternFill>
              </fill>
            </x14:dxf>
          </x14:cfRule>
          <x14:cfRule type="expression" priority="5" id="{71430B31-24C8-48A8-88FA-E41C0B7D5461}">
            <xm:f>$D2 = Macro!$C$2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theme="0" tint="-0.24994659260841701"/>
                </patternFill>
              </fill>
            </x14:dxf>
          </x14:cfRule>
          <xm:sqref>D2:D1048576</xm:sqref>
        </x14:conditionalFormatting>
        <x14:conditionalFormatting xmlns:xm="http://schemas.microsoft.com/office/excel/2006/main">
          <x14:cfRule type="expression" priority="1" id="{C82C3989-B518-4390-A3B6-0F35F66225E2}">
            <xm:f>$E2 = Macro!$D$10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DC7EC3"/>
                </patternFill>
              </fill>
            </x14:dxf>
          </x14:cfRule>
          <x14:cfRule type="expression" priority="6" id="{36212258-F7E0-4A80-966F-68C5B90C3E96}">
            <xm:f>$E2 = Macro!$D$9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E20000"/>
                </patternFill>
              </fill>
            </x14:dxf>
          </x14:cfRule>
          <x14:cfRule type="expression" priority="7" id="{03613CFB-F823-4855-831D-901FB8ECFE68}">
            <xm:f>$E2 = Macro!$D$8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00B050"/>
                </patternFill>
              </fill>
            </x14:dxf>
          </x14:cfRule>
          <x14:cfRule type="expression" priority="8" id="{6032B66D-34CB-4A0D-9767-EE31FC4D645F}">
            <xm:f>$E2 = Macro!$D$7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D7EDA5"/>
                </patternFill>
              </fill>
            </x14:dxf>
          </x14:cfRule>
          <x14:cfRule type="expression" priority="9" id="{06402764-C06E-4446-8004-28F449F265BD}">
            <xm:f>$E2 = Macro!$D$6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D3D7BB"/>
                </patternFill>
              </fill>
            </x14:dxf>
          </x14:cfRule>
          <x14:cfRule type="expression" priority="10" id="{C282F433-14B8-46C8-BBB9-2A44E12FB9C1}">
            <xm:f>$E2 = Macro!$D$5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theme="7" tint="0.59996337778862885"/>
                </patternFill>
              </fill>
            </x14:dxf>
          </x14:cfRule>
          <x14:cfRule type="expression" priority="11" id="{24538CBD-3763-4F42-AC6C-27F0F51E8520}">
            <xm:f>$E2 = Macro!$D$3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theme="5" tint="0.39994506668294322"/>
                </patternFill>
              </fill>
            </x14:dxf>
          </x14:cfRule>
          <x14:cfRule type="expression" priority="12" id="{0A1EDB78-77E5-4907-B4D9-D1A969646CFA}">
            <xm:f>$E2 = Macro!$D$4</xm:f>
            <x14:dxf>
              <font>
                <b/>
                <i val="0"/>
              </font>
              <numFmt numFmtId="0" formatCode="General"/>
              <fill>
                <patternFill patternType="solid">
                  <bgColor rgb="FF7DBEC1"/>
                </patternFill>
              </fill>
            </x14:dxf>
          </x14:cfRule>
          <x14:cfRule type="expression" priority="13" id="{24E9E5EA-A189-4B22-88E2-CFF9AE62F388}">
            <xm:f>$E2 = Macro!$D$2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theme="2" tint="-9.9948118533890809E-2"/>
                </patternFill>
              </fill>
            </x14:dxf>
          </x14:cfRule>
          <xm:sqref>E2:E1048576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errorTitle="Invalid Input" error="Use the dropdown to select a vaid priority." promptTitle="Priority" prompt="How serious is this?" xr:uid="{15BDA435-F883-4D15-A9A9-5BD687C3F2C5}">
          <x14:formula1>
            <xm:f>Macro!$A$2:$A$1000</xm:f>
          </x14:formula1>
          <xm:sqref>B3:B1048576</xm:sqref>
        </x14:dataValidation>
        <x14:dataValidation type="list" allowBlank="1" showInputMessage="1" showErrorMessage="1" errorTitle="Invalid Input" error="Use the dropdown to select a vaid priority." promptTitle="Priority" prompt="How soon do we want to do this?" xr:uid="{B403D85A-F1F3-4B4D-90B5-E873C4AD3D00}">
          <x14:formula1>
            <xm:f>Macro!$A$2:$A$1000</xm:f>
          </x14:formula1>
          <xm:sqref>B2</xm:sqref>
        </x14:dataValidation>
        <x14:dataValidation type="list" allowBlank="1" showInputMessage="1" showErrorMessage="1" errorTitle="Invalid Input" error="Use the dropdown to select a vaid priority." promptTitle="Severity" prompt="How important is this?" xr:uid="{730D52CC-F6A2-43F0-8CC4-0785DDA4C2DC}">
          <x14:formula1>
            <xm:f>Macro!$B$2:$B$1000</xm:f>
          </x14:formula1>
          <xm:sqref>C2:C1048576</xm:sqref>
        </x14:dataValidation>
        <x14:dataValidation type="list" allowBlank="1" showInputMessage="1" showErrorMessage="1" errorTitle="Invalid Input" error="Use the dropdown to select a vaid priority." promptTitle="Assignee" prompt="Who will work on this?" xr:uid="{045FD755-06BD-4F85-92E4-F96FE3193E9E}">
          <x14:formula1>
            <xm:f>Macro!$C$2:$C$1000</xm:f>
          </x14:formula1>
          <xm:sqref>D2:D1048576</xm:sqref>
        </x14:dataValidation>
        <x14:dataValidation type="list" allowBlank="1" showInputMessage="1" showErrorMessage="1" errorTitle="Invalid Input" error="Use the dropdown to select a vaid priority." promptTitle="Status" prompt="What is the progress on this?" xr:uid="{D6F456C9-8465-419B-940F-099B959F0595}">
          <x14:formula1>
            <xm:f>Macro!$D$2:$D$1000</xm:f>
          </x14:formula1>
          <xm:sqref>E2:E1048576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AB2C39-26AB-4D6A-97C6-B18CDA37BA1E}">
  <dimension ref="A1:H2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7" sqref="F7"/>
    </sheetView>
  </sheetViews>
  <sheetFormatPr defaultColWidth="0" defaultRowHeight="15" x14ac:dyDescent="0.25"/>
  <cols>
    <col min="1" max="1" width="55.42578125" style="40" customWidth="1"/>
    <col min="2" max="2" width="12.85546875" style="41" customWidth="1"/>
    <col min="3" max="3" width="25.42578125" style="42" customWidth="1"/>
    <col min="4" max="4" width="14" style="42" customWidth="1"/>
    <col min="5" max="5" width="22.85546875" style="42" customWidth="1"/>
    <col min="6" max="6" width="13.140625" style="42" customWidth="1"/>
    <col min="7" max="7" width="121.85546875" style="40" customWidth="1"/>
    <col min="8" max="8" width="0" style="40" hidden="1" customWidth="1"/>
    <col min="9" max="16384" width="9.140625" style="40" hidden="1"/>
  </cols>
  <sheetData>
    <row r="1" spans="1:7" s="39" customFormat="1" x14ac:dyDescent="0.25">
      <c r="A1" s="36" t="s">
        <v>0</v>
      </c>
      <c r="B1" s="37" t="s">
        <v>4</v>
      </c>
      <c r="C1" s="37" t="s">
        <v>14</v>
      </c>
      <c r="D1" s="37" t="s">
        <v>1</v>
      </c>
      <c r="E1" s="37" t="s">
        <v>2</v>
      </c>
      <c r="F1" s="37" t="s">
        <v>29</v>
      </c>
      <c r="G1" s="38" t="s">
        <v>3</v>
      </c>
    </row>
    <row r="2" spans="1:7" x14ac:dyDescent="0.25">
      <c r="A2" s="40" t="s">
        <v>61</v>
      </c>
      <c r="B2" s="41" t="s">
        <v>12</v>
      </c>
      <c r="C2" s="42" t="s">
        <v>15</v>
      </c>
      <c r="D2" s="42" t="s">
        <v>38</v>
      </c>
      <c r="E2" s="42" t="s">
        <v>24</v>
      </c>
      <c r="F2" s="43"/>
    </row>
    <row r="3" spans="1:7" x14ac:dyDescent="0.25">
      <c r="A3" s="40" t="s">
        <v>74</v>
      </c>
      <c r="B3" s="41" t="s">
        <v>10</v>
      </c>
      <c r="C3" s="42" t="s">
        <v>15</v>
      </c>
      <c r="D3" s="42" t="s">
        <v>7</v>
      </c>
      <c r="E3" s="42" t="s">
        <v>22</v>
      </c>
      <c r="F3" s="43"/>
    </row>
    <row r="4" spans="1:7" x14ac:dyDescent="0.25">
      <c r="A4" s="40" t="s">
        <v>75</v>
      </c>
      <c r="B4" s="41" t="s">
        <v>10</v>
      </c>
      <c r="C4" s="42" t="s">
        <v>15</v>
      </c>
      <c r="D4" s="42" t="s">
        <v>7</v>
      </c>
      <c r="E4" s="42" t="s">
        <v>22</v>
      </c>
    </row>
    <row r="5" spans="1:7" x14ac:dyDescent="0.25">
      <c r="A5" s="40" t="s">
        <v>76</v>
      </c>
      <c r="B5" s="41" t="s">
        <v>10</v>
      </c>
      <c r="C5" s="42" t="s">
        <v>15</v>
      </c>
      <c r="D5" s="42" t="s">
        <v>7</v>
      </c>
      <c r="E5" s="42" t="s">
        <v>32</v>
      </c>
      <c r="G5" s="40" t="s">
        <v>66</v>
      </c>
    </row>
    <row r="6" spans="1:7" x14ac:dyDescent="0.25">
      <c r="A6" s="40" t="s">
        <v>77</v>
      </c>
      <c r="B6" s="41" t="s">
        <v>10</v>
      </c>
      <c r="C6" s="42" t="s">
        <v>15</v>
      </c>
      <c r="D6" s="42" t="s">
        <v>7</v>
      </c>
      <c r="E6" s="42" t="s">
        <v>22</v>
      </c>
    </row>
    <row r="7" spans="1:7" x14ac:dyDescent="0.25">
      <c r="A7" s="40" t="s">
        <v>78</v>
      </c>
      <c r="B7" s="41" t="s">
        <v>10</v>
      </c>
      <c r="C7" s="42" t="s">
        <v>15</v>
      </c>
      <c r="D7" s="42" t="s">
        <v>7</v>
      </c>
      <c r="E7" s="42" t="s">
        <v>22</v>
      </c>
    </row>
    <row r="8" spans="1:7" x14ac:dyDescent="0.25">
      <c r="A8" s="40" t="s">
        <v>62</v>
      </c>
      <c r="B8" s="41" t="s">
        <v>10</v>
      </c>
      <c r="C8" s="42" t="s">
        <v>15</v>
      </c>
      <c r="D8" s="42" t="s">
        <v>7</v>
      </c>
      <c r="E8" s="42" t="s">
        <v>22</v>
      </c>
    </row>
    <row r="9" spans="1:7" x14ac:dyDescent="0.25">
      <c r="A9" s="40" t="s">
        <v>63</v>
      </c>
      <c r="B9" s="41" t="s">
        <v>10</v>
      </c>
      <c r="C9" s="42" t="s">
        <v>15</v>
      </c>
      <c r="D9" s="42" t="s">
        <v>7</v>
      </c>
      <c r="E9" s="42" t="s">
        <v>22</v>
      </c>
    </row>
    <row r="10" spans="1:7" x14ac:dyDescent="0.25">
      <c r="A10" s="40" t="s">
        <v>64</v>
      </c>
      <c r="B10" s="41" t="s">
        <v>10</v>
      </c>
      <c r="C10" s="42" t="s">
        <v>15</v>
      </c>
      <c r="D10" s="42" t="s">
        <v>7</v>
      </c>
      <c r="E10" s="42" t="s">
        <v>22</v>
      </c>
    </row>
    <row r="11" spans="1:7" x14ac:dyDescent="0.25">
      <c r="A11" s="40" t="s">
        <v>65</v>
      </c>
      <c r="B11" s="41" t="s">
        <v>13</v>
      </c>
      <c r="C11" s="42" t="s">
        <v>16</v>
      </c>
      <c r="D11" s="42" t="s">
        <v>21</v>
      </c>
      <c r="E11" s="42" t="s">
        <v>24</v>
      </c>
    </row>
    <row r="12" spans="1:7" x14ac:dyDescent="0.25">
      <c r="A12" s="40" t="s">
        <v>68</v>
      </c>
      <c r="B12" s="41" t="s">
        <v>12</v>
      </c>
      <c r="C12" s="42" t="s">
        <v>15</v>
      </c>
      <c r="D12" s="42" t="s">
        <v>8</v>
      </c>
      <c r="E12" s="42" t="s">
        <v>32</v>
      </c>
    </row>
    <row r="13" spans="1:7" x14ac:dyDescent="0.25">
      <c r="A13" s="40" t="s">
        <v>67</v>
      </c>
      <c r="B13" s="41" t="s">
        <v>12</v>
      </c>
      <c r="C13" s="42" t="s">
        <v>15</v>
      </c>
      <c r="D13" s="42" t="s">
        <v>8</v>
      </c>
      <c r="E13" s="42" t="s">
        <v>32</v>
      </c>
    </row>
    <row r="14" spans="1:7" x14ac:dyDescent="0.25">
      <c r="A14" s="40" t="s">
        <v>69</v>
      </c>
      <c r="B14" s="41" t="s">
        <v>12</v>
      </c>
      <c r="C14" s="42" t="s">
        <v>15</v>
      </c>
      <c r="D14" s="42" t="s">
        <v>8</v>
      </c>
      <c r="E14" s="42" t="s">
        <v>32</v>
      </c>
    </row>
    <row r="15" spans="1:7" x14ac:dyDescent="0.25">
      <c r="A15" s="40" t="s">
        <v>70</v>
      </c>
      <c r="B15" s="41" t="s">
        <v>12</v>
      </c>
      <c r="C15" s="42" t="s">
        <v>16</v>
      </c>
      <c r="D15" s="42" t="s">
        <v>7</v>
      </c>
      <c r="E15" s="42" t="s">
        <v>28</v>
      </c>
    </row>
    <row r="16" spans="1:7" x14ac:dyDescent="0.25">
      <c r="A16" s="40" t="s">
        <v>71</v>
      </c>
      <c r="B16" s="41" t="s">
        <v>12</v>
      </c>
      <c r="C16" s="42" t="s">
        <v>15</v>
      </c>
      <c r="D16" s="42" t="s">
        <v>8</v>
      </c>
      <c r="E16" s="42" t="s">
        <v>32</v>
      </c>
    </row>
    <row r="17" spans="1:7" x14ac:dyDescent="0.25">
      <c r="A17" s="40" t="s">
        <v>72</v>
      </c>
      <c r="B17" s="41" t="s">
        <v>12</v>
      </c>
      <c r="C17" s="42" t="s">
        <v>15</v>
      </c>
      <c r="D17" s="42" t="s">
        <v>8</v>
      </c>
      <c r="E17" s="42" t="s">
        <v>32</v>
      </c>
    </row>
    <row r="18" spans="1:7" x14ac:dyDescent="0.25">
      <c r="A18" s="40" t="s">
        <v>73</v>
      </c>
      <c r="B18" s="41" t="s">
        <v>12</v>
      </c>
      <c r="C18" s="42" t="s">
        <v>15</v>
      </c>
      <c r="D18" s="42" t="s">
        <v>7</v>
      </c>
      <c r="E18" s="42" t="s">
        <v>25</v>
      </c>
      <c r="G18" s="40" t="s">
        <v>81</v>
      </c>
    </row>
    <row r="19" spans="1:7" x14ac:dyDescent="0.25">
      <c r="A19" s="40" t="s">
        <v>79</v>
      </c>
      <c r="B19" s="41" t="s">
        <v>12</v>
      </c>
      <c r="C19" s="42" t="s">
        <v>16</v>
      </c>
      <c r="D19" s="42" t="s">
        <v>8</v>
      </c>
      <c r="E19" s="42" t="s">
        <v>28</v>
      </c>
    </row>
    <row r="20" spans="1:7" x14ac:dyDescent="0.25">
      <c r="A20" s="40" t="s">
        <v>80</v>
      </c>
      <c r="B20" s="41" t="s">
        <v>13</v>
      </c>
      <c r="C20" s="42" t="s">
        <v>16</v>
      </c>
      <c r="D20" s="42" t="s">
        <v>38</v>
      </c>
      <c r="E20" s="42" t="s">
        <v>22</v>
      </c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7" id="{5F89D456-C1D7-4584-B39B-0943F95C9FE9}">
            <xm:f>$B2 = Macro!$A$6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CAE2BC"/>
                </patternFill>
              </fill>
            </x14:dxf>
          </x14:cfRule>
          <x14:cfRule type="expression" priority="18" id="{894C1261-6556-4A65-945F-31A79C95F1D9}">
            <xm:f>$B2 = Macro!$A$5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C0F973"/>
                </patternFill>
              </fill>
            </x14:dxf>
          </x14:cfRule>
          <x14:cfRule type="expression" priority="19" id="{A7E9D8E9-3895-4361-9C09-C81ECD1A9CF1}">
            <xm:f>$B2 = Macro!$A$4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theme="7"/>
                </patternFill>
              </fill>
            </x14:dxf>
          </x14:cfRule>
          <x14:cfRule type="expression" priority="20" id="{7A01F87B-48A8-4C58-84D6-FB4FD5B06B2A}">
            <xm:f>$B2 = Macro!$A$2</xm:f>
            <x14:dxf>
              <font>
                <b/>
                <i val="0"/>
              </font>
              <numFmt numFmtId="0" formatCode="General"/>
              <fill>
                <patternFill patternType="solid">
                  <bgColor rgb="FFFF4F4F"/>
                </patternFill>
              </fill>
            </x14:dxf>
          </x14:cfRule>
          <x14:cfRule type="expression" priority="21" id="{B3F21F71-8DA2-4067-84E4-F3A6DB364881}">
            <xm:f>$B2 = Macro!$A$3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FF872D"/>
                </patternFill>
              </fill>
            </x14:dxf>
          </x14:cfRule>
          <xm:sqref>B2:B1048576</xm:sqref>
        </x14:conditionalFormatting>
        <x14:conditionalFormatting xmlns:xm="http://schemas.microsoft.com/office/excel/2006/main">
          <x14:cfRule type="expression" priority="13" id="{E930375C-7A59-4F8E-A437-81F1910A24F4}">
            <xm:f>$C2 = Macro!$B$5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C0F973"/>
                </patternFill>
              </fill>
            </x14:dxf>
          </x14:cfRule>
          <x14:cfRule type="expression" priority="14" id="{83B5F26B-61F7-48E3-89F7-E7F9856C48D5}">
            <xm:f>$C2 = Macro!$B$3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FF872D"/>
                </patternFill>
              </fill>
            </x14:dxf>
          </x14:cfRule>
          <x14:cfRule type="expression" priority="15" id="{4A13A275-27A6-4A39-93A8-128093A32EFA}">
            <xm:f>$C2 = Macro!$B$4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theme="7"/>
                </patternFill>
              </fill>
            </x14:dxf>
          </x14:cfRule>
          <x14:cfRule type="expression" priority="16" id="{8D97C3D6-E320-4D63-A85B-77493D234883}">
            <xm:f>$C2 = Macro!$B$2</xm:f>
            <x14:dxf>
              <font>
                <b/>
                <i val="0"/>
              </font>
              <numFmt numFmtId="0" formatCode="General"/>
              <fill>
                <patternFill patternType="solid">
                  <bgColor rgb="FFFF4F4F"/>
                </patternFill>
              </fill>
            </x14:dxf>
          </x14:cfRule>
          <xm:sqref>C2:C1048576</xm:sqref>
        </x14:conditionalFormatting>
        <x14:conditionalFormatting xmlns:xm="http://schemas.microsoft.com/office/excel/2006/main">
          <x14:cfRule type="expression" priority="2" id="{53401B61-8C26-4936-AF37-010EFCD3E11A}">
            <xm:f>$D2 = Macro!$C$4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84FA9A"/>
                </patternFill>
              </fill>
            </x14:dxf>
          </x14:cfRule>
          <x14:cfRule type="expression" priority="3" id="{CE7476A5-A8B6-4F52-BBAF-408F72BBA18E}">
            <xm:f>$D2 = Macro!$C$3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D28EF0"/>
                </patternFill>
              </fill>
            </x14:dxf>
          </x14:cfRule>
          <x14:cfRule type="expression" priority="4" id="{4973F71B-0CD8-4A06-94D1-0E234C5146CE}">
            <xm:f>$D2 = Macro!$C$2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theme="0" tint="-0.24994659260841701"/>
                </patternFill>
              </fill>
            </x14:dxf>
          </x14:cfRule>
          <xm:sqref>D2:D1048576</xm:sqref>
        </x14:conditionalFormatting>
        <x14:conditionalFormatting xmlns:xm="http://schemas.microsoft.com/office/excel/2006/main">
          <x14:cfRule type="expression" priority="1" id="{2DED8810-85D1-479E-9B76-B0E30FD5A61B}">
            <xm:f>$E2 = Macro!$D$10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DC7EC3"/>
                </patternFill>
              </fill>
            </x14:dxf>
          </x14:cfRule>
          <x14:cfRule type="expression" priority="5" id="{E5D82F8A-CCFD-4820-8690-EEA654512B55}">
            <xm:f>$E2 = Macro!$D$9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E20000"/>
                </patternFill>
              </fill>
            </x14:dxf>
          </x14:cfRule>
          <x14:cfRule type="expression" priority="6" id="{AA70FDF2-6F6D-4032-9AA4-B72BE8EA3E91}">
            <xm:f>$E2 = Macro!$D$8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00B050"/>
                </patternFill>
              </fill>
            </x14:dxf>
          </x14:cfRule>
          <x14:cfRule type="expression" priority="7" id="{401B3AE6-14F5-45E8-B567-9E2F2ACFA9A6}">
            <xm:f>$E2 = Macro!$D$7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D7EDA5"/>
                </patternFill>
              </fill>
            </x14:dxf>
          </x14:cfRule>
          <x14:cfRule type="expression" priority="8" id="{8FFD208F-7BC3-4F57-9983-67A453E70B12}">
            <xm:f>$E2 = Macro!$D$6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D3D7BB"/>
                </patternFill>
              </fill>
            </x14:dxf>
          </x14:cfRule>
          <x14:cfRule type="expression" priority="9" id="{F706DB69-B081-44FF-8284-F40C77F25E4C}">
            <xm:f>$E2 = Macro!$D$5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theme="7" tint="0.59996337778862885"/>
                </patternFill>
              </fill>
            </x14:dxf>
          </x14:cfRule>
          <x14:cfRule type="expression" priority="10" id="{1758B631-052C-41AE-9E68-1D5729D09491}">
            <xm:f>$E2 = Macro!$D$3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theme="5" tint="0.39994506668294322"/>
                </patternFill>
              </fill>
            </x14:dxf>
          </x14:cfRule>
          <x14:cfRule type="expression" priority="11" id="{C4FB43B3-0892-46BF-A59C-F919F3E09FFB}">
            <xm:f>$E2 = Macro!$D$4</xm:f>
            <x14:dxf>
              <font>
                <b/>
                <i val="0"/>
              </font>
              <numFmt numFmtId="0" formatCode="General"/>
              <fill>
                <patternFill patternType="solid">
                  <bgColor rgb="FF7DBEC1"/>
                </patternFill>
              </fill>
            </x14:dxf>
          </x14:cfRule>
          <x14:cfRule type="expression" priority="12" id="{4CDF84FF-5809-4DDA-9C38-C94ED09C6886}">
            <xm:f>$E2 = Macro!$D$2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theme="2" tint="-9.9948118533890809E-2"/>
                </patternFill>
              </fill>
            </x14:dxf>
          </x14:cfRule>
          <xm:sqref>E2:E1048576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errorTitle="Invalid Input" error="Use the dropdown to select a vaid priority." promptTitle="Status" prompt="What is the progress on this?" xr:uid="{49DD2C91-129D-4BBD-8108-73F9DDC2818D}">
          <x14:formula1>
            <xm:f>Macro!$D$2:$D$1000</xm:f>
          </x14:formula1>
          <xm:sqref>E2:E1048576</xm:sqref>
        </x14:dataValidation>
        <x14:dataValidation type="list" allowBlank="1" showInputMessage="1" showErrorMessage="1" errorTitle="Invalid Input" error="Use the dropdown to select a vaid priority." promptTitle="Assignee" prompt="Who will work on this?" xr:uid="{FE1C7C26-A819-4513-80A6-98F61FA43D59}">
          <x14:formula1>
            <xm:f>Macro!$C$2:$C$1000</xm:f>
          </x14:formula1>
          <xm:sqref>D2:D1048576</xm:sqref>
        </x14:dataValidation>
        <x14:dataValidation type="list" allowBlank="1" showInputMessage="1" showErrorMessage="1" errorTitle="Invalid Input" error="Use the dropdown to select a vaid priority." promptTitle="Severity" prompt="How important is this?" xr:uid="{FE95ED34-1CEA-4FD8-BBB5-D3C5C3671D45}">
          <x14:formula1>
            <xm:f>Macro!$B$2:$B$1000</xm:f>
          </x14:formula1>
          <xm:sqref>C2:C1048576</xm:sqref>
        </x14:dataValidation>
        <x14:dataValidation type="list" allowBlank="1" showInputMessage="1" showErrorMessage="1" errorTitle="Invalid Input" error="Use the dropdown to select a vaid priority." promptTitle="Priority" prompt="How soon do we want to do this?" xr:uid="{F4AFAFF2-0F7A-4031-92E4-C12B14E4BC14}">
          <x14:formula1>
            <xm:f>Macro!$A$2:$A$1000</xm:f>
          </x14:formula1>
          <xm:sqref>B2</xm:sqref>
        </x14:dataValidation>
        <x14:dataValidation type="list" allowBlank="1" showInputMessage="1" showErrorMessage="1" errorTitle="Invalid Input" error="Use the dropdown to select a vaid priority." promptTitle="Priority" prompt="How serious is this?" xr:uid="{5554F558-F147-413C-98B5-E5965C60BC9F}">
          <x14:formula1>
            <xm:f>Macro!$A$2:$A$1000</xm:f>
          </x14:formula1>
          <xm:sqref>B3:B1048576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FB410-336E-427B-AD81-884224B59A7F}">
  <dimension ref="A1:H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2" sqref="B12"/>
    </sheetView>
  </sheetViews>
  <sheetFormatPr defaultColWidth="0" defaultRowHeight="15" x14ac:dyDescent="0.25"/>
  <cols>
    <col min="1" max="1" width="55.42578125" style="48" customWidth="1"/>
    <col min="2" max="2" width="12.85546875" style="49" customWidth="1"/>
    <col min="3" max="3" width="25.42578125" style="50" customWidth="1"/>
    <col min="4" max="4" width="14" style="50" customWidth="1"/>
    <col min="5" max="5" width="22.85546875" style="50" customWidth="1"/>
    <col min="6" max="6" width="13.140625" style="50" customWidth="1"/>
    <col min="7" max="7" width="121.85546875" style="48" customWidth="1"/>
    <col min="8" max="8" width="0" style="48" hidden="1" customWidth="1"/>
    <col min="9" max="16384" width="9.140625" style="48" hidden="1"/>
  </cols>
  <sheetData>
    <row r="1" spans="1:7" s="47" customFormat="1" x14ac:dyDescent="0.25">
      <c r="A1" s="44" t="s">
        <v>0</v>
      </c>
      <c r="B1" s="45" t="s">
        <v>4</v>
      </c>
      <c r="C1" s="45" t="s">
        <v>14</v>
      </c>
      <c r="D1" s="45" t="s">
        <v>1</v>
      </c>
      <c r="E1" s="45" t="s">
        <v>2</v>
      </c>
      <c r="F1" s="45" t="s">
        <v>29</v>
      </c>
      <c r="G1" s="46" t="s">
        <v>3</v>
      </c>
    </row>
    <row r="2" spans="1:7" ht="30" x14ac:dyDescent="0.25">
      <c r="A2" s="48" t="s">
        <v>198</v>
      </c>
      <c r="B2" s="49" t="s">
        <v>11</v>
      </c>
      <c r="C2" s="50" t="s">
        <v>15</v>
      </c>
      <c r="D2" s="50" t="s">
        <v>38</v>
      </c>
      <c r="E2" s="50" t="s">
        <v>22</v>
      </c>
      <c r="F2" s="51"/>
    </row>
    <row r="3" spans="1:7" x14ac:dyDescent="0.25">
      <c r="F3" s="51"/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7" id="{2A979E9E-699F-4F7B-B6D4-6FC9811D5A82}">
            <xm:f>$B2 = Macro!$A$6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CAE2BC"/>
                </patternFill>
              </fill>
            </x14:dxf>
          </x14:cfRule>
          <x14:cfRule type="expression" priority="18" id="{5F1B9DD1-2F3C-49A9-9639-8E3DE8E3ED2B}">
            <xm:f>$B2 = Macro!$A$5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C0F973"/>
                </patternFill>
              </fill>
            </x14:dxf>
          </x14:cfRule>
          <x14:cfRule type="expression" priority="19" id="{3F5A526F-FC2F-4B8D-9B10-D1A6EF2D5BC9}">
            <xm:f>$B2 = Macro!$A$4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theme="7"/>
                </patternFill>
              </fill>
            </x14:dxf>
          </x14:cfRule>
          <x14:cfRule type="expression" priority="20" id="{C3497A52-4BC6-4A17-A621-AC6ACBDEC278}">
            <xm:f>$B2 = Macro!$A$2</xm:f>
            <x14:dxf>
              <font>
                <b/>
                <i val="0"/>
              </font>
              <numFmt numFmtId="0" formatCode="General"/>
              <fill>
                <patternFill patternType="solid">
                  <bgColor rgb="FFFF4F4F"/>
                </patternFill>
              </fill>
            </x14:dxf>
          </x14:cfRule>
          <x14:cfRule type="expression" priority="21" id="{F47C8103-5402-4FCA-B626-0E45DB1A9411}">
            <xm:f>$B2 = Macro!$A$3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FF872D"/>
                </patternFill>
              </fill>
            </x14:dxf>
          </x14:cfRule>
          <xm:sqref>B2:B1048576</xm:sqref>
        </x14:conditionalFormatting>
        <x14:conditionalFormatting xmlns:xm="http://schemas.microsoft.com/office/excel/2006/main">
          <x14:cfRule type="expression" priority="13" id="{9B5AE571-44DD-41B6-9AEC-25C04ADBF470}">
            <xm:f>$C2 = Macro!$B$5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C0F973"/>
                </patternFill>
              </fill>
            </x14:dxf>
          </x14:cfRule>
          <x14:cfRule type="expression" priority="14" id="{B351E19B-5EF1-41D4-9B6B-65FB4355CC51}">
            <xm:f>$C2 = Macro!$B$3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FF872D"/>
                </patternFill>
              </fill>
            </x14:dxf>
          </x14:cfRule>
          <x14:cfRule type="expression" priority="15" id="{5C979B1E-4906-42BF-BC08-045262C37A34}">
            <xm:f>$C2 = Macro!$B$4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theme="7"/>
                </patternFill>
              </fill>
            </x14:dxf>
          </x14:cfRule>
          <x14:cfRule type="expression" priority="16" id="{1A406B2E-E01D-40AE-93F2-53506B720E81}">
            <xm:f>$C2 = Macro!$B$2</xm:f>
            <x14:dxf>
              <font>
                <b/>
                <i val="0"/>
              </font>
              <numFmt numFmtId="0" formatCode="General"/>
              <fill>
                <patternFill patternType="solid">
                  <bgColor rgb="FFFF4F4F"/>
                </patternFill>
              </fill>
            </x14:dxf>
          </x14:cfRule>
          <xm:sqref>C2:C1048576</xm:sqref>
        </x14:conditionalFormatting>
        <x14:conditionalFormatting xmlns:xm="http://schemas.microsoft.com/office/excel/2006/main">
          <x14:cfRule type="expression" priority="2" id="{5449162F-1C51-4B20-82DC-1EC2F8187EDF}">
            <xm:f>$D2 = Macro!$C$4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84FA9A"/>
                </patternFill>
              </fill>
            </x14:dxf>
          </x14:cfRule>
          <x14:cfRule type="expression" priority="3" id="{D61B6A44-3DB1-4984-BB15-6279B03A0C09}">
            <xm:f>$D2 = Macro!$C$3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D28EF0"/>
                </patternFill>
              </fill>
            </x14:dxf>
          </x14:cfRule>
          <x14:cfRule type="expression" priority="4" id="{0AED525C-D22F-4676-91A5-8EB54389F653}">
            <xm:f>$D2 = Macro!$C$2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theme="0" tint="-0.24994659260841701"/>
                </patternFill>
              </fill>
            </x14:dxf>
          </x14:cfRule>
          <xm:sqref>D2:D1048576</xm:sqref>
        </x14:conditionalFormatting>
        <x14:conditionalFormatting xmlns:xm="http://schemas.microsoft.com/office/excel/2006/main">
          <x14:cfRule type="expression" priority="1" id="{EF5A4E58-2CB4-47E9-87D9-2694DB318441}">
            <xm:f>$E2 = Macro!$D$10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DC7EC3"/>
                </patternFill>
              </fill>
            </x14:dxf>
          </x14:cfRule>
          <x14:cfRule type="expression" priority="5" id="{852D3371-4C85-4D56-995D-65931DDA0FF6}">
            <xm:f>$E2 = Macro!$D$9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E20000"/>
                </patternFill>
              </fill>
            </x14:dxf>
          </x14:cfRule>
          <x14:cfRule type="expression" priority="6" id="{0173653D-2202-4885-88CB-56AA4F1642F1}">
            <xm:f>$E2 = Macro!$D$8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00B050"/>
                </patternFill>
              </fill>
            </x14:dxf>
          </x14:cfRule>
          <x14:cfRule type="expression" priority="7" id="{33A3BB8B-928B-413D-8FF4-3125E850138F}">
            <xm:f>$E2 = Macro!$D$7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D7EDA5"/>
                </patternFill>
              </fill>
            </x14:dxf>
          </x14:cfRule>
          <x14:cfRule type="expression" priority="8" id="{8FB61E58-E775-48CB-A22C-371C1DE1207E}">
            <xm:f>$E2 = Macro!$D$6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D3D7BB"/>
                </patternFill>
              </fill>
            </x14:dxf>
          </x14:cfRule>
          <x14:cfRule type="expression" priority="9" id="{BC4723F2-D9D6-4E75-A546-803F34F743AB}">
            <xm:f>$E2 = Macro!$D$5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theme="7" tint="0.59996337778862885"/>
                </patternFill>
              </fill>
            </x14:dxf>
          </x14:cfRule>
          <x14:cfRule type="expression" priority="10" id="{FC258135-33FA-493F-BF72-AA641733D7C0}">
            <xm:f>$E2 = Macro!$D$3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theme="5" tint="0.39994506668294322"/>
                </patternFill>
              </fill>
            </x14:dxf>
          </x14:cfRule>
          <x14:cfRule type="expression" priority="11" id="{6D785264-6D08-4D70-BF10-21BF746E20A9}">
            <xm:f>$E2 = Macro!$D$4</xm:f>
            <x14:dxf>
              <font>
                <b/>
                <i val="0"/>
              </font>
              <numFmt numFmtId="0" formatCode="General"/>
              <fill>
                <patternFill patternType="solid">
                  <bgColor rgb="FF7DBEC1"/>
                </patternFill>
              </fill>
            </x14:dxf>
          </x14:cfRule>
          <x14:cfRule type="expression" priority="12" id="{A98AFEF6-9FCD-4799-BB99-020280D0C1EA}">
            <xm:f>$E2 = Macro!$D$2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theme="2" tint="-9.9948118533890809E-2"/>
                </patternFill>
              </fill>
            </x14:dxf>
          </x14:cfRule>
          <xm:sqref>E2:E1048576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errorTitle="Invalid Input" error="Use the dropdown to select a vaid priority." promptTitle="Priority" prompt="How serious is this?" xr:uid="{8D9D3288-F2DE-4FF0-AA8C-7DCE7056E0BD}">
          <x14:formula1>
            <xm:f>Macro!$A$2:$A$1000</xm:f>
          </x14:formula1>
          <xm:sqref>B3:B1048576</xm:sqref>
        </x14:dataValidation>
        <x14:dataValidation type="list" allowBlank="1" showInputMessage="1" showErrorMessage="1" errorTitle="Invalid Input" error="Use the dropdown to select a vaid priority." promptTitle="Priority" prompt="How soon do we want to do this?" xr:uid="{6975C1D0-AE45-4AC7-9124-29412A6D97F4}">
          <x14:formula1>
            <xm:f>Macro!$A$2:$A$1000</xm:f>
          </x14:formula1>
          <xm:sqref>B2</xm:sqref>
        </x14:dataValidation>
        <x14:dataValidation type="list" allowBlank="1" showInputMessage="1" showErrorMessage="1" errorTitle="Invalid Input" error="Use the dropdown to select a vaid priority." promptTitle="Severity" prompt="How important is this?" xr:uid="{8840F847-D2BB-475D-9D85-4226152773F7}">
          <x14:formula1>
            <xm:f>Macro!$B$2:$B$1000</xm:f>
          </x14:formula1>
          <xm:sqref>C2:C1048576</xm:sqref>
        </x14:dataValidation>
        <x14:dataValidation type="list" allowBlank="1" showInputMessage="1" showErrorMessage="1" errorTitle="Invalid Input" error="Use the dropdown to select a vaid priority." promptTitle="Assignee" prompt="Who will work on this?" xr:uid="{7E61F01C-84A1-45DA-99B3-A241A71638C1}">
          <x14:formula1>
            <xm:f>Macro!$C$2:$C$1000</xm:f>
          </x14:formula1>
          <xm:sqref>D2:D1048576</xm:sqref>
        </x14:dataValidation>
        <x14:dataValidation type="list" allowBlank="1" showInputMessage="1" showErrorMessage="1" errorTitle="Invalid Input" error="Use the dropdown to select a vaid priority." promptTitle="Status" prompt="What is the progress on this?" xr:uid="{8A43A291-A44C-4800-8554-48E23FD5FD1E}">
          <x14:formula1>
            <xm:f>Macro!$D$2:$D$1000</xm:f>
          </x14:formula1>
          <xm:sqref>E2:E1048576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52D83A-575D-48F9-8AB2-691C59C846FF}">
  <dimension ref="A1:H3"/>
  <sheetViews>
    <sheetView workbookViewId="0">
      <pane xSplit="1" ySplit="1" topLeftCell="B1048544" activePane="bottomRight" state="frozen"/>
      <selection pane="topRight" activeCell="B1" sqref="B1"/>
      <selection pane="bottomLeft" activeCell="A2" sqref="A2"/>
      <selection pane="bottomRight" activeCell="A2" sqref="A2:XFD1048576"/>
    </sheetView>
  </sheetViews>
  <sheetFormatPr defaultColWidth="0" defaultRowHeight="15" x14ac:dyDescent="0.25"/>
  <cols>
    <col min="1" max="1" width="55.42578125" style="16" customWidth="1"/>
    <col min="2" max="2" width="12.85546875" style="17" customWidth="1"/>
    <col min="3" max="3" width="25.42578125" style="18" customWidth="1"/>
    <col min="4" max="4" width="14" style="18" customWidth="1"/>
    <col min="5" max="5" width="22.85546875" style="18" customWidth="1"/>
    <col min="6" max="6" width="13.140625" style="18" customWidth="1"/>
    <col min="7" max="7" width="121.85546875" style="16" customWidth="1"/>
    <col min="8" max="8" width="0" style="16" hidden="1" customWidth="1"/>
    <col min="9" max="16384" width="9.140625" style="16" hidden="1"/>
  </cols>
  <sheetData>
    <row r="1" spans="1:7" s="15" customFormat="1" x14ac:dyDescent="0.25">
      <c r="A1" s="12" t="s">
        <v>0</v>
      </c>
      <c r="B1" s="13" t="s">
        <v>4</v>
      </c>
      <c r="C1" s="13" t="s">
        <v>14</v>
      </c>
      <c r="D1" s="13" t="s">
        <v>1</v>
      </c>
      <c r="E1" s="13" t="s">
        <v>2</v>
      </c>
      <c r="F1" s="13" t="s">
        <v>29</v>
      </c>
      <c r="G1" s="14" t="s">
        <v>3</v>
      </c>
    </row>
    <row r="2" spans="1:7" x14ac:dyDescent="0.25">
      <c r="F2" s="19"/>
    </row>
    <row r="3" spans="1:7" x14ac:dyDescent="0.25">
      <c r="F3" s="19"/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7" id="{E2F192B0-046D-45F6-8606-A14EAA9097D0}">
            <xm:f>$B2 = Macro!$A$6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CAE2BC"/>
                </patternFill>
              </fill>
            </x14:dxf>
          </x14:cfRule>
          <x14:cfRule type="expression" priority="18" id="{857A4401-B6F2-4043-AF5A-BA282656549F}">
            <xm:f>$B2 = Macro!$A$5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C0F973"/>
                </patternFill>
              </fill>
            </x14:dxf>
          </x14:cfRule>
          <x14:cfRule type="expression" priority="19" id="{2511AD3E-4D6F-4C57-84F2-0B221195F54E}">
            <xm:f>$B2 = Macro!$A$4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theme="7"/>
                </patternFill>
              </fill>
            </x14:dxf>
          </x14:cfRule>
          <x14:cfRule type="expression" priority="20" id="{20C244FE-E3A8-4225-8F83-8189FB86C52E}">
            <xm:f>$B2 = Macro!$A$2</xm:f>
            <x14:dxf>
              <font>
                <b/>
                <i val="0"/>
              </font>
              <numFmt numFmtId="0" formatCode="General"/>
              <fill>
                <patternFill patternType="solid">
                  <bgColor rgb="FFFF4F4F"/>
                </patternFill>
              </fill>
            </x14:dxf>
          </x14:cfRule>
          <x14:cfRule type="expression" priority="21" id="{2DBC0A84-612A-4E4C-97A3-4E6EA930FCCC}">
            <xm:f>$B2 = Macro!$A$3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FF872D"/>
                </patternFill>
              </fill>
            </x14:dxf>
          </x14:cfRule>
          <xm:sqref>B2:B1048576</xm:sqref>
        </x14:conditionalFormatting>
        <x14:conditionalFormatting xmlns:xm="http://schemas.microsoft.com/office/excel/2006/main">
          <x14:cfRule type="expression" priority="13" id="{F71D4CF5-CE23-48BA-8486-A423B1ACCD49}">
            <xm:f>$C2 = Macro!$B$5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C0F973"/>
                </patternFill>
              </fill>
            </x14:dxf>
          </x14:cfRule>
          <x14:cfRule type="expression" priority="14" id="{8528A02C-FE55-440D-9F2A-9BF8EABA71D9}">
            <xm:f>$C2 = Macro!$B$3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FF872D"/>
                </patternFill>
              </fill>
            </x14:dxf>
          </x14:cfRule>
          <x14:cfRule type="expression" priority="15" id="{4E16AE2A-C799-4FA1-A830-75EBEC98AC25}">
            <xm:f>$C2 = Macro!$B$4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theme="7"/>
                </patternFill>
              </fill>
            </x14:dxf>
          </x14:cfRule>
          <x14:cfRule type="expression" priority="16" id="{F52E65BE-3EBA-4F6F-AAF1-013E0E6E191E}">
            <xm:f>$C2 = Macro!$B$2</xm:f>
            <x14:dxf>
              <font>
                <b/>
                <i val="0"/>
              </font>
              <numFmt numFmtId="0" formatCode="General"/>
              <fill>
                <patternFill patternType="solid">
                  <bgColor rgb="FFFF4F4F"/>
                </patternFill>
              </fill>
            </x14:dxf>
          </x14:cfRule>
          <xm:sqref>C2:C1048576</xm:sqref>
        </x14:conditionalFormatting>
        <x14:conditionalFormatting xmlns:xm="http://schemas.microsoft.com/office/excel/2006/main">
          <x14:cfRule type="expression" priority="2" id="{81B9D55D-9C01-4EE6-899F-6F825A23200A}">
            <xm:f>$D2 = Macro!$C$4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84FA9A"/>
                </patternFill>
              </fill>
            </x14:dxf>
          </x14:cfRule>
          <x14:cfRule type="expression" priority="3" id="{90EFB2A5-83A7-4F2D-A357-713BBB9E9849}">
            <xm:f>$D2 = Macro!$C$3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D28EF0"/>
                </patternFill>
              </fill>
            </x14:dxf>
          </x14:cfRule>
          <x14:cfRule type="expression" priority="4" id="{18FB69A7-3980-4551-8499-9037363432F9}">
            <xm:f>$D2 = Macro!$C$2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theme="0" tint="-0.24994659260841701"/>
                </patternFill>
              </fill>
            </x14:dxf>
          </x14:cfRule>
          <xm:sqref>D2:D1048576</xm:sqref>
        </x14:conditionalFormatting>
        <x14:conditionalFormatting xmlns:xm="http://schemas.microsoft.com/office/excel/2006/main">
          <x14:cfRule type="expression" priority="1" id="{CBF1C840-FDDA-46F0-B4E8-09B265537052}">
            <xm:f>$E2 = Macro!$D$10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DC7EC3"/>
                </patternFill>
              </fill>
            </x14:dxf>
          </x14:cfRule>
          <x14:cfRule type="expression" priority="5" id="{247EE39C-4ECB-48AD-BF9C-AFE467348AA6}">
            <xm:f>$E2 = Macro!$D$9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E20000"/>
                </patternFill>
              </fill>
            </x14:dxf>
          </x14:cfRule>
          <x14:cfRule type="expression" priority="6" id="{92B00D36-4AF0-4362-83E9-CDC28A833F1F}">
            <xm:f>$E2 = Macro!$D$8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00B050"/>
                </patternFill>
              </fill>
            </x14:dxf>
          </x14:cfRule>
          <x14:cfRule type="expression" priority="7" id="{3C454457-5DFE-4FC4-8E61-8D09082515EC}">
            <xm:f>$E2 = Macro!$D$7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D7EDA5"/>
                </patternFill>
              </fill>
            </x14:dxf>
          </x14:cfRule>
          <x14:cfRule type="expression" priority="8" id="{BBFE1693-6BED-4690-97DA-4971F870055E}">
            <xm:f>$E2 = Macro!$D$6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rgb="FFD3D7BB"/>
                </patternFill>
              </fill>
            </x14:dxf>
          </x14:cfRule>
          <x14:cfRule type="expression" priority="9" id="{DB9E0884-2CF3-48F1-8672-9835C88AB071}">
            <xm:f>$E2 = Macro!$D$5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theme="7" tint="0.59996337778862885"/>
                </patternFill>
              </fill>
            </x14:dxf>
          </x14:cfRule>
          <x14:cfRule type="expression" priority="10" id="{F84F5F85-9EF5-443A-B374-E79709F880C7}">
            <xm:f>$E2 = Macro!$D$3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theme="5" tint="0.39994506668294322"/>
                </patternFill>
              </fill>
            </x14:dxf>
          </x14:cfRule>
          <x14:cfRule type="expression" priority="11" id="{431941E4-97B1-4D11-8C3E-15649D3148C3}">
            <xm:f>$E2 = Macro!$D$4</xm:f>
            <x14:dxf>
              <font>
                <b/>
                <i val="0"/>
              </font>
              <numFmt numFmtId="0" formatCode="General"/>
              <fill>
                <patternFill patternType="solid">
                  <bgColor rgb="FF7DBEC1"/>
                </patternFill>
              </fill>
            </x14:dxf>
          </x14:cfRule>
          <x14:cfRule type="expression" priority="12" id="{6C778088-846F-4723-8A63-8A6264C8DEAE}">
            <xm:f>$E2 = Macro!$D$2</xm:f>
            <x14:dxf>
              <font>
                <b val="0"/>
                <i val="0"/>
              </font>
              <numFmt numFmtId="0" formatCode="General"/>
              <fill>
                <patternFill patternType="solid">
                  <bgColor theme="2" tint="-9.9948118533890809E-2"/>
                </patternFill>
              </fill>
            </x14:dxf>
          </x14:cfRule>
          <xm:sqref>E2:E1048576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errorTitle="Invalid Input" error="Use the dropdown to select a vaid priority." promptTitle="Priority" prompt="How serious is this?" xr:uid="{E1513786-2295-4DC5-9538-7D3EAD3B1DC9}">
          <x14:formula1>
            <xm:f>Macro!$A$2:$A$1000</xm:f>
          </x14:formula1>
          <xm:sqref>B3:B1048576</xm:sqref>
        </x14:dataValidation>
        <x14:dataValidation type="list" allowBlank="1" showInputMessage="1" showErrorMessage="1" errorTitle="Invalid Input" error="Use the dropdown to select a vaid priority." promptTitle="Priority" prompt="How soon do we want to do this?" xr:uid="{7836A60A-597A-47D1-B631-61D48500E9C8}">
          <x14:formula1>
            <xm:f>Macro!$A$2:$A$1000</xm:f>
          </x14:formula1>
          <xm:sqref>B2</xm:sqref>
        </x14:dataValidation>
        <x14:dataValidation type="list" allowBlank="1" showInputMessage="1" showErrorMessage="1" errorTitle="Invalid Input" error="Use the dropdown to select a vaid priority." promptTitle="Severity" prompt="How important is this?" xr:uid="{FC816E07-9815-4F33-9334-7821B4B20288}">
          <x14:formula1>
            <xm:f>Macro!$B$2:$B$1000</xm:f>
          </x14:formula1>
          <xm:sqref>C2:C1048576</xm:sqref>
        </x14:dataValidation>
        <x14:dataValidation type="list" allowBlank="1" showInputMessage="1" showErrorMessage="1" errorTitle="Invalid Input" error="Use the dropdown to select a vaid priority." promptTitle="Assignee" prompt="Who will work on this?" xr:uid="{4ADAD754-4437-4850-B43D-1531B36EBCD7}">
          <x14:formula1>
            <xm:f>Macro!$C$2:$C$1000</xm:f>
          </x14:formula1>
          <xm:sqref>D2:D1048576</xm:sqref>
        </x14:dataValidation>
        <x14:dataValidation type="list" allowBlank="1" showInputMessage="1" showErrorMessage="1" errorTitle="Invalid Input" error="Use the dropdown to select a vaid priority." promptTitle="Status" prompt="What is the progress on this?" xr:uid="{CBAD9E84-4683-4728-813B-4881E9258828}">
          <x14:formula1>
            <xm:f>Macro!$D$2:$D$1000</xm:f>
          </x14:formula1>
          <xm:sqref>E2:E1048576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BD162-1EFD-4ED3-B005-8CE300437CD8}">
  <dimension ref="A1:I10"/>
  <sheetViews>
    <sheetView workbookViewId="0">
      <selection activeCell="I3" sqref="I3"/>
    </sheetView>
  </sheetViews>
  <sheetFormatPr defaultRowHeight="15" x14ac:dyDescent="0.25"/>
  <cols>
    <col min="1" max="1" width="13.7109375" customWidth="1"/>
    <col min="2" max="2" width="27" customWidth="1"/>
    <col min="3" max="3" width="12.140625" customWidth="1"/>
    <col min="4" max="4" width="20" customWidth="1"/>
  </cols>
  <sheetData>
    <row r="1" spans="1:9" x14ac:dyDescent="0.25">
      <c r="A1" s="1" t="s">
        <v>5</v>
      </c>
      <c r="B1" s="1" t="s">
        <v>20</v>
      </c>
      <c r="C1" s="1" t="s">
        <v>6</v>
      </c>
      <c r="D1" s="1" t="s">
        <v>19</v>
      </c>
      <c r="I1" t="s">
        <v>30</v>
      </c>
    </row>
    <row r="2" spans="1:9" x14ac:dyDescent="0.25">
      <c r="A2" t="s">
        <v>9</v>
      </c>
      <c r="B2" t="s">
        <v>15</v>
      </c>
      <c r="C2" t="s">
        <v>21</v>
      </c>
      <c r="D2" t="s">
        <v>22</v>
      </c>
      <c r="I2" s="2" t="str">
        <f>HYPERLINK("#'Code'!A1",Code!A1)</f>
        <v>Task</v>
      </c>
    </row>
    <row r="3" spans="1:9" x14ac:dyDescent="0.25">
      <c r="A3" t="s">
        <v>10</v>
      </c>
      <c r="B3" t="s">
        <v>16</v>
      </c>
      <c r="C3" t="s">
        <v>7</v>
      </c>
      <c r="D3" t="s">
        <v>24</v>
      </c>
    </row>
    <row r="4" spans="1:9" x14ac:dyDescent="0.25">
      <c r="A4" t="s">
        <v>11</v>
      </c>
      <c r="B4" t="s">
        <v>17</v>
      </c>
      <c r="C4" t="s">
        <v>8</v>
      </c>
      <c r="D4" t="s">
        <v>23</v>
      </c>
    </row>
    <row r="5" spans="1:9" x14ac:dyDescent="0.25">
      <c r="A5" t="s">
        <v>12</v>
      </c>
      <c r="B5" t="s">
        <v>18</v>
      </c>
      <c r="C5" t="s">
        <v>38</v>
      </c>
      <c r="D5" t="s">
        <v>28</v>
      </c>
    </row>
    <row r="6" spans="1:9" x14ac:dyDescent="0.25">
      <c r="A6" t="s">
        <v>13</v>
      </c>
      <c r="D6" t="s">
        <v>25</v>
      </c>
    </row>
    <row r="7" spans="1:9" x14ac:dyDescent="0.25">
      <c r="D7" t="s">
        <v>26</v>
      </c>
    </row>
    <row r="8" spans="1:9" x14ac:dyDescent="0.25">
      <c r="D8" t="s">
        <v>27</v>
      </c>
    </row>
    <row r="9" spans="1:9" x14ac:dyDescent="0.25">
      <c r="D9" t="s">
        <v>31</v>
      </c>
    </row>
    <row r="10" spans="1:9" x14ac:dyDescent="0.25">
      <c r="D10" t="s">
        <v>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Design</vt:lpstr>
      <vt:lpstr>Code</vt:lpstr>
      <vt:lpstr>Audio</vt:lpstr>
      <vt:lpstr>Art</vt:lpstr>
      <vt:lpstr>Maps</vt:lpstr>
      <vt:lpstr>QA</vt:lpstr>
      <vt:lpstr>Production</vt:lpstr>
      <vt:lpstr>Macro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Bertolli</dc:creator>
  <cp:lastModifiedBy>Benjamin Bertolli</cp:lastModifiedBy>
  <dcterms:created xsi:type="dcterms:W3CDTF">2015-06-05T18:17:20Z</dcterms:created>
  <dcterms:modified xsi:type="dcterms:W3CDTF">2025-01-05T14:44:29Z</dcterms:modified>
</cp:coreProperties>
</file>