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"/>
    </mc:Choice>
  </mc:AlternateContent>
  <bookViews>
    <workbookView xWindow="0" yWindow="0" windowWidth="2880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19" i="1"/>
  <c r="B27" i="1"/>
  <c r="B26" i="1"/>
  <c r="B25" i="1"/>
  <c r="B24" i="1"/>
  <c r="B23" i="1"/>
  <c r="B22" i="1"/>
  <c r="B21" i="1"/>
  <c r="B18" i="1"/>
  <c r="B17" i="1"/>
  <c r="B16" i="1"/>
  <c r="B15" i="1"/>
  <c r="B14" i="1"/>
  <c r="B13" i="1"/>
  <c r="B12" i="1"/>
  <c r="B11" i="1"/>
  <c r="B10" i="1"/>
  <c r="B9" i="1"/>
  <c r="B8" i="1"/>
  <c r="B7" i="1"/>
  <c r="K6" i="1"/>
  <c r="K9" i="1" s="1"/>
  <c r="K19" i="1" s="1"/>
  <c r="J6" i="1"/>
  <c r="J5" i="1" s="1"/>
  <c r="I6" i="1"/>
  <c r="I7" i="1" s="1"/>
  <c r="I17" i="1" s="1"/>
  <c r="H6" i="1"/>
  <c r="H5" i="1" s="1"/>
  <c r="G6" i="1"/>
  <c r="G7" i="1" s="1"/>
  <c r="G17" i="1" s="1"/>
  <c r="F6" i="1"/>
  <c r="F5" i="1" s="1"/>
  <c r="E6" i="1"/>
  <c r="D6" i="1"/>
  <c r="E7" i="1" l="1"/>
  <c r="E17" i="1" s="1"/>
  <c r="E5" i="1"/>
  <c r="G5" i="1"/>
  <c r="I5" i="1"/>
  <c r="I9" i="1"/>
  <c r="I19" i="1" s="1"/>
  <c r="K11" i="1"/>
  <c r="K5" i="1"/>
  <c r="K7" i="1"/>
  <c r="K17" i="1" s="1"/>
  <c r="D15" i="1"/>
  <c r="D13" i="1"/>
  <c r="D24" i="1" s="1"/>
  <c r="D11" i="1"/>
  <c r="D9" i="1"/>
  <c r="D19" i="1" s="1"/>
  <c r="D7" i="1"/>
  <c r="D17" i="1" s="1"/>
  <c r="D5" i="1"/>
  <c r="D16" i="1"/>
  <c r="D27" i="1" s="1"/>
  <c r="D14" i="1"/>
  <c r="D25" i="1" s="1"/>
  <c r="D12" i="1"/>
  <c r="D23" i="1" s="1"/>
  <c r="D10" i="1"/>
  <c r="D8" i="1"/>
  <c r="F15" i="1"/>
  <c r="F13" i="1"/>
  <c r="F24" i="1" s="1"/>
  <c r="F11" i="1"/>
  <c r="F9" i="1"/>
  <c r="F19" i="1" s="1"/>
  <c r="F7" i="1"/>
  <c r="F17" i="1" s="1"/>
  <c r="F16" i="1"/>
  <c r="F27" i="1" s="1"/>
  <c r="F14" i="1"/>
  <c r="F25" i="1" s="1"/>
  <c r="F12" i="1"/>
  <c r="F23" i="1" s="1"/>
  <c r="F10" i="1"/>
  <c r="F8" i="1"/>
  <c r="H15" i="1"/>
  <c r="H13" i="1"/>
  <c r="H24" i="1" s="1"/>
  <c r="H11" i="1"/>
  <c r="H9" i="1"/>
  <c r="H19" i="1" s="1"/>
  <c r="H7" i="1"/>
  <c r="H17" i="1" s="1"/>
  <c r="H16" i="1"/>
  <c r="H27" i="1" s="1"/>
  <c r="H14" i="1"/>
  <c r="H25" i="1" s="1"/>
  <c r="H12" i="1"/>
  <c r="H23" i="1" s="1"/>
  <c r="H10" i="1"/>
  <c r="H8" i="1"/>
  <c r="J15" i="1"/>
  <c r="J13" i="1"/>
  <c r="J24" i="1" s="1"/>
  <c r="J11" i="1"/>
  <c r="J9" i="1"/>
  <c r="J19" i="1" s="1"/>
  <c r="J7" i="1"/>
  <c r="J17" i="1" s="1"/>
  <c r="J16" i="1"/>
  <c r="J27" i="1" s="1"/>
  <c r="J14" i="1"/>
  <c r="J25" i="1" s="1"/>
  <c r="J12" i="1"/>
  <c r="J23" i="1" s="1"/>
  <c r="J10" i="1"/>
  <c r="J8" i="1"/>
  <c r="E16" i="1"/>
  <c r="E27" i="1" s="1"/>
  <c r="E14" i="1"/>
  <c r="E25" i="1" s="1"/>
  <c r="E12" i="1"/>
  <c r="E23" i="1" s="1"/>
  <c r="E10" i="1"/>
  <c r="E8" i="1"/>
  <c r="E15" i="1"/>
  <c r="E26" i="1" s="1"/>
  <c r="E13" i="1"/>
  <c r="E24" i="1" s="1"/>
  <c r="E11" i="1"/>
  <c r="E9" i="1"/>
  <c r="E19" i="1" s="1"/>
  <c r="G16" i="1"/>
  <c r="G27" i="1" s="1"/>
  <c r="G14" i="1"/>
  <c r="G25" i="1" s="1"/>
  <c r="G12" i="1"/>
  <c r="G10" i="1"/>
  <c r="G8" i="1"/>
  <c r="G18" i="1" s="1"/>
  <c r="G15" i="1"/>
  <c r="G13" i="1"/>
  <c r="G24" i="1" s="1"/>
  <c r="G11" i="1"/>
  <c r="G9" i="1"/>
  <c r="G19" i="1" s="1"/>
  <c r="I16" i="1"/>
  <c r="I27" i="1" s="1"/>
  <c r="I14" i="1"/>
  <c r="I25" i="1" s="1"/>
  <c r="I12" i="1"/>
  <c r="I10" i="1"/>
  <c r="I8" i="1"/>
  <c r="I18" i="1" s="1"/>
  <c r="I15" i="1"/>
  <c r="I13" i="1"/>
  <c r="I24" i="1" s="1"/>
  <c r="I11" i="1"/>
  <c r="K16" i="1"/>
  <c r="K27" i="1" s="1"/>
  <c r="K14" i="1"/>
  <c r="K25" i="1" s="1"/>
  <c r="K12" i="1"/>
  <c r="K10" i="1"/>
  <c r="K22" i="1" s="1"/>
  <c r="K8" i="1"/>
  <c r="K15" i="1"/>
  <c r="K26" i="1" s="1"/>
  <c r="K13" i="1"/>
  <c r="K24" i="1" s="1"/>
  <c r="D18" i="1" l="1"/>
  <c r="D26" i="1"/>
  <c r="F26" i="1"/>
  <c r="I26" i="1"/>
  <c r="H26" i="1"/>
  <c r="G26" i="1"/>
  <c r="G23" i="1" s="1"/>
  <c r="J26" i="1"/>
  <c r="K18" i="1"/>
  <c r="I23" i="1"/>
  <c r="J18" i="1"/>
  <c r="K23" i="1"/>
  <c r="F18" i="1"/>
  <c r="E18" i="1"/>
  <c r="H18" i="1"/>
  <c r="G21" i="1"/>
  <c r="J21" i="1"/>
  <c r="J22" i="1" s="1"/>
  <c r="H21" i="1"/>
  <c r="H22" i="1" s="1"/>
  <c r="F21" i="1"/>
  <c r="F22" i="1" s="1"/>
  <c r="D21" i="1"/>
  <c r="D22" i="1" s="1"/>
  <c r="K21" i="1"/>
  <c r="I21" i="1"/>
  <c r="E21" i="1"/>
  <c r="E22" i="1" s="1"/>
  <c r="G22" i="1" l="1"/>
  <c r="I22" i="1"/>
</calcChain>
</file>

<file path=xl/sharedStrings.xml><?xml version="1.0" encoding="utf-8"?>
<sst xmlns="http://schemas.openxmlformats.org/spreadsheetml/2006/main" count="64" uniqueCount="36">
  <si>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</si>
  <si>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</si>
  <si>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</si>
  <si>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</si>
  <si>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</si>
  <si>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</si>
  <si>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</si>
  <si>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</si>
  <si>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</si>
  <si>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</si>
  <si>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</si>
  <si>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</si>
  <si>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</si>
  <si>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</si>
  <si>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</si>
  <si>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</si>
  <si>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</si>
  <si>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</si>
  <si>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</si>
  <si>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</si>
  <si>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</si>
  <si>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</si>
  <si>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</si>
  <si>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</si>
  <si>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</si>
  <si>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</si>
  <si>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</si>
  <si>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</si>
  <si>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http://test.xbrl.us/php/dispatch.php?Task=xbrlBaseElement</t>
  </si>
  <si>
    <t>Y</t>
  </si>
  <si>
    <t>http://csuite.xbrl.us/php/dispatch.php?Task=xbrlCIKLookup</t>
  </si>
  <si>
    <t>F</t>
  </si>
  <si>
    <t>API KEY</t>
  </si>
  <si>
    <t>API_KEY</t>
  </si>
  <si>
    <t>22f14062-1cc0-0298-1cae-cd793a60c05f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</si>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</sst>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_(* #,##0,,\ &quot;M&quot;_);_(* \(#,##0,,\ &quot;M&quot;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6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6" fontId="9" fillId="4" borderId="10" xfId="0" applyNumberFormat="1" applyFont="1" applyFill="1" applyBorder="1" applyAlignment="1">
      <alignment horizontal="right" wrapText="1"/>
    </xf>
    <xf numFmtId="6" fontId="9" fillId="4" borderId="11" xfId="0" applyNumberFormat="1" applyFont="1" applyFill="1" applyBorder="1" applyAlignment="1">
      <alignment horizontal="right" wrapText="1"/>
    </xf>
    <xf numFmtId="6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6" fontId="9" fillId="4" borderId="13" xfId="0" applyNumberFormat="1" applyFont="1" applyFill="1" applyBorder="1" applyAlignment="1">
      <alignment horizontal="right" wrapText="1"/>
    </xf>
    <xf numFmtId="6" fontId="9" fillId="4" borderId="14" xfId="0" applyNumberFormat="1" applyFont="1" applyFill="1" applyBorder="1" applyAlignment="1">
      <alignment horizontal="right" wrapText="1"/>
    </xf>
    <xf numFmtId="6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6" fontId="9" fillId="4" borderId="16" xfId="0" applyNumberFormat="1" applyFont="1" applyFill="1" applyBorder="1" applyAlignment="1">
      <alignment horizontal="right" wrapText="1"/>
    </xf>
    <xf numFmtId="6" fontId="9" fillId="4" borderId="17" xfId="0" applyNumberFormat="1" applyFont="1" applyFill="1" applyBorder="1" applyAlignment="1">
      <alignment horizontal="right" wrapText="1"/>
    </xf>
    <xf numFmtId="8" fontId="9" fillId="5" borderId="5" xfId="0" applyNumberFormat="1" applyFont="1" applyFill="1" applyBorder="1"/>
    <xf numFmtId="8" fontId="9" fillId="5" borderId="3" xfId="0" applyNumberFormat="1" applyFont="1" applyFill="1" applyBorder="1" applyAlignment="1">
      <alignment wrapText="1"/>
    </xf>
    <xf numFmtId="164" fontId="9" fillId="5" borderId="18" xfId="0" applyNumberFormat="1" applyFont="1" applyFill="1" applyBorder="1"/>
    <xf numFmtId="8" fontId="9" fillId="5" borderId="3" xfId="0" applyNumberFormat="1" applyFont="1" applyFill="1" applyBorder="1"/>
    <xf numFmtId="164" fontId="9" fillId="5" borderId="19" xfId="0" applyNumberFormat="1" applyFont="1" applyFill="1" applyBorder="1"/>
    <xf numFmtId="8" fontId="9" fillId="5" borderId="5" xfId="0" applyNumberFormat="1" applyFont="1" applyFill="1" applyBorder="1" applyAlignment="1">
      <alignment wrapText="1"/>
    </xf>
    <xf numFmtId="164" fontId="9" fillId="5" borderId="20" xfId="0" applyNumberFormat="1" applyFont="1" applyFill="1" applyBorder="1"/>
    <xf numFmtId="164" fontId="9" fillId="5" borderId="21" xfId="0" applyNumberFormat="1" applyFont="1" applyFill="1" applyBorder="1"/>
    <xf numFmtId="8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6" fontId="6" fillId="4" borderId="9" xfId="0" applyNumberFormat="1" applyFont="1" applyFill="1" applyBorder="1" applyAlignment="1">
      <alignment horizontal="left" wrapText="1"/>
    </xf>
    <xf numFmtId="8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7"/>
  <sheetViews>
    <sheetView tabSelected="1" workbookViewId="0">
      <selection activeCell="H32" sqref="H32"/>
    </sheetView>
  </sheetViews>
  <sheetFormatPr defaultRowHeight="14.25" x14ac:dyDescent="0.45"/>
  <cols>
    <col min="2" max="2" width="59.59765625" customWidth="1"/>
    <col min="3" max="3" width="41.265625" hidden="1" customWidth="1"/>
    <col min="4" max="4" width="25.06640625" bestFit="1" customWidth="1"/>
    <col min="5" max="5" width="26.06640625" bestFit="1" customWidth="1"/>
    <col min="6" max="10" width="20.86328125" customWidth="1"/>
    <col min="11" max="11" width="20.46484375" customWidth="1"/>
  </cols>
  <sheetData>
    <row r="1" spans="1:11" ht="21" x14ac:dyDescent="0.65">
      <c r="B1" s="1" t="s">
        <v>0</v>
      </c>
    </row>
    <row r="2" spans="1:11" x14ac:dyDescent="0.45">
      <c r="B2" s="2" t="s">
        <v>1</v>
      </c>
      <c r="D2" s="3">
        <v>2014</v>
      </c>
      <c r="E2" s="4"/>
      <c r="F2" s="4"/>
      <c r="G2" s="4"/>
      <c r="H2" s="4"/>
      <c r="I2" s="4"/>
    </row>
    <row r="3" spans="1:11" x14ac:dyDescent="0.45">
      <c r="B3" s="5" t="s">
        <v>2</v>
      </c>
      <c r="D3" s="6" t="s">
        <v>29</v>
      </c>
      <c r="E3" s="4"/>
      <c r="F3" s="4"/>
      <c r="G3" s="4"/>
      <c r="H3" s="4"/>
      <c r="I3" s="4"/>
    </row>
    <row r="4" spans="1:11" x14ac:dyDescent="0.45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31</v>
      </c>
    </row>
    <row r="5" spans="1:11" ht="23.65" customHeight="1" x14ac:dyDescent="0.45">
      <c r="B5" s="5" t="s">
        <v>11</v>
      </c>
      <c r="D5" s="9" t="str">
        <f>_xlfn.FILTERXML(_xlfn.WEBSERVICE(""&amp;$B$37&amp;"&amp;Element=Assets&amp;Period=Y&amp;CIK="&amp;D6&amp;"&amp;Ultimus=true&amp;NoYears=1&amp;DimReqd=false"),"//dataRequest/fact[last()]/entity")</f>
        <v>APPLE INC</v>
      </c>
      <c r="E5" s="9" t="str">
        <f>_xlfn.FILTERXML(_xlfn.WEBSERVICE(""&amp;$B$37&amp;"&amp;Element=Assets&amp;Period=Y&amp;CIK="&amp;E6&amp;"&amp;Ultimus=true&amp;NoYears=1&amp;DimReqd=false"),"//dataRequest/fact[last()]/entity")</f>
        <v>INTERNATIONAL BUSINESS MACHINES CORP</v>
      </c>
      <c r="F5" s="10" t="str">
        <f>_xlfn.FILTERXML(_xlfn.WEBSERVICE(""&amp;$B$37&amp;"&amp;Element=Assets&amp;Period=Y&amp;CIK="&amp;F6&amp;"&amp;Ultimus=true&amp;NoYears=1&amp;DimReqd=false"),"//dataRequest/fact[last()]/entity")</f>
        <v>MICROSOFT CORPORATION</v>
      </c>
      <c r="G5" s="10" t="str">
        <f>_xlfn.FILTERXML(_xlfn.WEBSERVICE(""&amp;$B$37&amp;"&amp;Element=Assets&amp;Period=Y&amp;CIK="&amp;G6&amp;"&amp;Ultimus=true&amp;NoYears=1&amp;DimReqd=false"),"//dataRequest/fact[last()]/entity")</f>
        <v>Google Inc.</v>
      </c>
      <c r="H5" s="10" t="str">
        <f>_xlfn.FILTERXML(_xlfn.WEBSERVICE(""&amp;$B$37&amp;"&amp;Element=Assets&amp;Period=Y&amp;CIK="&amp;H6&amp;"&amp;Ultimus=true&amp;NoYears=1&amp;DimReqd=false"),"//dataRequest/fact[last()]/entity")</f>
        <v>FACEBOOK INC</v>
      </c>
      <c r="I5" s="10" t="str">
        <f>_xlfn.FILTERXML(_xlfn.WEBSERVICE(""&amp;$B$37&amp;"&amp;Element=Assets&amp;Period=Y&amp;CIK="&amp;I6&amp;"&amp;Ultimus=true&amp;NoYears=1&amp;DimReqd=false"),"//dataRequest/fact[last()]/entity")</f>
        <v>AMAZON COM INC</v>
      </c>
      <c r="J5" s="10" t="str">
        <f>_xlfn.FILTERXML(_xlfn.WEBSERVICE(""&amp;$B$37&amp;"&amp;Element=Assets&amp;Period=Y&amp;CIK="&amp;J6&amp;"&amp;Ultimus=true&amp;NoYears=1&amp;DimReqd=false"),"//dataRequest/fact[last()]/entity")</f>
        <v>TWITTER, INC.</v>
      </c>
      <c r="K5" s="10" t="str">
        <f>_xlfn.FILTERXML(_xlfn.WEBSERVICE(""&amp;$B$37&amp;"&amp;Element=Assets&amp;Period=Y&amp;CIK="&amp;K6&amp;"&amp;Ultimus=true&amp;NoYears=1&amp;DimReqd=false"),"//dataRequest/fact[last()]/entity")</f>
        <v>FORD MOTOR CO</v>
      </c>
    </row>
    <row r="6" spans="1:11" ht="14.65" thickBot="1" x14ac:dyDescent="0.5">
      <c r="A6" s="44" t="s">
        <v>35</v>
      </c>
      <c r="B6" s="11" t="s">
        <v>12</v>
      </c>
      <c r="C6" s="12" t="s">
        <v>13</v>
      </c>
      <c r="D6" s="13" t="str">
        <f>TEXT(_xlfn.FILTERXML(_xlfn.WEBSERVICE(""&amp;C37&amp;"&amp;Ticker="&amp;D4),"//dataRequest/tickerLookup/cik"),"0000000000")</f>
        <v>0000320193</v>
      </c>
      <c r="E6" s="13" t="str">
        <f>TEXT(_xlfn.FILTERXML(_xlfn.WEBSERVICE(""&amp;$C$37&amp;"&amp;Ticker="&amp;E4),"//dataRequest/tickerLookup/cik"),"0000000000")</f>
        <v>0000051143</v>
      </c>
      <c r="F6" s="13" t="str">
        <f>TEXT(_xlfn.FILTERXML(_xlfn.WEBSERVICE(""&amp;$C$37&amp;"&amp;Ticker="&amp;F4),"//dataRequest/tickerLookup/cik"),"0000000000")</f>
        <v>0000789019</v>
      </c>
      <c r="G6" s="13" t="str">
        <f>TEXT(_xlfn.FILTERXML(_xlfn.WEBSERVICE(""&amp;$C$37&amp;"&amp;Ticker="&amp;G4),"//dataRequest/tickerLookup/cik"),"0000000000")</f>
        <v>0001288776</v>
      </c>
      <c r="H6" s="13" t="str">
        <f>TEXT(_xlfn.FILTERXML(_xlfn.WEBSERVICE(""&amp;$C$37&amp;"&amp;Ticker="&amp;H4),"//dataRequest/tickerLookup/cik"),"0000000000")</f>
        <v>0001326801</v>
      </c>
      <c r="I6" s="13" t="str">
        <f>TEXT(_xlfn.FILTERXML(_xlfn.WEBSERVICE(""&amp;$C$37&amp;"&amp;Ticker="&amp;I4),"//dataRequest/tickerLookup/cik"),"0000000000")</f>
        <v>0001018724</v>
      </c>
      <c r="J6" s="13" t="str">
        <f>TEXT(_xlfn.FILTERXML(_xlfn.WEBSERVICE(""&amp;$C$37&amp;"&amp;Ticker="&amp;J4),"//dataRequest/tickerLookup/cik"),"0000000000")</f>
        <v>0001418091</v>
      </c>
      <c r="K6" s="13" t="str">
        <f>TEXT(_xlfn.FILTERXML(_xlfn.WEBSERVICE(""&amp;$C$37&amp;"&amp;Ticker="&amp;K4),"//dataRequest/tickerLookup/cik"),"0000000000")</f>
        <v>0000037996</v>
      </c>
    </row>
    <row r="7" spans="1:11" hidden="1" x14ac:dyDescent="0.45">
      <c r="A7" s="41" t="s">
        <v>14</v>
      </c>
      <c r="B7" s="14" t="str">
        <f>_xlfn.FILTERXML(_xlfn.WEBSERVICE(""&amp;D$37&amp;"&amp;Element="&amp;C7&amp;""),"//dataRequest/baseElement/standard/labelValue")</f>
        <v>Assets, Current</v>
      </c>
      <c r="C7" s="15" t="s">
        <v>15</v>
      </c>
      <c r="D7" s="16">
        <f>_xlfn.FILTERXML(_xlfn.WEBSERVICE(""&amp;$B$37&amp;"&amp;Element="&amp;$C7&amp;"&amp;Period="&amp;$D$3&amp;"&amp;Year="&amp;$D$2&amp;"&amp;CIK="&amp;D$6&amp;"&amp;Ultimus=true&amp;NoYears=1&amp;DimReqd=false"),"/dataRequest/fact[last()]/amount")</f>
        <v>68531000000</v>
      </c>
      <c r="E7" s="16">
        <f>_xlfn.FILTERXML(_xlfn.WEBSERVICE(""&amp;$B$37&amp;"&amp;Element="&amp;$C7&amp;"&amp;Period="&amp;$D$3&amp;"&amp;Year="&amp;$D$2&amp;"&amp;CIK="&amp;E$6&amp;"&amp;Ultimus=true&amp;NoYears=1&amp;DimReqd=false"),"/dataRequest/fact[last()]/amount")</f>
        <v>49422000000</v>
      </c>
      <c r="F7" s="16">
        <f>_xlfn.FILTERXML(_xlfn.WEBSERVICE(""&amp;$B$37&amp;"&amp;Element="&amp;$C7&amp;"&amp;Period="&amp;$D$3&amp;"&amp;Year="&amp;$D$2&amp;"&amp;CIK="&amp;F$6&amp;"&amp;Ultimus=true&amp;NoYears=1&amp;DimReqd=false"),"/dataRequest/fact[last()]/amount")</f>
        <v>114246000000</v>
      </c>
      <c r="G7" s="16">
        <f>_xlfn.FILTERXML(_xlfn.WEBSERVICE(""&amp;$B$37&amp;"&amp;Element="&amp;$C7&amp;"&amp;Period="&amp;$D$3&amp;"&amp;Year="&amp;$D$2&amp;"&amp;CIK="&amp;G$6&amp;"&amp;Ultimus=true&amp;NoYears=1&amp;DimReqd=false"),"/dataRequest/fact[last()]/amount")</f>
        <v>79978000000</v>
      </c>
      <c r="H7" s="16">
        <f>_xlfn.FILTERXML(_xlfn.WEBSERVICE(""&amp;$B$37&amp;"&amp;Element="&amp;$C7&amp;"&amp;Period="&amp;$D$3&amp;"&amp;Year="&amp;$D$2&amp;"&amp;CIK="&amp;H$6&amp;"&amp;Ultimus=true&amp;NoYears=1&amp;DimReqd=false"),"/dataRequest/fact[last()]/amount")</f>
        <v>13670000000</v>
      </c>
      <c r="I7" s="16">
        <f>_xlfn.FILTERXML(_xlfn.WEBSERVICE(""&amp;$B$37&amp;"&amp;Element="&amp;$C7&amp;"&amp;Period="&amp;$D$3&amp;"&amp;Year="&amp;$D$2&amp;"&amp;CIK="&amp;I$6&amp;"&amp;Ultimus=true&amp;NoYears=1&amp;DimReqd=false"),"/dataRequest/fact[last()]/amount")</f>
        <v>31327000000</v>
      </c>
      <c r="J7" s="16">
        <f>_xlfn.FILTERXML(_xlfn.WEBSERVICE(""&amp;$B$37&amp;"&amp;Element="&amp;$C7&amp;"&amp;Period="&amp;$D$3&amp;"&amp;Year="&amp;$D$2&amp;"&amp;CIK="&amp;J$6&amp;"&amp;Ultimus=true&amp;NoYears=1&amp;DimReqd=false"),"/dataRequest/fact[last()]/amount")</f>
        <v>4255853000</v>
      </c>
      <c r="K7" s="17" t="str">
        <f>_xlfn.FILTERXML(_xlfn.WEBSERVICE(""&amp;$B$37&amp;"&amp;Element="&amp;$C7&amp;"&amp;Period="&amp;$D$3&amp;"&amp;Year="&amp;$D$2&amp;"&amp;CIK="&amp;K$6&amp;"&amp;Ultimus=true&amp;NoYears=1&amp;DimReqd=false"),"/dataRequest/fact[last()]/amount")</f>
        <v>NIL</v>
      </c>
    </row>
    <row r="8" spans="1:11" hidden="1" x14ac:dyDescent="0.45">
      <c r="A8" s="41" t="s">
        <v>14</v>
      </c>
      <c r="B8" s="18" t="str">
        <f>_xlfn.FILTERXML(_xlfn.WEBSERVICE(""&amp;D$37&amp;"&amp;Element="&amp;C8&amp;""),"//dataRequest/baseElement/standard/labelValue")</f>
        <v>Assets, Noncurrent</v>
      </c>
      <c r="C8" s="19" t="s">
        <v>16</v>
      </c>
      <c r="D8" s="20" t="str">
        <f>_xlfn.FILTERXML(_xlfn.WEBSERVICE(""&amp;$B$37&amp;"&amp;Element="&amp;$C8&amp;"&amp;Period="&amp;$D$3&amp;"&amp;Year="&amp;$D$2&amp;"&amp;CIK="&amp;D$6&amp;"&amp;Ultimus=true&amp;NoYears=1&amp;DimReqd=false"),"/dataRequest/fact[last()]/amount")</f>
        <v>NIL</v>
      </c>
      <c r="E8" s="20" t="str">
        <f>_xlfn.FILTERXML(_xlfn.WEBSERVICE(""&amp;$B$37&amp;"&amp;Element="&amp;$C8&amp;"&amp;Period="&amp;$D$3&amp;"&amp;Year="&amp;$D$2&amp;"&amp;CIK="&amp;E$6&amp;"&amp;Ultimus=true&amp;NoYears=1&amp;DimReqd=false"),"/dataRequest/fact[last()]/amount")</f>
        <v>NIL</v>
      </c>
      <c r="F8" s="20" t="str">
        <f>_xlfn.FILTERXML(_xlfn.WEBSERVICE(""&amp;$B$37&amp;"&amp;Element="&amp;$C8&amp;"&amp;Period="&amp;$D$3&amp;"&amp;Year="&amp;$D$2&amp;"&amp;CIK="&amp;F$6&amp;"&amp;Ultimus=true&amp;NoYears=1&amp;DimReqd=false"),"/dataRequest/fact[last()]/amount")</f>
        <v>NIL</v>
      </c>
      <c r="G8" s="20">
        <f>_xlfn.FILTERXML(_xlfn.WEBSERVICE(""&amp;$B$37&amp;"&amp;Element="&amp;$C8&amp;"&amp;Period="&amp;$D$3&amp;"&amp;Year="&amp;$D$2&amp;"&amp;CIK="&amp;G$6&amp;"&amp;Ultimus=true&amp;NoYears=1&amp;DimReqd=false"),"/dataRequest/fact[last()]/amount")</f>
        <v>50448000000</v>
      </c>
      <c r="H8" s="20" t="str">
        <f>_xlfn.FILTERXML(_xlfn.WEBSERVICE(""&amp;$B$37&amp;"&amp;Element="&amp;$C8&amp;"&amp;Period="&amp;$D$3&amp;"&amp;Year="&amp;$D$2&amp;"&amp;CIK="&amp;H$6&amp;"&amp;Ultimus=true&amp;NoYears=1&amp;DimReqd=false"),"/dataRequest/fact[last()]/amount")</f>
        <v>NIL</v>
      </c>
      <c r="I8" s="20" t="str">
        <f>_xlfn.FILTERXML(_xlfn.WEBSERVICE(""&amp;$B$37&amp;"&amp;Element="&amp;$C8&amp;"&amp;Period="&amp;$D$3&amp;"&amp;Year="&amp;$D$2&amp;"&amp;CIK="&amp;I$6&amp;"&amp;Ultimus=true&amp;NoYears=1&amp;DimReqd=false"),"/dataRequest/fact[last()]/amount")</f>
        <v>NIL</v>
      </c>
      <c r="J8" s="20" t="str">
        <f>_xlfn.FILTERXML(_xlfn.WEBSERVICE(""&amp;$B$37&amp;"&amp;Element="&amp;$C8&amp;"&amp;Period="&amp;$D$3&amp;"&amp;Year="&amp;$D$2&amp;"&amp;CIK="&amp;J$6&amp;"&amp;Ultimus=true&amp;NoYears=1&amp;DimReqd=false"),"/dataRequest/fact[last()]/amount")</f>
        <v>NIL</v>
      </c>
      <c r="K8" s="21" t="str">
        <f>_xlfn.FILTERXML(_xlfn.WEBSERVICE(""&amp;$B$37&amp;"&amp;Element="&amp;$C8&amp;"&amp;Period="&amp;$D$3&amp;"&amp;Year="&amp;$D$2&amp;"&amp;CIK="&amp;K$6&amp;"&amp;Ultimus=true&amp;NoYears=1&amp;DimReqd=false"),"/dataRequest/fact[last()]/amount")</f>
        <v>NIL</v>
      </c>
    </row>
    <row r="9" spans="1:11" hidden="1" x14ac:dyDescent="0.45">
      <c r="A9" s="41" t="s">
        <v>14</v>
      </c>
      <c r="B9" s="18" t="str">
        <f>_xlfn.FILTERXML(_xlfn.WEBSERVICE(""&amp;D$37&amp;"&amp;Element="&amp;C9&amp;""),"//dataRequest/baseElement/standard/labelValue")</f>
        <v>Assets</v>
      </c>
      <c r="C9" s="19" t="s">
        <v>17</v>
      </c>
      <c r="D9" s="20">
        <f>_xlfn.FILTERXML(_xlfn.WEBSERVICE(""&amp;$B$37&amp;"&amp;Element="&amp;$C9&amp;"&amp;Period="&amp;$D$3&amp;"&amp;Year="&amp;$D$2&amp;"&amp;CIK="&amp;D$6&amp;"&amp;Ultimus=true&amp;NoYears=1&amp;DimReqd=false"),"/dataRequest/fact[last()]/amount")</f>
        <v>231839000000</v>
      </c>
      <c r="E9" s="20">
        <f>_xlfn.FILTERXML(_xlfn.WEBSERVICE(""&amp;$B$37&amp;"&amp;Element="&amp;$C9&amp;"&amp;Period="&amp;$D$3&amp;"&amp;Year="&amp;$D$2&amp;"&amp;CIK="&amp;E$6&amp;"&amp;Ultimus=true&amp;NoYears=1&amp;DimReqd=false"),"/dataRequest/fact[last()]/amount")</f>
        <v>117532000000</v>
      </c>
      <c r="F9" s="20">
        <f>_xlfn.FILTERXML(_xlfn.WEBSERVICE(""&amp;$B$37&amp;"&amp;Element="&amp;$C9&amp;"&amp;Period="&amp;$D$3&amp;"&amp;Year="&amp;$D$2&amp;"&amp;CIK="&amp;F$6&amp;"&amp;Ultimus=true&amp;NoYears=1&amp;DimReqd=false"),"/dataRequest/fact[last()]/amount")</f>
        <v>172384000000</v>
      </c>
      <c r="G9" s="20">
        <f>_xlfn.FILTERXML(_xlfn.WEBSERVICE(""&amp;$B$37&amp;"&amp;Element="&amp;$C9&amp;"&amp;Period="&amp;$D$3&amp;"&amp;Year="&amp;$D$2&amp;"&amp;CIK="&amp;G$6&amp;"&amp;Ultimus=true&amp;NoYears=1&amp;DimReqd=false"),"/dataRequest/fact[last()]/amount")</f>
        <v>130426000000</v>
      </c>
      <c r="H9" s="20">
        <f>_xlfn.FILTERXML(_xlfn.WEBSERVICE(""&amp;$B$37&amp;"&amp;Element="&amp;$C9&amp;"&amp;Period="&amp;$D$3&amp;"&amp;Year="&amp;$D$2&amp;"&amp;CIK="&amp;H$6&amp;"&amp;Ultimus=true&amp;NoYears=1&amp;DimReqd=false"),"/dataRequest/fact[last()]/amount")</f>
        <v>40184000000</v>
      </c>
      <c r="I9" s="20">
        <f>_xlfn.FILTERXML(_xlfn.WEBSERVICE(""&amp;$B$37&amp;"&amp;Element="&amp;$C9&amp;"&amp;Period="&amp;$D$3&amp;"&amp;Year="&amp;$D$2&amp;"&amp;CIK="&amp;I$6&amp;"&amp;Ultimus=true&amp;NoYears=1&amp;DimReqd=false"),"/dataRequest/fact[last()]/amount")</f>
        <v>54505000000</v>
      </c>
      <c r="J9" s="20">
        <f>_xlfn.FILTERXML(_xlfn.WEBSERVICE(""&amp;$B$37&amp;"&amp;Element="&amp;$C9&amp;"&amp;Period="&amp;$D$3&amp;"&amp;Year="&amp;$D$2&amp;"&amp;CIK="&amp;J$6&amp;"&amp;Ultimus=true&amp;NoYears=1&amp;DimReqd=false"),"/dataRequest/fact[last()]/amount")</f>
        <v>5583082000</v>
      </c>
      <c r="K9" s="21">
        <f>_xlfn.FILTERXML(_xlfn.WEBSERVICE(""&amp;$B$37&amp;"&amp;Element="&amp;$C9&amp;"&amp;Period="&amp;$D$3&amp;"&amp;Year="&amp;$D$2&amp;"&amp;CIK="&amp;K$6&amp;"&amp;Ultimus=true&amp;NoYears=1&amp;DimReqd=false"),"/dataRequest/fact[last()]/amount")</f>
        <v>208527000000</v>
      </c>
    </row>
    <row r="10" spans="1:11" hidden="1" x14ac:dyDescent="0.45">
      <c r="A10" s="41" t="s">
        <v>14</v>
      </c>
      <c r="B10" s="18" t="str">
        <f>_xlfn.FILTERXML(_xlfn.WEBSERVICE(""&amp;D$37&amp;"&amp;Element="&amp;C10&amp;""),"//dataRequest/baseElement/standard/labelValue")</f>
        <v>Liabilities, Current</v>
      </c>
      <c r="C10" s="19" t="s">
        <v>18</v>
      </c>
      <c r="D10" s="20">
        <f>_xlfn.FILTERXML(_xlfn.WEBSERVICE(""&amp;$B$37&amp;"&amp;Element="&amp;$C10&amp;"&amp;Period="&amp;$D$3&amp;"&amp;Year="&amp;$D$2&amp;"&amp;CIK="&amp;D$6&amp;"&amp;Ultimus=true&amp;NoYears=1&amp;DimReqd=false"),"/dataRequest/fact[last()]/amount")</f>
        <v>63448000000</v>
      </c>
      <c r="E10" s="20">
        <f>_xlfn.FILTERXML(_xlfn.WEBSERVICE(""&amp;$B$37&amp;"&amp;Element="&amp;$C10&amp;"&amp;Period="&amp;$D$3&amp;"&amp;Year="&amp;$D$2&amp;"&amp;CIK="&amp;E$6&amp;"&amp;Ultimus=true&amp;NoYears=1&amp;DimReqd=false"),"/dataRequest/fact[last()]/amount")</f>
        <v>39600000000</v>
      </c>
      <c r="F10" s="20">
        <f>_xlfn.FILTERXML(_xlfn.WEBSERVICE(""&amp;$B$37&amp;"&amp;Element="&amp;$C10&amp;"&amp;Period="&amp;$D$3&amp;"&amp;Year="&amp;$D$2&amp;"&amp;CIK="&amp;F$6&amp;"&amp;Ultimus=true&amp;NoYears=1&amp;DimReqd=false"),"/dataRequest/fact[last()]/amount")</f>
        <v>45625000000</v>
      </c>
      <c r="G10" s="20">
        <f>_xlfn.FILTERXML(_xlfn.WEBSERVICE(""&amp;$B$37&amp;"&amp;Element="&amp;$C10&amp;"&amp;Period="&amp;$D$3&amp;"&amp;Year="&amp;$D$2&amp;"&amp;CIK="&amp;G$6&amp;"&amp;Ultimus=true&amp;NoYears=1&amp;DimReqd=false"),"/dataRequest/fact[last()]/amount")</f>
        <v>16805000000</v>
      </c>
      <c r="H10" s="20">
        <f>_xlfn.FILTERXML(_xlfn.WEBSERVICE(""&amp;$B$37&amp;"&amp;Element="&amp;$C10&amp;"&amp;Period="&amp;$D$3&amp;"&amp;Year="&amp;$D$2&amp;"&amp;CIK="&amp;H$6&amp;"&amp;Ultimus=true&amp;NoYears=1&amp;DimReqd=false"),"/dataRequest/fact[last()]/amount")</f>
        <v>1424000000</v>
      </c>
      <c r="I10" s="20">
        <f>_xlfn.FILTERXML(_xlfn.WEBSERVICE(""&amp;$B$37&amp;"&amp;Element="&amp;$C10&amp;"&amp;Period="&amp;$D$3&amp;"&amp;Year="&amp;$D$2&amp;"&amp;CIK="&amp;I$6&amp;"&amp;Ultimus=true&amp;NoYears=1&amp;DimReqd=false"),"/dataRequest/fact[last()]/amount")</f>
        <v>28089000000</v>
      </c>
      <c r="J10" s="20">
        <f>_xlfn.FILTERXML(_xlfn.WEBSERVICE(""&amp;$B$37&amp;"&amp;Element="&amp;$C10&amp;"&amp;Period="&amp;$D$3&amp;"&amp;Year="&amp;$D$2&amp;"&amp;CIK="&amp;J$6&amp;"&amp;Ultimus=true&amp;NoYears=1&amp;DimReqd=false"),"/dataRequest/fact[last()]/amount")</f>
        <v>393794000</v>
      </c>
      <c r="K10" s="21" t="str">
        <f>_xlfn.FILTERXML(_xlfn.WEBSERVICE(""&amp;$B$37&amp;"&amp;Element="&amp;$C10&amp;"&amp;Period="&amp;$D$3&amp;"&amp;Year="&amp;$D$2&amp;"&amp;CIK="&amp;K$6&amp;"&amp;Ultimus=true&amp;NoYears=1&amp;DimReqd=false"),"/dataRequest/fact[last()]/amount")</f>
        <v>NIL</v>
      </c>
    </row>
    <row r="11" spans="1:11" hidden="1" x14ac:dyDescent="0.45">
      <c r="A11" s="41" t="s">
        <v>14</v>
      </c>
      <c r="B11" s="18" t="str">
        <f>_xlfn.FILTERXML(_xlfn.WEBSERVICE(""&amp;D$37&amp;"&amp;Element="&amp;C11&amp;""),"//dataRequest/baseElement/standard/labelValue")</f>
        <v>Liabilities, Noncurrent</v>
      </c>
      <c r="C11" s="19" t="s">
        <v>19</v>
      </c>
      <c r="D11" s="20" t="str">
        <f>_xlfn.FILTERXML(_xlfn.WEBSERVICE(""&amp;$B$37&amp;"&amp;Element="&amp;$C11&amp;"&amp;Period="&amp;$D$3&amp;"&amp;Year="&amp;$D$2&amp;"&amp;CIK="&amp;D$6&amp;"&amp;Ultimus=true&amp;NoYears=1&amp;DimReqd=false"),"/dataRequest/fact[last()]/amount")</f>
        <v>NIL</v>
      </c>
      <c r="E11" s="20" t="str">
        <f>_xlfn.FILTERXML(_xlfn.WEBSERVICE(""&amp;$B$37&amp;"&amp;Element="&amp;$C11&amp;"&amp;Period="&amp;$D$3&amp;"&amp;Year="&amp;$D$2&amp;"&amp;CIK="&amp;E$6&amp;"&amp;Ultimus=true&amp;NoYears=1&amp;DimReqd=false"),"/dataRequest/fact[last()]/amount")</f>
        <v>NIL</v>
      </c>
      <c r="F11" s="20" t="str">
        <f>_xlfn.FILTERXML(_xlfn.WEBSERVICE(""&amp;$B$37&amp;"&amp;Element="&amp;$C11&amp;"&amp;Period="&amp;$D$3&amp;"&amp;Year="&amp;$D$2&amp;"&amp;CIK="&amp;F$6&amp;"&amp;Ultimus=true&amp;NoYears=1&amp;DimReqd=false"),"/dataRequest/fact[last()]/amount")</f>
        <v>NIL</v>
      </c>
      <c r="G11" s="20" t="str">
        <f>_xlfn.FILTERXML(_xlfn.WEBSERVICE(""&amp;$B$37&amp;"&amp;Element="&amp;$C11&amp;"&amp;Period="&amp;$D$3&amp;"&amp;Year="&amp;$D$2&amp;"&amp;CIK="&amp;G$6&amp;"&amp;Ultimus=true&amp;NoYears=1&amp;DimReqd=false"),"/dataRequest/fact[last()]/amount")</f>
        <v>NIL</v>
      </c>
      <c r="H11" s="20" t="str">
        <f>_xlfn.FILTERXML(_xlfn.WEBSERVICE(""&amp;$B$37&amp;"&amp;Element="&amp;$C11&amp;"&amp;Period="&amp;$D$3&amp;"&amp;Year="&amp;$D$2&amp;"&amp;CIK="&amp;H$6&amp;"&amp;Ultimus=true&amp;NoYears=1&amp;DimReqd=false"),"/dataRequest/fact[last()]/amount")</f>
        <v>NIL</v>
      </c>
      <c r="I11" s="20" t="str">
        <f>_xlfn.FILTERXML(_xlfn.WEBSERVICE(""&amp;$B$37&amp;"&amp;Element="&amp;$C11&amp;"&amp;Period="&amp;$D$3&amp;"&amp;Year="&amp;$D$2&amp;"&amp;CIK="&amp;I$6&amp;"&amp;Ultimus=true&amp;NoYears=1&amp;DimReqd=false"),"/dataRequest/fact[last()]/amount")</f>
        <v>NIL</v>
      </c>
      <c r="J11" s="20" t="str">
        <f>_xlfn.FILTERXML(_xlfn.WEBSERVICE(""&amp;$B$37&amp;"&amp;Element="&amp;$C11&amp;"&amp;Period="&amp;$D$3&amp;"&amp;Year="&amp;$D$2&amp;"&amp;CIK="&amp;J$6&amp;"&amp;Ultimus=true&amp;NoYears=1&amp;DimReqd=false"),"/dataRequest/fact[last()]/amount")</f>
        <v>NIL</v>
      </c>
      <c r="K11" s="21" t="str">
        <f>_xlfn.FILTERXML(_xlfn.WEBSERVICE(""&amp;$B$37&amp;"&amp;Element="&amp;$C11&amp;"&amp;Period="&amp;$D$3&amp;"&amp;Year="&amp;$D$2&amp;"&amp;CIK="&amp;K$6&amp;"&amp;Ultimus=true&amp;NoYears=1&amp;DimReqd=false"),"/dataRequest/fact[last()]/amount")</f>
        <v>NIL</v>
      </c>
    </row>
    <row r="12" spans="1:11" hidden="1" x14ac:dyDescent="0.45">
      <c r="A12" s="41" t="s">
        <v>14</v>
      </c>
      <c r="B12" s="18" t="str">
        <f>_xlfn.FILTERXML(_xlfn.WEBSERVICE(""&amp;D$37&amp;"&amp;Element="&amp;C12&amp;""),"//dataRequest/baseElement/standard/labelValue")</f>
        <v>Liabilities</v>
      </c>
      <c r="C12" s="19" t="s">
        <v>20</v>
      </c>
      <c r="D12" s="20">
        <f>_xlfn.FILTERXML(_xlfn.WEBSERVICE(""&amp;$B$37&amp;"&amp;Element="&amp;$C12&amp;"&amp;Period="&amp;$D$3&amp;"&amp;Year="&amp;$D$2&amp;"&amp;CIK="&amp;D$6&amp;"&amp;Ultimus=true&amp;NoYears=1&amp;DimReqd=false"),"/dataRequest/fact[last()]/amount")</f>
        <v>120292000000</v>
      </c>
      <c r="E12" s="20">
        <f>_xlfn.FILTERXML(_xlfn.WEBSERVICE(""&amp;$B$37&amp;"&amp;Element="&amp;$C12&amp;"&amp;Period="&amp;$D$3&amp;"&amp;Year="&amp;$D$2&amp;"&amp;CIK="&amp;E$6&amp;"&amp;Ultimus=true&amp;NoYears=1&amp;DimReqd=false"),"/dataRequest/fact[last()]/amount")</f>
        <v>105518000000</v>
      </c>
      <c r="F12" s="20">
        <f>_xlfn.FILTERXML(_xlfn.WEBSERVICE(""&amp;$B$37&amp;"&amp;Element="&amp;$C12&amp;"&amp;Period="&amp;$D$3&amp;"&amp;Year="&amp;$D$2&amp;"&amp;CIK="&amp;F$6&amp;"&amp;Ultimus=true&amp;NoYears=1&amp;DimReqd=false"),"/dataRequest/fact[last()]/amount")</f>
        <v>82600000000</v>
      </c>
      <c r="G12" s="20" t="str">
        <f>_xlfn.FILTERXML(_xlfn.WEBSERVICE(""&amp;$B$37&amp;"&amp;Element="&amp;$C12&amp;"&amp;Period="&amp;$D$3&amp;"&amp;Year="&amp;$D$2&amp;"&amp;CIK="&amp;G$6&amp;"&amp;Ultimus=true&amp;NoYears=1&amp;DimReqd=false"),"/dataRequest/fact[last()]/amount")</f>
        <v>NIL</v>
      </c>
      <c r="H12" s="20">
        <f>_xlfn.FILTERXML(_xlfn.WEBSERVICE(""&amp;$B$37&amp;"&amp;Element="&amp;$C12&amp;"&amp;Period="&amp;$D$3&amp;"&amp;Year="&amp;$D$2&amp;"&amp;CIK="&amp;H$6&amp;"&amp;Ultimus=true&amp;NoYears=1&amp;DimReqd=false"),"/dataRequest/fact[last()]/amount")</f>
        <v>4088000000</v>
      </c>
      <c r="I12" s="20" t="str">
        <f>_xlfn.FILTERXML(_xlfn.WEBSERVICE(""&amp;$B$37&amp;"&amp;Element="&amp;$C12&amp;"&amp;Period="&amp;$D$3&amp;"&amp;Year="&amp;$D$2&amp;"&amp;CIK="&amp;I$6&amp;"&amp;Ultimus=true&amp;NoYears=1&amp;DimReqd=false"),"/dataRequest/fact[last()]/amount")</f>
        <v>NIL</v>
      </c>
      <c r="J12" s="20">
        <f>_xlfn.FILTERXML(_xlfn.WEBSERVICE(""&amp;$B$37&amp;"&amp;Element="&amp;$C12&amp;"&amp;Period="&amp;$D$3&amp;"&amp;Year="&amp;$D$2&amp;"&amp;CIK="&amp;J$6&amp;"&amp;Ultimus=true&amp;NoYears=1&amp;DimReqd=false"),"/dataRequest/fact[last()]/amount")</f>
        <v>1956679000</v>
      </c>
      <c r="K12" s="21">
        <f>_xlfn.FILTERXML(_xlfn.WEBSERVICE(""&amp;$B$37&amp;"&amp;Element="&amp;$C12&amp;"&amp;Period="&amp;$D$3&amp;"&amp;Year="&amp;$D$2&amp;"&amp;CIK="&amp;K$6&amp;"&amp;Ultimus=true&amp;NoYears=1&amp;DimReqd=false"),"/dataRequest/fact[last()]/amount")</f>
        <v>183353000000</v>
      </c>
    </row>
    <row r="13" spans="1:11" hidden="1" x14ac:dyDescent="0.45">
      <c r="A13" s="41" t="s">
        <v>14</v>
      </c>
      <c r="B13" s="18" t="str">
        <f>_xlfn.FILTERXML(_xlfn.WEBSERVICE(""&amp;D$37&amp;"&amp;Element="&amp;C13&amp;""),"//dataRequest/baseElement/standard/labelValue")</f>
        <v>Stockholders' Equity Attributable to Parent</v>
      </c>
      <c r="C13" s="19" t="s">
        <v>21</v>
      </c>
      <c r="D13" s="20">
        <f>_xlfn.FILTERXML(_xlfn.WEBSERVICE(""&amp;$B$37&amp;"&amp;Element="&amp;$C13&amp;"&amp;Period="&amp;$D$3&amp;"&amp;Year="&amp;$D$2&amp;"&amp;CIK="&amp;D$6&amp;"&amp;Ultimus=true&amp;NoYears=1&amp;DimReqd=false"),"/dataRequest/fact[last()]/amount")</f>
        <v>111547000000</v>
      </c>
      <c r="E13" s="20">
        <f>_xlfn.FILTERXML(_xlfn.WEBSERVICE(""&amp;$B$37&amp;"&amp;Element="&amp;$C13&amp;"&amp;Period="&amp;$D$3&amp;"&amp;Year="&amp;$D$2&amp;"&amp;CIK="&amp;E$6&amp;"&amp;Ultimus=true&amp;NoYears=1&amp;DimReqd=false"),"/dataRequest/fact[last()]/amount")</f>
        <v>11868000000</v>
      </c>
      <c r="F13" s="20">
        <f>_xlfn.FILTERXML(_xlfn.WEBSERVICE(""&amp;$B$37&amp;"&amp;Element="&amp;$C13&amp;"&amp;Period="&amp;$D$3&amp;"&amp;Year="&amp;$D$2&amp;"&amp;CIK="&amp;F$6&amp;"&amp;Ultimus=true&amp;NoYears=1&amp;DimReqd=false"),"/dataRequest/fact[last()]/amount")</f>
        <v>89784000000</v>
      </c>
      <c r="G13" s="20">
        <f>_xlfn.FILTERXML(_xlfn.WEBSERVICE(""&amp;$B$37&amp;"&amp;Element="&amp;$C13&amp;"&amp;Period="&amp;$D$3&amp;"&amp;Year="&amp;$D$2&amp;"&amp;CIK="&amp;G$6&amp;"&amp;Ultimus=true&amp;NoYears=1&amp;DimReqd=false"),"/dataRequest/fact[last()]/amount")</f>
        <v>103860000000</v>
      </c>
      <c r="H13" s="20">
        <f>_xlfn.FILTERXML(_xlfn.WEBSERVICE(""&amp;$B$37&amp;"&amp;Element="&amp;$C13&amp;"&amp;Period="&amp;$D$3&amp;"&amp;Year="&amp;$D$2&amp;"&amp;CIK="&amp;H$6&amp;"&amp;Ultimus=true&amp;NoYears=1&amp;DimReqd=false"),"/dataRequest/fact[last()]/amount")</f>
        <v>36096000000</v>
      </c>
      <c r="I13" s="20">
        <f>_xlfn.FILTERXML(_xlfn.WEBSERVICE(""&amp;$B$37&amp;"&amp;Element="&amp;$C13&amp;"&amp;Period="&amp;$D$3&amp;"&amp;Year="&amp;$D$2&amp;"&amp;CIK="&amp;I$6&amp;"&amp;Ultimus=true&amp;NoYears=1&amp;DimReqd=false"),"/dataRequest/fact[last()]/amount")</f>
        <v>10741000000</v>
      </c>
      <c r="J13" s="20">
        <f>_xlfn.FILTERXML(_xlfn.WEBSERVICE(""&amp;$B$37&amp;"&amp;Element="&amp;$C13&amp;"&amp;Period="&amp;$D$3&amp;"&amp;Year="&amp;$D$2&amp;"&amp;CIK="&amp;J$6&amp;"&amp;Ultimus=true&amp;NoYears=1&amp;DimReqd=false"),"/dataRequest/fact[last()]/amount")</f>
        <v>3626403000</v>
      </c>
      <c r="K13" s="21">
        <f>_xlfn.FILTERXML(_xlfn.WEBSERVICE(""&amp;$B$37&amp;"&amp;Element="&amp;$C13&amp;"&amp;Period="&amp;$D$3&amp;"&amp;Year="&amp;$D$2&amp;"&amp;CIK="&amp;K$6&amp;"&amp;Ultimus=true&amp;NoYears=1&amp;DimReqd=false"),"/dataRequest/fact[last()]/amount")</f>
        <v>24805000000</v>
      </c>
    </row>
    <row r="14" spans="1:11" hidden="1" x14ac:dyDescent="0.45">
      <c r="A14" s="41" t="s">
        <v>14</v>
      </c>
      <c r="B14" s="18" t="str">
        <f>_xlfn.FILTERXML(_xlfn.WEBSERVICE(""&amp;D$37&amp;"&amp;Element="&amp;C14&amp;""),"//dataRequest/baseElement/standard/labelValue")</f>
        <v>Stockholders' Equity Attributable to Noncontrolling Interest</v>
      </c>
      <c r="C14" s="19" t="s">
        <v>22</v>
      </c>
      <c r="D14" s="20" t="str">
        <f>_xlfn.FILTERXML(_xlfn.WEBSERVICE(""&amp;$B$37&amp;"&amp;Element="&amp;$C14&amp;"&amp;Period="&amp;$D$3&amp;"&amp;Year="&amp;$D$2&amp;"&amp;CIK="&amp;D$6&amp;"&amp;Ultimus=true&amp;NoYears=1&amp;DimReqd=false"),"/dataRequest/fact[last()]/amount")</f>
        <v>NIL</v>
      </c>
      <c r="E14" s="20">
        <f>_xlfn.FILTERXML(_xlfn.WEBSERVICE(""&amp;$B$37&amp;"&amp;Element="&amp;$C14&amp;"&amp;Period="&amp;$D$3&amp;"&amp;Year="&amp;$D$2&amp;"&amp;CIK="&amp;E$6&amp;"&amp;Ultimus=true&amp;NoYears=1&amp;DimReqd=false"),"/dataRequest/fact[last()]/amount")</f>
        <v>146000000</v>
      </c>
      <c r="F14" s="20" t="str">
        <f>_xlfn.FILTERXML(_xlfn.WEBSERVICE(""&amp;$B$37&amp;"&amp;Element="&amp;$C14&amp;"&amp;Period="&amp;$D$3&amp;"&amp;Year="&amp;$D$2&amp;"&amp;CIK="&amp;F$6&amp;"&amp;Ultimus=true&amp;NoYears=1&amp;DimReqd=false"),"/dataRequest/fact[last()]/amount")</f>
        <v>NIL</v>
      </c>
      <c r="G14" s="20" t="str">
        <f>_xlfn.FILTERXML(_xlfn.WEBSERVICE(""&amp;$B$37&amp;"&amp;Element="&amp;$C14&amp;"&amp;Period="&amp;$D$3&amp;"&amp;Year="&amp;$D$2&amp;"&amp;CIK="&amp;G$6&amp;"&amp;Ultimus=true&amp;NoYears=1&amp;DimReqd=false"),"/dataRequest/fact[last()]/amount")</f>
        <v>NIL</v>
      </c>
      <c r="H14" s="20" t="str">
        <f>_xlfn.FILTERXML(_xlfn.WEBSERVICE(""&amp;$B$37&amp;"&amp;Element="&amp;$C14&amp;"&amp;Period="&amp;$D$3&amp;"&amp;Year="&amp;$D$2&amp;"&amp;CIK="&amp;H$6&amp;"&amp;Ultimus=true&amp;NoYears=1&amp;DimReqd=false"),"/dataRequest/fact[last()]/amount")</f>
        <v>NIL</v>
      </c>
      <c r="I14" s="20" t="str">
        <f>_xlfn.FILTERXML(_xlfn.WEBSERVICE(""&amp;$B$37&amp;"&amp;Element="&amp;$C14&amp;"&amp;Period="&amp;$D$3&amp;"&amp;Year="&amp;$D$2&amp;"&amp;CIK="&amp;I$6&amp;"&amp;Ultimus=true&amp;NoYears=1&amp;DimReqd=false"),"/dataRequest/fact[last()]/amount")</f>
        <v>NIL</v>
      </c>
      <c r="J14" s="20" t="str">
        <f>_xlfn.FILTERXML(_xlfn.WEBSERVICE(""&amp;$B$37&amp;"&amp;Element="&amp;$C14&amp;"&amp;Period="&amp;$D$3&amp;"&amp;Year="&amp;$D$2&amp;"&amp;CIK="&amp;J$6&amp;"&amp;Ultimus=true&amp;NoYears=1&amp;DimReqd=false"),"/dataRequest/fact[last()]/amount")</f>
        <v>NIL</v>
      </c>
      <c r="K14" s="21">
        <f>_xlfn.FILTERXML(_xlfn.WEBSERVICE(""&amp;$B$37&amp;"&amp;Element="&amp;$C14&amp;"&amp;Period="&amp;$D$3&amp;"&amp;Year="&amp;$D$2&amp;"&amp;CIK="&amp;K$6&amp;"&amp;Ultimus=true&amp;NoYears=1&amp;DimReqd=false"),"/dataRequest/fact[last()]/amount")</f>
        <v>27000000</v>
      </c>
    </row>
    <row r="15" spans="1:11" ht="28.5" hidden="1" x14ac:dyDescent="0.45">
      <c r="A15" s="41" t="s">
        <v>14</v>
      </c>
      <c r="B15" s="18" t="str">
        <f>_xlfn.FILTERXML(_xlfn.WEBSERVICE(""&amp;D$37&amp;"&amp;Element="&amp;C15&amp;""),"//dataRequest/baseElement/standard/labelValue")</f>
        <v>Stockholders' Equity, Including Portion Attributable to Noncontrolling Interest</v>
      </c>
      <c r="C15" s="19" t="s">
        <v>23</v>
      </c>
      <c r="D15" s="20" t="str">
        <f>_xlfn.FILTERXML(_xlfn.WEBSERVICE(""&amp;$B$37&amp;"&amp;Element="&amp;$C15&amp;"&amp;Period="&amp;$D$3&amp;"&amp;Year="&amp;$D$2&amp;"&amp;CIK="&amp;D$6&amp;"&amp;Ultimus=true&amp;NoYears=1&amp;DimReqd=false"),"/dataRequest/fact[last()]/amount")</f>
        <v>NIL</v>
      </c>
      <c r="E15" s="20">
        <f>_xlfn.FILTERXML(_xlfn.WEBSERVICE(""&amp;$B$37&amp;"&amp;Element="&amp;$C15&amp;"&amp;Period="&amp;$D$3&amp;"&amp;Year="&amp;$D$2&amp;"&amp;CIK="&amp;E$6&amp;"&amp;Ultimus=true&amp;NoYears=1&amp;DimReqd=false"),"/dataRequest/fact[last()]/amount")</f>
        <v>12014000000</v>
      </c>
      <c r="F15" s="20" t="str">
        <f>_xlfn.FILTERXML(_xlfn.WEBSERVICE(""&amp;$B$37&amp;"&amp;Element="&amp;$C15&amp;"&amp;Period="&amp;$D$3&amp;"&amp;Year="&amp;$D$2&amp;"&amp;CIK="&amp;F$6&amp;"&amp;Ultimus=true&amp;NoYears=1&amp;DimReqd=false"),"/dataRequest/fact[last()]/amount")</f>
        <v>NIL</v>
      </c>
      <c r="G15" s="20" t="str">
        <f>_xlfn.FILTERXML(_xlfn.WEBSERVICE(""&amp;$B$37&amp;"&amp;Element="&amp;$C15&amp;"&amp;Period="&amp;$D$3&amp;"&amp;Year="&amp;$D$2&amp;"&amp;CIK="&amp;G$6&amp;"&amp;Ultimus=true&amp;NoYears=1&amp;DimReqd=false"),"/dataRequest/fact[last()]/amount")</f>
        <v>NIL</v>
      </c>
      <c r="H15" s="20" t="str">
        <f>_xlfn.FILTERXML(_xlfn.WEBSERVICE(""&amp;$B$37&amp;"&amp;Element="&amp;$C15&amp;"&amp;Period="&amp;$D$3&amp;"&amp;Year="&amp;$D$2&amp;"&amp;CIK="&amp;H$6&amp;"&amp;Ultimus=true&amp;NoYears=1&amp;DimReqd=false"),"/dataRequest/fact[last()]/amount")</f>
        <v>NIL</v>
      </c>
      <c r="I15" s="20" t="str">
        <f>_xlfn.FILTERXML(_xlfn.WEBSERVICE(""&amp;$B$37&amp;"&amp;Element="&amp;$C15&amp;"&amp;Period="&amp;$D$3&amp;"&amp;Year="&amp;$D$2&amp;"&amp;CIK="&amp;I$6&amp;"&amp;Ultimus=true&amp;NoYears=1&amp;DimReqd=false"),"/dataRequest/fact[last()]/amount")</f>
        <v>NIL</v>
      </c>
      <c r="J15" s="20" t="str">
        <f>_xlfn.FILTERXML(_xlfn.WEBSERVICE(""&amp;$B$37&amp;"&amp;Element="&amp;$C15&amp;"&amp;Period="&amp;$D$3&amp;"&amp;Year="&amp;$D$2&amp;"&amp;CIK="&amp;J$6&amp;"&amp;Ultimus=true&amp;NoYears=1&amp;DimReqd=false"),"/dataRequest/fact[last()]/amount")</f>
        <v>NIL</v>
      </c>
      <c r="K15" s="21">
        <f>_xlfn.FILTERXML(_xlfn.WEBSERVICE(""&amp;$B$37&amp;"&amp;Element="&amp;$C15&amp;"&amp;Period="&amp;$D$3&amp;"&amp;Year="&amp;$D$2&amp;"&amp;CIK="&amp;K$6&amp;"&amp;Ultimus=true&amp;NoYears=1&amp;DimReqd=false"),"/dataRequest/fact[last()]/amount")</f>
        <v>24832000000</v>
      </c>
    </row>
    <row r="16" spans="1:11" ht="14.65" hidden="1" thickBot="1" x14ac:dyDescent="0.5">
      <c r="A16" s="41" t="s">
        <v>14</v>
      </c>
      <c r="B16" s="22" t="str">
        <f>_xlfn.FILTERXML(_xlfn.WEBSERVICE(""&amp;D$37&amp;"&amp;Element="&amp;C16&amp;""),"//dataRequest/baseElement/standard/labelValue")</f>
        <v>Liabilities and Equity</v>
      </c>
      <c r="C16" s="23" t="s">
        <v>24</v>
      </c>
      <c r="D16" s="24">
        <f>_xlfn.FILTERXML(_xlfn.WEBSERVICE(""&amp;$B$37&amp;"&amp;Element="&amp;$C16&amp;"&amp;Period="&amp;$D$3&amp;"&amp;Year="&amp;$D$2&amp;"&amp;CIK="&amp;D$6&amp;"&amp;Ultimus=true&amp;NoYears=1&amp;DimReqd=false"),"/dataRequest/fact[last()]/amount")</f>
        <v>231839000000</v>
      </c>
      <c r="E16" s="24">
        <f>_xlfn.FILTERXML(_xlfn.WEBSERVICE(""&amp;$B$37&amp;"&amp;Element="&amp;$C16&amp;"&amp;Period="&amp;$D$3&amp;"&amp;Year="&amp;$D$2&amp;"&amp;CIK="&amp;E$6&amp;"&amp;Ultimus=true&amp;NoYears=1&amp;DimReqd=false"),"/dataRequest/fact[last()]/amount")</f>
        <v>117532000000</v>
      </c>
      <c r="F16" s="24">
        <f>_xlfn.FILTERXML(_xlfn.WEBSERVICE(""&amp;$B$37&amp;"&amp;Element="&amp;$C16&amp;"&amp;Period="&amp;$D$3&amp;"&amp;Year="&amp;$D$2&amp;"&amp;CIK="&amp;F$6&amp;"&amp;Ultimus=true&amp;NoYears=1&amp;DimReqd=false"),"/dataRequest/fact[last()]/amount")</f>
        <v>172384000000</v>
      </c>
      <c r="G16" s="24">
        <f>_xlfn.FILTERXML(_xlfn.WEBSERVICE(""&amp;$B$37&amp;"&amp;Element="&amp;$C16&amp;"&amp;Period="&amp;$D$3&amp;"&amp;Year="&amp;$D$2&amp;"&amp;CIK="&amp;G$6&amp;"&amp;Ultimus=true&amp;NoYears=1&amp;DimReqd=false"),"/dataRequest/fact[last()]/amount")</f>
        <v>130426000000</v>
      </c>
      <c r="H16" s="24">
        <f>_xlfn.FILTERXML(_xlfn.WEBSERVICE(""&amp;$B$37&amp;"&amp;Element="&amp;$C16&amp;"&amp;Period="&amp;$D$3&amp;"&amp;Year="&amp;$D$2&amp;"&amp;CIK="&amp;H$6&amp;"&amp;Ultimus=true&amp;NoYears=1&amp;DimReqd=false"),"/dataRequest/fact[last()]/amount")</f>
        <v>40184000000</v>
      </c>
      <c r="I16" s="24">
        <f>_xlfn.FILTERXML(_xlfn.WEBSERVICE(""&amp;$B$37&amp;"&amp;Element="&amp;$C16&amp;"&amp;Period="&amp;$D$3&amp;"&amp;Year="&amp;$D$2&amp;"&amp;CIK="&amp;I$6&amp;"&amp;Ultimus=true&amp;NoYears=1&amp;DimReqd=false"),"/dataRequest/fact[last()]/amount")</f>
        <v>54505000000</v>
      </c>
      <c r="J16" s="24">
        <f>_xlfn.FILTERXML(_xlfn.WEBSERVICE(""&amp;$B$37&amp;"&amp;Element="&amp;$C16&amp;"&amp;Period="&amp;$D$3&amp;"&amp;Year="&amp;$D$2&amp;"&amp;CIK="&amp;J$6&amp;"&amp;Ultimus=true&amp;NoYears=1&amp;DimReqd=false"),"/dataRequest/fact[last()]/amount")</f>
        <v>5583082000</v>
      </c>
      <c r="K16" s="25">
        <f>_xlfn.FILTERXML(_xlfn.WEBSERVICE(""&amp;$B$37&amp;"&amp;Element="&amp;$C16&amp;"&amp;Period="&amp;$D$3&amp;"&amp;Year="&amp;$D$2&amp;"&amp;CIK="&amp;K$6&amp;"&amp;Ultimus=true&amp;NoYears=1&amp;DimReqd=false"),"/dataRequest/fact[last()]/amount")</f>
        <v>208527000000</v>
      </c>
    </row>
    <row r="17" spans="1:11" x14ac:dyDescent="0.45">
      <c r="A17" s="42" t="s">
        <v>25</v>
      </c>
      <c r="B17" s="26" t="str">
        <f>_xlfn.FILTERXML(_xlfn.WEBSERVICE(""&amp;D$37&amp;"&amp;Element="&amp;C17&amp;""),"//dataRequest/baseElement/standard/labelValue")</f>
        <v>Assets, Current</v>
      </c>
      <c r="C17" s="27" t="s">
        <v>15</v>
      </c>
      <c r="D17" s="28">
        <f>D7</f>
        <v>68531000000</v>
      </c>
      <c r="E17" s="28">
        <f>E7</f>
        <v>49422000000</v>
      </c>
      <c r="F17" s="28">
        <f>F7</f>
        <v>114246000000</v>
      </c>
      <c r="G17" s="28">
        <f>G7</f>
        <v>79978000000</v>
      </c>
      <c r="H17" s="28">
        <f>H7</f>
        <v>13670000000</v>
      </c>
      <c r="I17" s="28">
        <f>I7</f>
        <v>31327000000</v>
      </c>
      <c r="J17" s="28">
        <f>J7</f>
        <v>4255853000</v>
      </c>
      <c r="K17" s="28" t="str">
        <f>K7</f>
        <v>NIL</v>
      </c>
    </row>
    <row r="18" spans="1:11" x14ac:dyDescent="0.45">
      <c r="A18" s="42" t="s">
        <v>25</v>
      </c>
      <c r="B18" s="29" t="str">
        <f>_xlfn.FILTERXML(_xlfn.WEBSERVICE(""&amp;D$37&amp;"&amp;Element="&amp;C18&amp;""),"//dataRequest/baseElement/standard/labelValue")</f>
        <v>Assets, Noncurrent</v>
      </c>
      <c r="C18" s="27" t="s">
        <v>16</v>
      </c>
      <c r="D18" s="28">
        <f>IF(AND(D8="NIL",D7="NIL"),"NIL",IF(D8="NIL",D19-IF(D17="NIL",0,D17),D8))</f>
        <v>163308000000</v>
      </c>
      <c r="E18" s="28">
        <f t="shared" ref="D18:J18" si="0">IF(AND(E8="NIL",E7="NIL"),"NIL",IF(E8="NIL",E19-IF(E17="NIL",0,E17),E8))</f>
        <v>68110000000</v>
      </c>
      <c r="F18" s="28">
        <f t="shared" si="0"/>
        <v>58138000000</v>
      </c>
      <c r="G18" s="28">
        <f t="shared" si="0"/>
        <v>50448000000</v>
      </c>
      <c r="H18" s="28">
        <f t="shared" si="0"/>
        <v>26514000000</v>
      </c>
      <c r="I18" s="28">
        <f t="shared" si="0"/>
        <v>23178000000</v>
      </c>
      <c r="J18" s="28">
        <f t="shared" si="0"/>
        <v>1327229000</v>
      </c>
      <c r="K18" s="28" t="str">
        <f>IF(AND(K8="NIL",K7="NIL"),"NIL",IF(K8="NIL",K19-IF(K17="NIL",0,K17),K8))</f>
        <v>NIL</v>
      </c>
    </row>
    <row r="19" spans="1:11" ht="14.65" thickBot="1" x14ac:dyDescent="0.5">
      <c r="A19" s="42" t="s">
        <v>25</v>
      </c>
      <c r="B19" s="29" t="str">
        <f>_xlfn.FILTERXML(_xlfn.WEBSERVICE(""&amp;D$37&amp;"&amp;Element="&amp;C19&amp;""),"//dataRequest/baseElement/standard/labelValue")</f>
        <v>Assets</v>
      </c>
      <c r="C19" s="27" t="s">
        <v>17</v>
      </c>
      <c r="D19" s="30">
        <f>D9</f>
        <v>231839000000</v>
      </c>
      <c r="E19" s="30">
        <f>E9</f>
        <v>117532000000</v>
      </c>
      <c r="F19" s="30">
        <f>F9</f>
        <v>172384000000</v>
      </c>
      <c r="G19" s="30">
        <f>G9</f>
        <v>130426000000</v>
      </c>
      <c r="H19" s="30">
        <f>H9</f>
        <v>40184000000</v>
      </c>
      <c r="I19" s="30">
        <f>I9</f>
        <v>54505000000</v>
      </c>
      <c r="J19" s="30">
        <f>J9</f>
        <v>5583082000</v>
      </c>
      <c r="K19" s="30">
        <f>K9</f>
        <v>208527000000</v>
      </c>
    </row>
    <row r="20" spans="1:11" ht="8.25" customHeight="1" thickTop="1" x14ac:dyDescent="0.45">
      <c r="A20" s="43"/>
      <c r="C20" s="27"/>
    </row>
    <row r="21" spans="1:11" x14ac:dyDescent="0.45">
      <c r="A21" s="42" t="s">
        <v>25</v>
      </c>
      <c r="B21" s="31" t="str">
        <f>_xlfn.FILTERXML(_xlfn.WEBSERVICE(""&amp;D$37&amp;"&amp;Element="&amp;C21&amp;""),"//dataRequest/baseElement/standard/labelValue")</f>
        <v>Liabilities, Current</v>
      </c>
      <c r="C21" s="27" t="s">
        <v>18</v>
      </c>
      <c r="D21" s="28">
        <f>D10</f>
        <v>63448000000</v>
      </c>
      <c r="E21" s="28">
        <f t="shared" ref="E21:K21" si="1">E10</f>
        <v>39600000000</v>
      </c>
      <c r="F21" s="28">
        <f t="shared" si="1"/>
        <v>45625000000</v>
      </c>
      <c r="G21" s="28">
        <f t="shared" si="1"/>
        <v>16805000000</v>
      </c>
      <c r="H21" s="28">
        <f t="shared" si="1"/>
        <v>1424000000</v>
      </c>
      <c r="I21" s="28">
        <f t="shared" si="1"/>
        <v>28089000000</v>
      </c>
      <c r="J21" s="28">
        <f t="shared" si="1"/>
        <v>393794000</v>
      </c>
      <c r="K21" s="28" t="str">
        <f t="shared" si="1"/>
        <v>NIL</v>
      </c>
    </row>
    <row r="22" spans="1:11" x14ac:dyDescent="0.45">
      <c r="A22" s="42" t="s">
        <v>25</v>
      </c>
      <c r="B22" s="27" t="str">
        <f>_xlfn.FILTERXML(_xlfn.WEBSERVICE(""&amp;D$37&amp;"&amp;Element="&amp;C22&amp;""),"//dataRequest/baseElement/standard/labelValue")</f>
        <v>Liabilities, Noncurrent</v>
      </c>
      <c r="C22" s="27" t="s">
        <v>19</v>
      </c>
      <c r="D22" s="32">
        <f t="shared" ref="D22:J22" si="2">IF(AND(D10="NIL",D11="NIL"),"NIL",IF(D11="NIL",D23-IF(D21="NIL",0,D21),D11))</f>
        <v>56844000000</v>
      </c>
      <c r="E22" s="32">
        <f t="shared" si="2"/>
        <v>65918000000</v>
      </c>
      <c r="F22" s="32">
        <f t="shared" si="2"/>
        <v>36975000000</v>
      </c>
      <c r="G22" s="32">
        <f t="shared" si="2"/>
        <v>9761000000</v>
      </c>
      <c r="H22" s="32">
        <f t="shared" si="2"/>
        <v>2664000000</v>
      </c>
      <c r="I22" s="32">
        <f t="shared" si="2"/>
        <v>15675000000</v>
      </c>
      <c r="J22" s="32">
        <f t="shared" si="2"/>
        <v>1562885000</v>
      </c>
      <c r="K22" s="32" t="str">
        <f>IF(AND(K10="NIL",K11="NIL"),"NIL",IF(K11="NIL",K23-IF(K21="NIL",0,K21),K11))</f>
        <v>NIL</v>
      </c>
    </row>
    <row r="23" spans="1:11" ht="14.65" thickBot="1" x14ac:dyDescent="0.5">
      <c r="A23" s="42" t="s">
        <v>25</v>
      </c>
      <c r="B23" s="27" t="str">
        <f>_xlfn.FILTERXML(_xlfn.WEBSERVICE(""&amp;D$37&amp;"&amp;Element="&amp;C23&amp;""),"//dataRequest/baseElement/standard/labelValue")</f>
        <v>Liabilities</v>
      </c>
      <c r="C23" s="27" t="s">
        <v>20</v>
      </c>
      <c r="D23" s="33">
        <f>IF(D12="NIL",D27-D26,D12)</f>
        <v>120292000000</v>
      </c>
      <c r="E23" s="33">
        <f>IF(E12="NIL",E27-E26,E12)</f>
        <v>105518000000</v>
      </c>
      <c r="F23" s="33">
        <f>IF(F12="NIL",F27-F26,F12)</f>
        <v>82600000000</v>
      </c>
      <c r="G23" s="33">
        <f>IF(G12="NIL",G27-G26,G12)</f>
        <v>26566000000</v>
      </c>
      <c r="H23" s="33">
        <f>IF(H12="NIL",H27-H26,H12)</f>
        <v>4088000000</v>
      </c>
      <c r="I23" s="33">
        <f>IF(I12="NIL",I27-I26,I12)</f>
        <v>43764000000</v>
      </c>
      <c r="J23" s="33">
        <f>IF(J12="NIL",J27-J26,J12)</f>
        <v>1956679000</v>
      </c>
      <c r="K23" s="33">
        <f>IF(K12="NIL",K27-K26,K12)</f>
        <v>183353000000</v>
      </c>
    </row>
    <row r="24" spans="1:11" x14ac:dyDescent="0.45">
      <c r="A24" s="42" t="s">
        <v>25</v>
      </c>
      <c r="B24" s="27" t="str">
        <f>_xlfn.FILTERXML(_xlfn.WEBSERVICE(""&amp;D$37&amp;"&amp;Element="&amp;C24&amp;""),"//dataRequest/baseElement/standard/labelValue")</f>
        <v>Stockholders' Equity Attributable to Parent</v>
      </c>
      <c r="C24" s="27" t="s">
        <v>21</v>
      </c>
      <c r="D24" s="28">
        <f t="shared" ref="D24:J24" si="3">IF(D13="NIL",D15-D14,D13)</f>
        <v>111547000000</v>
      </c>
      <c r="E24" s="28">
        <f t="shared" si="3"/>
        <v>11868000000</v>
      </c>
      <c r="F24" s="28">
        <f t="shared" si="3"/>
        <v>89784000000</v>
      </c>
      <c r="G24" s="28">
        <f t="shared" si="3"/>
        <v>103860000000</v>
      </c>
      <c r="H24" s="28">
        <f t="shared" si="3"/>
        <v>36096000000</v>
      </c>
      <c r="I24" s="28">
        <f t="shared" si="3"/>
        <v>10741000000</v>
      </c>
      <c r="J24" s="28">
        <f t="shared" si="3"/>
        <v>3626403000</v>
      </c>
      <c r="K24" s="28">
        <f>IF(K13="NIL",K15-K14,K13)</f>
        <v>24805000000</v>
      </c>
    </row>
    <row r="25" spans="1:11" ht="15" customHeight="1" x14ac:dyDescent="0.45">
      <c r="A25" s="42" t="s">
        <v>25</v>
      </c>
      <c r="B25" s="27" t="str">
        <f>_xlfn.FILTERXML(_xlfn.WEBSERVICE(""&amp;D$37&amp;"&amp;Element="&amp;C25&amp;""),"//dataRequest/baseElement/standard/labelValue")</f>
        <v>Stockholders' Equity Attributable to Noncontrolling Interest</v>
      </c>
      <c r="C25" s="27" t="s">
        <v>22</v>
      </c>
      <c r="D25" s="28">
        <f>IF(D14="NIL",0,D14)</f>
        <v>0</v>
      </c>
      <c r="E25" s="28">
        <f>IF(E14="NIL",0,E14)</f>
        <v>146000000</v>
      </c>
      <c r="F25" s="28">
        <f>IF(F14="NIL",0,F14)</f>
        <v>0</v>
      </c>
      <c r="G25" s="28">
        <f>IF(G14="NIL",0,G14)</f>
        <v>0</v>
      </c>
      <c r="H25" s="28">
        <f>IF(H14="NIL",0,H14)</f>
        <v>0</v>
      </c>
      <c r="I25" s="28">
        <f>IF(I14="NIL",0,I14)</f>
        <v>0</v>
      </c>
      <c r="J25" s="28">
        <f>IF(J14="NIL",0,J14)</f>
        <v>0</v>
      </c>
      <c r="K25" s="28">
        <f>IF(K14="NIL",0,K14)</f>
        <v>27000000</v>
      </c>
    </row>
    <row r="26" spans="1:11" ht="24" x14ac:dyDescent="0.45">
      <c r="A26" s="42" t="s">
        <v>25</v>
      </c>
      <c r="B26" s="27" t="str">
        <f>_xlfn.FILTERXML(_xlfn.WEBSERVICE(""&amp;D$37&amp;"&amp;Element="&amp;C26&amp;""),"//dataRequest/baseElement/standard/labelValue")</f>
        <v>Stockholders' Equity, Including Portion Attributable to Noncontrolling Interest</v>
      </c>
      <c r="C26" s="27" t="s">
        <v>23</v>
      </c>
      <c r="D26" s="28">
        <f t="shared" ref="D26:J26" si="4">IF(D15="NIL",D24+D25,D15)</f>
        <v>111547000000</v>
      </c>
      <c r="E26" s="28">
        <f t="shared" si="4"/>
        <v>12014000000</v>
      </c>
      <c r="F26" s="28">
        <f t="shared" si="4"/>
        <v>89784000000</v>
      </c>
      <c r="G26" s="28">
        <f t="shared" si="4"/>
        <v>103860000000</v>
      </c>
      <c r="H26" s="28">
        <f t="shared" si="4"/>
        <v>36096000000</v>
      </c>
      <c r="I26" s="28">
        <f t="shared" si="4"/>
        <v>10741000000</v>
      </c>
      <c r="J26" s="28">
        <f t="shared" si="4"/>
        <v>3626403000</v>
      </c>
      <c r="K26" s="28">
        <f>IF(K15="NIL",K24+K25,K15)</f>
        <v>24832000000</v>
      </c>
    </row>
    <row r="27" spans="1:11" ht="14.65" thickBot="1" x14ac:dyDescent="0.5">
      <c r="A27" s="42" t="s">
        <v>25</v>
      </c>
      <c r="B27" s="34" t="str">
        <f>_xlfn.FILTERXML(_xlfn.WEBSERVICE(""&amp;D$37&amp;"&amp;Element="&amp;C27&amp;""),"//dataRequest/baseElement/standard/labelValue")</f>
        <v>Liabilities and Equity</v>
      </c>
      <c r="C27" s="27" t="s">
        <v>24</v>
      </c>
      <c r="D27" s="30">
        <f>IF(D16="NIL",D9,D16)</f>
        <v>231839000000</v>
      </c>
      <c r="E27" s="30">
        <f>IF(E16="NIL",E9,E16)</f>
        <v>117532000000</v>
      </c>
      <c r="F27" s="30">
        <f>IF(F16="NIL",F9,F16)</f>
        <v>172384000000</v>
      </c>
      <c r="G27" s="30">
        <f>IF(G16="NIL",G9,G16)</f>
        <v>130426000000</v>
      </c>
      <c r="H27" s="30">
        <f>IF(H16="NIL",H9,H16)</f>
        <v>40184000000</v>
      </c>
      <c r="I27" s="30">
        <f>IF(I16="NIL",I9,I16)</f>
        <v>54505000000</v>
      </c>
      <c r="J27" s="30">
        <f>IF(J16="NIL",J9,J16)</f>
        <v>5583082000</v>
      </c>
      <c r="K27" s="30">
        <f>IF(K16="NIL",K9,K16)</f>
        <v>208527000000</v>
      </c>
    </row>
    <row r="28" spans="1:11" ht="14.65" thickTop="1" x14ac:dyDescent="0.45"/>
    <row r="32" spans="1:11" x14ac:dyDescent="0.45">
      <c r="A32" s="35" t="s">
        <v>32</v>
      </c>
      <c r="B32" s="36"/>
    </row>
    <row r="33" spans="1:4" x14ac:dyDescent="0.45">
      <c r="A33" s="39" t="s">
        <v>33</v>
      </c>
      <c r="B33" s="40" t="s">
        <v>34</v>
      </c>
    </row>
    <row r="35" spans="1:4" ht="28.15" x14ac:dyDescent="0.45">
      <c r="A35" s="35" t="s">
        <v>26</v>
      </c>
      <c r="B35" s="36"/>
    </row>
    <row r="36" spans="1:4" x14ac:dyDescent="0.45">
      <c r="A36" s="36"/>
      <c r="B36" s="36"/>
    </row>
    <row r="37" spans="1:4" ht="28.5" x14ac:dyDescent="0.45">
      <c r="A37" s="37" t="s">
        <v>27</v>
      </c>
      <c r="B37" s="38" t="str">
        <f>"http://csuite.xbrl.us/php/dispatch.php?Task=xbrlValues&amp;API_Key="&amp;B33&amp;""</f>
        <v>http://csuite.xbrl.us/php/dispatch.php?Task=xbrlValues&amp;API_Key=22f14062-1cc0-0298-1cae-cd793a60c05f</v>
      </c>
      <c r="C37" s="38" t="s">
        <v>30</v>
      </c>
      <c r="D37" s="38" t="s">
        <v>28</v>
      </c>
    </row>
  </sheetData>
  <autoFilter ref="A6:K27">
    <filterColumn colId="0">
      <filters blank="1">
        <filter val="Calc"/>
      </filters>
    </filterColumn>
  </autoFilter>
  <hyperlinks>
    <hyperlink ref="B37" r:id="rId1" display="http://csuite.xbrl.us/php/dispatch.php?Task=xbrlValues&amp;API_Key=22f14062-1cc0-0298-1cae-cd793a60c05f"/>
    <hyperlink ref="D37" r:id="rId2"/>
    <hyperlink ref="C37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campbellpryde</cp:lastModifiedBy>
  <dcterms:created xsi:type="dcterms:W3CDTF">2015-09-04T15:19:06Z</dcterms:created>
  <dcterms:modified xsi:type="dcterms:W3CDTF">2015-09-04T19:21:59Z</dcterms:modified>
</cp:coreProperties>
</file>