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cjm\Desktop\"/>
    </mc:Choice>
  </mc:AlternateContent>
  <xr:revisionPtr revIDLastSave="0" documentId="8_{A7BF5D80-4991-4E71-A018-62523BDCBE80}" xr6:coauthVersionLast="47" xr6:coauthVersionMax="47" xr10:uidLastSave="{00000000-0000-0000-0000-000000000000}"/>
  <bookViews>
    <workbookView xWindow="-120" yWindow="-120" windowWidth="29040" windowHeight="16440" firstSheet="1" activeTab="1"/>
  </bookViews>
  <sheets>
    <sheet name="报(不填)" sheetId="1" state="hidden" r:id="rId1"/>
    <sheet name="报关单" sheetId="2" r:id="rId2"/>
    <sheet name="申报要素" sheetId="3" r:id="rId3"/>
    <sheet name="装" sheetId="4" r:id="rId4"/>
    <sheet name="发" sheetId="5" r:id="rId5"/>
    <sheet name="合" sheetId="6" r:id="rId6"/>
    <sheet name="存" sheetId="7" r:id="rId7"/>
    <sheet name="报关单字段" sheetId="8" r:id="rId8"/>
    <sheet name="申报要素字段" sheetId="9" r:id="rId9"/>
    <sheet name="装字段" sheetId="10" r:id="rId10"/>
    <sheet name="发字段" sheetId="11" r:id="rId11"/>
    <sheet name="合字段" sheetId="12" r:id="rId12"/>
    <sheet name="存字段" sheetId="13" r:id="rId13"/>
  </sheets>
  <definedNames>
    <definedName name="_xlnm.Print_Area" localSheetId="1">报关单!$A$1:$O$29</definedName>
    <definedName name="_xlnm.Print_Area" localSheetId="7">报关单字段!$A$1:$O$29</definedName>
    <definedName name="_xlnm.Print_Area" localSheetId="5">合!$A$1:$I$52</definedName>
    <definedName name="_xlnm.Print_Area" localSheetId="11">合字段!$A$1:$I$52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6" i="1" l="1"/>
  <c r="AC16" i="1"/>
  <c r="L16" i="1"/>
  <c r="S51" i="1"/>
  <c r="J51" i="1"/>
  <c r="F37" i="1"/>
  <c r="S34" i="1"/>
  <c r="P34" i="1"/>
  <c r="I34" i="1"/>
  <c r="AK33" i="1"/>
  <c r="AI33" i="1"/>
  <c r="AI34" i="1" s="1"/>
  <c r="AA33" i="1"/>
  <c r="V33" i="1"/>
  <c r="S33" i="1"/>
  <c r="P33" i="1"/>
  <c r="AD33" i="1" s="1"/>
  <c r="I33" i="1"/>
  <c r="B33" i="1"/>
  <c r="A33" i="1"/>
  <c r="S32" i="1"/>
  <c r="P32" i="1"/>
  <c r="I32" i="1"/>
  <c r="AA31" i="1"/>
  <c r="S31" i="1"/>
  <c r="P31" i="1"/>
  <c r="AD31" i="1" s="1"/>
  <c r="I31" i="1"/>
  <c r="B31" i="1"/>
  <c r="A31" i="1"/>
  <c r="AK31" i="1" s="1"/>
  <c r="S30" i="1"/>
  <c r="P30" i="1"/>
  <c r="AA29" i="1"/>
  <c r="S29" i="1"/>
  <c r="P29" i="1"/>
  <c r="AD29" i="1" s="1"/>
  <c r="I29" i="1"/>
  <c r="B29" i="1"/>
  <c r="A29" i="1"/>
  <c r="AK29" i="1" s="1"/>
  <c r="S28" i="1"/>
  <c r="P28" i="1"/>
  <c r="AK27" i="1"/>
  <c r="AI27" i="1"/>
  <c r="AI28" i="1" s="1"/>
  <c r="AA27" i="1"/>
  <c r="V27" i="1"/>
  <c r="S27" i="1"/>
  <c r="P27" i="1"/>
  <c r="AD27" i="1" s="1"/>
  <c r="I27" i="1"/>
  <c r="B27" i="1"/>
  <c r="A27" i="1"/>
  <c r="S26" i="1"/>
  <c r="P26" i="1"/>
  <c r="I26" i="1"/>
  <c r="AI25" i="1"/>
  <c r="AI26" i="1" s="1"/>
  <c r="AD25" i="1"/>
  <c r="AA25" i="1"/>
  <c r="V25" i="1"/>
  <c r="S25" i="1"/>
  <c r="P25" i="1"/>
  <c r="I25" i="1"/>
  <c r="B25" i="1"/>
  <c r="A25" i="1"/>
  <c r="A21" i="1"/>
  <c r="AH18" i="1"/>
  <c r="M18" i="1"/>
  <c r="D18" i="1"/>
  <c r="U16" i="1"/>
  <c r="E16" i="1"/>
  <c r="AH14" i="1"/>
  <c r="AB14" i="1"/>
  <c r="Q14" i="1"/>
  <c r="M14" i="1"/>
  <c r="D14" i="1"/>
  <c r="AI12" i="1"/>
  <c r="W12" i="1"/>
  <c r="D12" i="1"/>
  <c r="AJ10" i="1"/>
  <c r="AC10" i="1"/>
  <c r="S10" i="1"/>
  <c r="D10" i="1"/>
  <c r="AF8" i="1"/>
  <c r="AA8" i="1"/>
  <c r="S8" i="1"/>
  <c r="D8" i="1"/>
  <c r="AJ6" i="1"/>
  <c r="D6" i="1"/>
  <c r="J5" i="1"/>
  <c r="AD37" i="1" l="1"/>
  <c r="W39" i="1" s="1"/>
  <c r="V31" i="1"/>
  <c r="R39" i="1"/>
  <c r="AI31" i="1"/>
  <c r="AI32" i="1" s="1"/>
  <c r="V29" i="1"/>
  <c r="AI29" i="1"/>
  <c r="AI30" i="1" s="1"/>
</calcChain>
</file>

<file path=xl/comments1.xml><?xml version="1.0" encoding="utf-8"?>
<comments xmlns="http://schemas.openxmlformats.org/spreadsheetml/2006/main">
  <authors>
    <author>Administrator</author>
  </authors>
  <commentList>
    <comment ref="H1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手工填入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</t>
        </r>
      </text>
    </comment>
  </commentList>
</comments>
</file>

<file path=xl/comments3.xml><?xml version="1.0" encoding="utf-8"?>
<comments xmlns="http://schemas.openxmlformats.org/spreadsheetml/2006/main">
  <authors>
    <author>TX-GYL</author>
  </authors>
  <commentList>
    <comment ref="B12" authorId="0" shapeId="0">
      <text>
        <r>
          <rPr>
            <b/>
            <sz val="9"/>
            <rFont val="宋体"/>
            <charset val="134"/>
          </rPr>
          <t>TX-GYL:报关后才知道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H1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手工填入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G1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</t>
        </r>
      </text>
    </comment>
  </commentList>
</comments>
</file>

<file path=xl/comments6.xml><?xml version="1.0" encoding="utf-8"?>
<comments xmlns="http://schemas.openxmlformats.org/spreadsheetml/2006/main">
  <authors>
    <author>TX-GYL</author>
  </authors>
  <commentList>
    <comment ref="B12" authorId="0" shapeId="0">
      <text>
        <r>
          <rPr>
            <b/>
            <sz val="9"/>
            <rFont val="宋体"/>
            <charset val="134"/>
          </rPr>
          <t>TX-GYL:报关后才知道</t>
        </r>
      </text>
    </comment>
  </commentList>
</comments>
</file>

<file path=xl/sharedStrings.xml><?xml version="1.0" encoding="utf-8"?>
<sst xmlns="http://schemas.openxmlformats.org/spreadsheetml/2006/main" count="811" uniqueCount="310">
  <si>
    <t>中华人民共和国海关出口货物报关单</t>
  </si>
  <si>
    <t>海关编号：</t>
  </si>
  <si>
    <t>预录入编号：</t>
  </si>
  <si>
    <t>出口口岸</t>
  </si>
  <si>
    <t>备案号</t>
  </si>
  <si>
    <t>出口日期</t>
  </si>
  <si>
    <t>申报日期</t>
  </si>
  <si>
    <t xml:space="preserve">               </t>
  </si>
  <si>
    <t>经营单位</t>
  </si>
  <si>
    <t>运输方式</t>
  </si>
  <si>
    <t>运输工具名称</t>
  </si>
  <si>
    <t>提运单号</t>
  </si>
  <si>
    <t xml:space="preserve">          </t>
  </si>
  <si>
    <t>发货单位</t>
  </si>
  <si>
    <t>贸易方式</t>
  </si>
  <si>
    <t>征免性质</t>
  </si>
  <si>
    <t>结汇方式</t>
  </si>
  <si>
    <t xml:space="preserve"> </t>
  </si>
  <si>
    <t xml:space="preserve">                    </t>
  </si>
  <si>
    <t>许可证号</t>
  </si>
  <si>
    <t>运抵国（地区）</t>
  </si>
  <si>
    <t>指运港</t>
  </si>
  <si>
    <t>境内货源地</t>
  </si>
  <si>
    <t>批准文号</t>
  </si>
  <si>
    <t>成交方式</t>
  </si>
  <si>
    <t>运费</t>
  </si>
  <si>
    <t>保费</t>
  </si>
  <si>
    <t>杂费</t>
  </si>
  <si>
    <t>合同协议号</t>
  </si>
  <si>
    <t>件数</t>
  </si>
  <si>
    <t>包装种类</t>
  </si>
  <si>
    <t>毛重（千克）</t>
  </si>
  <si>
    <t>净重（千克）</t>
  </si>
  <si>
    <t>集装箱号</t>
  </si>
  <si>
    <t>随附单据</t>
  </si>
  <si>
    <t>生产厂家</t>
  </si>
  <si>
    <t>标记唛码及备注</t>
  </si>
  <si>
    <t xml:space="preserve">无纸化报关
 </t>
  </si>
  <si>
    <t>项号</t>
  </si>
  <si>
    <t>商品编号</t>
  </si>
  <si>
    <t>商品名称、规格型号</t>
  </si>
  <si>
    <t>数量及单位</t>
  </si>
  <si>
    <t>最终目的国（地区）单价</t>
  </si>
  <si>
    <t>总 价</t>
  </si>
  <si>
    <t>币制</t>
  </si>
  <si>
    <t>征免</t>
  </si>
  <si>
    <t>照章</t>
  </si>
  <si>
    <t xml:space="preserve">   </t>
  </si>
  <si>
    <t>税费征收情况</t>
  </si>
  <si>
    <t>录入员</t>
  </si>
  <si>
    <t>录入单位</t>
  </si>
  <si>
    <t>兹声明以上申报无讹并承担法律责任</t>
  </si>
  <si>
    <t>海关审单批注及放行日期（签章）</t>
  </si>
  <si>
    <t>审单</t>
  </si>
  <si>
    <t>审价</t>
  </si>
  <si>
    <t>报关员</t>
  </si>
  <si>
    <t xml:space="preserve">        </t>
  </si>
  <si>
    <t>申报单位（签章）</t>
  </si>
  <si>
    <t>征税</t>
  </si>
  <si>
    <t>统计</t>
  </si>
  <si>
    <t>单位地址</t>
  </si>
  <si>
    <t>查验</t>
  </si>
  <si>
    <t>放行</t>
  </si>
  <si>
    <t>邮编</t>
  </si>
  <si>
    <t>电话</t>
  </si>
  <si>
    <t>填制日期</t>
  </si>
  <si>
    <t>10位海关代码：</t>
  </si>
  <si>
    <t>44049609KQ</t>
  </si>
  <si>
    <t>海关编号:</t>
  </si>
  <si>
    <t>境内发货人</t>
  </si>
  <si>
    <t>91440400MA53X2GC40</t>
  </si>
  <si>
    <t>出境关别(    )</t>
  </si>
  <si>
    <t>珠海市钛芯动力科技有限公司</t>
  </si>
  <si>
    <t>境外收货人</t>
  </si>
  <si>
    <t>AEO：</t>
  </si>
  <si>
    <t>运输方式(    )</t>
  </si>
  <si>
    <t>运输工具名称及航次号</t>
  </si>
  <si>
    <t>TESSAN POWER TECHNOLOGY LIMITED</t>
  </si>
  <si>
    <t xml:space="preserve">海运   </t>
  </si>
  <si>
    <t>船舶</t>
  </si>
  <si>
    <t>生产销售单位</t>
  </si>
  <si>
    <t>监管方式(    )</t>
  </si>
  <si>
    <t>(    )</t>
  </si>
  <si>
    <t>一般贸易</t>
  </si>
  <si>
    <t>一般征税</t>
  </si>
  <si>
    <t>贸易国(地区)(    )</t>
  </si>
  <si>
    <t>运抵国(地区)</t>
  </si>
  <si>
    <t>离境口岸(    )</t>
  </si>
  <si>
    <t>20230721SHSE1390</t>
  </si>
  <si>
    <t>中国香港</t>
  </si>
  <si>
    <t>美国</t>
  </si>
  <si>
    <t>（  ）</t>
  </si>
  <si>
    <t>成交方式  (  )</t>
  </si>
  <si>
    <t>纸箱</t>
  </si>
  <si>
    <t>FOB</t>
  </si>
  <si>
    <t>随附单证及编号</t>
  </si>
  <si>
    <t>境外收货人完整显示：</t>
  </si>
  <si>
    <t>标记唛码及备注：</t>
  </si>
  <si>
    <t>备注：</t>
  </si>
  <si>
    <t>请在中国（广东）国际贸易单一窗口发送报关单，链接：https://gd.singlewindow.cn/.</t>
  </si>
  <si>
    <t>报关联系电话：</t>
  </si>
  <si>
    <t/>
  </si>
  <si>
    <t>净重合计：</t>
  </si>
  <si>
    <t>特殊关系确认:</t>
  </si>
  <si>
    <t>价格影响确认：</t>
  </si>
  <si>
    <t>支付特许权使用费:</t>
  </si>
  <si>
    <t>自报自缴:</t>
  </si>
  <si>
    <t>出口不填</t>
  </si>
  <si>
    <t>原产国/目的国/货源地未注明的项默认与提供的相同</t>
  </si>
  <si>
    <t>附加码</t>
  </si>
  <si>
    <t>商品名称</t>
  </si>
  <si>
    <t>型号</t>
  </si>
  <si>
    <t>数量及</t>
  </si>
  <si>
    <t>单位</t>
  </si>
  <si>
    <t>单价</t>
  </si>
  <si>
    <t>总价</t>
  </si>
  <si>
    <t>原厂国</t>
  </si>
  <si>
    <t>最终目的国（地区）</t>
  </si>
  <si>
    <t>净重(KG)</t>
  </si>
  <si>
    <t>转换插头</t>
  </si>
  <si>
    <t>数码设备充电用|有接头|TESSAN牌|TS-WM02-IT|2500W-10A Max,100-250V</t>
  </si>
  <si>
    <t>个</t>
  </si>
  <si>
    <t>USD</t>
  </si>
  <si>
    <t>中国</t>
  </si>
  <si>
    <t>东莞市</t>
  </si>
  <si>
    <t>照章征税</t>
  </si>
  <si>
    <t>墙插</t>
  </si>
  <si>
    <t>数码设备充电用|有接头|TESSAN牌|TS-167US-US|1875W-15A Max,100-125v</t>
  </si>
  <si>
    <t>深圳市</t>
  </si>
  <si>
    <t>兹声明对以上内容承担如实申报、依法纳税之法律责任</t>
  </si>
  <si>
    <t>海关批注及签章</t>
  </si>
  <si>
    <t>客户联系人：</t>
  </si>
  <si>
    <t>客户联系电话：</t>
  </si>
  <si>
    <t>申 报 要 素</t>
  </si>
  <si>
    <t>序号</t>
  </si>
  <si>
    <t>品名</t>
  </si>
  <si>
    <t>海关HS编码</t>
  </si>
  <si>
    <t>检疫附加码</t>
  </si>
  <si>
    <t>品牌</t>
  </si>
  <si>
    <t>品牌类型</t>
  </si>
  <si>
    <t>出口享惠情况</t>
  </si>
  <si>
    <t>其他申报要素(用途，材质/成分，尺寸，功率，容量，电压等）</t>
  </si>
  <si>
    <t>1</t>
  </si>
  <si>
    <t>8536690000</t>
  </si>
  <si>
    <t>TESSAN</t>
  </si>
  <si>
    <t>TESSAN/TS-WM02-IT</t>
  </si>
  <si>
    <t>境外贴牌</t>
  </si>
  <si>
    <t>不享惠</t>
  </si>
  <si>
    <t>2</t>
  </si>
  <si>
    <t>8540000000</t>
  </si>
  <si>
    <t>TESSAN/TS-167US-US</t>
  </si>
  <si>
    <t>装  箱  单</t>
  </si>
  <si>
    <t xml:space="preserve">PACKING LIST </t>
  </si>
  <si>
    <t xml:space="preserve">   日期
   Date:</t>
  </si>
  <si>
    <t>2023/07/05</t>
  </si>
  <si>
    <t>客  户
To Messrs:</t>
  </si>
  <si>
    <t xml:space="preserve">   发票编号
  Invoice No:</t>
  </si>
  <si>
    <t xml:space="preserve">     合约号
  Contract No:</t>
  </si>
  <si>
    <t>船名</t>
  </si>
  <si>
    <t xml:space="preserve">  由                      至</t>
  </si>
  <si>
    <t xml:space="preserve">
</t>
  </si>
  <si>
    <t>付款条件</t>
  </si>
  <si>
    <t xml:space="preserve"> 先出后结 </t>
  </si>
  <si>
    <t>Shipped by</t>
  </si>
  <si>
    <t xml:space="preserve">   From 深圳 TO </t>
  </si>
  <si>
    <t>Terms of Payment:</t>
  </si>
  <si>
    <t>HS 编码     HS Code</t>
  </si>
  <si>
    <t>货物名称及规格
Description</t>
  </si>
  <si>
    <t>型号
Type</t>
  </si>
  <si>
    <t>总数(件)
Ge.Crate(CTNS)</t>
  </si>
  <si>
    <t>总数量
Ge.Quantity</t>
  </si>
  <si>
    <t>总毛重(千克)
G.W.: (KG)</t>
  </si>
  <si>
    <t>总净重(千克)
N.W.: (KG)</t>
  </si>
  <si>
    <t>合计 TOTAL</t>
  </si>
  <si>
    <t>酊要求</t>
  </si>
  <si>
    <t>唛头
Marks</t>
  </si>
  <si>
    <t xml:space="preserve"> 发     票
INVOICE</t>
  </si>
  <si>
    <t xml:space="preserve">编  号:
    NO：   </t>
  </si>
  <si>
    <t xml:space="preserve">   商号
  Sold to     
  Massers:</t>
  </si>
  <si>
    <t>日  期
  DATE：</t>
  </si>
  <si>
    <t>标记号码
Mark &amp; No</t>
  </si>
  <si>
    <t>货物名称
Description</t>
  </si>
  <si>
    <t>数量
Quantity</t>
  </si>
  <si>
    <t xml:space="preserve">单位
Unit </t>
  </si>
  <si>
    <t>单  价
Unit price</t>
  </si>
  <si>
    <t>总金额
Amount</t>
  </si>
  <si>
    <t>合计美元:</t>
  </si>
  <si>
    <t>贰万柒仟陆佰捌拾元整</t>
  </si>
  <si>
    <t>TOTAL:</t>
  </si>
  <si>
    <t>合       同
CONTRACT</t>
  </si>
  <si>
    <t xml:space="preserve"> 卖    方</t>
  </si>
  <si>
    <t>珠海市钛芯动力科技有限公司      (91440400MA53X2GC40)</t>
  </si>
  <si>
    <t xml:space="preserve">    Sellers:</t>
  </si>
  <si>
    <t xml:space="preserve">  地    址</t>
  </si>
  <si>
    <t>广东省珠海市香洲区人民西路663号泰盈·汇盈金融大厦１３层</t>
  </si>
  <si>
    <t xml:space="preserve"> Address:  </t>
  </si>
  <si>
    <t xml:space="preserve">    合同号码</t>
  </si>
  <si>
    <t xml:space="preserve">  电    话     </t>
  </si>
  <si>
    <t>传  真</t>
  </si>
  <si>
    <t xml:space="preserve">  Contract No:</t>
  </si>
  <si>
    <t xml:space="preserve">    TEL:</t>
  </si>
  <si>
    <t>FAX:</t>
  </si>
  <si>
    <t xml:space="preserve">    日     期</t>
  </si>
  <si>
    <t>买  方</t>
  </si>
  <si>
    <t xml:space="preserve">    Date:</t>
  </si>
  <si>
    <t xml:space="preserve">  Buyers:</t>
  </si>
  <si>
    <t>签约地点</t>
  </si>
  <si>
    <t xml:space="preserve"> 地   址</t>
  </si>
  <si>
    <t>Unit 205,Unit C, 2/F, Kwong On Bank Mongkok Branch Building, 728-730 Nathan Road,Mong Kok,HK</t>
  </si>
  <si>
    <t xml:space="preserve">  Signed at:</t>
  </si>
  <si>
    <t>珠海</t>
  </si>
  <si>
    <t xml:space="preserve">      Address:</t>
  </si>
  <si>
    <t xml:space="preserve"> 电   话 </t>
  </si>
  <si>
    <t xml:space="preserve">  传  真  </t>
  </si>
  <si>
    <t xml:space="preserve"> TEL:</t>
  </si>
  <si>
    <t>经买卖双方确认根据下列条款订立本合同</t>
  </si>
  <si>
    <t>This contract is made out by the Selers and Buyers as per the following terms and conditions mutuilly confirmed:</t>
  </si>
  <si>
    <t>(1)货物名称及规格</t>
  </si>
  <si>
    <t>(2) 数 量</t>
  </si>
  <si>
    <t>(3)单 位</t>
  </si>
  <si>
    <t>(4)单价</t>
  </si>
  <si>
    <t xml:space="preserve"> (5)   金  额</t>
  </si>
  <si>
    <t xml:space="preserve">Name of commodity </t>
  </si>
  <si>
    <t>Type</t>
  </si>
  <si>
    <t>Quantity</t>
  </si>
  <si>
    <t>Unit</t>
  </si>
  <si>
    <t>Unit Price</t>
  </si>
  <si>
    <t>Amount</t>
  </si>
  <si>
    <t>数量及总值允许有  2    %的增减。</t>
  </si>
  <si>
    <t xml:space="preserve">   总      值</t>
  </si>
  <si>
    <t xml:space="preserve">        % more or less both in amount and quantity allowed.                    </t>
  </si>
  <si>
    <t>Total Amount:</t>
  </si>
  <si>
    <t>（6）合同总值（大写）</t>
  </si>
  <si>
    <t xml:space="preserve">总计美元: </t>
  </si>
  <si>
    <t xml:space="preserve">Total Value in Word:   </t>
  </si>
  <si>
    <t>(7)包装及唛头</t>
  </si>
  <si>
    <t xml:space="preserve">Packing and shipping Marks:   </t>
  </si>
  <si>
    <t>(8)装运期</t>
  </si>
  <si>
    <t xml:space="preserve">Time of Shipment:    </t>
  </si>
  <si>
    <t>之前</t>
  </si>
  <si>
    <t>(9)装运口岸和目的地 深圳--</t>
  </si>
  <si>
    <t>准许分批与转船。</t>
  </si>
  <si>
    <t>Loading Port &amp; Destination:From      --      with transhipment and partial ship ments allowed</t>
  </si>
  <si>
    <t>(10)保险：由卖方按发票全部金额110%投保至   为止的    险。按中国海洋运输保险条款为理。</t>
  </si>
  <si>
    <t>Insurance:To be effeetted by Seller for 110% of full invoice value covering   up  to only,subject to C.I.C.</t>
  </si>
  <si>
    <t xml:space="preserve">(11)付款条件     </t>
  </si>
  <si>
    <t>先出后结</t>
  </si>
  <si>
    <t>Terms of Payment</t>
  </si>
  <si>
    <t>(12)装运标记</t>
  </si>
  <si>
    <t>Shipping Marks:</t>
  </si>
  <si>
    <t>(13)报关费用、国内离岸到海外FBA仓运费由甲方承担</t>
  </si>
  <si>
    <t xml:space="preserve">                卖方</t>
  </si>
  <si>
    <t>存 仓 委 托 书</t>
  </si>
  <si>
    <t xml:space="preserve">                     </t>
  </si>
  <si>
    <t xml:space="preserve"> 公  司:</t>
  </si>
  <si>
    <t xml:space="preserve">     我 公 司 拟 将 下 列 货 物 存 入 贵 公 司 出 口 监 管 仓 库.这 批 货 物 属:</t>
  </si>
  <si>
    <t xml:space="preserve">          ■一般贸易出口                     □加工贸易企业出口</t>
  </si>
  <si>
    <t xml:space="preserve">    货  物  名  称:</t>
  </si>
  <si>
    <t>等</t>
  </si>
  <si>
    <t xml:space="preserve">    境 内 货 源 地:</t>
  </si>
  <si>
    <t xml:space="preserve">    规 格 及 包 装:</t>
  </si>
  <si>
    <t xml:space="preserve">    数          量:</t>
  </si>
  <si>
    <t>箱</t>
  </si>
  <si>
    <t xml:space="preserve">    重          量:</t>
  </si>
  <si>
    <t>千克</t>
  </si>
  <si>
    <t xml:space="preserve">    价          值:</t>
  </si>
  <si>
    <t xml:space="preserve">    运  输  工  具:</t>
  </si>
  <si>
    <t>海运</t>
  </si>
  <si>
    <t xml:space="preserve">    出  境  口  岸:</t>
  </si>
  <si>
    <t>深圳</t>
  </si>
  <si>
    <t xml:space="preserve">    存    放    期:</t>
  </si>
  <si>
    <t>24个月</t>
  </si>
  <si>
    <t xml:space="preserve">    请即与海关联系,准予办理货物入仓手续。</t>
  </si>
  <si>
    <t xml:space="preserve">    特此委托</t>
  </si>
  <si>
    <t xml:space="preserve">  申请人地址：   </t>
  </si>
  <si>
    <t>申请人签署:</t>
  </si>
  <si>
    <t xml:space="preserve">  电      话：</t>
  </si>
  <si>
    <t>(公章)</t>
  </si>
  <si>
    <t xml:space="preserve">  传      真：</t>
  </si>
  <si>
    <t>transaction
subsidiary</t>
  </si>
  <si>
    <t>transaction
custbody_type_of_shipping</t>
  </si>
  <si>
    <t>transaction
custbody_means_of_transport</t>
  </si>
  <si>
    <t xml:space="preserve">transaction
location
-&gt;
location
mainaddress
-&gt;
locationmainaddress
addrtext
</t>
  </si>
  <si>
    <t>transaction
transferlocation
-&gt;
location
custrecord_destination_countrys</t>
  </si>
  <si>
    <t>transactionline
quantity
/
item
custitem_carton_size</t>
  </si>
  <si>
    <t>item
custitem_product_gross_weight
*
transactionline
quantity</t>
  </si>
  <si>
    <t>item
custitem_product_weight
*
transactionline
quantity</t>
  </si>
  <si>
    <t>手动填写</t>
  </si>
  <si>
    <t>item
custitem_hs_code</t>
  </si>
  <si>
    <t>item
custitem_declared_cn_name</t>
  </si>
  <si>
    <t>item
custitem_specs</t>
  </si>
  <si>
    <t>transactionline
quantity</t>
  </si>
  <si>
    <t>item
custitemcustomreport_unit</t>
  </si>
  <si>
    <t>采购订单
transactionline
rateamount
/1.13
/0.83
/当月汇率
(budgetexchangerate
currentrate)</t>
  </si>
  <si>
    <t>transactionline
quantity
*
单价</t>
  </si>
  <si>
    <t>采购订单
transaction
entity
-&gt;
vendor
custentity_sources_of_goods_supply</t>
  </si>
  <si>
    <t xml:space="preserve">item
custitem_brand
</t>
  </si>
  <si>
    <t xml:space="preserve">item
custitem_model
</t>
  </si>
  <si>
    <t>transaction
trandate</t>
  </si>
  <si>
    <r>
      <t xml:space="preserve">   From </t>
    </r>
    <r>
      <rPr>
        <sz val="12"/>
        <color indexed="10"/>
        <rFont val="Times New Roman"/>
        <family val="1"/>
      </rPr>
      <t>(</t>
    </r>
    <r>
      <rPr>
        <sz val="12"/>
        <color indexed="10"/>
        <rFont val="宋体"/>
        <family val="1"/>
      </rPr>
      <t>报关单离境口岸</t>
    </r>
    <r>
      <rPr>
        <sz val="12"/>
        <color indexed="10"/>
        <rFont val="Times New Roman"/>
        <family val="1"/>
      </rPr>
      <t>)</t>
    </r>
    <r>
      <rPr>
        <sz val="12"/>
        <rFont val="Times New Roman"/>
        <family val="1"/>
      </rPr>
      <t xml:space="preserve"> TO </t>
    </r>
  </si>
  <si>
    <t>item
custitem_model</t>
  </si>
  <si>
    <r>
      <t>transaction
subsidiary</t>
    </r>
    <r>
      <rPr>
        <sz val="11"/>
        <color indexed="40"/>
        <rFont val="宋体"/>
        <charset val="134"/>
      </rPr>
      <t xml:space="preserve">     (91440400MA53X2GC40)</t>
    </r>
  </si>
  <si>
    <r>
      <t>广东省珠海市香洲区人民西路</t>
    </r>
    <r>
      <rPr>
        <sz val="11"/>
        <color indexed="40"/>
        <rFont val="Times New Roman"/>
        <family val="1"/>
      </rPr>
      <t>663</t>
    </r>
    <r>
      <rPr>
        <sz val="11"/>
        <color indexed="40"/>
        <rFont val="宋体"/>
        <charset val="134"/>
      </rPr>
      <t>号泰盈</t>
    </r>
    <r>
      <rPr>
        <sz val="11"/>
        <color indexed="40"/>
        <rFont val="Times New Roman"/>
        <family val="1"/>
      </rPr>
      <t>·</t>
    </r>
    <r>
      <rPr>
        <sz val="11"/>
        <color indexed="40"/>
        <rFont val="宋体"/>
        <charset val="134"/>
      </rPr>
      <t>汇盈金融大厦１３层</t>
    </r>
  </si>
  <si>
    <t>报关单离境口岸</t>
  </si>
  <si>
    <t>---</t>
  </si>
  <si>
    <t>transaction
fax</t>
  </si>
  <si>
    <t>采购订单
transactionline
rateamount
/1.13
/0.83
/当月汇率
(budgetexchangerate
currentrate)</t>
    <phoneticPr fontId="26" type="noConversion"/>
  </si>
  <si>
    <t>1.13*0.83</t>
    <phoneticPr fontId="26" type="noConversion"/>
  </si>
  <si>
    <t>采购订单
transaction
entity
-&gt;
vendor
custentity_sources_of_goods_supply</t>
    <phoneticPr fontId="26" type="noConversion"/>
  </si>
  <si>
    <t>美国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</si>
</sst>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80" formatCode="00"/>
    <numFmt numFmtId="181" formatCode="0_ "/>
    <numFmt numFmtId="182" formatCode="yyyy/m/d;@"/>
    <numFmt numFmtId="183" formatCode="0.00_ "/>
    <numFmt numFmtId="184" formatCode="[DBNum2][$-804]\ General&quot;元正&quot;"/>
    <numFmt numFmtId="185" formatCode="0\ &quot;公斤&quot;"/>
    <numFmt numFmtId="186" formatCode="0.0000_ "/>
    <numFmt numFmtId="187" formatCode="[DBNum2][$-804]\ General&quot;元整&quot;"/>
    <numFmt numFmtId="188" formatCode="#,##0.00_);[Red]\(#,##0.00\)"/>
    <numFmt numFmtId="189" formatCode="[$HKD]\ #,##0.00"/>
    <numFmt numFmtId="190" formatCode="[$HKD]\ #,##0.00_);[Red]\([$HKD]\ #,##0.00\)"/>
  </numFmts>
  <fonts count="79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楷体_GB2312"/>
      <charset val="134"/>
    </font>
    <font>
      <sz val="11"/>
      <name val="宋体"/>
      <charset val="134"/>
    </font>
    <font>
      <sz val="10"/>
      <name val="Times New Roman"/>
      <family val="1"/>
    </font>
    <font>
      <sz val="12"/>
      <name val="楷体_GB2312"/>
      <charset val="134"/>
    </font>
    <font>
      <sz val="10"/>
      <name val="宋体"/>
      <charset val="134"/>
    </font>
    <font>
      <sz val="8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  <font>
      <sz val="9"/>
      <name val="Times New Roman"/>
      <family val="1"/>
    </font>
    <font>
      <sz val="11"/>
      <name val="Times New Roman"/>
      <family val="1"/>
    </font>
    <font>
      <sz val="10"/>
      <color indexed="40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9"/>
      <color indexed="40"/>
      <name val="宋体"/>
      <charset val="134"/>
    </font>
    <font>
      <sz val="11"/>
      <color indexed="40"/>
      <name val="宋体"/>
      <charset val="134"/>
    </font>
    <font>
      <b/>
      <sz val="16"/>
      <name val="宋体"/>
      <charset val="134"/>
    </font>
    <font>
      <sz val="14"/>
      <name val="Times New Roman"/>
      <family val="1"/>
    </font>
    <font>
      <sz val="12"/>
      <name val="Times New Roman"/>
      <family val="1"/>
    </font>
    <font>
      <b/>
      <sz val="10"/>
      <name val="Courier New"/>
      <family val="3"/>
    </font>
    <font>
      <sz val="11"/>
      <name val="楷体_GB2312"/>
      <charset val="134"/>
    </font>
    <font>
      <sz val="10"/>
      <name val="楷体_GB2312"/>
      <charset val="134"/>
    </font>
    <font>
      <sz val="11"/>
      <color indexed="9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36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20"/>
      <name val="宋体"/>
      <charset val="134"/>
    </font>
    <font>
      <sz val="22"/>
      <name val="宋体"/>
      <charset val="134"/>
    </font>
    <font>
      <sz val="20"/>
      <name val="Times New Roman"/>
      <family val="1"/>
    </font>
    <font>
      <b/>
      <sz val="12"/>
      <name val="Times New Roman"/>
      <family val="1"/>
    </font>
    <font>
      <sz val="24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0"/>
      <name val="Times New Roman"/>
      <family val="1"/>
    </font>
    <font>
      <b/>
      <sz val="24"/>
      <name val="黑体"/>
      <family val="3"/>
      <charset val="134"/>
    </font>
    <font>
      <sz val="16"/>
      <name val="宋体"/>
      <charset val="134"/>
    </font>
    <font>
      <sz val="18"/>
      <name val="宋体"/>
      <charset val="134"/>
    </font>
    <font>
      <sz val="13"/>
      <name val="黑体"/>
      <family val="3"/>
      <charset val="134"/>
    </font>
    <font>
      <b/>
      <sz val="12"/>
      <color indexed="40"/>
      <name val="宋体"/>
      <charset val="134"/>
    </font>
    <font>
      <b/>
      <sz val="11"/>
      <color indexed="40"/>
      <name val="宋体"/>
      <charset val="134"/>
    </font>
    <font>
      <sz val="10.5"/>
      <color indexed="10"/>
      <name val="Helvetica"/>
      <family val="2"/>
    </font>
    <font>
      <sz val="10"/>
      <color indexed="10"/>
      <name val="宋体"/>
      <charset val="134"/>
    </font>
    <font>
      <b/>
      <sz val="10"/>
      <color indexed="10"/>
      <name val="宋体"/>
      <charset val="134"/>
    </font>
    <font>
      <sz val="12"/>
      <color indexed="10"/>
      <name val="Times New Roman"/>
      <family val="1"/>
    </font>
    <font>
      <sz val="12"/>
      <color indexed="40"/>
      <name val="Times New Roman"/>
      <family val="1"/>
    </font>
    <font>
      <sz val="11"/>
      <color indexed="40"/>
      <name val="Times New Roman"/>
      <family val="1"/>
    </font>
    <font>
      <b/>
      <sz val="12"/>
      <color indexed="40"/>
      <name val="Times New Roman"/>
      <family val="1"/>
    </font>
    <font>
      <sz val="12"/>
      <color indexed="40"/>
      <name val="宋体"/>
      <charset val="134"/>
    </font>
    <font>
      <sz val="14"/>
      <color indexed="40"/>
      <name val="宋体"/>
      <charset val="134"/>
    </font>
    <font>
      <sz val="10.5"/>
      <color indexed="10"/>
      <name val="宋体"/>
      <charset val="134"/>
    </font>
    <font>
      <sz val="13"/>
      <color indexed="10"/>
      <name val="黑体"/>
      <family val="3"/>
      <charset val="134"/>
    </font>
    <font>
      <sz val="13"/>
      <color indexed="40"/>
      <name val="黑体"/>
      <family val="3"/>
      <charset val="134"/>
    </font>
    <font>
      <b/>
      <sz val="9"/>
      <name val="宋体"/>
      <charset val="134"/>
    </font>
    <font>
      <sz val="12"/>
      <color indexed="10"/>
      <name val="宋体"/>
      <family val="1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0"/>
      <color indexed="10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/>
  </cellStyleXfs>
  <cellXfs count="549">
    <xf numFmtId="0" fontId="0" fillId="0" borderId="0" xfId="0">
      <alignment vertical="center"/>
    </xf>
    <xf numFmtId="0" fontId="36" fillId="0" borderId="0" xfId="0" applyFont="1" applyAlignment="1">
      <alignment horizontal="center"/>
    </xf>
    <xf numFmtId="0" fontId="20" fillId="0" borderId="0" xfId="0" applyFont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/>
    </xf>
    <xf numFmtId="0" fontId="3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39" fillId="0" borderId="0" xfId="0" applyFont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13" xfId="0" applyFont="1" applyBorder="1" applyAlignment="1">
      <alignment horizontal="left"/>
    </xf>
    <xf numFmtId="0" fontId="22" fillId="0" borderId="14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4" fontId="22" fillId="0" borderId="14" xfId="0" applyNumberFormat="1" applyFont="1" applyBorder="1" applyAlignment="1">
      <alignment horizontal="center"/>
    </xf>
    <xf numFmtId="14" fontId="22" fillId="0" borderId="13" xfId="0" applyNumberFormat="1" applyFont="1" applyBorder="1" applyAlignment="1">
      <alignment horizontal="center"/>
    </xf>
    <xf numFmtId="0" fontId="24" fillId="0" borderId="16" xfId="0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14" fontId="24" fillId="0" borderId="16" xfId="0" applyNumberFormat="1" applyFont="1" applyBorder="1" applyAlignment="1">
      <alignment horizontal="left"/>
    </xf>
    <xf numFmtId="14" fontId="24" fillId="0" borderId="17" xfId="0" applyNumberFormat="1" applyFont="1" applyBorder="1" applyAlignment="1">
      <alignment horizontal="left"/>
    </xf>
    <xf numFmtId="14" fontId="24" fillId="0" borderId="10" xfId="0" applyNumberFormat="1" applyFont="1" applyBorder="1" applyAlignment="1">
      <alignment horizontal="left"/>
    </xf>
    <xf numFmtId="0" fontId="20" fillId="0" borderId="11" xfId="0" applyFont="1" applyBorder="1">
      <alignment vertical="center"/>
    </xf>
    <xf numFmtId="0" fontId="20" fillId="0" borderId="13" xfId="0" applyFont="1" applyBorder="1">
      <alignment vertical="center"/>
    </xf>
    <xf numFmtId="0" fontId="22" fillId="0" borderId="14" xfId="0" applyFont="1" applyBorder="1">
      <alignment vertical="center"/>
    </xf>
    <xf numFmtId="0" fontId="40" fillId="0" borderId="13" xfId="0" applyFont="1" applyBorder="1" applyAlignment="1"/>
    <xf numFmtId="0" fontId="24" fillId="0" borderId="16" xfId="0" applyFont="1" applyBorder="1" applyAlignment="1"/>
    <xf numFmtId="0" fontId="24" fillId="0" borderId="10" xfId="0" applyFont="1" applyBorder="1" applyAlignment="1"/>
    <xf numFmtId="0" fontId="24" fillId="0" borderId="17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2" fillId="0" borderId="14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0" fillId="0" borderId="11" xfId="0" applyFont="1" applyBorder="1" applyAlignment="1"/>
    <xf numFmtId="0" fontId="20" fillId="0" borderId="13" xfId="0" applyFont="1" applyBorder="1" applyAlignment="1"/>
    <xf numFmtId="0" fontId="24" fillId="0" borderId="12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4" fillId="0" borderId="16" xfId="0" applyFont="1" applyBorder="1" applyAlignment="1"/>
    <xf numFmtId="0" fontId="24" fillId="0" borderId="17" xfId="0" applyFont="1" applyBorder="1" applyAlignment="1"/>
    <xf numFmtId="0" fontId="24" fillId="0" borderId="10" xfId="0" applyFont="1" applyBorder="1" applyAlignment="1"/>
    <xf numFmtId="0" fontId="25" fillId="0" borderId="14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/>
    <xf numFmtId="0" fontId="20" fillId="0" borderId="13" xfId="0" applyFont="1" applyBorder="1" applyAlignment="1"/>
    <xf numFmtId="181" fontId="22" fillId="0" borderId="14" xfId="0" applyNumberFormat="1" applyFont="1" applyBorder="1" applyAlignment="1">
      <alignment horizontal="center"/>
    </xf>
    <xf numFmtId="181" fontId="22" fillId="0" borderId="13" xfId="0" applyNumberFormat="1" applyFont="1" applyBorder="1" applyAlignment="1">
      <alignment horizontal="center"/>
    </xf>
    <xf numFmtId="181" fontId="22" fillId="0" borderId="14" xfId="0" applyNumberFormat="1" applyFont="1" applyBorder="1" applyAlignment="1">
      <alignment horizontal="left"/>
    </xf>
    <xf numFmtId="181" fontId="22" fillId="0" borderId="13" xfId="0" applyNumberFormat="1" applyFont="1" applyBorder="1" applyAlignment="1">
      <alignment horizontal="left"/>
    </xf>
    <xf numFmtId="0" fontId="24" fillId="0" borderId="18" xfId="0" applyFont="1" applyBorder="1" applyAlignment="1">
      <alignment horizontal="center"/>
    </xf>
    <xf numFmtId="0" fontId="23" fillId="0" borderId="0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0" fillId="0" borderId="2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Protection="1">
      <alignment vertical="center"/>
      <protection locked="0"/>
    </xf>
    <xf numFmtId="180" fontId="22" fillId="0" borderId="11" xfId="0" applyNumberFormat="1" applyFont="1" applyBorder="1" applyAlignment="1">
      <alignment horizontal="center" vertical="top" wrapText="1"/>
    </xf>
    <xf numFmtId="180" fontId="22" fillId="0" borderId="21" xfId="0" applyNumberFormat="1" applyFont="1" applyBorder="1" applyAlignment="1">
      <alignment horizontal="center" vertical="top" wrapText="1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right" vertical="center"/>
    </xf>
    <xf numFmtId="0" fontId="2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top"/>
    </xf>
    <xf numFmtId="0" fontId="22" fillId="0" borderId="0" xfId="0" applyFont="1" applyBorder="1" applyAlignment="1">
      <alignment horizontal="center" vertical="top"/>
    </xf>
    <xf numFmtId="0" fontId="22" fillId="0" borderId="13" xfId="0" applyFont="1" applyBorder="1">
      <alignment vertical="center"/>
    </xf>
    <xf numFmtId="183" fontId="22" fillId="0" borderId="13" xfId="0" applyNumberFormat="1" applyFont="1" applyBorder="1" applyAlignment="1">
      <alignment horizontal="right" vertical="center"/>
    </xf>
    <xf numFmtId="183" fontId="22" fillId="0" borderId="13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2" fillId="0" borderId="22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top" wrapText="1" shrinkToFit="1"/>
    </xf>
    <xf numFmtId="0" fontId="22" fillId="0" borderId="22" xfId="0" applyFont="1" applyBorder="1" applyAlignment="1">
      <alignment horizontal="right" vertical="center"/>
    </xf>
    <xf numFmtId="0" fontId="22" fillId="0" borderId="22" xfId="0" applyFont="1" applyBorder="1">
      <alignment vertical="center"/>
    </xf>
    <xf numFmtId="0" fontId="22" fillId="0" borderId="22" xfId="0" applyFont="1" applyBorder="1" applyAlignment="1">
      <alignment horizontal="center" vertical="top"/>
    </xf>
    <xf numFmtId="0" fontId="22" fillId="0" borderId="22" xfId="0" applyFont="1" applyBorder="1" applyAlignment="1">
      <alignment horizontal="center" vertical="top"/>
    </xf>
    <xf numFmtId="0" fontId="22" fillId="0" borderId="22" xfId="0" applyFont="1" applyBorder="1">
      <alignment vertical="center"/>
    </xf>
    <xf numFmtId="183" fontId="22" fillId="0" borderId="22" xfId="0" applyNumberFormat="1" applyFont="1" applyBorder="1" applyAlignment="1">
      <alignment horizontal="right" vertical="center"/>
    </xf>
    <xf numFmtId="183" fontId="22" fillId="0" borderId="22" xfId="0" applyNumberFormat="1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180" fontId="22" fillId="0" borderId="25" xfId="0" applyNumberFormat="1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 shrinkToFit="1"/>
    </xf>
    <xf numFmtId="0" fontId="22" fillId="0" borderId="24" xfId="0" applyFont="1" applyBorder="1" applyAlignment="1">
      <alignment horizontal="right" vertical="center"/>
    </xf>
    <xf numFmtId="0" fontId="22" fillId="0" borderId="24" xfId="0" applyFont="1" applyBorder="1">
      <alignment vertical="center"/>
    </xf>
    <xf numFmtId="0" fontId="22" fillId="0" borderId="24" xfId="0" applyFont="1" applyBorder="1" applyAlignment="1">
      <alignment horizontal="center" vertical="top"/>
    </xf>
    <xf numFmtId="0" fontId="22" fillId="0" borderId="24" xfId="0" applyFont="1" applyBorder="1" applyAlignment="1">
      <alignment horizontal="center" vertical="top"/>
    </xf>
    <xf numFmtId="0" fontId="22" fillId="0" borderId="24" xfId="0" applyFont="1" applyBorder="1">
      <alignment vertical="center"/>
    </xf>
    <xf numFmtId="183" fontId="22" fillId="0" borderId="24" xfId="0" applyNumberFormat="1" applyFont="1" applyBorder="1" applyAlignment="1">
      <alignment horizontal="right" vertical="center"/>
    </xf>
    <xf numFmtId="183" fontId="22" fillId="0" borderId="24" xfId="0" applyNumberFormat="1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top" shrinkToFit="1"/>
    </xf>
    <xf numFmtId="0" fontId="22" fillId="0" borderId="24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top" shrinkToFit="1"/>
    </xf>
    <xf numFmtId="180" fontId="22" fillId="0" borderId="16" xfId="0" applyNumberFormat="1" applyFont="1" applyBorder="1" applyAlignment="1">
      <alignment horizontal="center" vertical="top" wrapText="1"/>
    </xf>
    <xf numFmtId="0" fontId="22" fillId="0" borderId="17" xfId="0" applyFont="1" applyBorder="1" applyAlignment="1">
      <alignment horizontal="center" vertical="center"/>
    </xf>
    <xf numFmtId="0" fontId="41" fillId="0" borderId="11" xfId="0" applyFont="1" applyBorder="1" applyAlignment="1">
      <alignment horizontal="left" shrinkToFit="1"/>
    </xf>
    <xf numFmtId="0" fontId="41" fillId="0" borderId="13" xfId="0" applyFont="1" applyBorder="1" applyAlignment="1">
      <alignment horizontal="left" shrinkToFit="1"/>
    </xf>
    <xf numFmtId="0" fontId="20" fillId="0" borderId="14" xfId="0" applyFont="1" applyBorder="1" applyAlignment="1">
      <alignment horizontal="center"/>
    </xf>
    <xf numFmtId="0" fontId="21" fillId="0" borderId="12" xfId="0" applyFont="1" applyBorder="1" applyAlignment="1" applyProtection="1">
      <alignment horizontal="center" vertical="top"/>
      <protection locked="0"/>
    </xf>
    <xf numFmtId="0" fontId="21" fillId="0" borderId="0" xfId="0" applyFont="1" applyBorder="1" applyAlignment="1" applyProtection="1">
      <alignment horizontal="center" vertical="top"/>
      <protection locked="0"/>
    </xf>
    <xf numFmtId="0" fontId="21" fillId="0" borderId="18" xfId="0" applyFont="1" applyBorder="1" applyAlignment="1" applyProtection="1">
      <alignment horizontal="center" vertical="top"/>
      <protection locked="0"/>
    </xf>
    <xf numFmtId="0" fontId="21" fillId="0" borderId="12" xfId="0" applyFont="1" applyBorder="1" applyAlignment="1">
      <alignment vertical="top"/>
    </xf>
    <xf numFmtId="0" fontId="24" fillId="0" borderId="0" xfId="0" applyFont="1" applyAlignment="1">
      <alignment horizontal="center" vertical="top"/>
    </xf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183" fontId="42" fillId="0" borderId="0" xfId="0" applyNumberFormat="1" applyFont="1" applyAlignment="1">
      <alignment horizontal="center" vertical="top"/>
    </xf>
    <xf numFmtId="0" fontId="21" fillId="0" borderId="18" xfId="0" applyFont="1" applyBorder="1" applyAlignment="1">
      <alignment vertical="top"/>
    </xf>
    <xf numFmtId="0" fontId="22" fillId="0" borderId="12" xfId="0" applyFont="1" applyBorder="1" applyAlignment="1">
      <alignment horizontal="center" vertical="top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84" fontId="22" fillId="0" borderId="0" xfId="0" applyNumberFormat="1" applyFont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0" fontId="21" fillId="0" borderId="12" xfId="0" applyFont="1" applyBorder="1" applyAlignment="1">
      <alignment horizontal="center" vertical="top"/>
    </xf>
    <xf numFmtId="0" fontId="21" fillId="0" borderId="18" xfId="0" applyFont="1" applyBorder="1" applyAlignment="1">
      <alignment horizontal="center" vertical="top"/>
    </xf>
    <xf numFmtId="0" fontId="21" fillId="0" borderId="16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/>
    </xf>
    <xf numFmtId="0" fontId="20" fillId="0" borderId="14" xfId="0" applyFont="1" applyBorder="1">
      <alignment vertical="center"/>
    </xf>
    <xf numFmtId="0" fontId="21" fillId="0" borderId="16" xfId="0" applyFont="1" applyBorder="1" applyAlignment="1" applyProtection="1">
      <alignment horizontal="center"/>
      <protection locked="0"/>
    </xf>
    <xf numFmtId="0" fontId="21" fillId="0" borderId="0" xfId="0" applyFont="1" applyBorder="1" applyAlignment="1" applyProtection="1">
      <alignment horizontal="center"/>
      <protection locked="0"/>
    </xf>
    <xf numFmtId="0" fontId="21" fillId="0" borderId="12" xfId="0" applyFont="1" applyBorder="1" applyAlignment="1" applyProtection="1">
      <alignment horizontal="center"/>
      <protection locked="0"/>
    </xf>
    <xf numFmtId="0" fontId="21" fillId="0" borderId="10" xfId="0" applyFont="1" applyBorder="1" applyAlignment="1" applyProtection="1">
      <alignment horizontal="center"/>
      <protection locked="0"/>
    </xf>
    <xf numFmtId="0" fontId="21" fillId="0" borderId="0" xfId="0" applyFont="1" applyAlignment="1" applyProtection="1">
      <alignment horizontal="center"/>
      <protection locked="0"/>
    </xf>
    <xf numFmtId="0" fontId="20" fillId="0" borderId="18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8" xfId="0" applyFont="1" applyBorder="1">
      <alignment vertical="center"/>
    </xf>
    <xf numFmtId="0" fontId="0" fillId="0" borderId="0" xfId="0" applyAlignment="1"/>
    <xf numFmtId="0" fontId="0" fillId="0" borderId="0" xfId="0" applyAlignment="1" applyProtection="1">
      <alignment horizontal="center"/>
      <protection locked="0"/>
    </xf>
    <xf numFmtId="0" fontId="0" fillId="0" borderId="18" xfId="0" applyBorder="1" applyAlignment="1"/>
    <xf numFmtId="0" fontId="21" fillId="0" borderId="12" xfId="0" applyFont="1" applyBorder="1" applyAlignment="1"/>
    <xf numFmtId="0" fontId="21" fillId="0" borderId="0" xfId="0" applyFont="1" applyAlignment="1"/>
    <xf numFmtId="0" fontId="21" fillId="0" borderId="18" xfId="0" applyFont="1" applyBorder="1" applyAlignment="1"/>
    <xf numFmtId="0" fontId="41" fillId="0" borderId="12" xfId="0" applyFont="1" applyBorder="1">
      <alignment vertical="center"/>
    </xf>
    <xf numFmtId="0" fontId="21" fillId="0" borderId="0" xfId="0" applyFont="1" applyAlignment="1">
      <alignment horizontal="center"/>
    </xf>
    <xf numFmtId="0" fontId="41" fillId="0" borderId="0" xfId="0" applyFont="1">
      <alignment vertical="center"/>
    </xf>
    <xf numFmtId="0" fontId="29" fillId="0" borderId="0" xfId="0" applyFont="1" applyAlignment="1">
      <alignment horizontal="center"/>
    </xf>
    <xf numFmtId="0" fontId="41" fillId="0" borderId="0" xfId="0" applyFont="1" applyAlignment="1">
      <alignment horizontal="left" vertical="center"/>
    </xf>
    <xf numFmtId="14" fontId="29" fillId="0" borderId="0" xfId="0" applyNumberFormat="1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20" fillId="0" borderId="16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7" xfId="0" applyFont="1" applyBorder="1">
      <alignment vertical="center"/>
    </xf>
    <xf numFmtId="0" fontId="43" fillId="0" borderId="0" xfId="0" applyFont="1" applyAlignment="1">
      <alignment horizontal="center" vertical="center"/>
    </xf>
    <xf numFmtId="0" fontId="24" fillId="0" borderId="0" xfId="0" applyFont="1" applyAlignment="1">
      <alignment horizontal="right" vertical="center" shrinkToFit="1"/>
    </xf>
    <xf numFmtId="0" fontId="24" fillId="0" borderId="0" xfId="0" applyFont="1" applyAlignment="1">
      <alignment horizontal="right" vertical="center" shrinkToFit="1"/>
    </xf>
    <xf numFmtId="0" fontId="24" fillId="0" borderId="0" xfId="0" applyFont="1" applyAlignment="1">
      <alignment horizontal="left" vertical="center" shrinkToFit="1"/>
    </xf>
    <xf numFmtId="0" fontId="24" fillId="0" borderId="0" xfId="0" applyFont="1" applyAlignment="1">
      <alignment vertical="center" shrinkToFit="1"/>
    </xf>
    <xf numFmtId="0" fontId="24" fillId="0" borderId="28" xfId="0" applyFont="1" applyBorder="1" applyAlignment="1">
      <alignment horizontal="left" vertical="center" shrinkToFit="1"/>
    </xf>
    <xf numFmtId="0" fontId="24" fillId="0" borderId="30" xfId="0" applyFont="1" applyBorder="1" applyAlignment="1">
      <alignment horizontal="left" vertical="center" shrinkToFit="1"/>
    </xf>
    <xf numFmtId="0" fontId="24" fillId="0" borderId="30" xfId="0" quotePrefix="1" applyFont="1" applyBorder="1" applyAlignment="1">
      <alignment horizontal="center" vertical="center" shrinkToFit="1"/>
    </xf>
    <xf numFmtId="0" fontId="24" fillId="0" borderId="31" xfId="0" applyFont="1" applyBorder="1" applyAlignment="1">
      <alignment vertical="center" shrinkToFit="1"/>
    </xf>
    <xf numFmtId="0" fontId="24" fillId="0" borderId="32" xfId="0" applyFont="1" applyBorder="1" applyAlignment="1">
      <alignment horizontal="left" vertical="center" shrinkToFit="1"/>
    </xf>
    <xf numFmtId="182" fontId="24" fillId="0" borderId="32" xfId="0" applyNumberFormat="1" applyFont="1" applyBorder="1" applyAlignment="1">
      <alignment horizontal="left" vertical="center" shrinkToFit="1"/>
    </xf>
    <xf numFmtId="182" fontId="24" fillId="0" borderId="30" xfId="0" applyNumberFormat="1" applyFont="1" applyBorder="1" applyAlignment="1">
      <alignment horizontal="left" vertical="center" shrinkToFit="1"/>
    </xf>
    <xf numFmtId="0" fontId="24" fillId="0" borderId="33" xfId="0" applyFont="1" applyBorder="1" applyAlignment="1">
      <alignment horizontal="left" vertical="center" shrinkToFit="1"/>
    </xf>
    <xf numFmtId="0" fontId="27" fillId="0" borderId="34" xfId="0" applyFont="1" applyBorder="1" applyAlignment="1">
      <alignment horizontal="center" vertical="center" shrinkToFit="1"/>
    </xf>
    <xf numFmtId="0" fontId="27" fillId="0" borderId="29" xfId="0" applyFont="1" applyBorder="1" applyAlignment="1">
      <alignment horizontal="center" vertical="center" shrinkToFit="1"/>
    </xf>
    <xf numFmtId="0" fontId="27" fillId="0" borderId="0" xfId="0" applyFont="1" applyBorder="1" applyAlignment="1">
      <alignment horizontal="center" vertical="center" shrinkToFit="1"/>
    </xf>
    <xf numFmtId="0" fontId="27" fillId="0" borderId="10" xfId="0" applyFont="1" applyBorder="1" applyAlignment="1">
      <alignment horizontal="center" vertical="center" shrinkToFit="1"/>
    </xf>
    <xf numFmtId="0" fontId="0" fillId="0" borderId="16" xfId="0" applyBorder="1" applyAlignment="1">
      <alignment vertical="center" shrinkToFit="1"/>
    </xf>
    <xf numFmtId="0" fontId="0" fillId="0" borderId="16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0" fontId="0" fillId="0" borderId="17" xfId="0" applyBorder="1" applyAlignment="1">
      <alignment vertical="center" shrinkToFit="1"/>
    </xf>
    <xf numFmtId="0" fontId="0" fillId="0" borderId="17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 shrinkToFit="1"/>
    </xf>
    <xf numFmtId="0" fontId="24" fillId="0" borderId="36" xfId="0" applyFont="1" applyBorder="1" applyAlignment="1">
      <alignment horizontal="left" vertical="center" shrinkToFit="1"/>
    </xf>
    <xf numFmtId="0" fontId="24" fillId="0" borderId="13" xfId="0" applyFont="1" applyBorder="1" applyAlignment="1">
      <alignment horizontal="left" vertical="center" shrinkToFit="1"/>
    </xf>
    <xf numFmtId="0" fontId="24" fillId="0" borderId="13" xfId="0" applyFont="1" applyBorder="1" applyAlignment="1">
      <alignment vertical="center" shrinkToFit="1"/>
    </xf>
    <xf numFmtId="0" fontId="24" fillId="0" borderId="11" xfId="0" applyFont="1" applyBorder="1" applyAlignment="1">
      <alignment vertical="center" wrapText="1" shrinkToFit="1"/>
    </xf>
    <xf numFmtId="0" fontId="24" fillId="0" borderId="11" xfId="0" applyFont="1" applyBorder="1" applyAlignment="1">
      <alignment horizontal="left" vertical="center" shrinkToFit="1"/>
    </xf>
    <xf numFmtId="0" fontId="24" fillId="0" borderId="14" xfId="0" applyFont="1" applyBorder="1" applyAlignment="1">
      <alignment horizontal="left" vertical="center" shrinkToFit="1"/>
    </xf>
    <xf numFmtId="0" fontId="24" fillId="0" borderId="11" xfId="0" applyFont="1" applyBorder="1" applyAlignment="1">
      <alignment vertical="center" shrinkToFit="1"/>
    </xf>
    <xf numFmtId="0" fontId="24" fillId="0" borderId="14" xfId="0" applyFont="1" applyBorder="1" applyAlignment="1">
      <alignment horizontal="left" vertical="center" shrinkToFit="1"/>
    </xf>
    <xf numFmtId="0" fontId="24" fillId="0" borderId="13" xfId="0" applyFont="1" applyBorder="1" applyAlignment="1">
      <alignment horizontal="left" vertical="center" shrinkToFit="1"/>
    </xf>
    <xf numFmtId="0" fontId="24" fillId="0" borderId="37" xfId="0" applyFont="1" applyBorder="1" applyAlignment="1">
      <alignment horizontal="left" vertical="center" shrinkToFit="1"/>
    </xf>
    <xf numFmtId="0" fontId="44" fillId="0" borderId="34" xfId="0" applyFont="1" applyBorder="1" applyAlignment="1">
      <alignment horizontal="center" vertical="center" wrapText="1" shrinkToFit="1"/>
    </xf>
    <xf numFmtId="0" fontId="44" fillId="0" borderId="10" xfId="0" applyFont="1" applyBorder="1" applyAlignment="1">
      <alignment horizontal="center" vertical="center" wrapText="1" shrinkToFit="1"/>
    </xf>
    <xf numFmtId="0" fontId="24" fillId="0" borderId="13" xfId="0" quotePrefix="1" applyFont="1" applyBorder="1" applyAlignment="1">
      <alignment horizontal="center" vertical="center" shrinkToFit="1"/>
    </xf>
    <xf numFmtId="0" fontId="27" fillId="0" borderId="16" xfId="0" applyFont="1" applyBorder="1" applyAlignment="1">
      <alignment vertical="center" shrinkToFit="1"/>
    </xf>
    <xf numFmtId="0" fontId="27" fillId="0" borderId="16" xfId="0" applyFont="1" applyBorder="1" applyAlignment="1">
      <alignment horizontal="left" vertical="center" shrinkToFit="1"/>
    </xf>
    <xf numFmtId="0" fontId="27" fillId="0" borderId="10" xfId="0" applyFont="1" applyBorder="1" applyAlignment="1">
      <alignment horizontal="left" vertical="center" shrinkToFit="1"/>
    </xf>
    <xf numFmtId="0" fontId="45" fillId="0" borderId="11" xfId="0" applyFont="1" applyBorder="1" applyAlignment="1">
      <alignment vertical="center" shrinkToFit="1"/>
    </xf>
    <xf numFmtId="0" fontId="24" fillId="0" borderId="36" xfId="0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center" vertical="center" shrinkToFit="1"/>
    </xf>
    <xf numFmtId="0" fontId="24" fillId="0" borderId="27" xfId="0" applyFont="1" applyBorder="1" applyAlignment="1">
      <alignment vertical="center" shrinkToFit="1"/>
    </xf>
    <xf numFmtId="0" fontId="24" fillId="0" borderId="11" xfId="0" applyFont="1" applyBorder="1" applyAlignment="1">
      <alignment horizontal="left" vertical="center" wrapText="1" shrinkToFit="1"/>
    </xf>
    <xf numFmtId="0" fontId="24" fillId="0" borderId="13" xfId="0" applyFont="1" applyBorder="1" applyAlignment="1">
      <alignment horizontal="left" vertical="center" wrapText="1" shrinkToFit="1"/>
    </xf>
    <xf numFmtId="0" fontId="27" fillId="0" borderId="34" xfId="0" applyFont="1" applyBorder="1" applyAlignment="1">
      <alignment horizontal="left" vertical="center" shrinkToFit="1"/>
    </xf>
    <xf numFmtId="0" fontId="27" fillId="0" borderId="15" xfId="0" applyFont="1" applyBorder="1" applyAlignment="1">
      <alignment horizontal="left" vertical="center" shrinkToFit="1"/>
    </xf>
    <xf numFmtId="0" fontId="27" fillId="0" borderId="17" xfId="0" applyFont="1" applyBorder="1" applyAlignment="1">
      <alignment horizontal="left" vertical="center" shrinkToFit="1"/>
    </xf>
    <xf numFmtId="0" fontId="27" fillId="0" borderId="35" xfId="0" applyFont="1" applyBorder="1" applyAlignment="1">
      <alignment horizontal="left" vertical="center" shrinkToFit="1"/>
    </xf>
    <xf numFmtId="0" fontId="24" fillId="0" borderId="36" xfId="0" applyFont="1" applyBorder="1">
      <alignment vertical="center"/>
    </xf>
    <xf numFmtId="0" fontId="24" fillId="0" borderId="13" xfId="0" applyFont="1" applyBorder="1">
      <alignment vertical="center"/>
    </xf>
    <xf numFmtId="0" fontId="24" fillId="0" borderId="37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24" fillId="0" borderId="38" xfId="0" applyFont="1" applyBorder="1">
      <alignment vertical="center"/>
    </xf>
    <xf numFmtId="0" fontId="24" fillId="0" borderId="39" xfId="0" applyFont="1" applyBorder="1">
      <alignment vertical="center"/>
    </xf>
    <xf numFmtId="0" fontId="24" fillId="0" borderId="40" xfId="0" applyFont="1" applyBorder="1" applyAlignment="1">
      <alignment horizontal="left" vertical="center"/>
    </xf>
    <xf numFmtId="0" fontId="24" fillId="0" borderId="39" xfId="0" applyFont="1" applyBorder="1" applyAlignment="1">
      <alignment horizontal="left" vertical="center"/>
    </xf>
    <xf numFmtId="0" fontId="24" fillId="0" borderId="29" xfId="0" applyFont="1" applyBorder="1">
      <alignment vertical="center"/>
    </xf>
    <xf numFmtId="0" fontId="24" fillId="0" borderId="0" xfId="0" applyFont="1">
      <alignment vertical="center"/>
    </xf>
    <xf numFmtId="0" fontId="24" fillId="0" borderId="30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9" xfId="0" applyBorder="1">
      <alignment vertical="center"/>
    </xf>
    <xf numFmtId="0" fontId="24" fillId="0" borderId="0" xfId="0" applyFont="1" applyAlignment="1">
      <alignment horizontal="left" vertical="center"/>
    </xf>
    <xf numFmtId="0" fontId="24" fillId="0" borderId="41" xfId="0" applyFont="1" applyBorder="1">
      <alignment vertical="center"/>
    </xf>
    <xf numFmtId="0" fontId="44" fillId="0" borderId="42" xfId="0" applyFont="1" applyBorder="1">
      <alignment vertical="center"/>
    </xf>
    <xf numFmtId="0" fontId="44" fillId="0" borderId="43" xfId="0" applyFont="1" applyBorder="1">
      <alignment vertical="center"/>
    </xf>
    <xf numFmtId="0" fontId="44" fillId="0" borderId="44" xfId="0" applyFont="1" applyBorder="1" applyAlignment="1">
      <alignment horizontal="right" vertical="center"/>
    </xf>
    <xf numFmtId="0" fontId="44" fillId="0" borderId="43" xfId="0" applyFont="1" applyBorder="1" applyAlignment="1">
      <alignment horizontal="right" vertical="center"/>
    </xf>
    <xf numFmtId="0" fontId="44" fillId="0" borderId="45" xfId="0" applyFont="1" applyBorder="1" applyAlignment="1">
      <alignment horizontal="left" vertical="center"/>
    </xf>
    <xf numFmtId="0" fontId="46" fillId="0" borderId="46" xfId="0" applyFont="1" applyBorder="1">
      <alignment vertical="center"/>
    </xf>
    <xf numFmtId="0" fontId="47" fillId="0" borderId="0" xfId="0" applyFont="1">
      <alignment vertical="center"/>
    </xf>
    <xf numFmtId="0" fontId="21" fillId="0" borderId="47" xfId="0" applyFont="1" applyBorder="1" applyAlignment="1">
      <alignment vertical="center" shrinkToFit="1"/>
    </xf>
    <xf numFmtId="0" fontId="24" fillId="0" borderId="0" xfId="0" applyFont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right" vertical="center"/>
    </xf>
    <xf numFmtId="0" fontId="26" fillId="0" borderId="10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48" xfId="0" applyFont="1" applyBorder="1" applyAlignment="1">
      <alignment horizontal="center" vertical="center" shrinkToFit="1"/>
    </xf>
    <xf numFmtId="0" fontId="24" fillId="0" borderId="20" xfId="0" applyFont="1" applyBorder="1" applyAlignment="1">
      <alignment vertical="center" shrinkToFit="1"/>
    </xf>
    <xf numFmtId="0" fontId="24" fillId="0" borderId="20" xfId="0" applyFont="1" applyBorder="1" applyAlignment="1">
      <alignment horizontal="left" vertical="center" shrinkToFit="1"/>
    </xf>
    <xf numFmtId="0" fontId="24" fillId="0" borderId="20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left" vertical="center" wrapText="1"/>
    </xf>
    <xf numFmtId="0" fontId="24" fillId="0" borderId="20" xfId="0" applyFont="1" applyBorder="1" applyAlignment="1">
      <alignment horizontal="right" vertical="center" shrinkToFit="1"/>
    </xf>
    <xf numFmtId="0" fontId="24" fillId="0" borderId="20" xfId="0" applyFont="1" applyBorder="1" applyAlignment="1">
      <alignment horizontal="center" vertical="center" shrinkToFit="1"/>
    </xf>
    <xf numFmtId="183" fontId="24" fillId="0" borderId="20" xfId="0" applyNumberFormat="1" applyFont="1" applyBorder="1" applyAlignment="1">
      <alignment horizontal="center" vertical="center" shrinkToFit="1"/>
    </xf>
    <xf numFmtId="0" fontId="46" fillId="0" borderId="20" xfId="0" applyFont="1" applyBorder="1" applyAlignment="1">
      <alignment horizontal="center" vertical="center" shrinkToFit="1"/>
    </xf>
    <xf numFmtId="0" fontId="24" fillId="0" borderId="19" xfId="0" applyFont="1" applyBorder="1" applyAlignment="1">
      <alignment horizontal="center" vertical="center" shrinkToFit="1"/>
    </xf>
    <xf numFmtId="0" fontId="46" fillId="0" borderId="20" xfId="0" applyFont="1" applyBorder="1" applyAlignment="1" applyProtection="1">
      <alignment horizontal="center" vertical="center" shrinkToFit="1"/>
      <protection locked="0"/>
    </xf>
    <xf numFmtId="0" fontId="21" fillId="0" borderId="11" xfId="0" applyFont="1" applyBorder="1" applyAlignment="1">
      <alignment horizontal="center" vertical="center" shrinkToFit="1"/>
    </xf>
    <xf numFmtId="0" fontId="26" fillId="0" borderId="13" xfId="42" applyFont="1" applyFill="1" applyBorder="1" applyAlignment="1">
      <alignment horizontal="left" vertical="center"/>
    </xf>
    <xf numFmtId="0" fontId="26" fillId="0" borderId="11" xfId="42" applyFont="1" applyFill="1" applyBorder="1" applyAlignment="1">
      <alignment horizontal="left" vertical="center"/>
    </xf>
    <xf numFmtId="0" fontId="26" fillId="0" borderId="14" xfId="42" applyFont="1" applyFill="1" applyBorder="1" applyAlignment="1">
      <alignment horizontal="left" vertical="center"/>
    </xf>
    <xf numFmtId="0" fontId="26" fillId="0" borderId="0" xfId="42" applyFont="1" applyFill="1" applyAlignment="1">
      <alignment horizontal="center" vertical="top" wrapText="1"/>
    </xf>
    <xf numFmtId="0" fontId="26" fillId="0" borderId="18" xfId="42" applyFont="1" applyFill="1" applyBorder="1">
      <alignment vertical="center"/>
    </xf>
    <xf numFmtId="0" fontId="26" fillId="0" borderId="0" xfId="42" applyFont="1" applyFill="1" applyAlignment="1">
      <alignment horizontal="center" vertical="center"/>
    </xf>
    <xf numFmtId="0" fontId="26" fillId="0" borderId="0" xfId="42" applyFont="1" applyFill="1">
      <alignment vertical="center"/>
    </xf>
    <xf numFmtId="0" fontId="26" fillId="0" borderId="16" xfId="42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/>
    </xf>
    <xf numFmtId="0" fontId="26" fillId="0" borderId="12" xfId="42" applyFont="1" applyFill="1" applyBorder="1" applyAlignment="1">
      <alignment horizontal="center" vertical="center"/>
    </xf>
    <xf numFmtId="0" fontId="26" fillId="0" borderId="10" xfId="42" applyFont="1" applyFill="1" applyBorder="1" applyAlignment="1">
      <alignment horizontal="center" vertical="center"/>
    </xf>
    <xf numFmtId="0" fontId="26" fillId="0" borderId="18" xfId="42" applyFont="1" applyFill="1" applyBorder="1" applyAlignment="1">
      <alignment horizontal="center" vertical="center"/>
    </xf>
    <xf numFmtId="0" fontId="26" fillId="0" borderId="17" xfId="42" applyFont="1" applyFill="1" applyBorder="1" applyAlignment="1">
      <alignment horizontal="center" vertical="center"/>
    </xf>
    <xf numFmtId="0" fontId="26" fillId="0" borderId="29" xfId="42" applyFont="1" applyFill="1" applyBorder="1">
      <alignment vertical="center"/>
    </xf>
    <xf numFmtId="0" fontId="26" fillId="0" borderId="29" xfId="42" applyFont="1" applyFill="1" applyBorder="1" applyAlignment="1">
      <alignment horizontal="left" vertical="center"/>
    </xf>
    <xf numFmtId="0" fontId="26" fillId="0" borderId="0" xfId="42" applyFont="1" applyFill="1" applyBorder="1" applyAlignment="1">
      <alignment horizontal="left" vertical="center"/>
    </xf>
    <xf numFmtId="0" fontId="26" fillId="0" borderId="0" xfId="42" applyFont="1" applyFill="1" applyAlignment="1">
      <alignment horizontal="left" vertical="center"/>
    </xf>
    <xf numFmtId="0" fontId="26" fillId="0" borderId="0" xfId="42" applyFont="1" applyFill="1" applyAlignment="1">
      <alignment horizontal="left"/>
    </xf>
    <xf numFmtId="0" fontId="26" fillId="0" borderId="0" xfId="42" applyFont="1" applyFill="1" applyAlignment="1"/>
    <xf numFmtId="0" fontId="26" fillId="0" borderId="18" xfId="42" applyFont="1" applyFill="1" applyBorder="1" applyAlignment="1"/>
    <xf numFmtId="0" fontId="26" fillId="0" borderId="38" xfId="42" applyFont="1" applyFill="1" applyBorder="1" applyAlignment="1">
      <alignment horizontal="center" vertical="center"/>
    </xf>
    <xf numFmtId="0" fontId="26" fillId="0" borderId="39" xfId="42" applyFont="1" applyFill="1" applyBorder="1" applyAlignment="1">
      <alignment horizontal="center" vertical="center"/>
    </xf>
    <xf numFmtId="0" fontId="26" fillId="0" borderId="39" xfId="42" applyFont="1" applyFill="1" applyBorder="1">
      <alignment vertical="center"/>
    </xf>
    <xf numFmtId="0" fontId="26" fillId="0" borderId="49" xfId="42" applyFont="1" applyFill="1" applyBorder="1">
      <alignment vertical="center"/>
    </xf>
    <xf numFmtId="0" fontId="0" fillId="0" borderId="0" xfId="0" applyAlignment="1">
      <alignment vertical="center" wrapText="1"/>
    </xf>
    <xf numFmtId="0" fontId="48" fillId="0" borderId="0" xfId="0" applyFont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49" fontId="24" fillId="0" borderId="50" xfId="0" applyNumberFormat="1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49" fontId="21" fillId="0" borderId="50" xfId="0" applyNumberFormat="1" applyFont="1" applyBorder="1" applyAlignment="1">
      <alignment horizontal="center" vertical="center" wrapText="1"/>
    </xf>
    <xf numFmtId="0" fontId="38" fillId="0" borderId="0" xfId="0" applyFont="1">
      <alignment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top"/>
    </xf>
    <xf numFmtId="0" fontId="50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14" fontId="38" fillId="0" borderId="10" xfId="0" applyNumberFormat="1" applyFont="1" applyBorder="1" applyAlignment="1">
      <alignment horizontal="left" vertical="center" wrapText="1"/>
    </xf>
    <xf numFmtId="0" fontId="21" fillId="0" borderId="10" xfId="0" applyFont="1" applyBorder="1" applyAlignment="1">
      <alignment vertical="center" wrapText="1"/>
    </xf>
    <xf numFmtId="0" fontId="38" fillId="0" borderId="10" xfId="0" applyFont="1" applyBorder="1" applyAlignment="1">
      <alignment horizontal="left" wrapText="1"/>
    </xf>
    <xf numFmtId="0" fontId="38" fillId="0" borderId="10" xfId="0" applyFont="1" applyBorder="1">
      <alignment vertical="center"/>
    </xf>
    <xf numFmtId="0" fontId="22" fillId="0" borderId="20" xfId="0" applyFont="1" applyBorder="1" applyAlignment="1">
      <alignment vertical="center" wrapText="1"/>
    </xf>
    <xf numFmtId="0" fontId="29" fillId="0" borderId="20" xfId="0" applyFont="1" applyBorder="1" applyAlignment="1">
      <alignment horizontal="left" vertical="center" wrapText="1"/>
    </xf>
    <xf numFmtId="0" fontId="38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 shrinkToFit="1"/>
    </xf>
    <xf numFmtId="0" fontId="38" fillId="0" borderId="20" xfId="0" applyFont="1" applyBorder="1" applyAlignment="1">
      <alignment horizontal="left" vertical="center" wrapText="1"/>
    </xf>
    <xf numFmtId="0" fontId="38" fillId="0" borderId="0" xfId="0" applyFont="1" applyAlignment="1">
      <alignment horizontal="center" vertical="center"/>
    </xf>
    <xf numFmtId="0" fontId="0" fillId="0" borderId="18" xfId="0" applyBorder="1" applyAlignment="1">
      <alignment wrapText="1"/>
    </xf>
    <xf numFmtId="0" fontId="38" fillId="0" borderId="0" xfId="0" applyFont="1" applyAlignment="1">
      <alignment wrapText="1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8" fillId="0" borderId="51" xfId="0" applyFont="1" applyBorder="1" applyAlignment="1">
      <alignment vertical="top"/>
    </xf>
    <xf numFmtId="0" fontId="38" fillId="0" borderId="52" xfId="0" applyFont="1" applyBorder="1" applyAlignment="1">
      <alignment vertical="top"/>
    </xf>
    <xf numFmtId="0" fontId="0" fillId="0" borderId="52" xfId="0" applyBorder="1" applyAlignment="1">
      <alignment vertical="top"/>
    </xf>
    <xf numFmtId="0" fontId="28" fillId="0" borderId="53" xfId="0" applyFont="1" applyBorder="1" applyAlignment="1">
      <alignment horizontal="center" vertical="top"/>
    </xf>
    <xf numFmtId="0" fontId="28" fillId="0" borderId="51" xfId="0" applyFont="1" applyBorder="1" applyAlignment="1">
      <alignment horizontal="center" vertical="top"/>
    </xf>
    <xf numFmtId="0" fontId="0" fillId="0" borderId="17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38" fillId="0" borderId="5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27" fillId="0" borderId="56" xfId="0" applyFont="1" applyBorder="1" applyAlignment="1">
      <alignment horizontal="right" vertical="center" wrapText="1"/>
    </xf>
    <xf numFmtId="0" fontId="27" fillId="0" borderId="57" xfId="0" applyFont="1" applyBorder="1" applyAlignment="1">
      <alignment horizontal="right" vertical="center" wrapText="1"/>
    </xf>
    <xf numFmtId="0" fontId="51" fillId="0" borderId="57" xfId="0" applyFont="1" applyBorder="1" applyAlignment="1">
      <alignment horizontal="right" vertical="center"/>
    </xf>
    <xf numFmtId="0" fontId="51" fillId="0" borderId="58" xfId="0" applyFont="1" applyBorder="1" applyAlignment="1">
      <alignment horizontal="center" vertical="center"/>
    </xf>
    <xf numFmtId="0" fontId="38" fillId="0" borderId="58" xfId="0" applyFont="1" applyBorder="1">
      <alignment vertical="center"/>
    </xf>
    <xf numFmtId="0" fontId="0" fillId="0" borderId="56" xfId="0" applyBorder="1" applyAlignment="1">
      <alignment horizontal="center" vertical="center"/>
    </xf>
    <xf numFmtId="0" fontId="51" fillId="0" borderId="56" xfId="0" applyFont="1" applyBorder="1" applyAlignment="1">
      <alignment horizontal="center" vertical="center"/>
    </xf>
    <xf numFmtId="0" fontId="38" fillId="0" borderId="16" xfId="0" applyFont="1" applyBorder="1">
      <alignment vertical="center"/>
    </xf>
    <xf numFmtId="0" fontId="38" fillId="0" borderId="15" xfId="0" applyFont="1" applyBorder="1">
      <alignment vertical="center"/>
    </xf>
    <xf numFmtId="185" fontId="38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8" fillId="0" borderId="13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18" fillId="0" borderId="0" xfId="43" applyNumberFormat="1" applyFont="1" applyFill="1" applyBorder="1" applyAlignment="1" applyProtection="1"/>
    <xf numFmtId="0" fontId="5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3" fillId="0" borderId="10" xfId="0" applyFont="1" applyBorder="1" applyAlignment="1">
      <alignment horizontal="left" wrapText="1"/>
    </xf>
    <xf numFmtId="14" fontId="0" fillId="0" borderId="0" xfId="0" applyNumberFormat="1" applyAlignment="1">
      <alignment horizontal="center" vertical="center" wrapText="1"/>
    </xf>
    <xf numFmtId="0" fontId="0" fillId="0" borderId="52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6" fontId="0" fillId="0" borderId="14" xfId="0" applyNumberFormat="1" applyBorder="1" applyAlignment="1">
      <alignment horizontal="center" vertical="center"/>
    </xf>
    <xf numFmtId="181" fontId="0" fillId="0" borderId="13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left" vertical="center"/>
    </xf>
    <xf numFmtId="0" fontId="27" fillId="0" borderId="56" xfId="0" applyFont="1" applyBorder="1" applyAlignment="1">
      <alignment horizontal="center" vertical="center"/>
    </xf>
    <xf numFmtId="0" fontId="27" fillId="0" borderId="57" xfId="0" applyFont="1" applyBorder="1" applyAlignment="1">
      <alignment horizontal="center" vertical="center"/>
    </xf>
    <xf numFmtId="187" fontId="27" fillId="0" borderId="58" xfId="0" applyNumberFormat="1" applyFont="1" applyBorder="1" applyAlignment="1">
      <alignment horizontal="left" vertical="center"/>
    </xf>
    <xf numFmtId="187" fontId="27" fillId="0" borderId="57" xfId="0" applyNumberFormat="1" applyFont="1" applyBorder="1" applyAlignment="1">
      <alignment horizontal="left" vertical="center"/>
    </xf>
    <xf numFmtId="0" fontId="27" fillId="0" borderId="56" xfId="0" applyFont="1" applyBorder="1" applyAlignment="1">
      <alignment horizontal="right" vertical="center"/>
    </xf>
    <xf numFmtId="0" fontId="27" fillId="0" borderId="57" xfId="0" applyFont="1" applyBorder="1" applyAlignment="1">
      <alignment horizontal="right" vertical="center"/>
    </xf>
    <xf numFmtId="188" fontId="27" fillId="0" borderId="57" xfId="0" applyNumberFormat="1" applyFont="1" applyBorder="1" applyAlignment="1">
      <alignment horizontal="left" vertical="center"/>
    </xf>
    <xf numFmtId="0" fontId="54" fillId="0" borderId="55" xfId="0" applyFont="1" applyBorder="1" applyAlignment="1">
      <alignment horizontal="center" vertical="center" wrapText="1"/>
    </xf>
    <xf numFmtId="0" fontId="54" fillId="0" borderId="0" xfId="0" applyFont="1" applyBorder="1" applyAlignment="1">
      <alignment horizontal="center" vertical="center" wrapText="1"/>
    </xf>
    <xf numFmtId="0" fontId="0" fillId="0" borderId="5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3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9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 wrapText="1"/>
    </xf>
    <xf numFmtId="0" fontId="38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13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center" wrapText="1"/>
    </xf>
    <xf numFmtId="0" fontId="29" fillId="0" borderId="10" xfId="0" applyFont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14" fontId="38" fillId="0" borderId="0" xfId="0" applyNumberFormat="1" applyFont="1" applyAlignment="1">
      <alignment horizontal="center" vertical="center" wrapText="1"/>
    </xf>
    <xf numFmtId="0" fontId="29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3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9" fillId="0" borderId="0" xfId="0" applyFont="1" applyAlignment="1">
      <alignment horizontal="center" vertical="center" wrapText="1"/>
    </xf>
    <xf numFmtId="0" fontId="26" fillId="0" borderId="13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9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52" xfId="0" applyFont="1" applyBorder="1" applyAlignment="1">
      <alignment vertical="center" shrinkToFit="1"/>
    </xf>
    <xf numFmtId="0" fontId="29" fillId="0" borderId="62" xfId="0" applyFont="1" applyBorder="1" applyAlignment="1">
      <alignment horizontal="center" vertical="center"/>
    </xf>
    <xf numFmtId="0" fontId="29" fillId="0" borderId="55" xfId="0" applyFont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29" fillId="0" borderId="63" xfId="0" applyFont="1" applyBorder="1" applyAlignment="1">
      <alignment horizontal="center" vertical="center"/>
    </xf>
    <xf numFmtId="0" fontId="29" fillId="0" borderId="54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4" fontId="38" fillId="0" borderId="27" xfId="0" applyNumberFormat="1" applyFont="1" applyBorder="1" applyAlignment="1">
      <alignment horizontal="center" vertical="center"/>
    </xf>
    <xf numFmtId="189" fontId="38" fillId="0" borderId="27" xfId="0" applyNumberFormat="1" applyFont="1" applyBorder="1" applyAlignment="1">
      <alignment horizontal="center" vertical="center"/>
    </xf>
    <xf numFmtId="4" fontId="38" fillId="0" borderId="11" xfId="0" applyNumberFormat="1" applyFont="1" applyBorder="1" applyAlignment="1">
      <alignment horizontal="center" vertical="center"/>
    </xf>
    <xf numFmtId="4" fontId="38" fillId="0" borderId="13" xfId="0" applyNumberFormat="1" applyFont="1" applyBorder="1">
      <alignment vertical="center"/>
    </xf>
    <xf numFmtId="0" fontId="32" fillId="0" borderId="0" xfId="0" applyFont="1">
      <alignment vertical="center"/>
    </xf>
    <xf numFmtId="0" fontId="51" fillId="0" borderId="0" xfId="0" applyFont="1">
      <alignment vertical="center"/>
    </xf>
    <xf numFmtId="190" fontId="51" fillId="0" borderId="0" xfId="0" applyNumberFormat="1" applyFont="1" applyAlignment="1">
      <alignment horizontal="center" vertical="center"/>
    </xf>
    <xf numFmtId="188" fontId="51" fillId="0" borderId="0" xfId="0" applyNumberFormat="1" applyFont="1" applyAlignment="1">
      <alignment horizontal="center" vertical="center"/>
    </xf>
    <xf numFmtId="0" fontId="22" fillId="0" borderId="0" xfId="0" applyFont="1">
      <alignment vertical="center"/>
    </xf>
    <xf numFmtId="0" fontId="55" fillId="0" borderId="0" xfId="0" applyFont="1">
      <alignment vertical="center"/>
    </xf>
    <xf numFmtId="188" fontId="27" fillId="0" borderId="0" xfId="0" applyNumberFormat="1" applyFont="1" applyAlignment="1">
      <alignment horizontal="right" vertical="center"/>
    </xf>
    <xf numFmtId="187" fontId="27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 shrinkToFit="1"/>
    </xf>
    <xf numFmtId="14" fontId="3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right"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8" fillId="0" borderId="0" xfId="0" applyFont="1">
      <alignment vertical="center"/>
    </xf>
    <xf numFmtId="0" fontId="56" fillId="0" borderId="0" xfId="0" applyFont="1" applyAlignment="1">
      <alignment horizontal="center" vertical="top"/>
    </xf>
    <xf numFmtId="0" fontId="57" fillId="0" borderId="0" xfId="0" applyFont="1">
      <alignment vertical="center"/>
    </xf>
    <xf numFmtId="0" fontId="53" fillId="0" borderId="0" xfId="0" applyFont="1" applyAlignment="1">
      <alignment horizontal="center" vertical="center"/>
    </xf>
    <xf numFmtId="0" fontId="58" fillId="0" borderId="0" xfId="0" applyFont="1">
      <alignment vertical="center"/>
    </xf>
    <xf numFmtId="0" fontId="59" fillId="0" borderId="0" xfId="0" applyFont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3" fillId="0" borderId="0" xfId="0" applyFont="1">
      <alignment vertical="center"/>
    </xf>
    <xf numFmtId="0" fontId="59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0" xfId="0" applyFont="1" applyAlignment="1">
      <alignment horizontal="left" vertical="center"/>
    </xf>
    <xf numFmtId="4" fontId="59" fillId="0" borderId="0" xfId="0" applyNumberFormat="1" applyFont="1" applyAlignment="1">
      <alignment horizontal="center" vertical="center"/>
    </xf>
    <xf numFmtId="4" fontId="59" fillId="0" borderId="0" xfId="0" applyNumberFormat="1" applyFont="1">
      <alignment vertical="center"/>
    </xf>
    <xf numFmtId="0" fontId="2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7" fillId="0" borderId="0" xfId="0" applyFont="1" applyAlignment="1">
      <alignment horizontal="center" vertical="center"/>
    </xf>
    <xf numFmtId="14" fontId="58" fillId="0" borderId="0" xfId="0" applyNumberFormat="1" applyFont="1">
      <alignment vertical="center"/>
    </xf>
    <xf numFmtId="14" fontId="0" fillId="0" borderId="0" xfId="0" applyNumberFormat="1" applyAlignment="1">
      <alignment horizontal="left" vertical="center"/>
    </xf>
    <xf numFmtId="0" fontId="30" fillId="0" borderId="30" xfId="0" quotePrefix="1" applyFont="1" applyBorder="1" applyAlignment="1">
      <alignment horizontal="center" vertical="center" shrinkToFit="1"/>
    </xf>
    <xf numFmtId="0" fontId="31" fillId="0" borderId="34" xfId="0" applyFont="1" applyBorder="1" applyAlignment="1">
      <alignment horizontal="center" vertical="center" wrapText="1" shrinkToFit="1"/>
    </xf>
    <xf numFmtId="0" fontId="31" fillId="0" borderId="10" xfId="0" applyFont="1" applyBorder="1" applyAlignment="1">
      <alignment horizontal="center" vertical="center" wrapText="1" shrinkToFit="1"/>
    </xf>
    <xf numFmtId="0" fontId="61" fillId="0" borderId="34" xfId="0" applyFont="1" applyBorder="1" applyAlignment="1">
      <alignment horizontal="center" vertical="center" wrapText="1" shrinkToFit="1"/>
    </xf>
    <xf numFmtId="0" fontId="61" fillId="0" borderId="10" xfId="0" applyFont="1" applyBorder="1" applyAlignment="1">
      <alignment horizontal="center" vertical="center" wrapText="1" shrinkToFit="1"/>
    </xf>
    <xf numFmtId="0" fontId="32" fillId="0" borderId="16" xfId="0" applyFont="1" applyBorder="1" applyAlignment="1">
      <alignment vertical="center" wrapText="1" shrinkToFit="1"/>
    </xf>
    <xf numFmtId="0" fontId="32" fillId="0" borderId="16" xfId="0" applyFont="1" applyBorder="1" applyAlignment="1">
      <alignment horizontal="left" vertical="center" wrapText="1" shrinkToFit="1"/>
    </xf>
    <xf numFmtId="0" fontId="32" fillId="0" borderId="17" xfId="0" applyFont="1" applyBorder="1" applyAlignment="1">
      <alignment horizontal="left" vertical="center" wrapText="1" shrinkToFit="1"/>
    </xf>
    <xf numFmtId="0" fontId="32" fillId="0" borderId="10" xfId="0" applyFont="1" applyBorder="1" applyAlignment="1">
      <alignment horizontal="left" vertical="center" wrapText="1" shrinkToFit="1"/>
    </xf>
    <xf numFmtId="0" fontId="30" fillId="0" borderId="13" xfId="0" quotePrefix="1" applyFont="1" applyBorder="1" applyAlignment="1">
      <alignment horizontal="center" vertical="center" shrinkToFit="1"/>
    </xf>
    <xf numFmtId="0" fontId="60" fillId="0" borderId="16" xfId="0" applyFont="1" applyBorder="1" applyAlignment="1">
      <alignment vertical="center" shrinkToFit="1"/>
    </xf>
    <xf numFmtId="0" fontId="60" fillId="0" borderId="16" xfId="0" applyFont="1" applyBorder="1" applyAlignment="1">
      <alignment horizontal="left" vertical="center" shrinkToFit="1"/>
    </xf>
    <xf numFmtId="0" fontId="60" fillId="0" borderId="10" xfId="0" applyFont="1" applyBorder="1" applyAlignment="1">
      <alignment horizontal="left" vertical="center" shrinkToFit="1"/>
    </xf>
    <xf numFmtId="0" fontId="60" fillId="0" borderId="29" xfId="0" applyFont="1" applyBorder="1" applyAlignment="1">
      <alignment horizontal="center" vertical="center" shrinkToFit="1"/>
    </xf>
    <xf numFmtId="0" fontId="60" fillId="0" borderId="0" xfId="0" applyFont="1" applyBorder="1" applyAlignment="1">
      <alignment horizontal="center" vertical="center" shrinkToFit="1"/>
    </xf>
    <xf numFmtId="0" fontId="62" fillId="33" borderId="0" xfId="0" applyFont="1" applyFill="1" applyAlignment="1">
      <alignment horizontal="left" vertical="center" wrapText="1"/>
    </xf>
    <xf numFmtId="0" fontId="60" fillId="0" borderId="34" xfId="0" applyFont="1" applyBorder="1" applyAlignment="1">
      <alignment horizontal="left" vertical="center" wrapText="1" shrinkToFit="1"/>
    </xf>
    <xf numFmtId="0" fontId="60" fillId="0" borderId="10" xfId="0" applyFont="1" applyBorder="1" applyAlignment="1">
      <alignment horizontal="left" vertical="center" wrapText="1" shrinkToFit="1"/>
    </xf>
    <xf numFmtId="0" fontId="31" fillId="0" borderId="15" xfId="0" applyFont="1" applyBorder="1" applyAlignment="1">
      <alignment horizontal="left" vertical="center" wrapText="1" shrinkToFit="1"/>
    </xf>
    <xf numFmtId="0" fontId="31" fillId="0" borderId="16" xfId="0" applyFont="1" applyBorder="1" applyAlignment="1">
      <alignment horizontal="left" vertical="center" wrapText="1" shrinkToFit="1"/>
    </xf>
    <xf numFmtId="0" fontId="31" fillId="0" borderId="17" xfId="0" applyFont="1" applyBorder="1" applyAlignment="1">
      <alignment horizontal="left" vertical="center" wrapText="1" shrinkToFit="1"/>
    </xf>
    <xf numFmtId="0" fontId="60" fillId="0" borderId="16" xfId="0" applyFont="1" applyBorder="1" applyAlignment="1">
      <alignment horizontal="left" vertical="center" wrapText="1" shrinkToFit="1"/>
    </xf>
    <xf numFmtId="0" fontId="30" fillId="0" borderId="40" xfId="0" applyFont="1" applyBorder="1" applyAlignment="1">
      <alignment horizontal="left" vertical="center"/>
    </xf>
    <xf numFmtId="0" fontId="30" fillId="0" borderId="39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33" fillId="34" borderId="47" xfId="0" applyFont="1" applyFill="1" applyBorder="1" applyAlignment="1">
      <alignment vertical="center" shrinkToFit="1"/>
    </xf>
    <xf numFmtId="0" fontId="63" fillId="0" borderId="20" xfId="0" applyFont="1" applyBorder="1" applyAlignment="1">
      <alignment horizontal="left" vertical="center" wrapText="1" shrinkToFit="1"/>
    </xf>
    <xf numFmtId="0" fontId="63" fillId="0" borderId="20" xfId="0" applyFont="1" applyBorder="1" applyAlignment="1">
      <alignment horizontal="left" vertical="center" wrapText="1"/>
    </xf>
    <xf numFmtId="183" fontId="63" fillId="0" borderId="20" xfId="0" applyNumberFormat="1" applyFont="1" applyBorder="1" applyAlignment="1">
      <alignment horizontal="left" vertical="center" wrapText="1" shrinkToFit="1"/>
    </xf>
    <xf numFmtId="0" fontId="30" fillId="0" borderId="20" xfId="0" applyFont="1" applyBorder="1" applyAlignment="1">
      <alignment horizontal="left" vertical="center" shrinkToFit="1"/>
    </xf>
    <xf numFmtId="0" fontId="30" fillId="0" borderId="20" xfId="0" applyFont="1" applyBorder="1" applyAlignment="1">
      <alignment horizontal="center" vertical="center" shrinkToFit="1"/>
    </xf>
    <xf numFmtId="0" fontId="64" fillId="0" borderId="20" xfId="0" applyFont="1" applyBorder="1" applyAlignment="1">
      <alignment horizontal="left" vertical="center" wrapText="1" shrinkToFit="1"/>
    </xf>
    <xf numFmtId="0" fontId="63" fillId="0" borderId="19" xfId="0" applyFont="1" applyBorder="1" applyAlignment="1">
      <alignment horizontal="left" vertical="center" wrapText="1" shrinkToFit="1"/>
    </xf>
    <xf numFmtId="0" fontId="21" fillId="0" borderId="50" xfId="0" applyFont="1" applyBorder="1" applyAlignment="1">
      <alignment horizontal="left" vertical="center" wrapText="1"/>
    </xf>
    <xf numFmtId="0" fontId="33" fillId="0" borderId="50" xfId="0" applyFont="1" applyBorder="1" applyAlignment="1">
      <alignment horizontal="left" vertical="center" wrapText="1"/>
    </xf>
    <xf numFmtId="49" fontId="35" fillId="0" borderId="50" xfId="0" applyNumberFormat="1" applyFont="1" applyBorder="1" applyAlignment="1">
      <alignment horizontal="left" vertical="center" wrapText="1"/>
    </xf>
    <xf numFmtId="0" fontId="35" fillId="0" borderId="50" xfId="0" applyFont="1" applyBorder="1" applyAlignment="1">
      <alignment horizontal="left" vertical="center" wrapText="1"/>
    </xf>
    <xf numFmtId="14" fontId="65" fillId="0" borderId="10" xfId="0" applyNumberFormat="1" applyFont="1" applyBorder="1" applyAlignment="1">
      <alignment horizontal="left" vertical="center" wrapText="1"/>
    </xf>
    <xf numFmtId="0" fontId="66" fillId="0" borderId="10" xfId="0" applyFont="1" applyBorder="1" applyAlignment="1">
      <alignment horizontal="left" wrapText="1"/>
    </xf>
    <xf numFmtId="0" fontId="67" fillId="0" borderId="20" xfId="0" applyFont="1" applyBorder="1" applyAlignment="1">
      <alignment horizontal="left" vertical="center" wrapText="1"/>
    </xf>
    <xf numFmtId="0" fontId="66" fillId="0" borderId="20" xfId="0" applyFont="1" applyBorder="1" applyAlignment="1">
      <alignment horizontal="left" vertical="center" wrapText="1"/>
    </xf>
    <xf numFmtId="0" fontId="0" fillId="35" borderId="11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32" fillId="0" borderId="52" xfId="0" applyFont="1" applyBorder="1" applyAlignment="1">
      <alignment vertical="top" wrapText="1"/>
    </xf>
    <xf numFmtId="0" fontId="68" fillId="34" borderId="58" xfId="0" applyFont="1" applyFill="1" applyBorder="1" applyAlignment="1">
      <alignment horizontal="center" vertical="center"/>
    </xf>
    <xf numFmtId="0" fontId="66" fillId="34" borderId="58" xfId="0" applyFont="1" applyFill="1" applyBorder="1">
      <alignment vertical="center"/>
    </xf>
    <xf numFmtId="0" fontId="68" fillId="34" borderId="56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70" fillId="0" borderId="10" xfId="0" applyFont="1" applyBorder="1" applyAlignment="1">
      <alignment horizontal="left" wrapText="1"/>
    </xf>
    <xf numFmtId="14" fontId="32" fillId="0" borderId="0" xfId="0" applyNumberFormat="1" applyFont="1" applyAlignment="1">
      <alignment horizontal="left" vertical="center" wrapText="1"/>
    </xf>
    <xf numFmtId="181" fontId="69" fillId="0" borderId="13" xfId="0" applyNumberFormat="1" applyFont="1" applyBorder="1" applyAlignment="1">
      <alignment horizontal="right" vertical="center"/>
    </xf>
    <xf numFmtId="187" fontId="60" fillId="34" borderId="58" xfId="0" applyNumberFormat="1" applyFont="1" applyFill="1" applyBorder="1" applyAlignment="1">
      <alignment horizontal="left" vertical="center"/>
    </xf>
    <xf numFmtId="187" fontId="60" fillId="34" borderId="57" xfId="0" applyNumberFormat="1" applyFont="1" applyFill="1" applyBorder="1" applyAlignment="1">
      <alignment horizontal="left" vertical="center"/>
    </xf>
    <xf numFmtId="188" fontId="60" fillId="34" borderId="57" xfId="0" applyNumberFormat="1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0" fontId="35" fillId="35" borderId="13" xfId="0" applyFont="1" applyFill="1" applyBorder="1" applyAlignment="1">
      <alignment horizontal="left" vertical="center" wrapText="1"/>
    </xf>
    <xf numFmtId="0" fontId="35" fillId="35" borderId="10" xfId="0" applyFont="1" applyFill="1" applyBorder="1" applyAlignment="1">
      <alignment horizontal="left" vertical="center" wrapText="1"/>
    </xf>
    <xf numFmtId="14" fontId="66" fillId="0" borderId="0" xfId="0" applyNumberFormat="1" applyFont="1" applyAlignment="1">
      <alignment horizontal="center" vertical="center" wrapText="1"/>
    </xf>
    <xf numFmtId="0" fontId="35" fillId="0" borderId="13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14" fontId="65" fillId="0" borderId="0" xfId="0" applyNumberFormat="1" applyFont="1" applyAlignment="1">
      <alignment horizontal="center" vertical="center" wrapText="1"/>
    </xf>
    <xf numFmtId="0" fontId="34" fillId="0" borderId="13" xfId="0" applyFont="1" applyBorder="1" applyAlignment="1">
      <alignment horizontal="left" vertical="center" wrapText="1"/>
    </xf>
    <xf numFmtId="0" fontId="34" fillId="0" borderId="10" xfId="0" applyFont="1" applyBorder="1" applyAlignment="1">
      <alignment horizontal="left" vertical="center" wrapText="1"/>
    </xf>
    <xf numFmtId="0" fontId="33" fillId="0" borderId="48" xfId="0" applyFont="1" applyBorder="1" applyAlignment="1">
      <alignment horizontal="left" vertical="center" wrapText="1"/>
    </xf>
    <xf numFmtId="0" fontId="33" fillId="0" borderId="19" xfId="0" applyFont="1" applyBorder="1" applyAlignment="1">
      <alignment horizontal="left" vertical="center" wrapText="1"/>
    </xf>
    <xf numFmtId="183" fontId="63" fillId="0" borderId="50" xfId="0" applyNumberFormat="1" applyFont="1" applyBorder="1" applyAlignment="1">
      <alignment horizontal="left" vertical="center" wrapText="1" shrinkToFit="1"/>
    </xf>
    <xf numFmtId="181" fontId="69" fillId="0" borderId="50" xfId="0" applyNumberFormat="1" applyFont="1" applyBorder="1" applyAlignment="1">
      <alignment horizontal="right" vertical="center"/>
    </xf>
    <xf numFmtId="0" fontId="63" fillId="0" borderId="50" xfId="0" applyFont="1" applyBorder="1" applyAlignment="1">
      <alignment horizontal="left" vertical="center" wrapText="1" shrinkToFit="1"/>
    </xf>
    <xf numFmtId="188" fontId="68" fillId="34" borderId="0" xfId="0" applyNumberFormat="1" applyFont="1" applyFill="1" applyAlignment="1">
      <alignment horizontal="center" vertical="center"/>
    </xf>
    <xf numFmtId="187" fontId="60" fillId="34" borderId="0" xfId="0" applyNumberFormat="1" applyFont="1" applyFill="1" applyAlignment="1">
      <alignment horizontal="left" vertical="center"/>
    </xf>
    <xf numFmtId="0" fontId="69" fillId="0" borderId="0" xfId="0" applyFont="1" applyAlignment="1">
      <alignment horizontal="center" vertical="center"/>
    </xf>
    <xf numFmtId="0" fontId="71" fillId="33" borderId="0" xfId="0" applyFont="1" applyFill="1" applyAlignment="1">
      <alignment horizontal="left" vertical="center" wrapText="1"/>
    </xf>
    <xf numFmtId="0" fontId="38" fillId="0" borderId="0" xfId="0" quotePrefix="1" applyFont="1">
      <alignment vertical="center"/>
    </xf>
    <xf numFmtId="0" fontId="38" fillId="35" borderId="0" xfId="0" applyFont="1" applyFill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32" fillId="0" borderId="0" xfId="0" applyFont="1" applyAlignment="1">
      <alignment horizontal="left" vertical="center" wrapText="1"/>
    </xf>
    <xf numFmtId="0" fontId="32" fillId="0" borderId="0" xfId="0" applyNumberFormat="1" applyFont="1" applyFill="1" applyBorder="1" applyAlignment="1" applyProtection="1">
      <alignment horizontal="left" vertical="center" wrapText="1"/>
    </xf>
    <xf numFmtId="0" fontId="72" fillId="0" borderId="0" xfId="0" applyFont="1" applyAlignment="1">
      <alignment horizontal="left" vertical="center" wrapText="1" shrinkToFit="1"/>
    </xf>
    <xf numFmtId="0" fontId="72" fillId="0" borderId="0" xfId="0" applyFont="1" applyAlignment="1">
      <alignment horizontal="left" vertical="center" wrapText="1"/>
    </xf>
    <xf numFmtId="0" fontId="73" fillId="0" borderId="0" xfId="0" applyFont="1" applyAlignment="1">
      <alignment horizontal="center" vertical="center"/>
    </xf>
    <xf numFmtId="4" fontId="73" fillId="34" borderId="0" xfId="0" applyNumberFormat="1" applyFont="1" applyFill="1" applyAlignment="1">
      <alignment horizontal="center" vertical="center"/>
    </xf>
    <xf numFmtId="4" fontId="73" fillId="34" borderId="0" xfId="0" applyNumberFormat="1" applyFont="1" applyFill="1">
      <alignment vertical="center"/>
    </xf>
    <xf numFmtId="0" fontId="72" fillId="0" borderId="0" xfId="0" applyFont="1" applyAlignment="1">
      <alignment horizontal="left" vertical="center"/>
    </xf>
    <xf numFmtId="0" fontId="30" fillId="35" borderId="0" xfId="0" applyFont="1" applyFill="1" applyAlignment="1">
      <alignment horizontal="left" vertical="center" wrapText="1"/>
    </xf>
    <xf numFmtId="14" fontId="65" fillId="0" borderId="0" xfId="0" applyNumberFormat="1" applyFont="1" applyAlignment="1">
      <alignment horizontal="left" vertical="center" wrapText="1"/>
    </xf>
    <xf numFmtId="0" fontId="63" fillId="0" borderId="0" xfId="0" applyFont="1" applyAlignment="1">
      <alignment horizontal="left" vertical="center" wrapText="1"/>
    </xf>
    <xf numFmtId="183" fontId="76" fillId="0" borderId="20" xfId="0" applyNumberFormat="1" applyFont="1" applyBorder="1" applyAlignment="1">
      <alignment horizontal="left" vertical="center" wrapText="1" shrinkToFit="1"/>
    </xf>
    <xf numFmtId="0" fontId="77" fillId="0" borderId="0" xfId="0" applyFont="1">
      <alignment vertical="center"/>
    </xf>
    <xf numFmtId="0" fontId="78" fillId="0" borderId="20" xfId="0" applyFont="1" applyBorder="1" applyAlignment="1">
      <alignment horizontal="left" vertical="center" wrapText="1" shrinkToFit="1"/>
    </xf>
    <xf numFmtId="0" fontId="77" fillId="0" borderId="16" xfId="0" applyFont="1" applyBorder="1" applyAlignment="1">
      <alignment horizontal="left" vertical="center" shrinkToFi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2"/>
    <cellStyle name="常规_9月份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8.xml.rels><?xml version="1.0" encoding="UTF-8" standalone="no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AN53"/>
  <sheetViews>
    <sheetView showGridLines="0" showRowColHeaders="0" showZeros="0" showOutlineSymbols="0" workbookViewId="0">
      <selection activeCell="AU28" sqref="AU28"/>
    </sheetView>
  </sheetViews>
  <sheetFormatPr defaultColWidth="9" defaultRowHeight="15" customHeight="1"/>
  <cols>
    <col min="1" max="1" width="3.5" customWidth="1"/>
    <col min="2" max="2" width="1.25" customWidth="1"/>
    <col min="3" max="3" width="1.375" customWidth="1"/>
    <col min="4" max="4" width="1.625" customWidth="1"/>
    <col min="5" max="5" width="1.75" customWidth="1"/>
    <col min="6" max="6" width="1.25" customWidth="1"/>
    <col min="7" max="7" width="1.375" customWidth="1"/>
    <col min="8" max="8" width="0.875" customWidth="1"/>
    <col min="9" max="9" width="3.5" customWidth="1"/>
    <col min="10" max="10" width="5.75" customWidth="1"/>
    <col min="11" max="11" width="3.625" customWidth="1"/>
    <col min="12" max="12" width="2.75" customWidth="1"/>
    <col min="13" max="13" width="1.375" customWidth="1"/>
    <col min="14" max="14" width="2.625" customWidth="1"/>
    <col min="15" max="15" width="3.375" customWidth="1"/>
    <col min="16" max="16" width="3.625" customWidth="1"/>
    <col min="17" max="17" width="1.625" customWidth="1"/>
    <col min="18" max="18" width="1.875" customWidth="1"/>
    <col min="19" max="19" width="4.75" customWidth="1"/>
    <col min="20" max="20" width="0.625" customWidth="1"/>
    <col min="21" max="21" width="1.375" hidden="1" customWidth="1"/>
    <col min="22" max="22" width="5.25" customWidth="1"/>
    <col min="23" max="23" width="1.625" customWidth="1"/>
    <col min="24" max="24" width="0.875" customWidth="1"/>
    <col min="25" max="25" width="1.5" customWidth="1"/>
    <col min="26" max="26" width="1.875" hidden="1" customWidth="1"/>
    <col min="27" max="27" width="3.125" customWidth="1"/>
    <col min="28" max="28" width="4" customWidth="1"/>
    <col min="29" max="29" width="3.625" customWidth="1"/>
    <col min="30" max="30" width="4.25" customWidth="1"/>
    <col min="31" max="31" width="1.875" customWidth="1"/>
    <col min="32" max="32" width="1.375" customWidth="1"/>
    <col min="33" max="33" width="3.125" customWidth="1"/>
    <col min="34" max="34" width="2.25" customWidth="1"/>
    <col min="35" max="35" width="2.125" customWidth="1"/>
    <col min="36" max="36" width="1.75" customWidth="1"/>
    <col min="37" max="37" width="7" customWidth="1"/>
  </cols>
  <sheetData>
    <row r="1" spans="1:37" ht="0.75" customHeight="1"/>
    <row r="2" spans="1:37" ht="0.75" customHeight="1"/>
    <row r="3" spans="1:37" ht="31.5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7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s="2" customFormat="1" ht="14.25" customHeight="1">
      <c r="A5" s="3"/>
      <c r="B5" s="3"/>
      <c r="C5" s="3"/>
      <c r="D5" s="3"/>
      <c r="E5" s="3"/>
      <c r="F5" s="4" t="s">
        <v>1</v>
      </c>
      <c r="G5" s="4"/>
      <c r="H5" s="4"/>
      <c r="I5" s="4"/>
      <c r="J5" s="5" t="e">
        <f>#REF!</f>
        <v>#REF!</v>
      </c>
      <c r="K5" s="5"/>
      <c r="L5" s="5"/>
      <c r="M5" s="5"/>
      <c r="N5" s="5"/>
      <c r="O5" s="5"/>
      <c r="P5" s="5"/>
      <c r="Q5" s="6"/>
      <c r="R5" s="6"/>
      <c r="S5" s="6"/>
      <c r="T5" s="6"/>
      <c r="U5" s="6"/>
      <c r="V5" s="7" t="s">
        <v>2</v>
      </c>
      <c r="W5" s="7"/>
      <c r="X5" s="7"/>
      <c r="Y5" s="7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s="2" customFormat="1" ht="17.25" customHeight="1">
      <c r="A6" s="9" t="s">
        <v>3</v>
      </c>
      <c r="B6" s="12"/>
      <c r="C6" s="12"/>
      <c r="D6" s="14" t="e">
        <f>#REF!</f>
        <v>#REF!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3"/>
      <c r="P6" s="9" t="s">
        <v>4</v>
      </c>
      <c r="Q6" s="12"/>
      <c r="R6" s="14"/>
      <c r="S6" s="14"/>
      <c r="T6" s="14"/>
      <c r="U6" s="14"/>
      <c r="V6" s="14"/>
      <c r="W6" s="14"/>
      <c r="X6" s="14"/>
      <c r="Y6" s="13"/>
      <c r="Z6" s="15" t="s">
        <v>5</v>
      </c>
      <c r="AA6" s="18"/>
      <c r="AB6" s="18"/>
      <c r="AC6" s="14"/>
      <c r="AD6" s="14"/>
      <c r="AE6" s="14"/>
      <c r="AF6" s="14"/>
      <c r="AG6" s="9" t="s">
        <v>6</v>
      </c>
      <c r="AH6" s="12"/>
      <c r="AI6" s="12"/>
      <c r="AJ6" s="20" t="e">
        <f>#REF!</f>
        <v>#REF!</v>
      </c>
      <c r="AK6" s="19"/>
    </row>
    <row r="7" spans="1:37" s="2" customFormat="1" ht="12" customHeight="1">
      <c r="A7" s="2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2"/>
      <c r="P7" s="21" t="s">
        <v>7</v>
      </c>
      <c r="Q7" s="23"/>
      <c r="R7" s="23"/>
      <c r="S7" s="23"/>
      <c r="T7" s="23"/>
      <c r="U7" s="23"/>
      <c r="V7" s="23"/>
      <c r="W7" s="23"/>
      <c r="X7" s="23"/>
      <c r="Y7" s="22"/>
      <c r="Z7" s="24"/>
      <c r="AA7" s="26"/>
      <c r="AB7" s="26"/>
      <c r="AC7" s="26"/>
      <c r="AD7" s="26"/>
      <c r="AE7" s="26"/>
      <c r="AF7" s="25"/>
      <c r="AG7" s="21"/>
      <c r="AH7" s="23"/>
      <c r="AI7" s="23"/>
      <c r="AJ7" s="23"/>
      <c r="AK7" s="22"/>
    </row>
    <row r="8" spans="1:37" s="2" customFormat="1" ht="17.25" customHeight="1">
      <c r="A8" s="10" t="s">
        <v>8</v>
      </c>
      <c r="B8" s="11"/>
      <c r="C8" s="11"/>
      <c r="D8" s="14" t="e">
        <f>#REF!</f>
        <v>#REF!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3"/>
      <c r="P8" s="27" t="s">
        <v>9</v>
      </c>
      <c r="Q8" s="28"/>
      <c r="R8" s="28"/>
      <c r="S8" s="29" t="e">
        <f>#REF!</f>
        <v>#REF!</v>
      </c>
      <c r="T8" s="15" t="s">
        <v>10</v>
      </c>
      <c r="U8" s="18"/>
      <c r="V8" s="18"/>
      <c r="W8" s="18"/>
      <c r="X8" s="18"/>
      <c r="Y8" s="18"/>
      <c r="Z8" s="30"/>
      <c r="AA8" s="14" t="e">
        <f>#REF!</f>
        <v>#REF!</v>
      </c>
      <c r="AB8" s="14"/>
      <c r="AC8" s="13"/>
      <c r="AD8" s="27" t="s">
        <v>11</v>
      </c>
      <c r="AE8" s="28"/>
      <c r="AF8" s="14" t="e">
        <f>#REF!</f>
        <v>#REF!</v>
      </c>
      <c r="AG8" s="14"/>
      <c r="AH8" s="14"/>
      <c r="AI8" s="14"/>
      <c r="AJ8" s="14"/>
      <c r="AK8" s="13"/>
    </row>
    <row r="9" spans="1:37" s="2" customFormat="1" ht="12" customHeight="1">
      <c r="A9" s="31"/>
      <c r="B9" s="32"/>
      <c r="C9" s="32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3"/>
      <c r="P9" s="21"/>
      <c r="Q9" s="23"/>
      <c r="R9" s="23"/>
      <c r="S9" s="22"/>
      <c r="T9" s="21"/>
      <c r="U9" s="23"/>
      <c r="V9" s="23"/>
      <c r="W9" s="23"/>
      <c r="X9" s="23"/>
      <c r="Y9" s="23"/>
      <c r="Z9" s="23"/>
      <c r="AA9" s="23"/>
      <c r="AB9" s="23"/>
      <c r="AC9" s="22"/>
      <c r="AD9" s="21" t="s">
        <v>12</v>
      </c>
      <c r="AE9" s="23"/>
      <c r="AF9" s="23"/>
      <c r="AG9" s="23"/>
      <c r="AH9" s="23"/>
      <c r="AI9" s="23"/>
      <c r="AJ9" s="23"/>
      <c r="AK9" s="22"/>
    </row>
    <row r="10" spans="1:37" s="2" customFormat="1" ht="14.25" customHeight="1">
      <c r="A10" s="9" t="s">
        <v>13</v>
      </c>
      <c r="B10" s="12"/>
      <c r="C10" s="12"/>
      <c r="D10" s="14" t="e">
        <f>#REF!</f>
        <v>#REF!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3"/>
      <c r="P10" s="27" t="s">
        <v>14</v>
      </c>
      <c r="Q10" s="28"/>
      <c r="R10" s="28"/>
      <c r="S10" s="37" t="e">
        <f>#REF!</f>
        <v>#REF!</v>
      </c>
      <c r="T10" s="37"/>
      <c r="U10" s="37"/>
      <c r="V10" s="37"/>
      <c r="W10" s="37"/>
      <c r="X10" s="36"/>
      <c r="Y10" s="38" t="s">
        <v>15</v>
      </c>
      <c r="Z10" s="39"/>
      <c r="AA10" s="39"/>
      <c r="AB10" s="30"/>
      <c r="AC10" s="14" t="e">
        <f>#REF!</f>
        <v>#REF!</v>
      </c>
      <c r="AD10" s="14"/>
      <c r="AE10" s="14"/>
      <c r="AF10" s="13"/>
      <c r="AG10" s="12" t="s">
        <v>16</v>
      </c>
      <c r="AH10" s="12"/>
      <c r="AI10" s="12"/>
      <c r="AJ10" s="14" t="e">
        <f>#REF!</f>
        <v>#REF!</v>
      </c>
      <c r="AK10" s="13"/>
    </row>
    <row r="11" spans="1:37" s="2" customFormat="1" ht="9.75" customHeight="1">
      <c r="A11" s="41" t="s">
        <v>17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3"/>
      <c r="P11" s="21"/>
      <c r="Q11" s="23"/>
      <c r="R11" s="23"/>
      <c r="S11" s="23"/>
      <c r="T11" s="23"/>
      <c r="U11" s="23"/>
      <c r="V11" s="23"/>
      <c r="W11" s="23"/>
      <c r="X11" s="22"/>
      <c r="Y11" s="21" t="s">
        <v>18</v>
      </c>
      <c r="Z11" s="23"/>
      <c r="AA11" s="23"/>
      <c r="AB11" s="23"/>
      <c r="AC11" s="23"/>
      <c r="AD11" s="23"/>
      <c r="AE11" s="23"/>
      <c r="AF11" s="22"/>
      <c r="AG11" s="21"/>
      <c r="AH11" s="23"/>
      <c r="AI11" s="23"/>
      <c r="AJ11" s="23"/>
      <c r="AK11" s="22"/>
    </row>
    <row r="12" spans="1:37" s="2" customFormat="1" ht="15.75" customHeight="1">
      <c r="A12" s="9" t="s">
        <v>19</v>
      </c>
      <c r="B12" s="12"/>
      <c r="C12" s="12"/>
      <c r="D12" s="14" t="e">
        <f>#REF!</f>
        <v>#REF!</v>
      </c>
      <c r="E12" s="14"/>
      <c r="F12" s="14"/>
      <c r="G12" s="14"/>
      <c r="H12" s="14"/>
      <c r="I12" s="14"/>
      <c r="J12" s="14"/>
      <c r="K12" s="9" t="s">
        <v>20</v>
      </c>
      <c r="L12" s="12"/>
      <c r="M12" s="12"/>
      <c r="N12" s="12"/>
      <c r="O12" s="42"/>
      <c r="P12" s="42"/>
      <c r="Q12" s="42"/>
      <c r="R12" s="42"/>
      <c r="S12" s="42"/>
      <c r="T12" s="42"/>
      <c r="U12" s="42"/>
      <c r="V12" s="27" t="s">
        <v>21</v>
      </c>
      <c r="W12" s="14" t="e">
        <f>#REF!</f>
        <v>#REF!</v>
      </c>
      <c r="X12" s="14"/>
      <c r="Y12" s="14"/>
      <c r="Z12" s="14"/>
      <c r="AA12" s="14"/>
      <c r="AB12" s="14"/>
      <c r="AC12" s="14"/>
      <c r="AD12" s="14"/>
      <c r="AE12" s="27" t="s">
        <v>22</v>
      </c>
      <c r="AF12" s="28"/>
      <c r="AG12" s="28"/>
      <c r="AH12" s="28"/>
      <c r="AI12" s="14" t="e">
        <f>#REF!</f>
        <v>#REF!</v>
      </c>
      <c r="AJ12" s="14"/>
      <c r="AK12" s="13"/>
    </row>
    <row r="13" spans="1:37" s="2" customFormat="1" ht="8.25" customHeight="1">
      <c r="A13" s="43" t="s">
        <v>18</v>
      </c>
      <c r="B13" s="45"/>
      <c r="C13" s="45"/>
      <c r="D13" s="45"/>
      <c r="E13" s="45"/>
      <c r="F13" s="45"/>
      <c r="G13" s="45"/>
      <c r="H13" s="45"/>
      <c r="I13" s="45"/>
      <c r="J13" s="44"/>
      <c r="K13" s="21"/>
      <c r="L13" s="23"/>
      <c r="M13" s="23"/>
      <c r="N13" s="23"/>
      <c r="O13" s="23"/>
      <c r="P13" s="23"/>
      <c r="Q13" s="23"/>
      <c r="R13" s="23"/>
      <c r="S13" s="23"/>
      <c r="T13" s="23"/>
      <c r="U13" s="22"/>
      <c r="V13" s="46"/>
      <c r="W13" s="48"/>
      <c r="X13" s="48"/>
      <c r="Y13" s="48"/>
      <c r="Z13" s="48"/>
      <c r="AA13" s="48"/>
      <c r="AB13" s="48"/>
      <c r="AC13" s="48"/>
      <c r="AD13" s="47"/>
      <c r="AE13" s="41" t="s">
        <v>18</v>
      </c>
      <c r="AF13" s="35"/>
      <c r="AG13" s="35"/>
      <c r="AH13" s="35"/>
      <c r="AI13" s="35"/>
      <c r="AJ13" s="35"/>
      <c r="AK13" s="33"/>
    </row>
    <row r="14" spans="1:37" s="2" customFormat="1" ht="16.5" customHeight="1">
      <c r="A14" s="9" t="s">
        <v>23</v>
      </c>
      <c r="B14" s="12"/>
      <c r="C14" s="12"/>
      <c r="D14" s="14" t="e">
        <f>#REF!</f>
        <v>#REF!</v>
      </c>
      <c r="E14" s="14"/>
      <c r="F14" s="14"/>
      <c r="G14" s="14"/>
      <c r="H14" s="14"/>
      <c r="I14" s="14"/>
      <c r="J14" s="14"/>
      <c r="K14" s="9" t="s">
        <v>24</v>
      </c>
      <c r="L14" s="12"/>
      <c r="M14" s="50" t="e">
        <f>#REF!</f>
        <v>#REF!</v>
      </c>
      <c r="N14" s="50"/>
      <c r="O14" s="49"/>
      <c r="P14" s="27" t="s">
        <v>25</v>
      </c>
      <c r="Q14" s="14" t="e">
        <f>#REF!</f>
        <v>#REF!</v>
      </c>
      <c r="R14" s="14"/>
      <c r="S14" s="14"/>
      <c r="T14" s="14"/>
      <c r="U14" s="14"/>
      <c r="V14" s="14"/>
      <c r="W14" s="14"/>
      <c r="X14" s="13"/>
      <c r="Y14" s="15" t="s">
        <v>26</v>
      </c>
      <c r="Z14" s="18"/>
      <c r="AA14" s="18"/>
      <c r="AB14" s="14" t="e">
        <f>#REF!</f>
        <v>#REF!</v>
      </c>
      <c r="AC14" s="14"/>
      <c r="AD14" s="14"/>
      <c r="AE14" s="51" t="s">
        <v>27</v>
      </c>
      <c r="AF14" s="52"/>
      <c r="AG14" s="52"/>
      <c r="AH14" s="14" t="e">
        <f>#REF!</f>
        <v>#REF!</v>
      </c>
      <c r="AI14" s="14"/>
      <c r="AJ14" s="14"/>
      <c r="AK14" s="13"/>
    </row>
    <row r="15" spans="1:37" s="2" customFormat="1" ht="8.25" customHeight="1">
      <c r="A15" s="41" t="s">
        <v>18</v>
      </c>
      <c r="B15" s="35"/>
      <c r="C15" s="35"/>
      <c r="D15" s="35"/>
      <c r="E15" s="35"/>
      <c r="F15" s="35"/>
      <c r="G15" s="35"/>
      <c r="H15" s="35"/>
      <c r="I15" s="35"/>
      <c r="J15" s="33"/>
      <c r="K15" s="21"/>
      <c r="L15" s="23"/>
      <c r="M15" s="23"/>
      <c r="N15" s="23"/>
      <c r="O15" s="22"/>
      <c r="P15" s="41"/>
      <c r="Q15" s="35"/>
      <c r="R15" s="35"/>
      <c r="S15" s="35"/>
      <c r="T15" s="35"/>
      <c r="U15" s="35"/>
      <c r="V15" s="35"/>
      <c r="W15" s="35"/>
      <c r="X15" s="33"/>
      <c r="Y15" s="41"/>
      <c r="Z15" s="35"/>
      <c r="AA15" s="35"/>
      <c r="AB15" s="35"/>
      <c r="AC15" s="35"/>
      <c r="AD15" s="33"/>
      <c r="AE15" s="41"/>
      <c r="AF15" s="35"/>
      <c r="AG15" s="35"/>
      <c r="AH15" s="35"/>
      <c r="AI15" s="35"/>
      <c r="AJ15" s="35"/>
      <c r="AK15" s="33"/>
    </row>
    <row r="16" spans="1:37" s="2" customFormat="1" ht="15" customHeight="1">
      <c r="A16" s="9" t="s">
        <v>28</v>
      </c>
      <c r="B16" s="12"/>
      <c r="C16" s="12"/>
      <c r="D16" s="12"/>
      <c r="E16" s="14" t="e">
        <f>#REF!</f>
        <v>#REF!</v>
      </c>
      <c r="F16" s="14"/>
      <c r="G16" s="14"/>
      <c r="H16" s="14"/>
      <c r="I16" s="14"/>
      <c r="J16" s="14"/>
      <c r="K16" s="27" t="s">
        <v>29</v>
      </c>
      <c r="L16" s="14">
        <f>装!D21</f>
        <v>0</v>
      </c>
      <c r="M16" s="14"/>
      <c r="N16" s="14"/>
      <c r="O16" s="14"/>
      <c r="P16" s="14"/>
      <c r="Q16" s="13"/>
      <c r="R16" s="9" t="s">
        <v>30</v>
      </c>
      <c r="S16" s="12"/>
      <c r="T16" s="12"/>
      <c r="U16" s="14" t="e">
        <f>#REF!</f>
        <v>#REF!</v>
      </c>
      <c r="V16" s="14"/>
      <c r="W16" s="14"/>
      <c r="X16" s="14"/>
      <c r="Y16" s="53" t="s">
        <v>31</v>
      </c>
      <c r="Z16" s="54"/>
      <c r="AA16" s="54"/>
      <c r="AB16" s="54"/>
      <c r="AC16" s="56">
        <f>装!G21</f>
        <v>0</v>
      </c>
      <c r="AD16" s="56"/>
      <c r="AE16" s="55"/>
      <c r="AF16" s="51" t="s">
        <v>32</v>
      </c>
      <c r="AG16" s="52"/>
      <c r="AH16" s="52"/>
      <c r="AI16" s="52"/>
      <c r="AJ16" s="58">
        <f>装!H21</f>
        <v>0</v>
      </c>
      <c r="AK16" s="57"/>
    </row>
    <row r="17" spans="1:40" s="2" customFormat="1" ht="9" customHeight="1">
      <c r="A17" s="41"/>
      <c r="B17" s="35"/>
      <c r="C17" s="35"/>
      <c r="D17" s="35"/>
      <c r="E17" s="35"/>
      <c r="F17" s="35"/>
      <c r="G17" s="35"/>
      <c r="H17" s="35"/>
      <c r="I17" s="35"/>
      <c r="J17" s="33"/>
      <c r="K17" s="21"/>
      <c r="L17" s="23"/>
      <c r="M17" s="23"/>
      <c r="N17" s="23"/>
      <c r="O17" s="23"/>
      <c r="P17" s="23"/>
      <c r="Q17" s="22"/>
      <c r="R17" s="21"/>
      <c r="S17" s="23"/>
      <c r="T17" s="23"/>
      <c r="U17" s="23"/>
      <c r="V17" s="23"/>
      <c r="W17" s="23"/>
      <c r="X17" s="22"/>
      <c r="Y17" s="21"/>
      <c r="Z17" s="23"/>
      <c r="AA17" s="23"/>
      <c r="AB17" s="23"/>
      <c r="AC17" s="23"/>
      <c r="AD17" s="23"/>
      <c r="AE17" s="22"/>
      <c r="AF17" s="21"/>
      <c r="AG17" s="23"/>
      <c r="AH17" s="23"/>
      <c r="AI17" s="23"/>
      <c r="AJ17" s="23"/>
      <c r="AK17" s="22"/>
    </row>
    <row r="18" spans="1:40" s="2" customFormat="1" ht="16.5" customHeight="1">
      <c r="A18" s="9" t="s">
        <v>33</v>
      </c>
      <c r="B18" s="12"/>
      <c r="C18" s="12"/>
      <c r="D18" s="14" t="e">
        <f>#REF!</f>
        <v>#REF!</v>
      </c>
      <c r="E18" s="14"/>
      <c r="F18" s="14"/>
      <c r="G18" s="14"/>
      <c r="H18" s="14"/>
      <c r="I18" s="14"/>
      <c r="J18" s="13"/>
      <c r="K18" s="9" t="s">
        <v>34</v>
      </c>
      <c r="L18" s="12"/>
      <c r="M18" s="14" t="e">
        <f>#REF!</f>
        <v>#REF!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27" t="s">
        <v>35</v>
      </c>
      <c r="AF18" s="28"/>
      <c r="AG18" s="28"/>
      <c r="AH18" s="14" t="e">
        <f>#REF!</f>
        <v>#REF!</v>
      </c>
      <c r="AI18" s="14"/>
      <c r="AJ18" s="14"/>
      <c r="AK18" s="13"/>
    </row>
    <row r="19" spans="1:40" s="2" customFormat="1" ht="8.25" customHeight="1">
      <c r="A19" s="40" t="s">
        <v>17</v>
      </c>
      <c r="B19" s="34"/>
      <c r="C19" s="34"/>
      <c r="D19" s="34"/>
      <c r="E19" s="34"/>
      <c r="F19" s="34"/>
      <c r="G19" s="34"/>
      <c r="H19" s="34"/>
      <c r="I19" s="34"/>
      <c r="J19" s="59"/>
      <c r="K19" s="21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2"/>
      <c r="AE19" s="23" t="s">
        <v>17</v>
      </c>
      <c r="AF19" s="23"/>
      <c r="AG19" s="23"/>
      <c r="AH19" s="23"/>
      <c r="AI19" s="23"/>
      <c r="AJ19" s="23"/>
      <c r="AK19" s="22"/>
    </row>
    <row r="20" spans="1:40" s="2" customFormat="1" ht="12" customHeight="1">
      <c r="A20" s="9" t="s">
        <v>36</v>
      </c>
      <c r="B20" s="12"/>
      <c r="C20" s="12"/>
      <c r="D20" s="12"/>
      <c r="E20" s="12"/>
      <c r="F20" s="12"/>
      <c r="G20" s="61" t="s">
        <v>37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2"/>
    </row>
    <row r="21" spans="1:40" s="2" customFormat="1" ht="12" customHeight="1">
      <c r="A21" s="66" t="e">
        <f>#REF!</f>
        <v>#REF!</v>
      </c>
      <c r="B21" s="67"/>
      <c r="C21" s="67"/>
      <c r="D21" s="67"/>
      <c r="E21" s="67"/>
      <c r="F21" s="68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5"/>
    </row>
    <row r="22" spans="1:40" s="2" customFormat="1" ht="12" customHeight="1">
      <c r="A22" s="66"/>
      <c r="B22" s="67"/>
      <c r="C22" s="67"/>
      <c r="D22" s="67"/>
      <c r="E22" s="67"/>
      <c r="F22" s="68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5"/>
    </row>
    <row r="23" spans="1:40" s="2" customFormat="1" ht="12" customHeight="1">
      <c r="A23" s="69"/>
      <c r="B23" s="70"/>
      <c r="C23" s="70"/>
      <c r="D23" s="70"/>
      <c r="E23" s="70"/>
      <c r="F23" s="70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4"/>
    </row>
    <row r="24" spans="1:40" s="2" customFormat="1" ht="13.5" customHeight="1">
      <c r="A24" s="27" t="s">
        <v>38</v>
      </c>
      <c r="B24" s="71" t="s">
        <v>39</v>
      </c>
      <c r="C24" s="71"/>
      <c r="D24" s="71"/>
      <c r="E24" s="71"/>
      <c r="F24" s="71"/>
      <c r="G24" s="71"/>
      <c r="H24" s="71"/>
      <c r="I24" s="18" t="s">
        <v>40</v>
      </c>
      <c r="J24" s="18"/>
      <c r="K24" s="18"/>
      <c r="L24" s="18"/>
      <c r="M24" s="18"/>
      <c r="N24" s="18"/>
      <c r="O24" s="18"/>
      <c r="P24" s="18" t="s">
        <v>41</v>
      </c>
      <c r="Q24" s="18"/>
      <c r="R24" s="18"/>
      <c r="S24" s="18"/>
      <c r="T24" s="52"/>
      <c r="U24" s="52"/>
      <c r="V24" s="12" t="s">
        <v>42</v>
      </c>
      <c r="W24" s="12"/>
      <c r="X24" s="12"/>
      <c r="Y24" s="12"/>
      <c r="Z24" s="12"/>
      <c r="AA24" s="12"/>
      <c r="AB24" s="12"/>
      <c r="AC24" s="12"/>
      <c r="AD24" s="18" t="s">
        <v>43</v>
      </c>
      <c r="AE24" s="18"/>
      <c r="AF24" s="18"/>
      <c r="AG24" s="18"/>
      <c r="AH24" s="28"/>
      <c r="AI24" s="12" t="s">
        <v>44</v>
      </c>
      <c r="AJ24" s="12"/>
      <c r="AK24" s="72" t="s">
        <v>45</v>
      </c>
    </row>
    <row r="25" spans="1:40" s="73" customFormat="1" ht="15" customHeight="1">
      <c r="A25" s="74" t="e">
        <f>#REF!</f>
        <v>#REF!</v>
      </c>
      <c r="B25" s="77" t="e">
        <f>#REF!</f>
        <v>#REF!</v>
      </c>
      <c r="C25" s="77"/>
      <c r="D25" s="77"/>
      <c r="E25" s="77"/>
      <c r="F25" s="77"/>
      <c r="G25" s="77"/>
      <c r="H25" s="77"/>
      <c r="I25" s="78" t="e">
        <f>#REF!</f>
        <v>#REF!</v>
      </c>
      <c r="J25" s="78"/>
      <c r="K25" s="78"/>
      <c r="L25" s="78"/>
      <c r="M25" s="78"/>
      <c r="N25" s="78"/>
      <c r="O25" s="78"/>
      <c r="P25" s="79" t="e">
        <f>#REF!</f>
        <v>#REF!</v>
      </c>
      <c r="Q25" s="79"/>
      <c r="R25" s="79"/>
      <c r="S25" s="80" t="e">
        <f>#REF!</f>
        <v>#REF!</v>
      </c>
      <c r="T25" s="81"/>
      <c r="U25" s="81"/>
      <c r="V25" s="83" t="e">
        <f>#REF!</f>
        <v>#REF!</v>
      </c>
      <c r="W25" s="83"/>
      <c r="X25" s="83"/>
      <c r="Y25" s="83"/>
      <c r="Z25" s="83"/>
      <c r="AA25" s="84" t="e">
        <f>#REF!</f>
        <v>#REF!</v>
      </c>
      <c r="AB25" s="84"/>
      <c r="AC25" s="84"/>
      <c r="AD25" s="85" t="e">
        <f>#REF!</f>
        <v>#REF!</v>
      </c>
      <c r="AE25" s="85"/>
      <c r="AF25" s="85"/>
      <c r="AG25" s="85"/>
      <c r="AH25" s="85"/>
      <c r="AI25" s="83" t="e">
        <f>#REF!</f>
        <v>#REF!</v>
      </c>
      <c r="AJ25" s="83"/>
      <c r="AK25" s="86" t="s">
        <v>46</v>
      </c>
    </row>
    <row r="26" spans="1:40" s="73" customFormat="1" ht="13.5" customHeight="1">
      <c r="A26" s="75"/>
      <c r="B26" s="87"/>
      <c r="C26" s="87"/>
      <c r="D26" s="87"/>
      <c r="E26" s="87"/>
      <c r="F26" s="87"/>
      <c r="G26" s="87"/>
      <c r="H26" s="87"/>
      <c r="I26" s="88" t="e">
        <f>#REF!</f>
        <v>#REF!</v>
      </c>
      <c r="J26" s="88"/>
      <c r="K26" s="88"/>
      <c r="L26" s="88"/>
      <c r="M26" s="88"/>
      <c r="N26" s="88"/>
      <c r="O26" s="88"/>
      <c r="P26" s="89" t="e">
        <f>IF(#REF!=#REF!,"    ",#REF!)</f>
        <v>#REF!</v>
      </c>
      <c r="Q26" s="89"/>
      <c r="R26" s="89"/>
      <c r="S26" s="90" t="e">
        <f>IF(#REF!=#REF!,"    ",#REF!)</f>
        <v>#REF!</v>
      </c>
      <c r="T26" s="92"/>
      <c r="U26" s="92"/>
      <c r="V26" s="93"/>
      <c r="W26" s="93"/>
      <c r="X26" s="93"/>
      <c r="Y26" s="93"/>
      <c r="Z26" s="93"/>
      <c r="AA26" s="94"/>
      <c r="AB26" s="94"/>
      <c r="AC26" s="94"/>
      <c r="AD26" s="95"/>
      <c r="AE26" s="95"/>
      <c r="AF26" s="95"/>
      <c r="AG26" s="95"/>
      <c r="AH26" s="95"/>
      <c r="AI26" s="93" t="e">
        <f>IF(AI25="HKD"," 港币",IF(AI25="USD","美元","    "))</f>
        <v>#REF!</v>
      </c>
      <c r="AJ26" s="93"/>
      <c r="AK26" s="96"/>
    </row>
    <row r="27" spans="1:40" s="73" customFormat="1" ht="15" customHeight="1">
      <c r="A27" s="97" t="e">
        <f>#REF!</f>
        <v>#REF!</v>
      </c>
      <c r="B27" s="98" t="e">
        <f>#REF!</f>
        <v>#REF!</v>
      </c>
      <c r="C27" s="98"/>
      <c r="D27" s="98"/>
      <c r="E27" s="98"/>
      <c r="F27" s="98"/>
      <c r="G27" s="98"/>
      <c r="H27" s="98"/>
      <c r="I27" s="99" t="e">
        <f>#REF!</f>
        <v>#REF!</v>
      </c>
      <c r="J27" s="99"/>
      <c r="K27" s="99"/>
      <c r="L27" s="99"/>
      <c r="M27" s="99"/>
      <c r="N27" s="99"/>
      <c r="O27" s="99"/>
      <c r="P27" s="100" t="e">
        <f>#REF!</f>
        <v>#REF!</v>
      </c>
      <c r="Q27" s="100"/>
      <c r="R27" s="100"/>
      <c r="S27" s="101" t="e">
        <f>#REF!</f>
        <v>#REF!</v>
      </c>
      <c r="T27" s="103"/>
      <c r="U27" s="103"/>
      <c r="V27" s="104" t="e">
        <f>IF(A27=2,#REF!," ")</f>
        <v>#REF!</v>
      </c>
      <c r="W27" s="104"/>
      <c r="X27" s="104"/>
      <c r="Y27" s="104"/>
      <c r="Z27" s="104"/>
      <c r="AA27" s="105" t="e">
        <f>#REF!</f>
        <v>#REF!</v>
      </c>
      <c r="AB27" s="105"/>
      <c r="AC27" s="105"/>
      <c r="AD27" s="106" t="e">
        <f>P27*AA27</f>
        <v>#REF!</v>
      </c>
      <c r="AE27" s="106"/>
      <c r="AF27" s="106"/>
      <c r="AG27" s="106"/>
      <c r="AH27" s="106"/>
      <c r="AI27" s="104" t="e">
        <f>IF(A27=2,#REF!,"  ")</f>
        <v>#REF!</v>
      </c>
      <c r="AJ27" s="104"/>
      <c r="AK27" s="107" t="e">
        <f>IF(A27=2,"照章","    ")</f>
        <v>#REF!</v>
      </c>
    </row>
    <row r="28" spans="1:40" s="73" customFormat="1" ht="13.5" customHeight="1">
      <c r="A28" s="75"/>
      <c r="B28" s="87"/>
      <c r="C28" s="87"/>
      <c r="D28" s="87"/>
      <c r="E28" s="87"/>
      <c r="F28" s="87"/>
      <c r="G28" s="87"/>
      <c r="H28" s="87"/>
      <c r="I28" s="108"/>
      <c r="J28" s="108"/>
      <c r="K28" s="108"/>
      <c r="L28" s="108"/>
      <c r="M28" s="108"/>
      <c r="N28" s="108"/>
      <c r="O28" s="108"/>
      <c r="P28" s="89" t="e">
        <f>IF(#REF!=#REF!,"    ",#REF!)</f>
        <v>#REF!</v>
      </c>
      <c r="Q28" s="89"/>
      <c r="R28" s="89"/>
      <c r="S28" s="90" t="e">
        <f>IF(#REF!=#REF!,"    ",#REF!)</f>
        <v>#REF!</v>
      </c>
      <c r="T28" s="92"/>
      <c r="U28" s="92"/>
      <c r="V28" s="93"/>
      <c r="W28" s="93"/>
      <c r="X28" s="93"/>
      <c r="Y28" s="93"/>
      <c r="Z28" s="93"/>
      <c r="AA28" s="94"/>
      <c r="AB28" s="94"/>
      <c r="AC28" s="94"/>
      <c r="AD28" s="95"/>
      <c r="AE28" s="95"/>
      <c r="AF28" s="95"/>
      <c r="AG28" s="95"/>
      <c r="AH28" s="95"/>
      <c r="AI28" s="93" t="e">
        <f>IF(AI27="HKD"," 港币",IF(AI27="USD","美元","  "))</f>
        <v>#REF!</v>
      </c>
      <c r="AJ28" s="93"/>
      <c r="AK28" s="96"/>
    </row>
    <row r="29" spans="1:40" s="73" customFormat="1" ht="15" customHeight="1">
      <c r="A29" s="97" t="e">
        <f>#REF!</f>
        <v>#REF!</v>
      </c>
      <c r="B29" s="98" t="e">
        <f>#REF!</f>
        <v>#REF!</v>
      </c>
      <c r="C29" s="98"/>
      <c r="D29" s="98"/>
      <c r="E29" s="98"/>
      <c r="F29" s="98"/>
      <c r="G29" s="98"/>
      <c r="H29" s="98"/>
      <c r="I29" s="99" t="e">
        <f>#REF!</f>
        <v>#REF!</v>
      </c>
      <c r="J29" s="99"/>
      <c r="K29" s="99"/>
      <c r="L29" s="99"/>
      <c r="M29" s="99"/>
      <c r="N29" s="99"/>
      <c r="O29" s="99"/>
      <c r="P29" s="100" t="e">
        <f>#REF!</f>
        <v>#REF!</v>
      </c>
      <c r="Q29" s="100"/>
      <c r="R29" s="100"/>
      <c r="S29" s="101" t="e">
        <f>#REF!</f>
        <v>#REF!</v>
      </c>
      <c r="T29" s="102"/>
      <c r="U29" s="102"/>
      <c r="V29" s="109" t="e">
        <f>IF(A29=3,#REF!," ")</f>
        <v>#REF!</v>
      </c>
      <c r="W29" s="109"/>
      <c r="X29" s="109"/>
      <c r="Y29" s="109"/>
      <c r="Z29" s="101"/>
      <c r="AA29" s="105" t="e">
        <f>#REF!</f>
        <v>#REF!</v>
      </c>
      <c r="AB29" s="105"/>
      <c r="AC29" s="105"/>
      <c r="AD29" s="106" t="e">
        <f>P29*AA29</f>
        <v>#REF!</v>
      </c>
      <c r="AE29" s="106"/>
      <c r="AF29" s="106"/>
      <c r="AG29" s="106"/>
      <c r="AH29" s="106"/>
      <c r="AI29" s="98" t="e">
        <f>IF(A29=3,#REF!,"  ")</f>
        <v>#REF!</v>
      </c>
      <c r="AJ29" s="98"/>
      <c r="AK29" s="107" t="e">
        <f>IF(A29=3,"照章","    ")</f>
        <v>#REF!</v>
      </c>
    </row>
    <row r="30" spans="1:40" s="73" customFormat="1" ht="13.5" customHeight="1">
      <c r="A30" s="75"/>
      <c r="B30" s="110"/>
      <c r="C30" s="110"/>
      <c r="D30" s="110"/>
      <c r="E30" s="110"/>
      <c r="F30" s="110"/>
      <c r="G30" s="110"/>
      <c r="H30" s="110"/>
      <c r="I30" s="108"/>
      <c r="J30" s="108"/>
      <c r="K30" s="108"/>
      <c r="L30" s="108"/>
      <c r="M30" s="108"/>
      <c r="N30" s="108"/>
      <c r="O30" s="108"/>
      <c r="P30" s="89" t="e">
        <f>IF(#REF!=#REF!,"    ",#REF!)</f>
        <v>#REF!</v>
      </c>
      <c r="Q30" s="89"/>
      <c r="R30" s="89"/>
      <c r="S30" s="90" t="e">
        <f>IF(#REF!=#REF!,"    ",#REF!)</f>
        <v>#REF!</v>
      </c>
      <c r="T30" s="91"/>
      <c r="U30" s="91"/>
      <c r="V30" s="110"/>
      <c r="W30" s="110"/>
      <c r="X30" s="110"/>
      <c r="Y30" s="110"/>
      <c r="Z30" s="90"/>
      <c r="AA30" s="94"/>
      <c r="AB30" s="94"/>
      <c r="AC30" s="94"/>
      <c r="AD30" s="95"/>
      <c r="AE30" s="95"/>
      <c r="AF30" s="95"/>
      <c r="AG30" s="95"/>
      <c r="AH30" s="95"/>
      <c r="AI30" s="110" t="e">
        <f>IF(AI29="HKD"," 港币",IF(AI29="USD","美元","  "))</f>
        <v>#REF!</v>
      </c>
      <c r="AJ30" s="110"/>
      <c r="AK30" s="96"/>
      <c r="AN30" s="73" t="s">
        <v>47</v>
      </c>
    </row>
    <row r="31" spans="1:40" s="73" customFormat="1" ht="15" customHeight="1">
      <c r="A31" s="97" t="e">
        <f>#REF!</f>
        <v>#REF!</v>
      </c>
      <c r="B31" s="98" t="e">
        <f>#REF!</f>
        <v>#REF!</v>
      </c>
      <c r="C31" s="98"/>
      <c r="D31" s="98"/>
      <c r="E31" s="98"/>
      <c r="F31" s="98"/>
      <c r="G31" s="98"/>
      <c r="H31" s="98"/>
      <c r="I31" s="99" t="e">
        <f>#REF!</f>
        <v>#REF!</v>
      </c>
      <c r="J31" s="99"/>
      <c r="K31" s="99"/>
      <c r="L31" s="99"/>
      <c r="M31" s="99"/>
      <c r="N31" s="99"/>
      <c r="O31" s="99"/>
      <c r="P31" s="100" t="e">
        <f>#REF!</f>
        <v>#REF!</v>
      </c>
      <c r="Q31" s="100"/>
      <c r="R31" s="100"/>
      <c r="S31" s="101" t="e">
        <f>#REF!</f>
        <v>#REF!</v>
      </c>
      <c r="T31" s="103"/>
      <c r="U31" s="103"/>
      <c r="V31" s="104" t="e">
        <f>IF(A31=4,#REF!," ")</f>
        <v>#REF!</v>
      </c>
      <c r="W31" s="104"/>
      <c r="X31" s="104"/>
      <c r="Y31" s="104"/>
      <c r="Z31" s="104"/>
      <c r="AA31" s="105" t="e">
        <f>#REF!</f>
        <v>#REF!</v>
      </c>
      <c r="AB31" s="105"/>
      <c r="AC31" s="105"/>
      <c r="AD31" s="106" t="e">
        <f>P31*AA31</f>
        <v>#REF!</v>
      </c>
      <c r="AE31" s="106"/>
      <c r="AF31" s="106"/>
      <c r="AG31" s="106"/>
      <c r="AH31" s="106"/>
      <c r="AI31" s="104" t="e">
        <f>IF(A31=4,#REF!,"  ")</f>
        <v>#REF!</v>
      </c>
      <c r="AJ31" s="104"/>
      <c r="AK31" s="107" t="e">
        <f>IF(A31=4,"照章","    ")</f>
        <v>#REF!</v>
      </c>
    </row>
    <row r="32" spans="1:40" s="73" customFormat="1" ht="13.5" customHeight="1">
      <c r="A32" s="75"/>
      <c r="B32" s="87"/>
      <c r="C32" s="87"/>
      <c r="D32" s="87"/>
      <c r="E32" s="87"/>
      <c r="F32" s="87"/>
      <c r="G32" s="87"/>
      <c r="H32" s="87"/>
      <c r="I32" s="111" t="e">
        <f>#REF!</f>
        <v>#REF!</v>
      </c>
      <c r="J32" s="111"/>
      <c r="K32" s="111"/>
      <c r="L32" s="111"/>
      <c r="M32" s="111"/>
      <c r="N32" s="111"/>
      <c r="O32" s="111"/>
      <c r="P32" s="89" t="e">
        <f>IF(#REF!=#REF!,"    ",#REF!)</f>
        <v>#REF!</v>
      </c>
      <c r="Q32" s="89"/>
      <c r="R32" s="89"/>
      <c r="S32" s="90" t="e">
        <f>IF(#REF!=#REF!,"    ",#REF!)</f>
        <v>#REF!</v>
      </c>
      <c r="T32" s="92"/>
      <c r="U32" s="92"/>
      <c r="V32" s="93"/>
      <c r="W32" s="93"/>
      <c r="X32" s="93"/>
      <c r="Y32" s="93"/>
      <c r="Z32" s="93"/>
      <c r="AA32" s="94"/>
      <c r="AB32" s="94"/>
      <c r="AC32" s="94"/>
      <c r="AD32" s="95"/>
      <c r="AE32" s="95"/>
      <c r="AF32" s="95"/>
      <c r="AG32" s="95"/>
      <c r="AH32" s="95"/>
      <c r="AI32" s="93" t="e">
        <f>IF(AI31="HKD"," 港币",IF(AI31="USD","美元","  "))</f>
        <v>#REF!</v>
      </c>
      <c r="AJ32" s="93"/>
      <c r="AK32" s="96"/>
    </row>
    <row r="33" spans="1:37" s="2" customFormat="1" ht="15" customHeight="1">
      <c r="A33" s="97" t="e">
        <f>#REF!</f>
        <v>#REF!</v>
      </c>
      <c r="B33" s="98" t="e">
        <f>#REF!</f>
        <v>#REF!</v>
      </c>
      <c r="C33" s="98"/>
      <c r="D33" s="98"/>
      <c r="E33" s="98"/>
      <c r="F33" s="98"/>
      <c r="G33" s="98"/>
      <c r="H33" s="98"/>
      <c r="I33" s="99" t="e">
        <f>#REF!</f>
        <v>#REF!</v>
      </c>
      <c r="J33" s="99"/>
      <c r="K33" s="99"/>
      <c r="L33" s="99"/>
      <c r="M33" s="99"/>
      <c r="N33" s="99"/>
      <c r="O33" s="99"/>
      <c r="P33" s="100" t="e">
        <f>#REF!</f>
        <v>#REF!</v>
      </c>
      <c r="Q33" s="100"/>
      <c r="R33" s="100"/>
      <c r="S33" s="101" t="e">
        <f>#REF!</f>
        <v>#REF!</v>
      </c>
      <c r="T33" s="103"/>
      <c r="U33" s="103"/>
      <c r="V33" s="104" t="e">
        <f>IF(A33=5,#REF!,"  ")</f>
        <v>#REF!</v>
      </c>
      <c r="W33" s="104"/>
      <c r="X33" s="104"/>
      <c r="Y33" s="104"/>
      <c r="Z33" s="104"/>
      <c r="AA33" s="105" t="e">
        <f>#REF!</f>
        <v>#REF!</v>
      </c>
      <c r="AB33" s="105"/>
      <c r="AC33" s="105"/>
      <c r="AD33" s="106" t="e">
        <f>P33*AA33</f>
        <v>#REF!</v>
      </c>
      <c r="AE33" s="106"/>
      <c r="AF33" s="106"/>
      <c r="AG33" s="106"/>
      <c r="AH33" s="106"/>
      <c r="AI33" s="104" t="e">
        <f>IF(A33=5,#REF!,"  ")</f>
        <v>#REF!</v>
      </c>
      <c r="AJ33" s="104"/>
      <c r="AK33" s="107" t="e">
        <f>IF(A33=5,"照章","    ")</f>
        <v>#REF!</v>
      </c>
    </row>
    <row r="34" spans="1:37" s="2" customFormat="1" ht="13.5" customHeight="1">
      <c r="A34" s="112"/>
      <c r="B34" s="87"/>
      <c r="C34" s="87"/>
      <c r="D34" s="87"/>
      <c r="E34" s="87"/>
      <c r="F34" s="87"/>
      <c r="G34" s="87"/>
      <c r="H34" s="87"/>
      <c r="I34" s="111" t="e">
        <f>#REF!</f>
        <v>#REF!</v>
      </c>
      <c r="J34" s="111"/>
      <c r="K34" s="111"/>
      <c r="L34" s="111"/>
      <c r="M34" s="111"/>
      <c r="N34" s="111"/>
      <c r="O34" s="111"/>
      <c r="P34" s="89" t="e">
        <f>IF(#REF!=#REF!,"    ",#REF!)</f>
        <v>#REF!</v>
      </c>
      <c r="Q34" s="89"/>
      <c r="R34" s="89"/>
      <c r="S34" s="90" t="e">
        <f>IF(#REF!=#REF!,"    ",#REF!)</f>
        <v>#REF!</v>
      </c>
      <c r="T34" s="92"/>
      <c r="U34" s="92"/>
      <c r="V34" s="93"/>
      <c r="W34" s="93"/>
      <c r="X34" s="93"/>
      <c r="Y34" s="93"/>
      <c r="Z34" s="93"/>
      <c r="AA34" s="94"/>
      <c r="AB34" s="94"/>
      <c r="AC34" s="94"/>
      <c r="AD34" s="95"/>
      <c r="AE34" s="95"/>
      <c r="AF34" s="95"/>
      <c r="AG34" s="95"/>
      <c r="AH34" s="95"/>
      <c r="AI34" s="93" t="e">
        <f>IF(AI33="HKD"," 港币",IF(AI33="USD","美元","  "))</f>
        <v>#REF!</v>
      </c>
      <c r="AJ34" s="93"/>
      <c r="AK34" s="113"/>
    </row>
    <row r="35" spans="1:37" s="2" customFormat="1" ht="15" customHeight="1">
      <c r="A35" s="114" t="s">
        <v>48</v>
      </c>
      <c r="B35" s="115"/>
      <c r="C35" s="115"/>
      <c r="D35" s="115"/>
      <c r="E35" s="115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16"/>
    </row>
    <row r="36" spans="1:37" s="2" customFormat="1" ht="19.5" customHeight="1">
      <c r="A36" s="117" t="s">
        <v>17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9"/>
    </row>
    <row r="37" spans="1:37" s="2" customFormat="1" ht="19.5" customHeight="1">
      <c r="A37" s="120"/>
      <c r="B37" s="121"/>
      <c r="C37" s="121"/>
      <c r="D37" s="121"/>
      <c r="E37" s="121"/>
      <c r="F37" s="122" t="e">
        <f>#REF!</f>
        <v>#REF!</v>
      </c>
      <c r="G37" s="122"/>
      <c r="H37" s="122"/>
      <c r="I37" s="122"/>
      <c r="J37" s="122"/>
      <c r="K37" s="122"/>
      <c r="L37" s="122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4" t="e">
        <f>AD25+AD27+AD29+AD31+AD33</f>
        <v>#REF!</v>
      </c>
      <c r="AE37" s="124"/>
      <c r="AF37" s="124"/>
      <c r="AG37" s="124"/>
      <c r="AH37" s="123"/>
      <c r="AI37" s="123"/>
      <c r="AJ37" s="123"/>
      <c r="AK37" s="125"/>
    </row>
    <row r="38" spans="1:37" s="2" customFormat="1" ht="19.5" customHeight="1">
      <c r="A38" s="117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9"/>
    </row>
    <row r="39" spans="1:37" s="2" customFormat="1" ht="19.5" customHeight="1">
      <c r="A39" s="126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128" t="e">
        <f>IF(AI25="HKD","合计总价港币:",IF(AI25="USD","合计总价美元:","  "))</f>
        <v>#REF!</v>
      </c>
      <c r="S39" s="128"/>
      <c r="T39" s="128"/>
      <c r="U39" s="128"/>
      <c r="V39" s="128"/>
      <c r="W39" s="129" t="e">
        <f>IF(ROUND(AD37,2)&lt;0,"无效数值",IF(ROUND(AD37,2)=0,"零",IF(ROUND(AD37,2)&lt;1,"",TEXT(INT(ROUND(AD37,2)),"[dbnum2]")&amp;"元")&amp;IF(INT(ROUND(AD37,2)*10)-INT(ROUND(AD37,2))*10=0,IF(INT(ROUND(AD37,2))*(INT(ROUND(AD37,2)*100)-INT(ROUND(AD37,2)*10)*10)=0,"","零"),TEXT(INT(ROUND(AD37,2)*10)-INT(ROUND(AD37,2))*10,"[dbnum2]")&amp;"角")&amp;IF((INT(ROUND(AD37,2)*100)-INT(ROUND(AD37,2)*10)*10)=0,"整",TEXT((INT(ROUND(AD37,2)*100)-INT(ROUND(AD37,2)*10)*10),"[dbnum2]")&amp;"分")))</f>
        <v>#REF!</v>
      </c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</row>
    <row r="40" spans="1:37" s="2" customFormat="1" ht="19.5" customHeight="1">
      <c r="A40" s="131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2"/>
    </row>
    <row r="41" spans="1:37" s="2" customFormat="1" ht="17.25" customHeight="1">
      <c r="A41" s="133"/>
      <c r="B41" s="135"/>
      <c r="C41" s="135"/>
      <c r="D41" s="135"/>
      <c r="E41" s="135"/>
      <c r="F41" s="135"/>
      <c r="G41" s="135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4"/>
    </row>
    <row r="42" spans="1:37" s="2" customFormat="1" ht="12" customHeight="1">
      <c r="A42" s="9" t="s">
        <v>49</v>
      </c>
      <c r="B42" s="12"/>
      <c r="C42" s="18"/>
      <c r="D42" s="18"/>
      <c r="E42" s="18"/>
      <c r="F42" s="18"/>
      <c r="G42" s="18"/>
      <c r="H42" s="39" t="s">
        <v>50</v>
      </c>
      <c r="I42" s="39"/>
      <c r="J42" s="136"/>
      <c r="K42" s="15" t="s">
        <v>51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16"/>
      <c r="AA42" s="15" t="s">
        <v>52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36"/>
    </row>
    <row r="43" spans="1:37" s="2" customFormat="1" ht="12" customHeight="1">
      <c r="A43" s="139"/>
      <c r="B43" s="138"/>
      <c r="C43" s="138"/>
      <c r="D43" s="141"/>
      <c r="E43" s="141"/>
      <c r="F43" s="141"/>
      <c r="G43" s="141"/>
      <c r="H43" s="141"/>
      <c r="I43" s="141"/>
      <c r="J43" s="141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42"/>
      <c r="AA43" s="16"/>
      <c r="AB43" s="17"/>
      <c r="AC43" s="17"/>
      <c r="AD43" s="17"/>
      <c r="AE43" s="17"/>
      <c r="AF43" s="17"/>
      <c r="AG43" s="17"/>
      <c r="AH43" s="17"/>
      <c r="AI43" s="17"/>
      <c r="AJ43" s="17"/>
      <c r="AK43" s="142"/>
    </row>
    <row r="44" spans="1:37" s="2" customFormat="1" ht="12" customHeight="1">
      <c r="A44" s="137"/>
      <c r="B44" s="140"/>
      <c r="C44" s="140"/>
      <c r="D44" s="141"/>
      <c r="E44" s="141"/>
      <c r="F44" s="141"/>
      <c r="G44" s="141"/>
      <c r="H44" s="141"/>
      <c r="I44" s="141"/>
      <c r="J44" s="141"/>
      <c r="K44" s="143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5"/>
      <c r="AA44" s="10" t="s">
        <v>53</v>
      </c>
      <c r="AB44" s="11"/>
      <c r="AC44" s="146"/>
      <c r="AD44" s="146"/>
      <c r="AE44" s="146" t="s">
        <v>54</v>
      </c>
      <c r="AF44" s="146"/>
      <c r="AG44" s="146"/>
      <c r="AH44" s="146"/>
      <c r="AI44" s="146"/>
      <c r="AJ44" s="146"/>
      <c r="AK44" s="146"/>
    </row>
    <row r="45" spans="1:37" s="2" customFormat="1" ht="12" customHeight="1">
      <c r="A45" s="10" t="s">
        <v>55</v>
      </c>
      <c r="B45" s="11"/>
      <c r="C45" s="18"/>
      <c r="D45" s="18"/>
      <c r="E45" s="18"/>
      <c r="F45" s="18"/>
      <c r="G45" s="18"/>
      <c r="H45" s="18"/>
      <c r="I45" s="18"/>
      <c r="J45" s="18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6"/>
      <c r="AB45" s="17"/>
      <c r="AC45" s="17"/>
      <c r="AD45" s="17"/>
      <c r="AE45" s="17"/>
      <c r="AF45" s="17"/>
      <c r="AG45" s="17"/>
      <c r="AH45" s="17"/>
      <c r="AI45" s="17"/>
      <c r="AJ45" s="17"/>
      <c r="AK45" s="142"/>
    </row>
    <row r="46" spans="1:37" s="2" customFormat="1" ht="12" customHeight="1">
      <c r="A46" s="16" t="s">
        <v>56</v>
      </c>
      <c r="B46" s="17"/>
      <c r="C46" s="17"/>
      <c r="D46" s="17"/>
      <c r="E46" s="17"/>
      <c r="F46" s="17"/>
      <c r="G46" s="17"/>
      <c r="H46" s="17"/>
      <c r="I46" s="17"/>
      <c r="J46" s="17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7"/>
      <c r="AB46" s="149"/>
      <c r="AC46" s="149"/>
      <c r="AD46" s="149"/>
      <c r="AE46" s="149"/>
      <c r="AF46" s="149"/>
      <c r="AG46" s="149"/>
      <c r="AH46" s="149"/>
      <c r="AI46" s="149"/>
      <c r="AJ46" s="149"/>
      <c r="AK46" s="148"/>
    </row>
    <row r="47" spans="1:37" s="2" customFormat="1" ht="12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3"/>
      <c r="L47" s="3"/>
      <c r="M47" s="4" t="s">
        <v>57</v>
      </c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150"/>
      <c r="AA47" s="9" t="s">
        <v>58</v>
      </c>
      <c r="AB47" s="12"/>
      <c r="AC47" s="18"/>
      <c r="AD47" s="18"/>
      <c r="AE47" s="18" t="s">
        <v>59</v>
      </c>
      <c r="AF47" s="18"/>
      <c r="AG47" s="18"/>
      <c r="AH47" s="18"/>
      <c r="AI47" s="18"/>
      <c r="AJ47" s="18"/>
      <c r="AK47" s="116"/>
    </row>
    <row r="48" spans="1:37" s="2" customFormat="1" ht="12" customHeight="1">
      <c r="A48" s="10" t="s">
        <v>60</v>
      </c>
      <c r="B48" s="11"/>
      <c r="C48" s="11"/>
      <c r="D48" s="141"/>
      <c r="E48" s="141"/>
      <c r="F48" s="141"/>
      <c r="G48" s="141"/>
      <c r="H48" s="141"/>
      <c r="I48" s="141"/>
      <c r="J48" s="141"/>
      <c r="K48" s="141"/>
      <c r="L48" s="141"/>
      <c r="M48" s="151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3"/>
      <c r="AA48" s="16"/>
      <c r="AB48" s="17"/>
      <c r="AC48" s="17"/>
      <c r="AD48" s="17"/>
      <c r="AE48" s="17"/>
      <c r="AF48" s="17"/>
      <c r="AG48" s="17"/>
      <c r="AH48" s="17"/>
      <c r="AI48" s="17"/>
      <c r="AJ48" s="17"/>
      <c r="AK48" s="142"/>
    </row>
    <row r="49" spans="1:37" s="2" customFormat="1" ht="12" customHeight="1">
      <c r="A49" s="154"/>
      <c r="B49" s="155"/>
      <c r="C49" s="155"/>
      <c r="D49" s="141"/>
      <c r="E49" s="141"/>
      <c r="F49" s="141"/>
      <c r="G49" s="141"/>
      <c r="H49" s="141"/>
      <c r="I49" s="141"/>
      <c r="J49" s="141"/>
      <c r="K49" s="141"/>
      <c r="L49" s="141"/>
      <c r="M49" s="155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6"/>
      <c r="AA49" s="147"/>
      <c r="AB49" s="149"/>
      <c r="AC49" s="149"/>
      <c r="AD49" s="149"/>
      <c r="AE49" s="149"/>
      <c r="AF49" s="149"/>
      <c r="AG49" s="149"/>
      <c r="AH49" s="149"/>
      <c r="AI49" s="149"/>
      <c r="AJ49" s="149"/>
      <c r="AK49" s="148"/>
    </row>
    <row r="50" spans="1:37" s="2" customFormat="1" ht="12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0" t="s">
        <v>61</v>
      </c>
      <c r="AB50" s="11"/>
      <c r="AC50" s="18"/>
      <c r="AD50" s="18"/>
      <c r="AE50" s="18" t="s">
        <v>62</v>
      </c>
      <c r="AF50" s="18"/>
      <c r="AG50" s="18"/>
      <c r="AH50" s="18"/>
      <c r="AI50" s="18"/>
      <c r="AJ50" s="18"/>
      <c r="AK50" s="116"/>
    </row>
    <row r="51" spans="1:37" s="2" customFormat="1" ht="15" customHeight="1">
      <c r="A51" s="157" t="s">
        <v>63</v>
      </c>
      <c r="B51" s="158"/>
      <c r="C51" s="158"/>
      <c r="D51" s="158"/>
      <c r="E51" s="158"/>
      <c r="F51" s="158"/>
      <c r="G51" s="158"/>
      <c r="H51" s="158"/>
      <c r="I51" s="159" t="s">
        <v>64</v>
      </c>
      <c r="J51" s="160" t="e">
        <f>#REF!</f>
        <v>#REF!</v>
      </c>
      <c r="K51" s="160"/>
      <c r="L51" s="160"/>
      <c r="M51" s="160"/>
      <c r="N51" s="160"/>
      <c r="O51" s="161" t="s">
        <v>65</v>
      </c>
      <c r="P51" s="161"/>
      <c r="Q51" s="161"/>
      <c r="R51" s="161"/>
      <c r="S51" s="162" t="e">
        <f>#REF!</f>
        <v>#REF!</v>
      </c>
      <c r="T51" s="162"/>
      <c r="U51" s="162"/>
      <c r="V51" s="162"/>
      <c r="W51" s="162"/>
      <c r="X51" s="163"/>
      <c r="Y51" s="163"/>
      <c r="Z51" s="153"/>
      <c r="AA51" s="16"/>
      <c r="AB51" s="17"/>
      <c r="AC51" s="17"/>
      <c r="AD51" s="17"/>
      <c r="AE51" s="17"/>
      <c r="AF51" s="17"/>
      <c r="AG51" s="17"/>
      <c r="AH51" s="17"/>
      <c r="AI51" s="17"/>
      <c r="AJ51" s="17"/>
      <c r="AK51" s="142"/>
    </row>
    <row r="52" spans="1:37" s="2" customFormat="1" ht="12" customHeight="1">
      <c r="A52" s="164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6"/>
      <c r="AA52" s="147"/>
      <c r="AB52" s="149"/>
      <c r="AC52" s="149"/>
      <c r="AD52" s="149"/>
      <c r="AE52" s="149"/>
      <c r="AF52" s="149"/>
      <c r="AG52" s="149"/>
      <c r="AH52" s="149"/>
      <c r="AI52" s="149"/>
      <c r="AJ52" s="149"/>
      <c r="AK52" s="148"/>
    </row>
    <row r="53" spans="1:37" s="2" customFormat="1" ht="12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</sheetData>
  <mergeCells count="230">
    <mergeCell ref="AA52:AK52"/>
    <mergeCell ref="AG50:AK50"/>
    <mergeCell ref="B51:H51"/>
    <mergeCell ref="J51:N51"/>
    <mergeCell ref="O51:R51"/>
    <mergeCell ref="S51:W51"/>
    <mergeCell ref="AA51:AK51"/>
    <mergeCell ref="A48:C48"/>
    <mergeCell ref="D48:L49"/>
    <mergeCell ref="N48:Y49"/>
    <mergeCell ref="AA48:AK48"/>
    <mergeCell ref="AA49:AK49"/>
    <mergeCell ref="A50:J50"/>
    <mergeCell ref="K50:Z50"/>
    <mergeCell ref="AA50:AB50"/>
    <mergeCell ref="AC50:AD50"/>
    <mergeCell ref="AE50:AF50"/>
    <mergeCell ref="A47:J47"/>
    <mergeCell ref="M47:S47"/>
    <mergeCell ref="AA47:AB47"/>
    <mergeCell ref="AC47:AD47"/>
    <mergeCell ref="AE47:AF47"/>
    <mergeCell ref="AG47:AK47"/>
    <mergeCell ref="A45:B45"/>
    <mergeCell ref="C45:J45"/>
    <mergeCell ref="K45:Z45"/>
    <mergeCell ref="AA45:AK45"/>
    <mergeCell ref="A46:J46"/>
    <mergeCell ref="K46:Z46"/>
    <mergeCell ref="AA46:AK46"/>
    <mergeCell ref="A43:C44"/>
    <mergeCell ref="D43:J44"/>
    <mergeCell ref="K43:Z43"/>
    <mergeCell ref="AA43:AK43"/>
    <mergeCell ref="K44:Z44"/>
    <mergeCell ref="AA44:AB44"/>
    <mergeCell ref="AC44:AD44"/>
    <mergeCell ref="AE44:AF44"/>
    <mergeCell ref="AG44:AK44"/>
    <mergeCell ref="A39:Q39"/>
    <mergeCell ref="R39:V39"/>
    <mergeCell ref="W39:AK39"/>
    <mergeCell ref="A40:AK41"/>
    <mergeCell ref="A42:B42"/>
    <mergeCell ref="C42:G42"/>
    <mergeCell ref="K42:Z42"/>
    <mergeCell ref="AA42:AJ42"/>
    <mergeCell ref="A35:E35"/>
    <mergeCell ref="F35:AK35"/>
    <mergeCell ref="A36:AK36"/>
    <mergeCell ref="B37:E37"/>
    <mergeCell ref="AD37:AG37"/>
    <mergeCell ref="A38:AK38"/>
    <mergeCell ref="AI33:AJ33"/>
    <mergeCell ref="B34:H34"/>
    <mergeCell ref="I34:O34"/>
    <mergeCell ref="P34:R34"/>
    <mergeCell ref="T34:U34"/>
    <mergeCell ref="V34:Z34"/>
    <mergeCell ref="AA34:AC34"/>
    <mergeCell ref="AD34:AH34"/>
    <mergeCell ref="AI34:AJ34"/>
    <mergeCell ref="AD32:AH32"/>
    <mergeCell ref="AI32:AJ32"/>
    <mergeCell ref="A33:A34"/>
    <mergeCell ref="B33:H33"/>
    <mergeCell ref="I33:O33"/>
    <mergeCell ref="P33:R33"/>
    <mergeCell ref="T33:U33"/>
    <mergeCell ref="V33:Z33"/>
    <mergeCell ref="AA33:AC33"/>
    <mergeCell ref="AD33:AH33"/>
    <mergeCell ref="B32:H32"/>
    <mergeCell ref="I32:O32"/>
    <mergeCell ref="P32:R32"/>
    <mergeCell ref="T32:U32"/>
    <mergeCell ref="V32:Z32"/>
    <mergeCell ref="AA32:AC32"/>
    <mergeCell ref="AI30:AJ30"/>
    <mergeCell ref="A31:A32"/>
    <mergeCell ref="B31:H31"/>
    <mergeCell ref="I31:O31"/>
    <mergeCell ref="P31:R31"/>
    <mergeCell ref="T31:U31"/>
    <mergeCell ref="V31:Z31"/>
    <mergeCell ref="AA31:AC31"/>
    <mergeCell ref="AD31:AH31"/>
    <mergeCell ref="AI31:AJ31"/>
    <mergeCell ref="B30:H30"/>
    <mergeCell ref="I30:O30"/>
    <mergeCell ref="P30:R30"/>
    <mergeCell ref="V30:Y30"/>
    <mergeCell ref="AA30:AC30"/>
    <mergeCell ref="AD30:AH30"/>
    <mergeCell ref="AD28:AH28"/>
    <mergeCell ref="AI28:AJ28"/>
    <mergeCell ref="A29:A30"/>
    <mergeCell ref="B29:H29"/>
    <mergeCell ref="I29:O29"/>
    <mergeCell ref="P29:R29"/>
    <mergeCell ref="V29:Y29"/>
    <mergeCell ref="AA29:AC29"/>
    <mergeCell ref="AD29:AH29"/>
    <mergeCell ref="AI29:AJ29"/>
    <mergeCell ref="B28:H28"/>
    <mergeCell ref="I28:O28"/>
    <mergeCell ref="P28:R28"/>
    <mergeCell ref="T28:U28"/>
    <mergeCell ref="V28:Z28"/>
    <mergeCell ref="AA28:AC28"/>
    <mergeCell ref="AI26:AJ26"/>
    <mergeCell ref="A27:A28"/>
    <mergeCell ref="B27:H27"/>
    <mergeCell ref="I27:O27"/>
    <mergeCell ref="P27:R27"/>
    <mergeCell ref="T27:U27"/>
    <mergeCell ref="V27:Z27"/>
    <mergeCell ref="AA27:AC27"/>
    <mergeCell ref="AD27:AH27"/>
    <mergeCell ref="AI27:AJ27"/>
    <mergeCell ref="AA25:AC25"/>
    <mergeCell ref="AD25:AH25"/>
    <mergeCell ref="AI25:AJ25"/>
    <mergeCell ref="B26:H26"/>
    <mergeCell ref="I26:O26"/>
    <mergeCell ref="P26:R26"/>
    <mergeCell ref="T26:U26"/>
    <mergeCell ref="V26:Z26"/>
    <mergeCell ref="AA26:AC26"/>
    <mergeCell ref="AD26:AH26"/>
    <mergeCell ref="A25:A26"/>
    <mergeCell ref="B25:H25"/>
    <mergeCell ref="I25:O25"/>
    <mergeCell ref="P25:R25"/>
    <mergeCell ref="T25:U25"/>
    <mergeCell ref="V25:Z25"/>
    <mergeCell ref="A20:F20"/>
    <mergeCell ref="G20:AK23"/>
    <mergeCell ref="A21:E22"/>
    <mergeCell ref="B24:H24"/>
    <mergeCell ref="I24:O24"/>
    <mergeCell ref="P24:S24"/>
    <mergeCell ref="T24:U24"/>
    <mergeCell ref="V24:AC24"/>
    <mergeCell ref="AD24:AG24"/>
    <mergeCell ref="AI24:AJ24"/>
    <mergeCell ref="A18:C18"/>
    <mergeCell ref="D18:J18"/>
    <mergeCell ref="K18:L18"/>
    <mergeCell ref="M18:AD18"/>
    <mergeCell ref="AH18:AK18"/>
    <mergeCell ref="A19:J19"/>
    <mergeCell ref="K19:AD19"/>
    <mergeCell ref="AE19:AK19"/>
    <mergeCell ref="AC16:AE16"/>
    <mergeCell ref="AF16:AI16"/>
    <mergeCell ref="AJ16:AK16"/>
    <mergeCell ref="A17:J17"/>
    <mergeCell ref="K17:Q17"/>
    <mergeCell ref="R17:X17"/>
    <mergeCell ref="Y17:AE17"/>
    <mergeCell ref="AF17:AK17"/>
    <mergeCell ref="A16:D16"/>
    <mergeCell ref="E16:J16"/>
    <mergeCell ref="L16:Q16"/>
    <mergeCell ref="R16:T16"/>
    <mergeCell ref="U16:X16"/>
    <mergeCell ref="Y16:AB16"/>
    <mergeCell ref="AB14:AD14"/>
    <mergeCell ref="AE14:AG14"/>
    <mergeCell ref="AH14:AK14"/>
    <mergeCell ref="A15:J15"/>
    <mergeCell ref="K15:O15"/>
    <mergeCell ref="P15:X15"/>
    <mergeCell ref="Y15:AD15"/>
    <mergeCell ref="AE15:AK15"/>
    <mergeCell ref="A13:J13"/>
    <mergeCell ref="K13:U13"/>
    <mergeCell ref="V13:AD13"/>
    <mergeCell ref="AE13:AK13"/>
    <mergeCell ref="A14:C14"/>
    <mergeCell ref="D14:J14"/>
    <mergeCell ref="K14:L14"/>
    <mergeCell ref="M14:O14"/>
    <mergeCell ref="Q14:X14"/>
    <mergeCell ref="Y14:AA14"/>
    <mergeCell ref="A11:O11"/>
    <mergeCell ref="P11:X11"/>
    <mergeCell ref="Y11:AF11"/>
    <mergeCell ref="AG11:AK11"/>
    <mergeCell ref="A12:C12"/>
    <mergeCell ref="D12:J12"/>
    <mergeCell ref="K12:N12"/>
    <mergeCell ref="O12:U12"/>
    <mergeCell ref="W12:AD12"/>
    <mergeCell ref="AI12:AK12"/>
    <mergeCell ref="A10:C10"/>
    <mergeCell ref="D10:O10"/>
    <mergeCell ref="S10:X10"/>
    <mergeCell ref="AC10:AF10"/>
    <mergeCell ref="AG10:AI10"/>
    <mergeCell ref="AJ10:AK10"/>
    <mergeCell ref="A8:C8"/>
    <mergeCell ref="D8:O8"/>
    <mergeCell ref="T8:Y8"/>
    <mergeCell ref="AA8:AC8"/>
    <mergeCell ref="AF8:AK8"/>
    <mergeCell ref="D9:O9"/>
    <mergeCell ref="P9:S9"/>
    <mergeCell ref="T9:AC9"/>
    <mergeCell ref="AD9:AK9"/>
    <mergeCell ref="AG6:AI6"/>
    <mergeCell ref="AJ6:AK6"/>
    <mergeCell ref="A7:O7"/>
    <mergeCell ref="P7:Y7"/>
    <mergeCell ref="Z7:AF7"/>
    <mergeCell ref="AG7:AK7"/>
    <mergeCell ref="A6:C6"/>
    <mergeCell ref="D6:O6"/>
    <mergeCell ref="P6:Q6"/>
    <mergeCell ref="R6:Y6"/>
    <mergeCell ref="Z6:AB6"/>
    <mergeCell ref="AC6:AF6"/>
    <mergeCell ref="A3:AK3"/>
    <mergeCell ref="A4:AK4"/>
    <mergeCell ref="F5:I5"/>
    <mergeCell ref="J5:P5"/>
    <mergeCell ref="Q5:U5"/>
    <mergeCell ref="V5:Y5"/>
    <mergeCell ref="Z5:AK5"/>
  </mergeCells>
  <phoneticPr fontId="26" type="noConversion"/>
  <dataValidations count="1">
    <dataValidation errorStyle="information" allowBlank="1" showInputMessage="1" showErrorMessage="1" sqref="AI12:AK12 E16:J16"/>
  </dataValidations>
  <printOptions horizontalCentered="1" verticalCentered="1"/>
  <pageMargins left="0.15902777777777799" right="0.15902777777777799" top="0.38888888888888901" bottom="0.38888888888888901" header="0.30902777777777801" footer="0.30902777777777801"/>
  <pageSetup paperSize="9"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tabSelected="1" topLeftCell="A4" workbookViewId="0">
      <selection activeCell="A20" sqref="A20:O20"/>
    </sheetView>
  </sheetViews>
  <sheetFormatPr defaultColWidth="9" defaultRowHeight="15" customHeight="1"/>
  <cols>
    <col min="1" max="1" width="5.5" customWidth="1"/>
    <col min="2" max="2" width="10.625" customWidth="1"/>
    <col min="4" max="4" width="13.75" customWidth="1"/>
    <col min="5" max="5" width="17.25" customWidth="1"/>
    <col min="6" max="6" width="10.75" customWidth="1"/>
    <col min="7" max="7" width="3.875" customWidth="1"/>
    <col min="8" max="8" width="6" customWidth="1"/>
    <col min="9" max="10" width="7.625" customWidth="1"/>
    <col min="11" max="11" width="9.375" customWidth="1"/>
    <col min="12" max="12" width="13.75" customWidth="1"/>
    <col min="13" max="13" width="11.25" customWidth="1"/>
    <col min="14" max="14" width="8.125" customWidth="1"/>
    <col min="15" max="15" width="8.5" customWidth="1"/>
  </cols>
  <sheetData>
    <row r="1" spans="1:20" ht="25.5" customHeight="1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</row>
    <row r="2" spans="1:20" ht="15" customHeight="1" thickBot="1">
      <c r="A2" s="169" t="s">
        <v>2</v>
      </c>
      <c r="B2" s="169"/>
      <c r="C2" s="170"/>
      <c r="D2" s="170"/>
      <c r="E2" s="168" t="s">
        <v>66</v>
      </c>
      <c r="F2" s="170" t="s">
        <v>67</v>
      </c>
      <c r="G2" s="170"/>
      <c r="H2" s="170" t="s">
        <v>68</v>
      </c>
      <c r="I2" s="170"/>
      <c r="J2" s="170"/>
      <c r="K2" s="170"/>
      <c r="L2" s="170"/>
      <c r="M2" s="171"/>
      <c r="N2" s="171"/>
      <c r="O2" s="171"/>
    </row>
    <row r="3" spans="1:20" ht="15" customHeight="1">
      <c r="A3" s="172" t="s">
        <v>69</v>
      </c>
      <c r="B3" s="173"/>
      <c r="C3" s="174" t="s">
        <v>70</v>
      </c>
      <c r="D3" s="174"/>
      <c r="E3" s="175" t="s">
        <v>71</v>
      </c>
      <c r="F3" s="175" t="s">
        <v>5</v>
      </c>
      <c r="G3" s="173"/>
      <c r="H3" s="173"/>
      <c r="I3" s="176"/>
      <c r="J3" s="175" t="s">
        <v>6</v>
      </c>
      <c r="K3" s="178"/>
      <c r="L3" s="177"/>
      <c r="M3" s="173" t="s">
        <v>4</v>
      </c>
      <c r="N3" s="173"/>
      <c r="O3" s="179"/>
    </row>
    <row r="4" spans="1:20" ht="15" customHeight="1">
      <c r="A4" s="180" t="s">
        <v>72</v>
      </c>
      <c r="B4" s="183"/>
      <c r="C4" s="183"/>
      <c r="D4" s="183"/>
      <c r="E4" s="184"/>
      <c r="F4" s="185"/>
      <c r="G4" s="186"/>
      <c r="H4" s="186"/>
      <c r="I4" s="187"/>
      <c r="J4" s="185"/>
      <c r="K4" s="186"/>
      <c r="L4" s="188"/>
      <c r="M4" s="186"/>
      <c r="N4" s="186"/>
      <c r="O4" s="189"/>
    </row>
    <row r="5" spans="1:20" ht="15" customHeight="1">
      <c r="A5" s="190" t="s">
        <v>73</v>
      </c>
      <c r="B5" s="191"/>
      <c r="C5" s="192" t="s">
        <v>74</v>
      </c>
      <c r="D5" s="192"/>
      <c r="E5" s="193" t="s">
        <v>75</v>
      </c>
      <c r="F5" s="194" t="s">
        <v>76</v>
      </c>
      <c r="G5" s="191"/>
      <c r="H5" s="191"/>
      <c r="I5" s="195"/>
      <c r="J5" s="196" t="s">
        <v>11</v>
      </c>
      <c r="K5" s="191"/>
      <c r="L5" s="195"/>
      <c r="M5" s="198"/>
      <c r="N5" s="191"/>
      <c r="O5" s="199"/>
    </row>
    <row r="6" spans="1:20" ht="28.5" customHeight="1">
      <c r="A6" s="200" t="s">
        <v>77</v>
      </c>
      <c r="B6" s="201"/>
      <c r="C6" s="201"/>
      <c r="D6" s="201"/>
      <c r="E6" s="184" t="s">
        <v>78</v>
      </c>
      <c r="F6" s="185" t="s">
        <v>79</v>
      </c>
      <c r="G6" s="186"/>
      <c r="H6" s="186"/>
      <c r="I6" s="188"/>
      <c r="J6" s="185"/>
      <c r="K6" s="186"/>
      <c r="L6" s="188"/>
      <c r="M6" s="186"/>
      <c r="N6" s="186"/>
      <c r="O6" s="189"/>
    </row>
    <row r="7" spans="1:20" ht="15" customHeight="1">
      <c r="A7" s="190" t="s">
        <v>80</v>
      </c>
      <c r="B7" s="191"/>
      <c r="C7" s="202" t="s">
        <v>70</v>
      </c>
      <c r="D7" s="202"/>
      <c r="E7" s="193" t="s">
        <v>81</v>
      </c>
      <c r="F7" s="196" t="s">
        <v>15</v>
      </c>
      <c r="G7" s="191" t="s">
        <v>82</v>
      </c>
      <c r="H7" s="191"/>
      <c r="I7" s="195"/>
      <c r="J7" s="196" t="s">
        <v>19</v>
      </c>
      <c r="K7" s="191"/>
      <c r="L7" s="195"/>
      <c r="M7" s="191"/>
      <c r="N7" s="191"/>
      <c r="O7" s="199"/>
    </row>
    <row r="8" spans="1:20" ht="15" customHeight="1">
      <c r="A8" s="180" t="s">
        <v>72</v>
      </c>
      <c r="B8" s="183"/>
      <c r="C8" s="183"/>
      <c r="D8" s="183"/>
      <c r="E8" s="203" t="s">
        <v>83</v>
      </c>
      <c r="F8" s="204" t="s">
        <v>84</v>
      </c>
      <c r="G8" s="205"/>
      <c r="H8" s="205"/>
      <c r="I8" s="187"/>
      <c r="J8" s="185"/>
      <c r="K8" s="186"/>
      <c r="L8" s="188"/>
      <c r="M8" s="186"/>
      <c r="N8" s="186"/>
      <c r="O8" s="189"/>
    </row>
    <row r="9" spans="1:20" ht="18.95" customHeight="1">
      <c r="A9" s="190" t="s">
        <v>28</v>
      </c>
      <c r="B9" s="191"/>
      <c r="C9" s="191"/>
      <c r="D9" s="191"/>
      <c r="E9" s="193" t="s">
        <v>85</v>
      </c>
      <c r="F9" s="206" t="s">
        <v>86</v>
      </c>
      <c r="G9" s="191" t="s">
        <v>82</v>
      </c>
      <c r="H9" s="191"/>
      <c r="I9" s="191"/>
      <c r="J9" s="196" t="s">
        <v>21</v>
      </c>
      <c r="K9" s="191" t="s">
        <v>82</v>
      </c>
      <c r="L9" s="195"/>
      <c r="M9" s="191" t="s">
        <v>87</v>
      </c>
      <c r="N9" s="191"/>
      <c r="O9" s="199"/>
    </row>
    <row r="10" spans="1:20" ht="15" customHeight="1">
      <c r="A10" s="181" t="s">
        <v>88</v>
      </c>
      <c r="B10" s="182"/>
      <c r="C10" s="182"/>
      <c r="D10" s="182"/>
      <c r="E10" s="203" t="s">
        <v>89</v>
      </c>
      <c r="F10" s="548" t="s">
        <v>309</v>
      </c>
      <c r="G10" s="186"/>
      <c r="H10" s="186"/>
      <c r="I10" s="186"/>
      <c r="J10" s="185"/>
      <c r="K10" s="186"/>
      <c r="L10" s="188"/>
      <c r="M10" s="186"/>
      <c r="N10" s="186"/>
      <c r="O10" s="189"/>
    </row>
    <row r="11" spans="1:20" ht="15" customHeight="1">
      <c r="A11" s="207" t="s">
        <v>30</v>
      </c>
      <c r="B11" s="208"/>
      <c r="C11" s="192" t="s">
        <v>91</v>
      </c>
      <c r="D11" s="209" t="s">
        <v>29</v>
      </c>
      <c r="E11" s="209" t="s">
        <v>31</v>
      </c>
      <c r="F11" s="194" t="s">
        <v>32</v>
      </c>
      <c r="G11" s="195"/>
      <c r="H11" s="210" t="s">
        <v>92</v>
      </c>
      <c r="I11" s="211"/>
      <c r="J11" s="196" t="s">
        <v>25</v>
      </c>
      <c r="K11" s="198"/>
      <c r="L11" s="192" t="s">
        <v>26</v>
      </c>
      <c r="M11" s="197"/>
      <c r="N11" s="191" t="s">
        <v>27</v>
      </c>
      <c r="O11" s="199"/>
    </row>
    <row r="12" spans="1:20" ht="15" customHeight="1">
      <c r="A12" s="212" t="s">
        <v>93</v>
      </c>
      <c r="B12" s="205"/>
      <c r="C12" s="205"/>
      <c r="D12" s="213">
        <v>70</v>
      </c>
      <c r="E12" s="213">
        <v>974</v>
      </c>
      <c r="F12" s="204">
        <v>918</v>
      </c>
      <c r="G12" s="214"/>
      <c r="H12" s="204" t="s">
        <v>94</v>
      </c>
      <c r="I12" s="205"/>
      <c r="J12" s="204"/>
      <c r="K12" s="205"/>
      <c r="L12" s="205"/>
      <c r="M12" s="214"/>
      <c r="N12" s="205"/>
      <c r="O12" s="215"/>
    </row>
    <row r="13" spans="1:20" ht="15" customHeight="1">
      <c r="A13" s="216" t="s">
        <v>95</v>
      </c>
      <c r="B13" s="217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8"/>
    </row>
    <row r="14" spans="1:20" ht="15" customHeight="1" thickBot="1">
      <c r="A14" s="220" t="s">
        <v>96</v>
      </c>
      <c r="B14" s="221"/>
      <c r="C14" s="223" t="s">
        <v>77</v>
      </c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2"/>
    </row>
    <row r="15" spans="1:20" ht="15" customHeight="1">
      <c r="A15" s="224" t="s">
        <v>97</v>
      </c>
      <c r="B15" s="225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</row>
    <row r="16" spans="1:20" ht="15" customHeight="1" thickBot="1">
      <c r="A16" s="224" t="s">
        <v>98</v>
      </c>
      <c r="B16" s="227" t="s">
        <v>99</v>
      </c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R16" s="229"/>
      <c r="S16" s="229"/>
      <c r="T16" s="229"/>
    </row>
    <row r="17" spans="1:21" ht="15" customHeight="1" thickBot="1">
      <c r="A17" s="230"/>
      <c r="K17" t="s">
        <v>100</v>
      </c>
      <c r="M17" s="231" t="s">
        <v>101</v>
      </c>
      <c r="N17" s="231"/>
      <c r="O17" s="232" t="s">
        <v>102</v>
      </c>
    </row>
    <row r="18" spans="1:21" ht="15" customHeight="1" thickBot="1">
      <c r="A18" s="233" t="s">
        <v>103</v>
      </c>
      <c r="B18" s="234"/>
      <c r="C18" s="235" t="s">
        <v>104</v>
      </c>
      <c r="D18" s="236"/>
      <c r="E18" s="236" t="s">
        <v>105</v>
      </c>
      <c r="F18" s="236"/>
      <c r="G18" s="237"/>
      <c r="H18" s="235" t="s">
        <v>106</v>
      </c>
      <c r="I18" s="236"/>
      <c r="J18" s="238" t="s">
        <v>107</v>
      </c>
      <c r="K18" s="239" t="s">
        <v>108</v>
      </c>
      <c r="L18" s="239"/>
      <c r="M18" s="239"/>
      <c r="N18" s="239"/>
      <c r="O18" s="240">
        <v>918</v>
      </c>
      <c r="Q18" s="241"/>
      <c r="R18" s="241"/>
      <c r="S18" s="241"/>
      <c r="T18" s="241"/>
      <c r="U18" s="241"/>
    </row>
    <row r="19" spans="1:21" ht="15" customHeight="1">
      <c r="A19" s="242" t="s">
        <v>38</v>
      </c>
      <c r="B19" s="243" t="s">
        <v>39</v>
      </c>
      <c r="C19" s="244" t="s">
        <v>109</v>
      </c>
      <c r="D19" s="244" t="s">
        <v>110</v>
      </c>
      <c r="E19" s="244" t="s">
        <v>111</v>
      </c>
      <c r="F19" s="245" t="s">
        <v>112</v>
      </c>
      <c r="G19" s="243" t="s">
        <v>113</v>
      </c>
      <c r="H19" s="244" t="s">
        <v>114</v>
      </c>
      <c r="I19" s="244" t="s">
        <v>115</v>
      </c>
      <c r="J19" s="244" t="s">
        <v>44</v>
      </c>
      <c r="K19" s="244" t="s">
        <v>116</v>
      </c>
      <c r="L19" s="246" t="s">
        <v>117</v>
      </c>
      <c r="M19" s="244" t="s">
        <v>22</v>
      </c>
      <c r="N19" s="244" t="s">
        <v>45</v>
      </c>
      <c r="O19" s="247" t="s">
        <v>118</v>
      </c>
    </row>
    <row r="20" spans="1:21" s="248" customFormat="1" ht="62.25" customHeight="1">
      <c r="A20" s="249">
        <v>1</v>
      </c>
      <c r="B20" s="250">
        <v>8536690000</v>
      </c>
      <c r="C20" s="251" t="s">
        <v>101</v>
      </c>
      <c r="D20" s="252" t="s">
        <v>119</v>
      </c>
      <c r="E20" s="253" t="s">
        <v>120</v>
      </c>
      <c r="F20" s="254">
        <v>1000</v>
      </c>
      <c r="G20" s="255" t="s">
        <v>121</v>
      </c>
      <c r="H20" s="256">
        <v>3.44</v>
      </c>
      <c r="I20" s="254">
        <v>3440</v>
      </c>
      <c r="J20" s="255" t="s">
        <v>122</v>
      </c>
      <c r="K20" s="255" t="s">
        <v>123</v>
      </c>
      <c r="L20" s="257" t="s">
        <v>90</v>
      </c>
      <c r="M20" s="257" t="s">
        <v>124</v>
      </c>
      <c r="N20" s="255" t="s">
        <v>125</v>
      </c>
      <c r="O20" s="258">
        <v>126</v>
      </c>
    </row>
    <row r="21" spans="1:21" s="248" customFormat="1" ht="62.25" customHeight="1">
      <c r="A21" s="249">
        <v>2</v>
      </c>
      <c r="B21" s="250">
        <v>8540000000</v>
      </c>
      <c r="C21" s="251" t="s">
        <v>101</v>
      </c>
      <c r="D21" s="252" t="s">
        <v>126</v>
      </c>
      <c r="E21" s="253" t="s">
        <v>127</v>
      </c>
      <c r="F21" s="254">
        <v>6000</v>
      </c>
      <c r="G21" s="255" t="s">
        <v>121</v>
      </c>
      <c r="H21" s="256">
        <v>4.04</v>
      </c>
      <c r="I21" s="254">
        <v>24240</v>
      </c>
      <c r="J21" s="255" t="s">
        <v>122</v>
      </c>
      <c r="K21" s="255" t="s">
        <v>123</v>
      </c>
      <c r="L21" s="257" t="s">
        <v>90</v>
      </c>
      <c r="M21" s="257" t="s">
        <v>128</v>
      </c>
      <c r="N21" s="255" t="s">
        <v>125</v>
      </c>
      <c r="O21" s="258">
        <v>792</v>
      </c>
    </row>
    <row r="22" spans="1:21" s="248" customFormat="1" ht="48.95" customHeight="1">
      <c r="A22" s="249"/>
      <c r="B22" s="250"/>
      <c r="C22" s="251"/>
      <c r="D22" s="252"/>
      <c r="E22" s="253"/>
      <c r="F22" s="254"/>
      <c r="G22" s="255"/>
      <c r="H22" s="256"/>
      <c r="I22" s="254"/>
      <c r="J22" s="255"/>
      <c r="K22" s="255"/>
      <c r="L22" s="257"/>
      <c r="M22" s="259"/>
      <c r="N22" s="255"/>
      <c r="O22" s="258"/>
    </row>
    <row r="23" spans="1:21" s="248" customFormat="1" ht="48.95" customHeight="1">
      <c r="A23" s="249"/>
      <c r="B23" s="250"/>
      <c r="C23" s="251"/>
      <c r="D23" s="252"/>
      <c r="E23" s="253"/>
      <c r="F23" s="254"/>
      <c r="G23" s="255"/>
      <c r="H23" s="256"/>
      <c r="I23" s="254"/>
      <c r="J23" s="255"/>
      <c r="K23" s="255"/>
      <c r="L23" s="257"/>
      <c r="M23" s="259"/>
      <c r="N23" s="255"/>
      <c r="O23" s="258"/>
    </row>
    <row r="24" spans="1:21" s="248" customFormat="1" ht="48.95" customHeight="1">
      <c r="A24" s="249"/>
      <c r="B24" s="250"/>
      <c r="C24" s="251"/>
      <c r="D24" s="252"/>
      <c r="E24" s="253"/>
      <c r="F24" s="254"/>
      <c r="G24" s="255"/>
      <c r="H24" s="256"/>
      <c r="I24" s="254"/>
      <c r="J24" s="255"/>
      <c r="K24" s="255"/>
      <c r="L24" s="257"/>
      <c r="M24" s="259"/>
      <c r="N24" s="255"/>
      <c r="O24" s="258"/>
    </row>
    <row r="25" spans="1:21" ht="15" customHeight="1">
      <c r="A25" s="260"/>
      <c r="B25" s="261"/>
      <c r="C25" s="261"/>
      <c r="D25" s="262" t="s">
        <v>50</v>
      </c>
      <c r="E25" s="263"/>
      <c r="F25" s="264" t="s">
        <v>129</v>
      </c>
      <c r="G25" s="264"/>
      <c r="H25" s="264"/>
      <c r="I25" s="264"/>
      <c r="J25" s="264"/>
      <c r="K25" s="264"/>
      <c r="L25" s="265"/>
      <c r="M25" s="266" t="s">
        <v>130</v>
      </c>
      <c r="N25" s="266"/>
      <c r="O25" s="266"/>
      <c r="P25" s="267"/>
      <c r="Q25" s="267"/>
      <c r="R25" s="267"/>
      <c r="S25" s="267"/>
    </row>
    <row r="26" spans="1:21" ht="15" customHeight="1">
      <c r="A26" s="270"/>
      <c r="B26" s="269"/>
      <c r="C26" s="269"/>
      <c r="D26" s="270"/>
      <c r="E26" s="272"/>
      <c r="F26" s="264"/>
      <c r="G26" s="264"/>
      <c r="H26" s="264"/>
      <c r="I26" s="264"/>
      <c r="J26" s="264"/>
      <c r="K26" s="264"/>
      <c r="L26" s="265"/>
      <c r="M26" s="266"/>
      <c r="N26" s="266"/>
      <c r="O26" s="266"/>
      <c r="P26" s="267"/>
      <c r="Q26" s="267"/>
      <c r="R26" s="267"/>
      <c r="S26" s="267"/>
    </row>
    <row r="27" spans="1:21" ht="15" customHeight="1">
      <c r="A27" s="268"/>
      <c r="B27" s="271"/>
      <c r="C27" s="271"/>
      <c r="D27" s="268"/>
      <c r="E27" s="273"/>
      <c r="F27" s="264"/>
      <c r="G27" s="264"/>
      <c r="H27" s="264"/>
      <c r="I27" s="264"/>
      <c r="J27" s="264"/>
      <c r="K27" s="264"/>
      <c r="L27" s="265"/>
      <c r="M27" s="266"/>
      <c r="N27" s="266"/>
      <c r="O27" s="266"/>
      <c r="P27" s="267"/>
      <c r="Q27" s="267"/>
      <c r="R27" s="267"/>
      <c r="S27" s="267"/>
    </row>
    <row r="28" spans="1:21" ht="15" customHeight="1">
      <c r="A28" s="274"/>
      <c r="B28" s="267"/>
      <c r="C28" s="267"/>
      <c r="D28" s="267"/>
      <c r="E28" s="267"/>
      <c r="F28" s="264"/>
      <c r="G28" s="264"/>
      <c r="H28" s="264"/>
      <c r="I28" s="264"/>
      <c r="J28" s="264"/>
      <c r="K28" s="264"/>
      <c r="L28" s="265"/>
      <c r="M28" s="266"/>
      <c r="N28" s="266"/>
      <c r="O28" s="266"/>
      <c r="P28" s="267"/>
      <c r="Q28" s="267"/>
      <c r="R28" s="267"/>
      <c r="S28" s="267"/>
    </row>
    <row r="29" spans="1:21" ht="15" customHeight="1">
      <c r="A29" s="275" t="s">
        <v>131</v>
      </c>
      <c r="B29" s="276"/>
      <c r="C29" s="276"/>
      <c r="D29" s="277"/>
      <c r="E29" s="277"/>
      <c r="F29" s="277"/>
      <c r="G29" s="278" t="s">
        <v>57</v>
      </c>
      <c r="H29" s="278"/>
      <c r="I29" s="278"/>
      <c r="J29" s="278"/>
      <c r="K29" s="279"/>
      <c r="L29" s="280"/>
      <c r="M29" s="266"/>
      <c r="N29" s="266"/>
      <c r="O29" s="266"/>
      <c r="P29" s="267"/>
      <c r="Q29" s="267"/>
      <c r="R29" s="267"/>
      <c r="S29" s="267"/>
    </row>
    <row r="30" spans="1:21" ht="15" customHeight="1">
      <c r="A30" s="274" t="s">
        <v>132</v>
      </c>
      <c r="B30" s="267"/>
      <c r="C30" s="267"/>
      <c r="D30" s="267"/>
      <c r="E30" s="267"/>
      <c r="F30" s="267"/>
      <c r="G30" s="279"/>
      <c r="H30" s="279"/>
      <c r="I30" s="279"/>
      <c r="J30" s="279"/>
      <c r="K30" s="279"/>
      <c r="L30" s="280"/>
      <c r="M30" s="266"/>
      <c r="N30" s="266"/>
      <c r="O30" s="266"/>
      <c r="P30" s="267"/>
      <c r="Q30" s="267"/>
      <c r="R30" s="267"/>
      <c r="S30" s="267"/>
    </row>
    <row r="31" spans="1:21" ht="15" customHeight="1">
      <c r="A31" s="274"/>
      <c r="B31" s="267"/>
      <c r="C31" s="267"/>
      <c r="D31" s="267"/>
      <c r="E31" s="267"/>
      <c r="F31" s="267"/>
      <c r="G31" s="279"/>
      <c r="H31" s="279"/>
      <c r="I31" s="279"/>
      <c r="J31" s="279"/>
      <c r="K31" s="279"/>
      <c r="L31" s="280"/>
      <c r="M31" s="266"/>
      <c r="N31" s="266"/>
      <c r="O31" s="266"/>
      <c r="P31" s="267"/>
      <c r="Q31" s="267"/>
      <c r="R31" s="267"/>
      <c r="S31" s="267"/>
    </row>
    <row r="32" spans="1:21" ht="15" customHeight="1" thickBot="1">
      <c r="A32" s="281"/>
      <c r="B32" s="282"/>
      <c r="C32" s="282"/>
      <c r="D32" s="282"/>
      <c r="E32" s="282"/>
      <c r="F32" s="282"/>
      <c r="G32" s="283"/>
      <c r="H32" s="283"/>
      <c r="I32" s="283"/>
      <c r="J32" s="283"/>
      <c r="K32" s="283"/>
      <c r="L32" s="284"/>
      <c r="M32" s="266"/>
      <c r="N32" s="266"/>
      <c r="O32" s="266"/>
      <c r="P32" s="267"/>
      <c r="Q32" s="267"/>
      <c r="R32" s="267"/>
      <c r="S32" s="267"/>
    </row>
  </sheetData>
  <mergeCells count="72">
    <mergeCell ref="A26:C27"/>
    <mergeCell ref="D26:E27"/>
    <mergeCell ref="F26:K28"/>
    <mergeCell ref="M26:O32"/>
    <mergeCell ref="A29:C29"/>
    <mergeCell ref="D29:F29"/>
    <mergeCell ref="G29:J29"/>
    <mergeCell ref="A32:C32"/>
    <mergeCell ref="D32:F32"/>
    <mergeCell ref="C18:D18"/>
    <mergeCell ref="E18:F18"/>
    <mergeCell ref="H18:I18"/>
    <mergeCell ref="Q18:U18"/>
    <mergeCell ref="D25:E25"/>
    <mergeCell ref="F25:K25"/>
    <mergeCell ref="M25:O25"/>
    <mergeCell ref="C13:O13"/>
    <mergeCell ref="C14:O14"/>
    <mergeCell ref="C15:O15"/>
    <mergeCell ref="B16:O16"/>
    <mergeCell ref="R16:T16"/>
    <mergeCell ref="M17:N17"/>
    <mergeCell ref="A12:C12"/>
    <mergeCell ref="F12:G12"/>
    <mergeCell ref="H12:I12"/>
    <mergeCell ref="J12:K12"/>
    <mergeCell ref="L12:M12"/>
    <mergeCell ref="N12:O12"/>
    <mergeCell ref="A10:D10"/>
    <mergeCell ref="F10:I10"/>
    <mergeCell ref="J10:L10"/>
    <mergeCell ref="M10:O10"/>
    <mergeCell ref="A11:B11"/>
    <mergeCell ref="F11:G11"/>
    <mergeCell ref="H11:I11"/>
    <mergeCell ref="N11:O11"/>
    <mergeCell ref="A8:D8"/>
    <mergeCell ref="F8:H8"/>
    <mergeCell ref="J8:L8"/>
    <mergeCell ref="M8:O8"/>
    <mergeCell ref="A9:B9"/>
    <mergeCell ref="C9:D9"/>
    <mergeCell ref="G9:I9"/>
    <mergeCell ref="K9:L9"/>
    <mergeCell ref="M9:O9"/>
    <mergeCell ref="A6:D6"/>
    <mergeCell ref="F6:I6"/>
    <mergeCell ref="J6:L6"/>
    <mergeCell ref="M6:O6"/>
    <mergeCell ref="A7:B7"/>
    <mergeCell ref="C7:D7"/>
    <mergeCell ref="G7:I7"/>
    <mergeCell ref="K7:L7"/>
    <mergeCell ref="M7:O7"/>
    <mergeCell ref="A4:D4"/>
    <mergeCell ref="F4:H4"/>
    <mergeCell ref="J4:L4"/>
    <mergeCell ref="M4:O4"/>
    <mergeCell ref="A5:B5"/>
    <mergeCell ref="F5:I5"/>
    <mergeCell ref="K5:L5"/>
    <mergeCell ref="N5:O5"/>
    <mergeCell ref="A1:O1"/>
    <mergeCell ref="A2:B2"/>
    <mergeCell ref="C2:D2"/>
    <mergeCell ref="F2:G2"/>
    <mergeCell ref="H2:L2"/>
    <mergeCell ref="A3:B3"/>
    <mergeCell ref="C3:D3"/>
    <mergeCell ref="G3:I3"/>
    <mergeCell ref="K3:L3"/>
    <mergeCell ref="M3:O3"/>
  </mergeCells>
  <phoneticPr fontId="26" type="noConversion"/>
  <pageMargins left="0.31388888888888899" right="7.9166666666666705E-2" top="0.55000000000000004" bottom="0.46875" header="0.50902777777777797" footer="0.50902777777777797"/>
  <pageSetup paperSize="9" scale="68" orientation="portrait"/>
  <colBreaks count="1" manualBreakCount="1">
    <brk id="15" max="1048575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workbookViewId="0">
      <selection activeCell="I4" sqref="I4"/>
    </sheetView>
  </sheetViews>
  <sheetFormatPr defaultColWidth="9" defaultRowHeight="15" customHeight="1"/>
  <cols>
    <col min="1" max="1" width="3.875" customWidth="1"/>
    <col min="2" max="2" width="10" customWidth="1"/>
    <col min="3" max="3" width="11.5" customWidth="1"/>
    <col min="4" max="4" width="5.875" customWidth="1"/>
    <col min="5" max="5" width="7.5" customWidth="1"/>
    <col min="6" max="6" width="27.375" customWidth="1"/>
    <col min="7" max="7" width="8.625" customWidth="1"/>
    <col min="8" max="8" width="6.375" customWidth="1"/>
    <col min="9" max="9" width="24.625" style="285" customWidth="1"/>
    <col min="10" max="10" width="7.625" customWidth="1"/>
    <col min="12" max="12" width="27.625" customWidth="1"/>
  </cols>
  <sheetData>
    <row r="1" spans="1:9" ht="25.5" customHeight="1">
      <c r="A1" s="286" t="s">
        <v>133</v>
      </c>
      <c r="B1" s="286"/>
      <c r="C1" s="286"/>
      <c r="D1" s="286"/>
      <c r="E1" s="286"/>
      <c r="F1" s="286"/>
      <c r="G1" s="286"/>
      <c r="H1" s="286"/>
      <c r="I1" s="286"/>
    </row>
    <row r="2" spans="1:9" ht="39" customHeight="1">
      <c r="A2" s="287" t="s">
        <v>134</v>
      </c>
      <c r="B2" s="287" t="s">
        <v>135</v>
      </c>
      <c r="C2" s="287" t="s">
        <v>136</v>
      </c>
      <c r="D2" s="287" t="s">
        <v>137</v>
      </c>
      <c r="E2" s="287" t="s">
        <v>138</v>
      </c>
      <c r="F2" s="287" t="s">
        <v>111</v>
      </c>
      <c r="G2" s="288" t="s">
        <v>139</v>
      </c>
      <c r="H2" s="287" t="s">
        <v>140</v>
      </c>
      <c r="I2" s="287" t="s">
        <v>141</v>
      </c>
    </row>
    <row r="3" spans="1:9" ht="51" customHeight="1">
      <c r="A3" s="289" t="s">
        <v>142</v>
      </c>
      <c r="B3" s="289" t="s">
        <v>119</v>
      </c>
      <c r="C3" s="289" t="s">
        <v>143</v>
      </c>
      <c r="D3" s="289" t="s">
        <v>101</v>
      </c>
      <c r="E3" s="289" t="s">
        <v>144</v>
      </c>
      <c r="F3" s="289" t="s">
        <v>145</v>
      </c>
      <c r="G3" s="290" t="s">
        <v>146</v>
      </c>
      <c r="H3" s="289" t="s">
        <v>147</v>
      </c>
      <c r="I3" s="289" t="s">
        <v>120</v>
      </c>
    </row>
    <row r="4" spans="1:9" ht="51" customHeight="1">
      <c r="A4" s="289" t="s">
        <v>148</v>
      </c>
      <c r="B4" s="289" t="s">
        <v>126</v>
      </c>
      <c r="C4" s="289" t="s">
        <v>149</v>
      </c>
      <c r="D4" s="289" t="s">
        <v>101</v>
      </c>
      <c r="E4" s="289" t="s">
        <v>144</v>
      </c>
      <c r="F4" s="289" t="s">
        <v>150</v>
      </c>
      <c r="G4" s="290" t="s">
        <v>146</v>
      </c>
      <c r="H4" s="289" t="s">
        <v>147</v>
      </c>
      <c r="I4" s="289" t="s">
        <v>127</v>
      </c>
    </row>
  </sheetData>
  <mergeCells count="1">
    <mergeCell ref="A1:I1"/>
  </mergeCells>
  <phoneticPr fontId="26" type="noConversion"/>
  <pageMargins left="0.31388888888888899" right="3.8888888888888903E-2" top="0.51180555555555596" bottom="0.55000000000000004" header="0.2" footer="0.50902777777777797"/>
  <pageSetup paperSize="9" scale="8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  <pageSetUpPr fitToPage="1"/>
  </sheetPr>
  <dimension ref="A1:J18"/>
  <sheetViews>
    <sheetView showZeros="0" showOutlineSymbols="0" topLeftCell="A3" workbookViewId="0">
      <selection activeCell="D21" sqref="D21"/>
    </sheetView>
  </sheetViews>
  <sheetFormatPr defaultColWidth="9" defaultRowHeight="15.6" customHeight="1"/>
  <cols>
    <col min="1" max="1" width="12.625" style="291" customWidth="1"/>
    <col min="2" max="2" width="17.375" style="291" customWidth="1"/>
    <col min="3" max="3" width="24" style="291" customWidth="1"/>
    <col min="4" max="4" width="16.75" style="291" customWidth="1"/>
    <col min="5" max="5" width="8.625" style="291" customWidth="1"/>
    <col min="6" max="6" width="4.25" style="291" customWidth="1"/>
    <col min="7" max="7" width="16.125" style="291" customWidth="1"/>
    <col min="8" max="8" width="17.125" style="291" customWidth="1"/>
    <col min="9" max="9" width="9" style="291"/>
    <col min="10" max="10" width="6" style="291" customWidth="1"/>
    <col min="11" max="11" width="7.625" style="291" customWidth="1"/>
    <col min="12" max="16384" width="9" style="291"/>
  </cols>
  <sheetData>
    <row r="1" spans="1:10" ht="33.75" customHeight="1">
      <c r="A1" s="292"/>
      <c r="B1" s="292"/>
      <c r="C1" s="292"/>
      <c r="D1" s="292"/>
      <c r="E1" s="292"/>
      <c r="F1" s="292"/>
      <c r="G1" s="292"/>
      <c r="H1" s="292"/>
    </row>
    <row r="2" spans="1:10" ht="33.75" customHeight="1">
      <c r="A2" s="292" t="s">
        <v>151</v>
      </c>
      <c r="B2" s="292"/>
      <c r="C2" s="292"/>
      <c r="D2" s="292"/>
      <c r="E2" s="292"/>
      <c r="F2" s="292"/>
      <c r="G2" s="292"/>
      <c r="H2" s="292"/>
    </row>
    <row r="3" spans="1:10" ht="33.75" customHeight="1">
      <c r="A3" s="293" t="s">
        <v>152</v>
      </c>
      <c r="B3" s="293"/>
      <c r="C3" s="293"/>
      <c r="D3" s="293"/>
      <c r="E3" s="293"/>
      <c r="F3" s="293"/>
      <c r="G3" s="293"/>
      <c r="H3" s="293"/>
    </row>
    <row r="4" spans="1:10" ht="26.1" customHeight="1">
      <c r="B4" s="294"/>
      <c r="C4" s="294"/>
      <c r="D4" s="294"/>
      <c r="E4" s="295"/>
      <c r="F4" s="295"/>
      <c r="G4" s="296" t="s">
        <v>153</v>
      </c>
      <c r="H4" s="297" t="s">
        <v>154</v>
      </c>
    </row>
    <row r="5" spans="1:10" ht="29.25" customHeight="1">
      <c r="A5" s="298" t="s">
        <v>155</v>
      </c>
      <c r="B5" s="299" t="s">
        <v>77</v>
      </c>
      <c r="C5" s="299"/>
      <c r="D5" s="299"/>
      <c r="E5" s="300"/>
      <c r="F5" s="300"/>
      <c r="G5" s="301" t="s">
        <v>156</v>
      </c>
      <c r="H5" s="302" t="s">
        <v>88</v>
      </c>
    </row>
    <row r="6" spans="1:10" ht="33" customHeight="1">
      <c r="A6" s="303"/>
      <c r="B6" s="303"/>
      <c r="C6" s="303"/>
      <c r="D6" s="303"/>
      <c r="E6" s="303"/>
      <c r="F6" s="300"/>
      <c r="G6" s="304" t="s">
        <v>157</v>
      </c>
      <c r="H6" s="305" t="s">
        <v>88</v>
      </c>
      <c r="J6" s="306"/>
    </row>
    <row r="7" spans="1:10" ht="20.25" customHeight="1">
      <c r="A7" s="307" t="s">
        <v>158</v>
      </c>
      <c r="B7" s="308" t="s">
        <v>159</v>
      </c>
      <c r="C7" s="308"/>
      <c r="D7" s="308" t="s">
        <v>160</v>
      </c>
      <c r="E7" s="309" t="s">
        <v>161</v>
      </c>
      <c r="F7" s="310"/>
      <c r="G7" s="312" t="s">
        <v>162</v>
      </c>
      <c r="H7" s="313"/>
      <c r="J7" s="306"/>
    </row>
    <row r="8" spans="1:10" ht="20.25" customHeight="1" thickBot="1">
      <c r="A8" s="316" t="s">
        <v>163</v>
      </c>
      <c r="B8" s="317" t="s">
        <v>164</v>
      </c>
      <c r="C8" s="317"/>
      <c r="D8" s="318" t="s">
        <v>90</v>
      </c>
      <c r="E8" s="319" t="s">
        <v>165</v>
      </c>
      <c r="F8" s="320"/>
      <c r="G8" s="314"/>
      <c r="H8" s="315"/>
    </row>
    <row r="9" spans="1:10" ht="33.75" customHeight="1" thickTop="1">
      <c r="A9" s="321" t="s">
        <v>166</v>
      </c>
      <c r="B9" s="322" t="s">
        <v>167</v>
      </c>
      <c r="C9" s="322" t="s">
        <v>168</v>
      </c>
      <c r="D9" s="323" t="s">
        <v>169</v>
      </c>
      <c r="E9" s="324" t="s">
        <v>170</v>
      </c>
      <c r="F9" s="325"/>
      <c r="G9" s="326" t="s">
        <v>171</v>
      </c>
      <c r="H9" s="326" t="s">
        <v>172</v>
      </c>
    </row>
    <row r="10" spans="1:10" ht="21" customHeight="1">
      <c r="A10" s="327">
        <v>8536690000</v>
      </c>
      <c r="B10" s="328" t="s">
        <v>119</v>
      </c>
      <c r="C10" s="328" t="s">
        <v>145</v>
      </c>
      <c r="D10" s="329">
        <v>10</v>
      </c>
      <c r="E10" s="330">
        <v>1000</v>
      </c>
      <c r="F10" s="331" t="s">
        <v>121</v>
      </c>
      <c r="G10" s="329">
        <v>134</v>
      </c>
      <c r="H10" s="329">
        <v>126</v>
      </c>
      <c r="I10" s="332"/>
    </row>
    <row r="11" spans="1:10" ht="21.95" customHeight="1">
      <c r="A11" s="327">
        <v>8540000000</v>
      </c>
      <c r="B11" s="328" t="s">
        <v>126</v>
      </c>
      <c r="C11" s="328" t="s">
        <v>150</v>
      </c>
      <c r="D11" s="329">
        <v>60</v>
      </c>
      <c r="E11" s="330">
        <v>6000</v>
      </c>
      <c r="F11" s="331" t="s">
        <v>121</v>
      </c>
      <c r="G11" s="329">
        <v>840</v>
      </c>
      <c r="H11" s="329">
        <v>792</v>
      </c>
      <c r="I11" s="332"/>
    </row>
    <row r="12" spans="1:10" ht="21.95" customHeight="1">
      <c r="A12" s="327">
        <v>0</v>
      </c>
      <c r="B12" s="328" t="s">
        <v>101</v>
      </c>
      <c r="C12" s="328" t="s">
        <v>101</v>
      </c>
      <c r="D12" s="329">
        <v>0</v>
      </c>
      <c r="E12" s="330">
        <v>0</v>
      </c>
      <c r="F12" s="331" t="s">
        <v>101</v>
      </c>
      <c r="G12" s="329">
        <v>0</v>
      </c>
      <c r="H12" s="329">
        <v>0</v>
      </c>
      <c r="I12" s="332"/>
    </row>
    <row r="13" spans="1:10" ht="21.95" customHeight="1">
      <c r="A13" s="327">
        <v>0</v>
      </c>
      <c r="B13" s="328" t="s">
        <v>101</v>
      </c>
      <c r="C13" s="328" t="s">
        <v>101</v>
      </c>
      <c r="D13" s="329">
        <v>0</v>
      </c>
      <c r="E13" s="330">
        <v>0</v>
      </c>
      <c r="F13" s="331" t="s">
        <v>101</v>
      </c>
      <c r="G13" s="329">
        <v>0</v>
      </c>
      <c r="H13" s="329">
        <v>0</v>
      </c>
      <c r="I13" s="332"/>
    </row>
    <row r="14" spans="1:10" ht="33" customHeight="1" thickBot="1">
      <c r="A14" s="334" t="s">
        <v>173</v>
      </c>
      <c r="B14" s="333"/>
      <c r="C14" s="335"/>
      <c r="D14" s="336">
        <v>70</v>
      </c>
      <c r="E14" s="337">
        <v>7000</v>
      </c>
      <c r="F14" s="338" t="s">
        <v>121</v>
      </c>
      <c r="G14" s="339">
        <v>974</v>
      </c>
      <c r="H14" s="339">
        <v>918</v>
      </c>
    </row>
    <row r="15" spans="1:10" ht="15.6" hidden="1" customHeight="1">
      <c r="A15" s="291" t="s">
        <v>174</v>
      </c>
      <c r="B15" s="340"/>
      <c r="C15" s="340"/>
      <c r="D15" s="341"/>
      <c r="E15" s="341"/>
      <c r="F15" s="341"/>
      <c r="G15" s="342"/>
      <c r="H15" s="340"/>
    </row>
    <row r="16" spans="1:10" ht="15.6" customHeight="1" thickTop="1">
      <c r="A16" s="343" t="s">
        <v>175</v>
      </c>
      <c r="B16" s="344">
        <v>0</v>
      </c>
      <c r="C16" s="344"/>
      <c r="D16" s="344"/>
      <c r="E16" s="344"/>
      <c r="F16" s="344"/>
      <c r="G16" s="344"/>
      <c r="H16" s="344"/>
    </row>
    <row r="17" spans="1:8" ht="30" customHeight="1">
      <c r="A17" s="343"/>
      <c r="B17" s="345"/>
      <c r="C17" s="345"/>
      <c r="D17" s="345"/>
      <c r="E17" s="345"/>
      <c r="F17" s="345"/>
      <c r="G17" s="345"/>
      <c r="H17" s="345"/>
    </row>
    <row r="18" spans="1:8" ht="15.6" customHeight="1">
      <c r="H18" s="346"/>
    </row>
  </sheetData>
  <mergeCells count="12">
    <mergeCell ref="E9:F9"/>
    <mergeCell ref="A14:B14"/>
    <mergeCell ref="A16:A17"/>
    <mergeCell ref="B16:H17"/>
    <mergeCell ref="A1:H1"/>
    <mergeCell ref="A2:H2"/>
    <mergeCell ref="A3:H3"/>
    <mergeCell ref="B5:D5"/>
    <mergeCell ref="A6:E6"/>
    <mergeCell ref="E7:F7"/>
    <mergeCell ref="G7:H8"/>
    <mergeCell ref="E8:F8"/>
  </mergeCells>
  <phoneticPr fontId="26" type="noConversion"/>
  <printOptions horizontalCentered="1"/>
  <pageMargins left="0.35416666666666702" right="0.23888888888888901" top="1.0090277777777801" bottom="0.38888888888888901" header="0.91944444444444495" footer="0.30902777777777801"/>
  <pageSetup paperSize="9" scale="81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I32"/>
  <sheetViews>
    <sheetView showGridLines="0" showZeros="0" showOutlineSymbols="0" topLeftCell="A2" workbookViewId="0">
      <selection activeCell="A8" sqref="A8:G9"/>
    </sheetView>
  </sheetViews>
  <sheetFormatPr defaultColWidth="9" defaultRowHeight="15" customHeight="1"/>
  <cols>
    <col min="1" max="1" width="3.75" customWidth="1"/>
    <col min="2" max="2" width="14.75" customWidth="1"/>
    <col min="3" max="4" width="24" customWidth="1"/>
    <col min="5" max="5" width="11.625" customWidth="1"/>
    <col min="6" max="6" width="4.875" customWidth="1"/>
    <col min="7" max="7" width="10.875" customWidth="1"/>
    <col min="8" max="8" width="4.125" customWidth="1"/>
    <col min="9" max="9" width="15.625" customWidth="1"/>
    <col min="10" max="10" width="6" customWidth="1"/>
    <col min="11" max="11" width="7.625" customWidth="1"/>
  </cols>
  <sheetData>
    <row r="1" spans="1:9" ht="54.95" customHeight="1">
      <c r="A1" s="292"/>
      <c r="B1" s="292"/>
      <c r="C1" s="292"/>
      <c r="D1" s="292"/>
      <c r="E1" s="292"/>
      <c r="F1" s="292"/>
      <c r="G1" s="292"/>
      <c r="H1" s="292"/>
      <c r="I1" s="292"/>
    </row>
    <row r="2" spans="1:9" ht="83.25" customHeight="1">
      <c r="A2" s="347" t="s">
        <v>176</v>
      </c>
      <c r="B2" s="347"/>
      <c r="C2" s="347"/>
      <c r="D2" s="347"/>
      <c r="E2" s="347"/>
      <c r="F2" s="347"/>
      <c r="G2" s="347"/>
      <c r="H2" s="347"/>
      <c r="I2" s="347"/>
    </row>
    <row r="3" spans="1:9" ht="33.75" customHeight="1">
      <c r="A3" s="348"/>
      <c r="B3" s="348"/>
      <c r="C3" s="348"/>
      <c r="D3" s="348"/>
      <c r="E3" s="348"/>
      <c r="G3" s="349" t="s">
        <v>177</v>
      </c>
      <c r="H3" s="343" t="s">
        <v>88</v>
      </c>
      <c r="I3" s="343"/>
    </row>
    <row r="4" spans="1:9" ht="42" customHeight="1">
      <c r="A4" s="343" t="s">
        <v>178</v>
      </c>
      <c r="B4" s="343"/>
      <c r="C4" s="350" t="s">
        <v>77</v>
      </c>
      <c r="D4" s="350"/>
      <c r="E4" s="350"/>
      <c r="G4" s="285" t="s">
        <v>179</v>
      </c>
      <c r="H4" s="351" t="s">
        <v>154</v>
      </c>
      <c r="I4" s="351"/>
    </row>
    <row r="5" spans="1:9" ht="15.75" customHeight="1">
      <c r="C5" s="311"/>
      <c r="D5" s="311"/>
      <c r="E5" s="311"/>
      <c r="G5" s="348"/>
      <c r="H5" s="348"/>
      <c r="I5" s="348"/>
    </row>
    <row r="6" spans="1:9" ht="6" customHeight="1" thickBot="1">
      <c r="A6" s="352"/>
      <c r="B6" s="354"/>
      <c r="C6" s="354"/>
      <c r="D6" s="353"/>
      <c r="E6" s="352"/>
      <c r="F6" s="352"/>
      <c r="G6" s="352"/>
      <c r="H6" s="352"/>
      <c r="I6" s="352"/>
    </row>
    <row r="7" spans="1:9" ht="39" customHeight="1" thickTop="1">
      <c r="A7" s="356" t="s">
        <v>180</v>
      </c>
      <c r="B7" s="325"/>
      <c r="C7" s="357" t="s">
        <v>181</v>
      </c>
      <c r="D7" s="322" t="s">
        <v>168</v>
      </c>
      <c r="E7" s="355" t="s">
        <v>182</v>
      </c>
      <c r="F7" s="322" t="s">
        <v>183</v>
      </c>
      <c r="G7" s="322" t="s">
        <v>184</v>
      </c>
      <c r="H7" s="358" t="s">
        <v>185</v>
      </c>
      <c r="I7" s="359"/>
    </row>
    <row r="8" spans="1:9" ht="21.95" customHeight="1">
      <c r="A8" s="311"/>
      <c r="B8" s="313"/>
      <c r="C8" s="361" t="s">
        <v>119</v>
      </c>
      <c r="D8" s="360" t="s">
        <v>145</v>
      </c>
      <c r="E8" s="360">
        <v>1000</v>
      </c>
      <c r="F8" s="86" t="s">
        <v>121</v>
      </c>
      <c r="G8" s="362">
        <v>3.44</v>
      </c>
      <c r="H8" s="363" t="s">
        <v>122</v>
      </c>
      <c r="I8" s="364">
        <v>3440</v>
      </c>
    </row>
    <row r="9" spans="1:9" ht="21.95" customHeight="1">
      <c r="A9" s="311"/>
      <c r="B9" s="313"/>
      <c r="C9" s="361" t="s">
        <v>126</v>
      </c>
      <c r="D9" s="360" t="s">
        <v>150</v>
      </c>
      <c r="E9" s="360">
        <v>6000</v>
      </c>
      <c r="F9" s="86" t="s">
        <v>121</v>
      </c>
      <c r="G9" s="362">
        <v>4.04</v>
      </c>
      <c r="H9" s="363" t="s">
        <v>122</v>
      </c>
      <c r="I9" s="364">
        <v>24240</v>
      </c>
    </row>
    <row r="10" spans="1:9" ht="21.95" customHeight="1">
      <c r="A10" s="311"/>
      <c r="B10" s="313"/>
      <c r="C10" s="361" t="s">
        <v>101</v>
      </c>
      <c r="D10" s="360" t="s">
        <v>101</v>
      </c>
      <c r="E10" s="360">
        <v>0</v>
      </c>
      <c r="F10" s="86" t="s">
        <v>101</v>
      </c>
      <c r="G10" s="362">
        <v>0</v>
      </c>
      <c r="H10" s="363" t="s">
        <v>101</v>
      </c>
      <c r="I10" s="364">
        <v>0</v>
      </c>
    </row>
    <row r="11" spans="1:9" ht="21.95" customHeight="1">
      <c r="A11" s="311"/>
      <c r="B11" s="313"/>
      <c r="C11" s="361" t="s">
        <v>101</v>
      </c>
      <c r="D11" s="360" t="s">
        <v>101</v>
      </c>
      <c r="E11" s="360">
        <v>0</v>
      </c>
      <c r="F11" s="86" t="s">
        <v>101</v>
      </c>
      <c r="G11" s="362">
        <v>0</v>
      </c>
      <c r="H11" s="363" t="s">
        <v>101</v>
      </c>
      <c r="I11" s="364">
        <v>0</v>
      </c>
    </row>
    <row r="12" spans="1:9" ht="21.95" customHeight="1">
      <c r="A12" s="311"/>
      <c r="B12" s="313"/>
      <c r="C12" s="361" t="s">
        <v>101</v>
      </c>
      <c r="D12" s="360" t="s">
        <v>101</v>
      </c>
      <c r="E12" s="360">
        <v>0</v>
      </c>
      <c r="F12" s="86" t="s">
        <v>101</v>
      </c>
      <c r="G12" s="362">
        <v>0</v>
      </c>
      <c r="H12" s="363" t="s">
        <v>101</v>
      </c>
      <c r="I12" s="364">
        <v>0</v>
      </c>
    </row>
    <row r="13" spans="1:9" ht="25.5" customHeight="1" thickBot="1">
      <c r="A13" s="366" t="s">
        <v>186</v>
      </c>
      <c r="B13" s="365"/>
      <c r="C13" s="367" t="s">
        <v>187</v>
      </c>
      <c r="D13" s="368"/>
      <c r="E13" s="368"/>
      <c r="F13" s="368"/>
      <c r="G13" s="369" t="s">
        <v>188</v>
      </c>
      <c r="H13" s="370" t="s">
        <v>122</v>
      </c>
      <c r="I13" s="371">
        <v>27680</v>
      </c>
    </row>
    <row r="14" spans="1:9" ht="15" customHeight="1" thickTop="1">
      <c r="A14" s="372" t="s">
        <v>175</v>
      </c>
      <c r="B14" s="372"/>
      <c r="C14" s="374"/>
      <c r="D14" s="374"/>
      <c r="E14" s="374"/>
      <c r="F14" s="374"/>
      <c r="G14" s="374"/>
      <c r="H14" s="374"/>
      <c r="I14" s="374"/>
    </row>
    <row r="15" spans="1:9" ht="15" customHeight="1">
      <c r="A15" s="373"/>
      <c r="B15" s="373"/>
      <c r="C15" s="375"/>
      <c r="D15" s="375"/>
      <c r="E15" s="375"/>
      <c r="F15" s="375"/>
      <c r="G15" s="375"/>
      <c r="H15" s="375"/>
      <c r="I15" s="375"/>
    </row>
    <row r="16" spans="1:9" ht="15" customHeight="1">
      <c r="A16" s="373"/>
      <c r="B16" s="373"/>
      <c r="C16" s="375"/>
      <c r="D16" s="375"/>
      <c r="E16" s="375"/>
      <c r="F16" s="375"/>
      <c r="G16" s="375"/>
      <c r="H16" s="375"/>
      <c r="I16" s="375"/>
    </row>
    <row r="22" ht="30.75" customHeight="1"/>
    <row r="32" ht="3.75" customHeight="1"/>
  </sheetData>
  <mergeCells count="21">
    <mergeCell ref="A14:B16"/>
    <mergeCell ref="C14:I16"/>
    <mergeCell ref="A9:B9"/>
    <mergeCell ref="A10:B10"/>
    <mergeCell ref="A11:B11"/>
    <mergeCell ref="A12:B12"/>
    <mergeCell ref="A13:B13"/>
    <mergeCell ref="C13:F13"/>
    <mergeCell ref="C5:E5"/>
    <mergeCell ref="G5:I5"/>
    <mergeCell ref="B6:C6"/>
    <mergeCell ref="A7:B7"/>
    <mergeCell ref="H7:I7"/>
    <mergeCell ref="A8:B8"/>
    <mergeCell ref="A1:I1"/>
    <mergeCell ref="A2:I2"/>
    <mergeCell ref="A3:E3"/>
    <mergeCell ref="H3:I3"/>
    <mergeCell ref="A4:B4"/>
    <mergeCell ref="C4:E4"/>
    <mergeCell ref="H4:I4"/>
  </mergeCells>
  <phoneticPr fontId="26" type="noConversion"/>
  <pageMargins left="0.31388888888888899" right="0.16875000000000001" top="0.55000000000000004" bottom="0.38888888888888901" header="0.27916666666666701" footer="0.86875000000000002"/>
  <pageSetup paperSize="9" scale="77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3"/>
    <pageSetUpPr fitToPage="1"/>
  </sheetPr>
  <dimension ref="A1:O48"/>
  <sheetViews>
    <sheetView showGridLines="0" showZeros="0" showOutlineSymbols="0" topLeftCell="A16" workbookViewId="0">
      <selection activeCell="B32" sqref="B32"/>
    </sheetView>
  </sheetViews>
  <sheetFormatPr defaultColWidth="9" defaultRowHeight="15.6" customHeight="1"/>
  <cols>
    <col min="1" max="1" width="19" style="291" customWidth="1"/>
    <col min="2" max="2" width="11.875" style="291" customWidth="1"/>
    <col min="3" max="3" width="23" style="291" customWidth="1"/>
    <col min="4" max="4" width="12.5" style="291" customWidth="1"/>
    <col min="5" max="5" width="14" style="291" customWidth="1"/>
    <col min="6" max="6" width="12.875" style="291" customWidth="1"/>
    <col min="7" max="7" width="5" style="291" customWidth="1"/>
    <col min="8" max="8" width="12.25" style="291" customWidth="1"/>
    <col min="9" max="9" width="0.5" style="291" customWidth="1"/>
    <col min="10" max="10" width="6" style="291" customWidth="1"/>
    <col min="11" max="11" width="7.625" style="291" customWidth="1"/>
    <col min="12" max="16384" width="9" style="291"/>
  </cols>
  <sheetData>
    <row r="1" spans="1:15" ht="65.099999999999994" customHeight="1">
      <c r="A1" s="347" t="s">
        <v>189</v>
      </c>
      <c r="B1" s="347"/>
      <c r="C1" s="347"/>
      <c r="D1" s="347"/>
      <c r="E1" s="347"/>
      <c r="F1" s="347"/>
      <c r="G1" s="347"/>
      <c r="H1" s="347"/>
      <c r="I1" s="347"/>
    </row>
    <row r="2" spans="1:15" ht="15" customHeight="1">
      <c r="A2" s="376"/>
      <c r="B2" s="376"/>
      <c r="C2" s="376"/>
      <c r="D2" s="376"/>
      <c r="E2" s="376"/>
      <c r="F2" s="377"/>
      <c r="G2" s="127"/>
      <c r="H2" s="378"/>
      <c r="I2" s="378"/>
    </row>
    <row r="3" spans="1:15" ht="13.5" customHeight="1">
      <c r="A3" s="379" t="s">
        <v>190</v>
      </c>
      <c r="B3" s="380" t="s">
        <v>191</v>
      </c>
      <c r="C3" s="380"/>
      <c r="D3" s="380"/>
      <c r="E3" s="380"/>
      <c r="F3" s="381"/>
      <c r="G3" s="379"/>
      <c r="H3" s="378"/>
      <c r="I3" s="378"/>
    </row>
    <row r="4" spans="1:15" ht="15.75" customHeight="1">
      <c r="A4" s="379" t="s">
        <v>192</v>
      </c>
      <c r="B4" s="380"/>
      <c r="C4" s="380"/>
      <c r="D4" s="380"/>
      <c r="E4" s="380"/>
      <c r="F4" s="382"/>
      <c r="G4" s="383"/>
      <c r="H4" s="383"/>
      <c r="I4" s="383"/>
    </row>
    <row r="5" spans="1:15" ht="13.5" customHeight="1">
      <c r="A5" s="384" t="s">
        <v>193</v>
      </c>
      <c r="B5" s="385" t="s">
        <v>194</v>
      </c>
      <c r="C5" s="385"/>
      <c r="D5" s="385"/>
      <c r="E5" s="385"/>
      <c r="F5" s="377"/>
      <c r="G5" s="127"/>
      <c r="H5" s="378"/>
      <c r="I5" s="378"/>
    </row>
    <row r="6" spans="1:15" ht="15" customHeight="1">
      <c r="A6" s="384" t="s">
        <v>195</v>
      </c>
      <c r="B6" s="386"/>
      <c r="C6" s="386"/>
      <c r="D6" s="386"/>
      <c r="E6" s="386"/>
      <c r="F6" s="381" t="s">
        <v>196</v>
      </c>
      <c r="G6" s="379"/>
      <c r="H6" s="378" t="s">
        <v>101</v>
      </c>
      <c r="I6" s="378"/>
    </row>
    <row r="7" spans="1:15" ht="16.5" customHeight="1">
      <c r="A7" s="384" t="s">
        <v>197</v>
      </c>
      <c r="B7" s="387" t="s">
        <v>101</v>
      </c>
      <c r="C7" s="389"/>
      <c r="D7" s="390" t="s">
        <v>198</v>
      </c>
      <c r="E7" s="387" t="s">
        <v>101</v>
      </c>
      <c r="F7" s="382" t="s">
        <v>199</v>
      </c>
      <c r="G7" s="391" t="s">
        <v>88</v>
      </c>
      <c r="H7" s="391"/>
      <c r="I7" s="391"/>
      <c r="J7" s="306"/>
    </row>
    <row r="8" spans="1:15" ht="13.5" customHeight="1">
      <c r="A8" s="384" t="s">
        <v>200</v>
      </c>
      <c r="B8" s="388"/>
      <c r="C8" s="392"/>
      <c r="D8" s="393" t="s">
        <v>201</v>
      </c>
      <c r="E8" s="388"/>
      <c r="F8" s="382" t="s">
        <v>202</v>
      </c>
      <c r="G8" s="384"/>
      <c r="H8" s="378"/>
      <c r="I8" s="378"/>
    </row>
    <row r="9" spans="1:15" ht="16.5" customHeight="1">
      <c r="A9" s="394" t="s">
        <v>203</v>
      </c>
      <c r="B9" s="395" t="s">
        <v>77</v>
      </c>
      <c r="C9" s="395"/>
      <c r="D9" s="395"/>
      <c r="E9" s="395"/>
      <c r="F9" s="382" t="s">
        <v>204</v>
      </c>
      <c r="G9" s="391" t="s">
        <v>154</v>
      </c>
      <c r="H9" s="391"/>
      <c r="I9" s="391"/>
    </row>
    <row r="10" spans="1:15" ht="13.5" customHeight="1">
      <c r="A10" s="379" t="s">
        <v>205</v>
      </c>
      <c r="B10" s="396"/>
      <c r="C10" s="396"/>
      <c r="D10" s="396"/>
      <c r="E10" s="396"/>
      <c r="F10" s="397" t="s">
        <v>206</v>
      </c>
      <c r="G10" s="295"/>
      <c r="H10" s="398"/>
      <c r="I10" s="398"/>
    </row>
    <row r="11" spans="1:15" ht="18.95" customHeight="1">
      <c r="A11" s="379" t="s">
        <v>207</v>
      </c>
      <c r="B11" s="399" t="s">
        <v>208</v>
      </c>
      <c r="C11" s="399"/>
      <c r="D11" s="399"/>
      <c r="E11" s="399"/>
      <c r="F11" s="382" t="s">
        <v>209</v>
      </c>
      <c r="G11" s="343" t="s">
        <v>210</v>
      </c>
      <c r="H11" s="343"/>
      <c r="I11" s="343"/>
    </row>
    <row r="12" spans="1:15" ht="13.5" customHeight="1">
      <c r="A12" s="379" t="s">
        <v>211</v>
      </c>
      <c r="B12" s="400"/>
      <c r="C12" s="400"/>
      <c r="D12" s="400"/>
      <c r="E12" s="400"/>
      <c r="F12" s="401"/>
      <c r="G12" s="402"/>
      <c r="H12" s="378"/>
      <c r="I12" s="378"/>
    </row>
    <row r="13" spans="1:15" ht="13.5" customHeight="1">
      <c r="A13" s="379" t="s">
        <v>212</v>
      </c>
      <c r="B13" s="403" t="s">
        <v>101</v>
      </c>
      <c r="C13" s="405"/>
      <c r="D13" s="76" t="s">
        <v>213</v>
      </c>
      <c r="E13" s="403" t="s">
        <v>101</v>
      </c>
      <c r="F13" s="376"/>
      <c r="G13" s="376"/>
      <c r="H13" s="378"/>
      <c r="I13" s="378"/>
    </row>
    <row r="14" spans="1:15" ht="13.5" customHeight="1">
      <c r="A14" s="384" t="s">
        <v>214</v>
      </c>
      <c r="B14" s="404"/>
      <c r="C14" s="379"/>
      <c r="D14" s="406" t="s">
        <v>201</v>
      </c>
      <c r="E14" s="404"/>
      <c r="F14" s="376"/>
      <c r="G14" s="376"/>
      <c r="H14" s="378"/>
      <c r="I14" s="378"/>
    </row>
    <row r="15" spans="1:15" ht="18" customHeight="1">
      <c r="A15" s="225" t="s">
        <v>215</v>
      </c>
      <c r="B15" s="217"/>
      <c r="C15" s="225"/>
      <c r="D15" s="376"/>
      <c r="E15" s="376"/>
      <c r="F15" s="376"/>
      <c r="G15" s="376"/>
      <c r="H15" s="378"/>
      <c r="I15" s="378"/>
      <c r="O15" s="291">
        <v>0</v>
      </c>
    </row>
    <row r="16" spans="1:15" ht="18" customHeight="1" thickBot="1">
      <c r="A16" s="407" t="s">
        <v>216</v>
      </c>
      <c r="B16" s="407"/>
      <c r="C16" s="407"/>
      <c r="D16" s="407"/>
      <c r="E16" s="407"/>
      <c r="F16" s="407"/>
      <c r="G16" s="407"/>
      <c r="H16" s="407"/>
      <c r="I16" s="407"/>
    </row>
    <row r="17" spans="1:13" ht="16.5" customHeight="1" thickTop="1">
      <c r="A17" s="409" t="s">
        <v>217</v>
      </c>
      <c r="B17" s="408"/>
      <c r="C17" s="410" t="s">
        <v>111</v>
      </c>
      <c r="D17" s="411" t="s">
        <v>218</v>
      </c>
      <c r="E17" s="411" t="s">
        <v>219</v>
      </c>
      <c r="F17" s="411" t="s">
        <v>220</v>
      </c>
      <c r="G17" s="412" t="s">
        <v>221</v>
      </c>
      <c r="H17" s="409"/>
      <c r="I17" s="409"/>
    </row>
    <row r="18" spans="1:13" ht="16.5" customHeight="1">
      <c r="A18" s="404" t="s">
        <v>222</v>
      </c>
      <c r="B18" s="413"/>
      <c r="C18" s="414" t="s">
        <v>223</v>
      </c>
      <c r="D18" s="414" t="s">
        <v>224</v>
      </c>
      <c r="E18" s="414" t="s">
        <v>225</v>
      </c>
      <c r="F18" s="414" t="s">
        <v>226</v>
      </c>
      <c r="G18" s="415" t="s">
        <v>227</v>
      </c>
      <c r="H18" s="404"/>
      <c r="I18" s="404"/>
    </row>
    <row r="19" spans="1:13" ht="20.25" customHeight="1">
      <c r="A19" s="417" t="s">
        <v>119</v>
      </c>
      <c r="B19" s="416"/>
      <c r="C19" s="418" t="s">
        <v>145</v>
      </c>
      <c r="D19" s="419">
        <v>1000</v>
      </c>
      <c r="E19" s="420" t="s">
        <v>121</v>
      </c>
      <c r="F19" s="421">
        <v>3.44</v>
      </c>
      <c r="G19" s="422" t="s">
        <v>122</v>
      </c>
      <c r="H19" s="423">
        <v>3440</v>
      </c>
      <c r="I19" s="424"/>
      <c r="M19" s="425"/>
    </row>
    <row r="20" spans="1:13" ht="20.25" customHeight="1">
      <c r="A20" s="417" t="s">
        <v>126</v>
      </c>
      <c r="B20" s="416"/>
      <c r="C20" s="418" t="s">
        <v>150</v>
      </c>
      <c r="D20" s="419">
        <v>6000</v>
      </c>
      <c r="E20" s="420" t="s">
        <v>121</v>
      </c>
      <c r="F20" s="421">
        <v>4.04</v>
      </c>
      <c r="G20" s="422" t="s">
        <v>122</v>
      </c>
      <c r="H20" s="423">
        <v>24240</v>
      </c>
      <c r="I20" s="424"/>
      <c r="M20" s="425"/>
    </row>
    <row r="21" spans="1:13" ht="20.25" customHeight="1">
      <c r="A21" s="417" t="s">
        <v>101</v>
      </c>
      <c r="B21" s="416"/>
      <c r="C21" s="418" t="s">
        <v>101</v>
      </c>
      <c r="D21" s="419">
        <v>0</v>
      </c>
      <c r="E21" s="420" t="s">
        <v>101</v>
      </c>
      <c r="F21" s="421">
        <v>0</v>
      </c>
      <c r="G21" s="422" t="s">
        <v>101</v>
      </c>
      <c r="H21" s="423">
        <v>0</v>
      </c>
      <c r="I21" s="424"/>
      <c r="M21" s="425"/>
    </row>
    <row r="22" spans="1:13" ht="20.25" customHeight="1">
      <c r="A22" s="417" t="s">
        <v>101</v>
      </c>
      <c r="B22" s="416"/>
      <c r="C22" s="418" t="s">
        <v>101</v>
      </c>
      <c r="D22" s="419">
        <v>0</v>
      </c>
      <c r="E22" s="420" t="s">
        <v>101</v>
      </c>
      <c r="F22" s="421">
        <v>0</v>
      </c>
      <c r="G22" s="422" t="s">
        <v>101</v>
      </c>
      <c r="H22" s="423">
        <v>0</v>
      </c>
      <c r="I22" s="424"/>
      <c r="M22" s="425"/>
    </row>
    <row r="23" spans="1:13" ht="20.25" customHeight="1">
      <c r="A23" s="417" t="s">
        <v>101</v>
      </c>
      <c r="B23" s="416"/>
      <c r="C23" s="418" t="s">
        <v>101</v>
      </c>
      <c r="D23" s="419">
        <v>0</v>
      </c>
      <c r="E23" s="420" t="s">
        <v>101</v>
      </c>
      <c r="F23" s="421">
        <v>0</v>
      </c>
      <c r="G23" s="422" t="s">
        <v>101</v>
      </c>
      <c r="H23" s="423">
        <v>0</v>
      </c>
      <c r="I23" s="424"/>
      <c r="M23" s="425"/>
    </row>
    <row r="24" spans="1:13" ht="20.25" customHeight="1">
      <c r="A24" s="225" t="s">
        <v>228</v>
      </c>
      <c r="B24" s="225"/>
      <c r="C24" s="225"/>
      <c r="D24" s="376"/>
      <c r="E24" s="376"/>
      <c r="F24" s="426" t="s">
        <v>229</v>
      </c>
      <c r="G24" s="427" t="s">
        <v>122</v>
      </c>
      <c r="H24" s="428">
        <v>27680</v>
      </c>
      <c r="I24" s="428"/>
    </row>
    <row r="25" spans="1:13" ht="15.95" customHeight="1">
      <c r="A25" s="429" t="s">
        <v>230</v>
      </c>
      <c r="B25" s="429"/>
      <c r="C25" s="429"/>
      <c r="D25" s="429"/>
      <c r="E25" s="429"/>
      <c r="F25" s="430" t="s">
        <v>231</v>
      </c>
      <c r="G25" s="427"/>
      <c r="H25" s="428"/>
      <c r="I25" s="428"/>
    </row>
    <row r="26" spans="1:13" ht="12.75" customHeight="1">
      <c r="A26" s="291" t="s">
        <v>232</v>
      </c>
      <c r="D26" s="431" t="s">
        <v>233</v>
      </c>
      <c r="E26" s="432" t="s">
        <v>187</v>
      </c>
      <c r="F26" s="432"/>
      <c r="G26" s="432"/>
      <c r="H26" s="432"/>
      <c r="I26" s="432"/>
    </row>
    <row r="27" spans="1:13" ht="13.5" customHeight="1">
      <c r="A27" s="376" t="s">
        <v>234</v>
      </c>
      <c r="B27" s="376"/>
      <c r="C27" s="376"/>
      <c r="D27" s="431"/>
      <c r="E27" s="432"/>
      <c r="F27" s="432"/>
      <c r="G27" s="432"/>
      <c r="H27" s="432"/>
      <c r="I27" s="432"/>
    </row>
    <row r="28" spans="1:13" ht="13.5" customHeight="1">
      <c r="A28" s="291" t="s">
        <v>235</v>
      </c>
      <c r="B28" s="306" t="s">
        <v>93</v>
      </c>
      <c r="C28" s="306"/>
      <c r="D28" s="433">
        <v>0</v>
      </c>
      <c r="E28" s="433"/>
      <c r="F28" s="433"/>
      <c r="G28" s="433"/>
      <c r="H28" s="433"/>
      <c r="I28" s="433"/>
    </row>
    <row r="29" spans="1:13" ht="13.5" customHeight="1">
      <c r="A29" s="376" t="s">
        <v>236</v>
      </c>
      <c r="B29" s="376"/>
      <c r="C29" s="376"/>
      <c r="D29" s="433"/>
      <c r="E29" s="433"/>
      <c r="F29" s="433"/>
      <c r="G29" s="433"/>
      <c r="H29" s="433"/>
      <c r="I29" s="433"/>
    </row>
    <row r="30" spans="1:13" ht="13.5" customHeight="1">
      <c r="A30" s="291" t="s">
        <v>237</v>
      </c>
      <c r="D30" s="433"/>
      <c r="E30" s="433"/>
      <c r="F30" s="433"/>
      <c r="G30" s="433"/>
      <c r="H30" s="433"/>
      <c r="I30" s="433"/>
    </row>
    <row r="31" spans="1:13" ht="15" customHeight="1">
      <c r="A31" s="291" t="s">
        <v>238</v>
      </c>
      <c r="B31" s="434">
        <v>0</v>
      </c>
      <c r="C31" s="434"/>
      <c r="D31" s="434"/>
      <c r="E31" s="435" t="s">
        <v>239</v>
      </c>
      <c r="H31" s="378"/>
      <c r="I31" s="378"/>
    </row>
    <row r="32" spans="1:13" ht="14.25" customHeight="1">
      <c r="A32" s="291" t="s">
        <v>240</v>
      </c>
      <c r="D32" s="291" t="s">
        <v>90</v>
      </c>
      <c r="F32" s="291" t="s">
        <v>241</v>
      </c>
      <c r="H32" s="378"/>
      <c r="I32" s="378"/>
    </row>
    <row r="33" spans="1:9" ht="13.5" customHeight="1">
      <c r="A33" s="128" t="s">
        <v>242</v>
      </c>
      <c r="B33" s="128"/>
      <c r="C33" s="128"/>
      <c r="D33" s="128"/>
      <c r="E33" s="128"/>
      <c r="F33" s="128"/>
      <c r="G33" s="128"/>
      <c r="H33" s="128"/>
      <c r="I33" s="128"/>
    </row>
    <row r="34" spans="1:9" ht="13.5" customHeight="1">
      <c r="A34" s="376" t="s">
        <v>243</v>
      </c>
      <c r="B34" s="376"/>
      <c r="C34" s="376"/>
      <c r="D34" s="376"/>
      <c r="E34" s="376"/>
      <c r="F34" s="376"/>
      <c r="G34" s="376"/>
      <c r="H34" s="436"/>
      <c r="I34" s="436"/>
    </row>
    <row r="35" spans="1:9" ht="13.5" customHeight="1">
      <c r="A35" s="438" t="s">
        <v>244</v>
      </c>
      <c r="B35" s="438"/>
      <c r="C35" s="438"/>
      <c r="D35" s="438"/>
      <c r="E35" s="438"/>
      <c r="F35" s="438"/>
      <c r="G35" s="437"/>
      <c r="H35" s="436"/>
      <c r="I35" s="436"/>
    </row>
    <row r="36" spans="1:9" ht="13.5" customHeight="1">
      <c r="A36" s="291" t="s">
        <v>245</v>
      </c>
      <c r="B36" s="378" t="s">
        <v>94</v>
      </c>
      <c r="C36" s="378"/>
      <c r="D36" s="378"/>
      <c r="E36" s="378" t="s">
        <v>246</v>
      </c>
      <c r="H36" s="436"/>
      <c r="I36" s="436"/>
    </row>
    <row r="37" spans="1:9" ht="13.5" customHeight="1">
      <c r="A37" s="291" t="s">
        <v>247</v>
      </c>
      <c r="B37" s="378"/>
      <c r="C37" s="378"/>
      <c r="D37" s="378"/>
      <c r="E37" s="378"/>
      <c r="H37" s="436"/>
      <c r="I37" s="436"/>
    </row>
    <row r="38" spans="1:9" ht="13.5" customHeight="1">
      <c r="A38" s="291" t="s">
        <v>248</v>
      </c>
      <c r="H38" s="436"/>
      <c r="I38" s="436"/>
    </row>
    <row r="39" spans="1:9" ht="13.5" customHeight="1">
      <c r="A39" s="291" t="s">
        <v>249</v>
      </c>
      <c r="H39" s="436"/>
      <c r="I39" s="436"/>
    </row>
    <row r="40" spans="1:9" ht="13.5" customHeight="1">
      <c r="A40" s="291" t="s">
        <v>250</v>
      </c>
      <c r="H40" s="436"/>
      <c r="I40" s="436"/>
    </row>
    <row r="41" spans="1:9" ht="13.5" customHeight="1">
      <c r="H41" s="436"/>
      <c r="I41" s="436"/>
    </row>
    <row r="42" spans="1:9" ht="18.95" customHeight="1">
      <c r="A42" s="348" t="s">
        <v>203</v>
      </c>
      <c r="B42" s="348"/>
      <c r="C42" s="306"/>
      <c r="E42" s="291" t="s">
        <v>251</v>
      </c>
      <c r="H42" s="436"/>
      <c r="I42" s="436"/>
    </row>
    <row r="43" spans="1:9" ht="13.5" customHeight="1">
      <c r="A43" s="439"/>
      <c r="B43" s="439"/>
      <c r="H43" s="436"/>
      <c r="I43" s="436"/>
    </row>
    <row r="44" spans="1:9" ht="18" customHeight="1">
      <c r="A44" s="378" t="s">
        <v>77</v>
      </c>
      <c r="B44" s="378"/>
      <c r="E44" s="383" t="s">
        <v>72</v>
      </c>
      <c r="F44" s="383"/>
      <c r="G44" s="383"/>
      <c r="H44" s="436"/>
      <c r="I44" s="436"/>
    </row>
    <row r="45" spans="1:9" ht="18" customHeight="1">
      <c r="E45" s="383"/>
      <c r="F45" s="383"/>
      <c r="G45" s="383"/>
      <c r="H45" s="436"/>
      <c r="I45" s="436"/>
    </row>
    <row r="46" spans="1:9" ht="13.5" customHeight="1">
      <c r="H46" s="436"/>
      <c r="I46" s="436"/>
    </row>
    <row r="47" spans="1:9" ht="13.5" customHeight="1"/>
    <row r="48" spans="1:9" ht="13.5" customHeight="1"/>
  </sheetData>
  <mergeCells count="50">
    <mergeCell ref="A33:I33"/>
    <mergeCell ref="H34:I46"/>
    <mergeCell ref="A35:F35"/>
    <mergeCell ref="B36:D37"/>
    <mergeCell ref="E36:E37"/>
    <mergeCell ref="A42:B42"/>
    <mergeCell ref="A43:B43"/>
    <mergeCell ref="A44:B44"/>
    <mergeCell ref="E44:G45"/>
    <mergeCell ref="H24:I25"/>
    <mergeCell ref="A25:E25"/>
    <mergeCell ref="D26:D27"/>
    <mergeCell ref="E26:I27"/>
    <mergeCell ref="D28:I30"/>
    <mergeCell ref="B31:D31"/>
    <mergeCell ref="H31:I32"/>
    <mergeCell ref="A19:B19"/>
    <mergeCell ref="A20:B20"/>
    <mergeCell ref="A21:B21"/>
    <mergeCell ref="A22:B22"/>
    <mergeCell ref="A23:B23"/>
    <mergeCell ref="G24:G25"/>
    <mergeCell ref="H15:I15"/>
    <mergeCell ref="A16:I16"/>
    <mergeCell ref="A17:B17"/>
    <mergeCell ref="G17:I17"/>
    <mergeCell ref="A18:B18"/>
    <mergeCell ref="G18:I18"/>
    <mergeCell ref="B11:E12"/>
    <mergeCell ref="G11:I11"/>
    <mergeCell ref="H12:I12"/>
    <mergeCell ref="B13:B14"/>
    <mergeCell ref="E13:E14"/>
    <mergeCell ref="H13:I13"/>
    <mergeCell ref="H14:I14"/>
    <mergeCell ref="B7:B8"/>
    <mergeCell ref="E7:E8"/>
    <mergeCell ref="G7:I7"/>
    <mergeCell ref="H8:I8"/>
    <mergeCell ref="B9:E10"/>
    <mergeCell ref="G9:I9"/>
    <mergeCell ref="H10:I10"/>
    <mergeCell ref="A1:I1"/>
    <mergeCell ref="H2:I2"/>
    <mergeCell ref="B3:E4"/>
    <mergeCell ref="H3:I3"/>
    <mergeCell ref="G4:I4"/>
    <mergeCell ref="B5:E6"/>
    <mergeCell ref="H5:I5"/>
    <mergeCell ref="H6:I6"/>
  </mergeCells>
  <phoneticPr fontId="26" type="noConversion"/>
  <printOptions horizontalCentered="1"/>
  <pageMargins left="0.4" right="0.34930555555555598" top="0.50902777777777797" bottom="0.2" header="0.22916666666666699" footer="0.16875000000000001"/>
  <pageSetup paperSize="9" scale="81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5"/>
  </sheetPr>
  <dimension ref="A1:I25"/>
  <sheetViews>
    <sheetView showGridLines="0" showZeros="0" showOutlineSymbols="0" workbookViewId="0">
      <selection activeCell="B8" sqref="B8:C8"/>
    </sheetView>
  </sheetViews>
  <sheetFormatPr defaultColWidth="9" defaultRowHeight="27.95" customHeight="1"/>
  <cols>
    <col min="1" max="1" width="19.375" customWidth="1"/>
    <col min="2" max="2" width="5.75" customWidth="1"/>
    <col min="3" max="3" width="9.125" customWidth="1"/>
    <col min="4" max="4" width="6.625" customWidth="1"/>
    <col min="6" max="6" width="12.875" customWidth="1"/>
    <col min="7" max="7" width="16.625" customWidth="1"/>
    <col min="9" max="9" width="6" customWidth="1"/>
    <col min="10" max="10" width="7.625" customWidth="1"/>
  </cols>
  <sheetData>
    <row r="1" spans="1:9" ht="56.25" customHeight="1">
      <c r="A1" s="440" t="s">
        <v>252</v>
      </c>
      <c r="B1" s="440"/>
      <c r="C1" s="440"/>
      <c r="D1" s="440"/>
      <c r="E1" s="440"/>
      <c r="F1" s="440"/>
      <c r="G1" s="440"/>
      <c r="H1" s="440"/>
      <c r="I1" s="440"/>
    </row>
    <row r="2" spans="1:9" ht="28.5" customHeight="1">
      <c r="A2" s="441" t="s">
        <v>253</v>
      </c>
      <c r="B2" s="442" t="s">
        <v>254</v>
      </c>
      <c r="C2" s="442"/>
      <c r="D2" s="442"/>
      <c r="E2" t="s">
        <v>72</v>
      </c>
      <c r="H2" s="443"/>
      <c r="I2" s="443"/>
    </row>
    <row r="3" spans="1:9" ht="30" customHeight="1">
      <c r="A3" t="s">
        <v>255</v>
      </c>
      <c r="B3" s="441"/>
      <c r="C3" s="441"/>
      <c r="D3" s="441"/>
      <c r="E3" s="441"/>
      <c r="F3" s="441"/>
      <c r="G3" s="441"/>
      <c r="H3" s="443"/>
      <c r="I3" s="443"/>
    </row>
    <row r="4" spans="1:9" ht="30" customHeight="1">
      <c r="A4" t="s">
        <v>256</v>
      </c>
      <c r="B4" s="441"/>
      <c r="C4" s="441"/>
      <c r="D4" s="441"/>
      <c r="E4" s="441"/>
      <c r="F4" s="441"/>
      <c r="G4" s="441"/>
      <c r="H4" s="443"/>
      <c r="I4" s="443"/>
    </row>
    <row r="5" spans="1:9" ht="30" customHeight="1">
      <c r="A5" t="s">
        <v>257</v>
      </c>
      <c r="B5" s="444" t="s">
        <v>101</v>
      </c>
      <c r="C5" s="444"/>
      <c r="D5" s="444"/>
      <c r="E5" s="445" t="s">
        <v>258</v>
      </c>
      <c r="F5" s="445"/>
      <c r="G5" s="446"/>
      <c r="H5" s="443"/>
      <c r="I5" s="443"/>
    </row>
    <row r="6" spans="1:9" ht="30" customHeight="1">
      <c r="A6" t="s">
        <v>259</v>
      </c>
      <c r="B6" s="447" t="s">
        <v>101</v>
      </c>
      <c r="C6" s="447"/>
      <c r="D6" s="447"/>
      <c r="E6" s="447"/>
      <c r="F6" s="447"/>
      <c r="G6" s="446"/>
      <c r="H6" s="443"/>
      <c r="I6" s="443"/>
    </row>
    <row r="7" spans="1:9" ht="30" customHeight="1">
      <c r="A7" t="s">
        <v>260</v>
      </c>
      <c r="B7" s="447" t="s">
        <v>93</v>
      </c>
      <c r="C7" s="447"/>
      <c r="D7" s="447"/>
      <c r="E7" s="448"/>
      <c r="F7" s="448"/>
      <c r="G7" s="446"/>
      <c r="H7" s="443"/>
      <c r="I7" s="443"/>
    </row>
    <row r="8" spans="1:9" ht="30" customHeight="1">
      <c r="A8" t="s">
        <v>261</v>
      </c>
      <c r="B8" s="447">
        <v>70</v>
      </c>
      <c r="C8" s="447"/>
      <c r="D8" s="449" t="s">
        <v>262</v>
      </c>
      <c r="E8" s="449"/>
      <c r="F8" s="448"/>
      <c r="G8" s="446"/>
      <c r="H8" s="443"/>
      <c r="I8" s="443"/>
    </row>
    <row r="9" spans="1:9" ht="30" customHeight="1">
      <c r="A9" t="s">
        <v>263</v>
      </c>
      <c r="B9" s="447">
        <v>974</v>
      </c>
      <c r="C9" s="447"/>
      <c r="D9" s="448" t="s">
        <v>264</v>
      </c>
      <c r="E9" s="448"/>
      <c r="F9" s="448"/>
      <c r="G9" s="446"/>
      <c r="H9" s="443"/>
      <c r="I9" s="443"/>
    </row>
    <row r="10" spans="1:9" ht="30" customHeight="1">
      <c r="A10" t="s">
        <v>265</v>
      </c>
      <c r="B10" s="450">
        <v>27680</v>
      </c>
      <c r="C10" s="450"/>
      <c r="D10" s="451" t="s">
        <v>122</v>
      </c>
      <c r="E10" s="451"/>
      <c r="F10" s="448"/>
      <c r="G10" s="446"/>
      <c r="H10" s="443"/>
      <c r="I10" s="443"/>
    </row>
    <row r="11" spans="1:9" ht="30" customHeight="1">
      <c r="A11" t="s">
        <v>266</v>
      </c>
      <c r="B11" s="447" t="s">
        <v>267</v>
      </c>
      <c r="C11" s="447"/>
      <c r="D11" s="447"/>
      <c r="E11" s="448"/>
      <c r="F11" s="448"/>
      <c r="G11" s="446"/>
      <c r="H11" s="443"/>
      <c r="I11" s="443"/>
    </row>
    <row r="12" spans="1:9" ht="30" customHeight="1">
      <c r="A12" t="s">
        <v>268</v>
      </c>
      <c r="B12" s="447" t="s">
        <v>269</v>
      </c>
      <c r="C12" s="447"/>
      <c r="D12" s="447"/>
      <c r="E12" s="448"/>
      <c r="F12" s="448"/>
      <c r="G12" s="446"/>
      <c r="H12" s="443"/>
      <c r="I12" s="443"/>
    </row>
    <row r="13" spans="1:9" ht="30" customHeight="1">
      <c r="A13" t="s">
        <v>270</v>
      </c>
      <c r="B13" s="447" t="s">
        <v>271</v>
      </c>
      <c r="C13" s="447"/>
      <c r="D13" s="447"/>
      <c r="E13" s="448"/>
      <c r="F13" s="448"/>
      <c r="G13" s="446"/>
      <c r="H13" s="443"/>
      <c r="I13" s="443"/>
    </row>
    <row r="14" spans="1:9" ht="30" customHeight="1">
      <c r="A14" t="s">
        <v>272</v>
      </c>
      <c r="B14" s="441"/>
      <c r="C14" s="441"/>
      <c r="D14" s="441"/>
      <c r="E14" s="441"/>
      <c r="F14" s="441"/>
      <c r="G14" s="441"/>
      <c r="H14" s="443"/>
      <c r="I14" s="443"/>
    </row>
    <row r="15" spans="1:9" ht="30" customHeight="1">
      <c r="A15" t="s">
        <v>273</v>
      </c>
      <c r="B15" s="441"/>
      <c r="C15" s="441"/>
      <c r="D15" s="441"/>
      <c r="E15" s="441"/>
      <c r="F15" s="441"/>
      <c r="G15" s="441"/>
      <c r="H15" s="443"/>
      <c r="I15" s="443"/>
    </row>
    <row r="16" spans="1:9" ht="24.95" customHeight="1">
      <c r="A16" s="348"/>
      <c r="B16" s="441"/>
      <c r="C16" s="441"/>
      <c r="D16" s="441"/>
      <c r="E16" s="441"/>
      <c r="F16" s="441"/>
      <c r="G16" s="441"/>
      <c r="H16" s="443"/>
      <c r="I16" s="443"/>
    </row>
    <row r="17" spans="1:9" ht="24.95" customHeight="1">
      <c r="A17" s="348"/>
      <c r="B17" s="441"/>
      <c r="C17" s="441"/>
      <c r="D17" s="441"/>
      <c r="E17" s="441"/>
      <c r="F17" s="441"/>
      <c r="G17" s="441"/>
      <c r="H17" s="443"/>
      <c r="I17" s="443"/>
    </row>
    <row r="18" spans="1:9" ht="33.75" customHeight="1">
      <c r="A18" t="s">
        <v>274</v>
      </c>
      <c r="B18" s="452" t="s">
        <v>194</v>
      </c>
      <c r="C18" s="452"/>
      <c r="D18" s="452"/>
      <c r="E18" s="452"/>
      <c r="F18" s="452"/>
      <c r="G18" s="228" t="s">
        <v>275</v>
      </c>
      <c r="H18" s="443"/>
      <c r="I18" s="443"/>
    </row>
    <row r="19" spans="1:9" ht="28.5" customHeight="1">
      <c r="A19" t="s">
        <v>276</v>
      </c>
      <c r="B19" s="231" t="s">
        <v>101</v>
      </c>
      <c r="C19" s="231"/>
      <c r="D19" s="231"/>
      <c r="E19" s="231"/>
      <c r="F19" s="443"/>
      <c r="G19" s="228" t="s">
        <v>277</v>
      </c>
    </row>
    <row r="20" spans="1:9" ht="29.25" customHeight="1">
      <c r="A20" t="s">
        <v>278</v>
      </c>
      <c r="B20" s="231" t="s">
        <v>101</v>
      </c>
      <c r="C20" s="231"/>
      <c r="D20" s="231"/>
      <c r="E20" s="231"/>
      <c r="F20" s="441"/>
      <c r="G20" s="453">
        <v>0</v>
      </c>
      <c r="H20" s="453"/>
      <c r="I20" s="443"/>
    </row>
    <row r="21" spans="1:9" ht="24.95" customHeight="1">
      <c r="A21" s="441"/>
      <c r="B21" s="454"/>
      <c r="C21" s="454"/>
      <c r="D21" s="454"/>
      <c r="E21" s="441"/>
      <c r="F21" s="446"/>
      <c r="G21" s="441"/>
      <c r="H21" s="443"/>
      <c r="I21" s="443"/>
    </row>
    <row r="22" spans="1:9" ht="24.95" customHeight="1">
      <c r="A22" s="441"/>
      <c r="B22" s="441"/>
      <c r="C22" s="441"/>
      <c r="D22" s="441"/>
      <c r="E22" s="441"/>
      <c r="F22" s="441"/>
      <c r="G22" s="441"/>
      <c r="H22" s="443"/>
      <c r="I22" s="443"/>
    </row>
    <row r="23" spans="1:9" ht="24.95" customHeight="1">
      <c r="B23" s="443"/>
      <c r="C23" s="443"/>
      <c r="D23" s="443"/>
      <c r="E23" s="455"/>
      <c r="F23" s="456"/>
      <c r="G23" s="455"/>
    </row>
    <row r="24" spans="1:9" ht="24.95" customHeight="1"/>
    <row r="25" spans="1:9" ht="24.95" customHeight="1"/>
  </sheetData>
  <mergeCells count="19">
    <mergeCell ref="B21:D21"/>
    <mergeCell ref="B13:D13"/>
    <mergeCell ref="A16:A17"/>
    <mergeCell ref="B18:F18"/>
    <mergeCell ref="B19:E19"/>
    <mergeCell ref="B20:E20"/>
    <mergeCell ref="G20:H20"/>
    <mergeCell ref="B8:C8"/>
    <mergeCell ref="D8:E8"/>
    <mergeCell ref="B9:C9"/>
    <mergeCell ref="B10:C10"/>
    <mergeCell ref="B11:D11"/>
    <mergeCell ref="B12:D12"/>
    <mergeCell ref="A1:I1"/>
    <mergeCell ref="B2:D2"/>
    <mergeCell ref="B5:D5"/>
    <mergeCell ref="B6:D6"/>
    <mergeCell ref="E6:F6"/>
    <mergeCell ref="B7:D7"/>
  </mergeCells>
  <phoneticPr fontId="26" type="noConversion"/>
  <pageMargins left="0.22916666666666699" right="0.23888888888888901" top="0.97916666666666696" bottom="0.97916666666666696" header="0.50902777777777797" footer="0.50902777777777797"/>
  <pageSetup paperSize="9" scale="95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35"/>
  <sheetViews>
    <sheetView zoomScale="85" zoomScaleNormal="85" workbookViewId="0">
      <selection activeCell="E10" sqref="E10"/>
    </sheetView>
  </sheetViews>
  <sheetFormatPr defaultColWidth="9" defaultRowHeight="15" customHeight="1"/>
  <cols>
    <col min="1" max="1" width="18.5" customWidth="1"/>
    <col min="2" max="2" width="16.125" customWidth="1"/>
    <col min="3" max="3" width="6.375" customWidth="1"/>
    <col min="4" max="4" width="25.125" customWidth="1"/>
    <col min="5" max="5" width="36.125" customWidth="1"/>
    <col min="6" max="6" width="27.75" customWidth="1"/>
    <col min="7" max="7" width="22.5" customWidth="1"/>
    <col min="8" max="8" width="24.625" customWidth="1"/>
    <col min="9" max="9" width="17.75" customWidth="1"/>
    <col min="10" max="10" width="8.375" customWidth="1"/>
    <col min="11" max="11" width="35.75" customWidth="1"/>
    <col min="12" max="12" width="28.25" customWidth="1"/>
    <col min="13" max="13" width="36.25" customWidth="1"/>
    <col min="14" max="14" width="7.875" customWidth="1"/>
    <col min="15" max="15" width="23.5" customWidth="1"/>
  </cols>
  <sheetData>
    <row r="1" spans="1:20" ht="25.5" customHeight="1">
      <c r="A1" s="167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</row>
    <row r="2" spans="1:20" ht="15" customHeight="1" thickBot="1">
      <c r="A2" s="169" t="s">
        <v>2</v>
      </c>
      <c r="B2" s="169"/>
      <c r="C2" s="170"/>
      <c r="D2" s="170"/>
      <c r="E2" s="168" t="s">
        <v>66</v>
      </c>
      <c r="F2" s="170" t="s">
        <v>67</v>
      </c>
      <c r="G2" s="170"/>
      <c r="H2" s="170" t="s">
        <v>68</v>
      </c>
      <c r="I2" s="170"/>
      <c r="J2" s="170"/>
      <c r="K2" s="170"/>
      <c r="L2" s="170"/>
      <c r="M2" s="171"/>
      <c r="N2" s="171"/>
      <c r="O2" s="171"/>
    </row>
    <row r="3" spans="1:20" ht="14.25" customHeight="1">
      <c r="A3" s="172" t="s">
        <v>69</v>
      </c>
      <c r="B3" s="173"/>
      <c r="C3" s="457" t="s">
        <v>70</v>
      </c>
      <c r="D3" s="457"/>
      <c r="E3" s="175" t="s">
        <v>71</v>
      </c>
      <c r="F3" s="175" t="s">
        <v>5</v>
      </c>
      <c r="G3" s="173"/>
      <c r="H3" s="173"/>
      <c r="I3" s="176"/>
      <c r="J3" s="175" t="s">
        <v>6</v>
      </c>
      <c r="K3" s="178"/>
      <c r="L3" s="177"/>
      <c r="M3" s="173" t="s">
        <v>4</v>
      </c>
      <c r="N3" s="173"/>
      <c r="O3" s="179"/>
    </row>
    <row r="4" spans="1:20" ht="39" customHeight="1">
      <c r="A4" s="458" t="s">
        <v>279</v>
      </c>
      <c r="B4" s="459"/>
      <c r="C4" s="459"/>
      <c r="D4" s="459"/>
      <c r="E4" s="184"/>
      <c r="F4" s="185"/>
      <c r="G4" s="186"/>
      <c r="H4" s="186"/>
      <c r="I4" s="187"/>
      <c r="J4" s="185"/>
      <c r="K4" s="186"/>
      <c r="L4" s="188"/>
      <c r="M4" s="186"/>
      <c r="N4" s="186"/>
      <c r="O4" s="189"/>
    </row>
    <row r="5" spans="1:20" ht="14.25" customHeight="1">
      <c r="A5" s="190" t="s">
        <v>73</v>
      </c>
      <c r="B5" s="191"/>
      <c r="C5" s="192" t="s">
        <v>74</v>
      </c>
      <c r="D5" s="192"/>
      <c r="E5" s="193" t="s">
        <v>75</v>
      </c>
      <c r="F5" s="194" t="s">
        <v>76</v>
      </c>
      <c r="G5" s="191"/>
      <c r="H5" s="191"/>
      <c r="I5" s="195"/>
      <c r="J5" s="196" t="s">
        <v>11</v>
      </c>
      <c r="K5" s="191"/>
      <c r="L5" s="195"/>
      <c r="M5" s="198"/>
      <c r="N5" s="191"/>
      <c r="O5" s="199"/>
    </row>
    <row r="6" spans="1:20" ht="28.5" customHeight="1">
      <c r="A6" s="460" t="s">
        <v>77</v>
      </c>
      <c r="B6" s="461"/>
      <c r="C6" s="461"/>
      <c r="D6" s="461"/>
      <c r="E6" s="462" t="s">
        <v>280</v>
      </c>
      <c r="F6" s="463" t="s">
        <v>281</v>
      </c>
      <c r="G6" s="465"/>
      <c r="H6" s="465"/>
      <c r="I6" s="464"/>
      <c r="J6" s="185"/>
      <c r="K6" s="186"/>
      <c r="L6" s="188"/>
      <c r="M6" s="186"/>
      <c r="N6" s="186"/>
      <c r="O6" s="189"/>
    </row>
    <row r="7" spans="1:20" ht="14.25" customHeight="1">
      <c r="A7" s="190" t="s">
        <v>80</v>
      </c>
      <c r="B7" s="191"/>
      <c r="C7" s="466" t="s">
        <v>70</v>
      </c>
      <c r="D7" s="466"/>
      <c r="E7" s="193" t="s">
        <v>81</v>
      </c>
      <c r="F7" s="196" t="s">
        <v>15</v>
      </c>
      <c r="G7" s="191" t="s">
        <v>82</v>
      </c>
      <c r="H7" s="191"/>
      <c r="I7" s="195"/>
      <c r="J7" s="196" t="s">
        <v>19</v>
      </c>
      <c r="K7" s="191"/>
      <c r="L7" s="195"/>
      <c r="M7" s="191"/>
      <c r="N7" s="191"/>
      <c r="O7" s="199"/>
    </row>
    <row r="8" spans="1:20" ht="35.25" customHeight="1">
      <c r="A8" s="458" t="s">
        <v>279</v>
      </c>
      <c r="B8" s="459"/>
      <c r="C8" s="459"/>
      <c r="D8" s="459"/>
      <c r="E8" s="467" t="s">
        <v>83</v>
      </c>
      <c r="F8" s="468" t="s">
        <v>84</v>
      </c>
      <c r="G8" s="469"/>
      <c r="H8" s="469"/>
      <c r="I8" s="187"/>
      <c r="J8" s="185"/>
      <c r="K8" s="186"/>
      <c r="L8" s="188"/>
      <c r="M8" s="186"/>
      <c r="N8" s="186"/>
      <c r="O8" s="189"/>
    </row>
    <row r="9" spans="1:20" ht="14.25" customHeight="1">
      <c r="A9" s="190" t="s">
        <v>28</v>
      </c>
      <c r="B9" s="191"/>
      <c r="C9" s="191"/>
      <c r="D9" s="191"/>
      <c r="E9" s="193" t="s">
        <v>85</v>
      </c>
      <c r="F9" s="193" t="s">
        <v>86</v>
      </c>
      <c r="G9" s="191" t="s">
        <v>82</v>
      </c>
      <c r="H9" s="191"/>
      <c r="I9" s="191"/>
      <c r="J9" s="196" t="s">
        <v>21</v>
      </c>
      <c r="K9" s="191" t="s">
        <v>82</v>
      </c>
      <c r="L9" s="195"/>
      <c r="M9" s="191" t="s">
        <v>87</v>
      </c>
      <c r="N9" s="191"/>
      <c r="O9" s="199"/>
    </row>
    <row r="10" spans="1:20" ht="171" customHeight="1">
      <c r="A10" s="470" t="s">
        <v>88</v>
      </c>
      <c r="B10" s="471"/>
      <c r="C10" s="471"/>
      <c r="D10" s="471"/>
      <c r="E10" s="472" t="s">
        <v>282</v>
      </c>
      <c r="F10" s="463" t="s">
        <v>283</v>
      </c>
      <c r="G10" s="465"/>
      <c r="H10" s="465"/>
      <c r="I10" s="465"/>
      <c r="J10" s="185"/>
      <c r="K10" s="186"/>
      <c r="L10" s="188"/>
      <c r="M10" s="186"/>
      <c r="N10" s="186"/>
      <c r="O10" s="189"/>
    </row>
    <row r="11" spans="1:20" ht="14.25" customHeight="1">
      <c r="A11" s="207" t="s">
        <v>30</v>
      </c>
      <c r="B11" s="208"/>
      <c r="C11" s="192" t="s">
        <v>91</v>
      </c>
      <c r="D11" s="209" t="s">
        <v>29</v>
      </c>
      <c r="E11" s="209" t="s">
        <v>31</v>
      </c>
      <c r="F11" s="194" t="s">
        <v>32</v>
      </c>
      <c r="G11" s="195"/>
      <c r="H11" s="210" t="s">
        <v>92</v>
      </c>
      <c r="I11" s="211"/>
      <c r="J11" s="196" t="s">
        <v>25</v>
      </c>
      <c r="K11" s="198"/>
      <c r="L11" s="192" t="s">
        <v>26</v>
      </c>
      <c r="M11" s="197"/>
      <c r="N11" s="191" t="s">
        <v>27</v>
      </c>
      <c r="O11" s="199"/>
    </row>
    <row r="12" spans="1:20" ht="120" customHeight="1">
      <c r="A12" s="473" t="s">
        <v>93</v>
      </c>
      <c r="B12" s="474"/>
      <c r="C12" s="474"/>
      <c r="D12" s="475" t="s">
        <v>284</v>
      </c>
      <c r="E12" s="475" t="s">
        <v>285</v>
      </c>
      <c r="F12" s="476" t="s">
        <v>286</v>
      </c>
      <c r="G12" s="477"/>
      <c r="H12" s="478" t="s">
        <v>287</v>
      </c>
      <c r="I12" s="474"/>
      <c r="J12" s="204"/>
      <c r="K12" s="205"/>
      <c r="L12" s="205"/>
      <c r="M12" s="214"/>
      <c r="N12" s="205"/>
      <c r="O12" s="215"/>
    </row>
    <row r="13" spans="1:20" ht="14.25" customHeight="1">
      <c r="A13" s="216" t="s">
        <v>95</v>
      </c>
      <c r="B13" s="217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8"/>
    </row>
    <row r="14" spans="1:20" ht="15" customHeight="1" thickBot="1">
      <c r="A14" s="220" t="s">
        <v>96</v>
      </c>
      <c r="B14" s="221"/>
      <c r="C14" s="480" t="s">
        <v>77</v>
      </c>
      <c r="D14" s="480"/>
      <c r="E14" s="480"/>
      <c r="F14" s="480"/>
      <c r="G14" s="480"/>
      <c r="H14" s="480"/>
      <c r="I14" s="480"/>
      <c r="J14" s="480"/>
      <c r="K14" s="480"/>
      <c r="L14" s="480"/>
      <c r="M14" s="480"/>
      <c r="N14" s="480"/>
      <c r="O14" s="479"/>
    </row>
    <row r="15" spans="1:20" ht="14.25" customHeight="1">
      <c r="A15" s="224" t="s">
        <v>97</v>
      </c>
      <c r="B15" s="225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</row>
    <row r="16" spans="1:20" ht="15" customHeight="1" thickBot="1">
      <c r="A16" s="224" t="s">
        <v>98</v>
      </c>
      <c r="B16" s="481" t="s">
        <v>99</v>
      </c>
      <c r="C16" s="481"/>
      <c r="D16" s="481"/>
      <c r="E16" s="481"/>
      <c r="F16" s="481"/>
      <c r="G16" s="481"/>
      <c r="H16" s="481"/>
      <c r="I16" s="481"/>
      <c r="J16" s="481"/>
      <c r="K16" s="481"/>
      <c r="L16" s="481"/>
      <c r="M16" s="481"/>
      <c r="N16" s="481"/>
      <c r="O16" s="481"/>
      <c r="R16" s="229"/>
      <c r="S16" s="229"/>
      <c r="T16" s="229"/>
    </row>
    <row r="17" spans="1:21" ht="15" customHeight="1" thickBot="1">
      <c r="A17" s="230"/>
      <c r="K17" t="s">
        <v>100</v>
      </c>
      <c r="M17" s="231" t="s">
        <v>101</v>
      </c>
      <c r="N17" s="231"/>
      <c r="O17" s="232" t="s">
        <v>102</v>
      </c>
    </row>
    <row r="18" spans="1:21" ht="15" customHeight="1" thickBot="1">
      <c r="A18" s="233" t="s">
        <v>103</v>
      </c>
      <c r="B18" s="234"/>
      <c r="C18" s="235" t="s">
        <v>104</v>
      </c>
      <c r="D18" s="236"/>
      <c r="E18" s="236" t="s">
        <v>105</v>
      </c>
      <c r="F18" s="236"/>
      <c r="G18" s="237"/>
      <c r="H18" s="235" t="s">
        <v>106</v>
      </c>
      <c r="I18" s="236"/>
      <c r="J18" s="238" t="s">
        <v>107</v>
      </c>
      <c r="K18" s="239" t="s">
        <v>108</v>
      </c>
      <c r="L18" s="239"/>
      <c r="M18" s="239"/>
      <c r="N18" s="239"/>
      <c r="O18" s="482"/>
      <c r="Q18" s="241"/>
      <c r="R18" s="241"/>
      <c r="S18" s="241"/>
      <c r="T18" s="241"/>
      <c r="U18" s="241"/>
    </row>
    <row r="19" spans="1:21" ht="14.25" customHeight="1">
      <c r="A19" s="242" t="s">
        <v>38</v>
      </c>
      <c r="B19" s="243" t="s">
        <v>39</v>
      </c>
      <c r="C19" s="244" t="s">
        <v>109</v>
      </c>
      <c r="D19" s="244" t="s">
        <v>110</v>
      </c>
      <c r="E19" s="244" t="s">
        <v>111</v>
      </c>
      <c r="F19" s="245" t="s">
        <v>112</v>
      </c>
      <c r="G19" s="243" t="s">
        <v>113</v>
      </c>
      <c r="H19" s="244" t="s">
        <v>114</v>
      </c>
      <c r="I19" s="244" t="s">
        <v>115</v>
      </c>
      <c r="J19" s="244" t="s">
        <v>44</v>
      </c>
      <c r="K19" s="244" t="s">
        <v>116</v>
      </c>
      <c r="L19" s="246" t="s">
        <v>117</v>
      </c>
      <c r="M19" s="244" t="s">
        <v>22</v>
      </c>
      <c r="N19" s="244" t="s">
        <v>45</v>
      </c>
      <c r="O19" s="247" t="s">
        <v>118</v>
      </c>
    </row>
    <row r="20" spans="1:21" s="248" customFormat="1" ht="121.5" customHeight="1">
      <c r="A20" s="249">
        <v>1</v>
      </c>
      <c r="B20" s="483" t="s">
        <v>288</v>
      </c>
      <c r="C20" s="251" t="s">
        <v>101</v>
      </c>
      <c r="D20" s="484" t="s">
        <v>289</v>
      </c>
      <c r="E20" s="484" t="s">
        <v>290</v>
      </c>
      <c r="F20" s="483" t="s">
        <v>291</v>
      </c>
      <c r="G20" s="483" t="s">
        <v>292</v>
      </c>
      <c r="H20" s="545" t="s">
        <v>306</v>
      </c>
      <c r="I20" s="483" t="s">
        <v>294</v>
      </c>
      <c r="J20" s="486" t="s">
        <v>122</v>
      </c>
      <c r="K20" s="487" t="s">
        <v>123</v>
      </c>
      <c r="L20" s="472" t="s">
        <v>283</v>
      </c>
      <c r="M20" s="547" t="s">
        <v>308</v>
      </c>
      <c r="N20" s="486" t="s">
        <v>125</v>
      </c>
      <c r="O20" s="489" t="s">
        <v>286</v>
      </c>
    </row>
    <row r="21" spans="1:21" s="248" customFormat="1" ht="121.5" customHeight="1">
      <c r="A21" s="249">
        <v>2</v>
      </c>
      <c r="B21" s="483" t="s">
        <v>288</v>
      </c>
      <c r="C21" s="251" t="s">
        <v>101</v>
      </c>
      <c r="D21" s="484" t="s">
        <v>289</v>
      </c>
      <c r="E21" s="484" t="s">
        <v>290</v>
      </c>
      <c r="F21" s="483" t="s">
        <v>291</v>
      </c>
      <c r="G21" s="483" t="s">
        <v>292</v>
      </c>
      <c r="H21" s="545" t="s">
        <v>306</v>
      </c>
      <c r="I21" s="483" t="s">
        <v>294</v>
      </c>
      <c r="J21" s="486" t="s">
        <v>122</v>
      </c>
      <c r="K21" s="487" t="s">
        <v>123</v>
      </c>
      <c r="L21" s="472" t="s">
        <v>283</v>
      </c>
      <c r="M21" s="488" t="s">
        <v>295</v>
      </c>
      <c r="N21" s="486" t="s">
        <v>125</v>
      </c>
      <c r="O21" s="489" t="s">
        <v>286</v>
      </c>
    </row>
    <row r="22" spans="1:21" s="248" customFormat="1" ht="14.25" customHeight="1">
      <c r="A22" s="249"/>
      <c r="B22" s="250"/>
      <c r="C22" s="251"/>
      <c r="D22" s="252"/>
      <c r="E22" s="253"/>
      <c r="F22" s="254"/>
      <c r="G22" s="255"/>
      <c r="H22" s="256"/>
      <c r="I22" s="254"/>
      <c r="J22" s="255"/>
      <c r="K22" s="255"/>
      <c r="L22" s="257"/>
      <c r="M22" s="259"/>
      <c r="N22" s="255"/>
      <c r="O22" s="258"/>
    </row>
    <row r="23" spans="1:21" s="248" customFormat="1" ht="14.25" customHeight="1">
      <c r="A23" s="249"/>
      <c r="B23" s="250"/>
      <c r="C23" s="251"/>
      <c r="D23" s="252"/>
      <c r="E23" s="253"/>
      <c r="F23" s="254"/>
      <c r="G23" s="255"/>
      <c r="H23" s="256"/>
      <c r="I23" s="254"/>
      <c r="J23" s="255"/>
      <c r="K23" s="255"/>
      <c r="L23" s="257"/>
      <c r="M23" s="259"/>
      <c r="N23" s="255"/>
      <c r="O23" s="258"/>
    </row>
    <row r="24" spans="1:21" s="248" customFormat="1" ht="14.25" customHeight="1">
      <c r="A24" s="249"/>
      <c r="B24" s="250"/>
      <c r="C24" s="251"/>
      <c r="D24" s="252"/>
      <c r="E24" s="253"/>
      <c r="F24" s="254"/>
      <c r="G24" s="255"/>
      <c r="H24" s="256"/>
      <c r="I24" s="254"/>
      <c r="J24" s="255"/>
      <c r="K24" s="255"/>
      <c r="L24" s="257"/>
      <c r="M24" s="259"/>
      <c r="N24" s="255"/>
      <c r="O24" s="258"/>
    </row>
    <row r="25" spans="1:21" ht="14.25" customHeight="1">
      <c r="A25" s="260"/>
      <c r="B25" s="261"/>
      <c r="C25" s="261"/>
      <c r="D25" s="262" t="s">
        <v>50</v>
      </c>
      <c r="E25" s="263"/>
      <c r="F25" s="264" t="s">
        <v>129</v>
      </c>
      <c r="G25" s="264"/>
      <c r="H25" s="264"/>
      <c r="I25" s="264"/>
      <c r="J25" s="264"/>
      <c r="K25" s="264"/>
      <c r="L25" s="265"/>
      <c r="M25" s="266" t="s">
        <v>130</v>
      </c>
      <c r="N25" s="266"/>
      <c r="O25" s="266"/>
      <c r="P25" s="267"/>
      <c r="Q25" s="267"/>
      <c r="R25" s="267"/>
      <c r="S25" s="267"/>
    </row>
    <row r="26" spans="1:21" ht="14.25" customHeight="1">
      <c r="A26" s="270"/>
      <c r="B26" s="269"/>
      <c r="C26" s="269"/>
      <c r="D26" s="270"/>
      <c r="E26" s="272"/>
      <c r="F26" s="264"/>
      <c r="G26" s="264"/>
      <c r="H26" s="264"/>
      <c r="I26" s="264"/>
      <c r="J26" s="264"/>
      <c r="K26" s="264"/>
      <c r="L26" s="265"/>
      <c r="M26" s="266"/>
      <c r="N26" s="266"/>
      <c r="O26" s="266"/>
      <c r="P26" s="267"/>
      <c r="Q26" s="267"/>
      <c r="R26" s="267"/>
      <c r="S26" s="267"/>
    </row>
    <row r="27" spans="1:21" ht="14.25" customHeight="1">
      <c r="A27" s="268"/>
      <c r="B27" s="271"/>
      <c r="C27" s="271"/>
      <c r="D27" s="268"/>
      <c r="E27" s="273"/>
      <c r="F27" s="264"/>
      <c r="G27" s="264"/>
      <c r="H27" s="264"/>
      <c r="I27" s="264"/>
      <c r="J27" s="264"/>
      <c r="K27" s="264"/>
      <c r="L27" s="265"/>
      <c r="M27" s="266"/>
      <c r="N27" s="266"/>
      <c r="O27" s="266"/>
      <c r="P27" s="267"/>
      <c r="Q27" s="267"/>
      <c r="R27" s="267"/>
      <c r="S27" s="267"/>
    </row>
    <row r="28" spans="1:21" ht="14.25" customHeight="1">
      <c r="A28" s="274"/>
      <c r="B28" s="267"/>
      <c r="C28" s="267"/>
      <c r="D28" s="267"/>
      <c r="E28" s="267"/>
      <c r="F28" s="264"/>
      <c r="G28" s="264"/>
      <c r="H28" s="264"/>
      <c r="I28" s="264"/>
      <c r="J28" s="264"/>
      <c r="K28" s="264"/>
      <c r="L28" s="265"/>
      <c r="M28" s="266"/>
      <c r="N28" s="266"/>
      <c r="O28" s="266"/>
      <c r="P28" s="267"/>
      <c r="Q28" s="267"/>
      <c r="R28" s="267"/>
      <c r="S28" s="267"/>
    </row>
    <row r="29" spans="1:21" ht="14.25" customHeight="1">
      <c r="A29" s="275" t="s">
        <v>131</v>
      </c>
      <c r="B29" s="276"/>
      <c r="C29" s="276"/>
      <c r="D29" s="277"/>
      <c r="E29" s="277"/>
      <c r="F29" s="277"/>
      <c r="G29" s="278" t="s">
        <v>57</v>
      </c>
      <c r="H29" s="278"/>
      <c r="I29" s="278"/>
      <c r="J29" s="278"/>
      <c r="K29" s="279"/>
      <c r="L29" s="280"/>
      <c r="M29" s="266"/>
      <c r="N29" s="266"/>
      <c r="O29" s="266"/>
      <c r="P29" s="267"/>
      <c r="Q29" s="267"/>
      <c r="R29" s="267"/>
      <c r="S29" s="267"/>
    </row>
    <row r="30" spans="1:21" ht="14.25" customHeight="1">
      <c r="A30" s="274" t="s">
        <v>132</v>
      </c>
      <c r="B30" s="267"/>
      <c r="C30" s="267"/>
      <c r="D30" s="267"/>
      <c r="E30" s="267"/>
      <c r="F30" s="267"/>
      <c r="G30" s="279"/>
      <c r="H30" s="279"/>
      <c r="I30" s="279"/>
      <c r="J30" s="279"/>
      <c r="K30" s="279"/>
      <c r="L30" s="280"/>
      <c r="M30" s="266"/>
      <c r="N30" s="266"/>
      <c r="O30" s="266"/>
      <c r="P30" s="267"/>
      <c r="Q30" s="267"/>
      <c r="R30" s="267"/>
      <c r="S30" s="267"/>
    </row>
    <row r="31" spans="1:21" ht="14.25" customHeight="1">
      <c r="A31" s="274"/>
      <c r="B31" s="267"/>
      <c r="C31" s="267"/>
      <c r="D31" s="267"/>
      <c r="E31" s="267"/>
      <c r="F31" s="267"/>
      <c r="G31" s="279"/>
      <c r="H31" s="279"/>
      <c r="I31" s="279"/>
      <c r="J31" s="279"/>
      <c r="K31" s="279"/>
      <c r="L31" s="280"/>
      <c r="M31" s="266"/>
      <c r="N31" s="266"/>
      <c r="O31" s="266"/>
      <c r="P31" s="267"/>
      <c r="Q31" s="267"/>
      <c r="R31" s="267"/>
      <c r="S31" s="267"/>
    </row>
    <row r="32" spans="1:21" ht="15" customHeight="1" thickBot="1">
      <c r="A32" s="281"/>
      <c r="B32" s="282"/>
      <c r="C32" s="282"/>
      <c r="D32" s="282"/>
      <c r="E32" s="282"/>
      <c r="F32" s="282"/>
      <c r="G32" s="283"/>
      <c r="H32" s="283"/>
      <c r="I32" s="283"/>
      <c r="J32" s="283"/>
      <c r="K32" s="283"/>
      <c r="L32" s="284"/>
      <c r="M32" s="266"/>
      <c r="N32" s="266"/>
      <c r="O32" s="266"/>
      <c r="P32" s="267"/>
      <c r="Q32" s="267"/>
      <c r="R32" s="267"/>
      <c r="S32" s="267"/>
    </row>
    <row r="33" spans="6:6" ht="14.25" customHeight="1"/>
    <row r="35" spans="6:6" ht="15" customHeight="1">
      <c r="F35" s="546" t="s">
        <v>307</v>
      </c>
    </row>
  </sheetData>
  <mergeCells count="72">
    <mergeCell ref="A26:C27"/>
    <mergeCell ref="D26:E27"/>
    <mergeCell ref="F26:K28"/>
    <mergeCell ref="M26:O32"/>
    <mergeCell ref="A29:C29"/>
    <mergeCell ref="D29:F29"/>
    <mergeCell ref="G29:J29"/>
    <mergeCell ref="A32:C32"/>
    <mergeCell ref="D32:F32"/>
    <mergeCell ref="C18:D18"/>
    <mergeCell ref="E18:F18"/>
    <mergeCell ref="H18:I18"/>
    <mergeCell ref="Q18:U18"/>
    <mergeCell ref="D25:E25"/>
    <mergeCell ref="F25:K25"/>
    <mergeCell ref="M25:O25"/>
    <mergeCell ref="C13:O13"/>
    <mergeCell ref="C14:O14"/>
    <mergeCell ref="C15:O15"/>
    <mergeCell ref="B16:O16"/>
    <mergeCell ref="R16:T16"/>
    <mergeCell ref="M17:N17"/>
    <mergeCell ref="A12:C12"/>
    <mergeCell ref="F12:G12"/>
    <mergeCell ref="H12:I12"/>
    <mergeCell ref="J12:K12"/>
    <mergeCell ref="L12:M12"/>
    <mergeCell ref="N12:O12"/>
    <mergeCell ref="A10:D10"/>
    <mergeCell ref="F10:I10"/>
    <mergeCell ref="J10:L10"/>
    <mergeCell ref="M10:O10"/>
    <mergeCell ref="A11:B11"/>
    <mergeCell ref="F11:G11"/>
    <mergeCell ref="H11:I11"/>
    <mergeCell ref="N11:O11"/>
    <mergeCell ref="A8:D8"/>
    <mergeCell ref="F8:H8"/>
    <mergeCell ref="J8:L8"/>
    <mergeCell ref="M8:O8"/>
    <mergeCell ref="A9:B9"/>
    <mergeCell ref="C9:D9"/>
    <mergeCell ref="G9:I9"/>
    <mergeCell ref="K9:L9"/>
    <mergeCell ref="M9:O9"/>
    <mergeCell ref="A6:D6"/>
    <mergeCell ref="F6:I6"/>
    <mergeCell ref="J6:L6"/>
    <mergeCell ref="M6:O6"/>
    <mergeCell ref="A7:B7"/>
    <mergeCell ref="C7:D7"/>
    <mergeCell ref="G7:I7"/>
    <mergeCell ref="K7:L7"/>
    <mergeCell ref="M7:O7"/>
    <mergeCell ref="A4:D4"/>
    <mergeCell ref="F4:H4"/>
    <mergeCell ref="J4:L4"/>
    <mergeCell ref="M4:O4"/>
    <mergeCell ref="A5:B5"/>
    <mergeCell ref="F5:I5"/>
    <mergeCell ref="K5:L5"/>
    <mergeCell ref="N5:O5"/>
    <mergeCell ref="A1:O1"/>
    <mergeCell ref="A2:B2"/>
    <mergeCell ref="C2:D2"/>
    <mergeCell ref="F2:G2"/>
    <mergeCell ref="H2:L2"/>
    <mergeCell ref="A3:B3"/>
    <mergeCell ref="C3:D3"/>
    <mergeCell ref="G3:I3"/>
    <mergeCell ref="K3:L3"/>
    <mergeCell ref="M3:O3"/>
  </mergeCells>
  <phoneticPr fontId="26" type="noConversion"/>
  <pageMargins left="0.31388888888888899" right="7.9166666666666705E-2" top="0.55000000000000004" bottom="0.46875" header="0.50902777777777797" footer="0.50902777777777797"/>
  <pageSetup paperSize="9" scale="68" orientation="portrait"/>
  <colBreaks count="1" manualBreakCount="1">
    <brk id="15" max="1048575" man="1"/>
  </colBreak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workbookViewId="0">
      <selection activeCell="I3" sqref="I3:I4"/>
    </sheetView>
  </sheetViews>
  <sheetFormatPr defaultColWidth="9" defaultRowHeight="15" customHeight="1"/>
  <cols>
    <col min="1" max="1" width="2.25" customWidth="1"/>
    <col min="2" max="2" width="25.375" customWidth="1"/>
    <col min="3" max="3" width="17" customWidth="1"/>
    <col min="4" max="4" width="5.5" customWidth="1"/>
    <col min="5" max="5" width="18.25" customWidth="1"/>
    <col min="6" max="6" width="18.625" customWidth="1"/>
    <col min="7" max="7" width="8.125" customWidth="1"/>
    <col min="8" max="8" width="6.25" customWidth="1"/>
    <col min="9" max="9" width="24.5" style="285" customWidth="1"/>
    <col min="10" max="10" width="7.625" customWidth="1"/>
    <col min="12" max="12" width="27.625" customWidth="1"/>
  </cols>
  <sheetData>
    <row r="1" spans="1:9" ht="25.5" customHeight="1">
      <c r="A1" s="286" t="s">
        <v>133</v>
      </c>
      <c r="B1" s="286"/>
      <c r="C1" s="286"/>
      <c r="D1" s="286"/>
      <c r="E1" s="286"/>
      <c r="F1" s="286"/>
      <c r="G1" s="286"/>
      <c r="H1" s="286"/>
      <c r="I1" s="286"/>
    </row>
    <row r="2" spans="1:9" ht="39" customHeight="1">
      <c r="A2" s="287" t="s">
        <v>134</v>
      </c>
      <c r="B2" s="287" t="s">
        <v>135</v>
      </c>
      <c r="C2" s="287" t="s">
        <v>136</v>
      </c>
      <c r="D2" s="287" t="s">
        <v>137</v>
      </c>
      <c r="E2" s="287" t="s">
        <v>138</v>
      </c>
      <c r="F2" s="287" t="s">
        <v>111</v>
      </c>
      <c r="G2" s="288" t="s">
        <v>139</v>
      </c>
      <c r="H2" s="287" t="s">
        <v>140</v>
      </c>
      <c r="I2" s="287" t="s">
        <v>141</v>
      </c>
    </row>
    <row r="3" spans="1:9" ht="51" customHeight="1">
      <c r="A3" s="289" t="s">
        <v>142</v>
      </c>
      <c r="B3" s="483" t="s">
        <v>289</v>
      </c>
      <c r="C3" s="483" t="s">
        <v>288</v>
      </c>
      <c r="D3" s="490" t="s">
        <v>101</v>
      </c>
      <c r="E3" s="491" t="s">
        <v>296</v>
      </c>
      <c r="F3" s="491" t="s">
        <v>297</v>
      </c>
      <c r="G3" s="492" t="s">
        <v>146</v>
      </c>
      <c r="H3" s="493" t="s">
        <v>147</v>
      </c>
      <c r="I3" s="491" t="s">
        <v>290</v>
      </c>
    </row>
    <row r="4" spans="1:9" ht="51" customHeight="1">
      <c r="A4" s="289" t="s">
        <v>148</v>
      </c>
      <c r="B4" s="483" t="s">
        <v>289</v>
      </c>
      <c r="C4" s="483" t="s">
        <v>288</v>
      </c>
      <c r="D4" s="490" t="s">
        <v>101</v>
      </c>
      <c r="E4" s="491" t="s">
        <v>296</v>
      </c>
      <c r="F4" s="491" t="s">
        <v>297</v>
      </c>
      <c r="G4" s="492" t="s">
        <v>146</v>
      </c>
      <c r="H4" s="493" t="s">
        <v>147</v>
      </c>
      <c r="I4" s="491" t="s">
        <v>290</v>
      </c>
    </row>
    <row r="5" spans="1:9" ht="15" customHeight="1">
      <c r="B5" s="483"/>
    </row>
  </sheetData>
  <mergeCells count="1">
    <mergeCell ref="A1:I1"/>
  </mergeCells>
  <phoneticPr fontId="26" type="noConversion"/>
  <pageMargins left="0.31388888888888899" right="3.8888888888888903E-2" top="0.51180555555555596" bottom="0.55000000000000004" header="0.2" footer="0.50902777777777797"/>
  <pageSetup paperSize="9" scale="88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  <pageSetUpPr fitToPage="1"/>
  </sheetPr>
  <dimension ref="A1:J18"/>
  <sheetViews>
    <sheetView showZeros="0" showOutlineSymbols="0" topLeftCell="A13" workbookViewId="0">
      <selection activeCell="H11" sqref="H11"/>
    </sheetView>
  </sheetViews>
  <sheetFormatPr defaultColWidth="9" defaultRowHeight="15.6" customHeight="1"/>
  <cols>
    <col min="1" max="1" width="16.625" style="291" customWidth="1"/>
    <col min="2" max="2" width="27.25" style="291" customWidth="1"/>
    <col min="3" max="3" width="24" style="291" customWidth="1"/>
    <col min="4" max="4" width="36.875" style="291" customWidth="1"/>
    <col min="5" max="5" width="18" style="291" customWidth="1"/>
    <col min="6" max="6" width="30.5" style="291" customWidth="1"/>
    <col min="7" max="7" width="33.875" style="291" customWidth="1"/>
    <col min="8" max="8" width="29.25" style="291" customWidth="1"/>
    <col min="9" max="9" width="9" style="291"/>
    <col min="10" max="10" width="6" style="291" customWidth="1"/>
    <col min="11" max="11" width="7.625" style="291" customWidth="1"/>
    <col min="12" max="16384" width="9" style="291"/>
  </cols>
  <sheetData>
    <row r="1" spans="1:10" ht="33.75" customHeight="1">
      <c r="A1" s="292"/>
      <c r="B1" s="292"/>
      <c r="C1" s="292"/>
      <c r="D1" s="292"/>
      <c r="E1" s="292"/>
      <c r="F1" s="292"/>
      <c r="G1" s="292"/>
      <c r="H1" s="292"/>
    </row>
    <row r="2" spans="1:10" ht="33.75" customHeight="1">
      <c r="A2" s="292" t="s">
        <v>151</v>
      </c>
      <c r="B2" s="292"/>
      <c r="C2" s="292"/>
      <c r="D2" s="292"/>
      <c r="E2" s="292"/>
      <c r="F2" s="292"/>
      <c r="G2" s="292"/>
      <c r="H2" s="292"/>
    </row>
    <row r="3" spans="1:10" ht="33.75" customHeight="1">
      <c r="A3" s="293" t="s">
        <v>152</v>
      </c>
      <c r="B3" s="293"/>
      <c r="C3" s="293"/>
      <c r="D3" s="293"/>
      <c r="E3" s="293"/>
      <c r="F3" s="293"/>
      <c r="G3" s="293"/>
      <c r="H3" s="293"/>
    </row>
    <row r="4" spans="1:10" ht="47.1" customHeight="1">
      <c r="B4" s="294"/>
      <c r="C4" s="294"/>
      <c r="D4" s="294"/>
      <c r="E4" s="295"/>
      <c r="F4" s="295"/>
      <c r="G4" s="296" t="s">
        <v>153</v>
      </c>
      <c r="H4" s="494" t="s">
        <v>298</v>
      </c>
    </row>
    <row r="5" spans="1:10" ht="29.25" customHeight="1">
      <c r="A5" s="298" t="s">
        <v>155</v>
      </c>
      <c r="B5" s="495" t="s">
        <v>77</v>
      </c>
      <c r="C5" s="495"/>
      <c r="D5" s="495"/>
      <c r="E5" s="300"/>
      <c r="F5" s="300"/>
      <c r="G5" s="301" t="s">
        <v>156</v>
      </c>
      <c r="H5" s="496" t="s">
        <v>88</v>
      </c>
    </row>
    <row r="6" spans="1:10" ht="33" customHeight="1">
      <c r="A6" s="303"/>
      <c r="B6" s="303"/>
      <c r="C6" s="303"/>
      <c r="D6" s="303"/>
      <c r="E6" s="303"/>
      <c r="F6" s="300"/>
      <c r="G6" s="304" t="s">
        <v>157</v>
      </c>
      <c r="H6" s="497" t="s">
        <v>88</v>
      </c>
      <c r="J6" s="306"/>
    </row>
    <row r="7" spans="1:10" ht="20.25" customHeight="1">
      <c r="A7" s="307" t="s">
        <v>158</v>
      </c>
      <c r="B7" s="308" t="s">
        <v>159</v>
      </c>
      <c r="C7" s="308"/>
      <c r="D7" s="308" t="s">
        <v>160</v>
      </c>
      <c r="E7" s="309" t="s">
        <v>161</v>
      </c>
      <c r="F7" s="310"/>
      <c r="G7" s="498" t="s">
        <v>162</v>
      </c>
      <c r="H7" s="499"/>
      <c r="J7" s="306"/>
    </row>
    <row r="8" spans="1:10" ht="96" customHeight="1" thickBot="1">
      <c r="A8" s="316" t="s">
        <v>163</v>
      </c>
      <c r="B8" s="317" t="s">
        <v>299</v>
      </c>
      <c r="C8" s="317"/>
      <c r="D8" s="502" t="s">
        <v>283</v>
      </c>
      <c r="E8" s="319" t="s">
        <v>165</v>
      </c>
      <c r="F8" s="320"/>
      <c r="G8" s="500"/>
      <c r="H8" s="501"/>
    </row>
    <row r="9" spans="1:10" ht="33.75" customHeight="1" thickTop="1">
      <c r="A9" s="321" t="s">
        <v>166</v>
      </c>
      <c r="B9" s="322" t="s">
        <v>167</v>
      </c>
      <c r="C9" s="322" t="s">
        <v>168</v>
      </c>
      <c r="D9" s="323" t="s">
        <v>169</v>
      </c>
      <c r="E9" s="324" t="s">
        <v>170</v>
      </c>
      <c r="F9" s="325"/>
      <c r="G9" s="326" t="s">
        <v>171</v>
      </c>
      <c r="H9" s="326" t="s">
        <v>172</v>
      </c>
    </row>
    <row r="10" spans="1:10" ht="78.95" customHeight="1">
      <c r="A10" s="483" t="s">
        <v>288</v>
      </c>
      <c r="B10" s="491" t="s">
        <v>289</v>
      </c>
      <c r="C10" s="491" t="s">
        <v>300</v>
      </c>
      <c r="D10" s="491" t="s">
        <v>284</v>
      </c>
      <c r="E10" s="491" t="s">
        <v>291</v>
      </c>
      <c r="F10" s="491" t="s">
        <v>292</v>
      </c>
      <c r="G10" s="491" t="s">
        <v>285</v>
      </c>
      <c r="H10" s="491" t="s">
        <v>286</v>
      </c>
    </row>
    <row r="11" spans="1:10" ht="81" customHeight="1">
      <c r="A11" s="483" t="s">
        <v>288</v>
      </c>
      <c r="B11" s="491" t="s">
        <v>289</v>
      </c>
      <c r="C11" s="491" t="s">
        <v>297</v>
      </c>
      <c r="D11" s="491" t="s">
        <v>284</v>
      </c>
      <c r="E11" s="491" t="s">
        <v>291</v>
      </c>
      <c r="F11" s="491" t="s">
        <v>292</v>
      </c>
      <c r="G11" s="491" t="s">
        <v>285</v>
      </c>
      <c r="H11" s="491" t="s">
        <v>286</v>
      </c>
    </row>
    <row r="12" spans="1:10" ht="21.95" customHeight="1">
      <c r="A12" s="327">
        <v>0</v>
      </c>
      <c r="B12" s="328" t="s">
        <v>101</v>
      </c>
      <c r="C12" s="328" t="s">
        <v>101</v>
      </c>
      <c r="D12" s="329">
        <v>0</v>
      </c>
      <c r="E12" s="330">
        <v>0</v>
      </c>
      <c r="F12" s="331" t="s">
        <v>101</v>
      </c>
      <c r="G12" s="329">
        <v>0</v>
      </c>
      <c r="H12" s="329">
        <v>0</v>
      </c>
      <c r="I12" s="332"/>
    </row>
    <row r="13" spans="1:10" ht="21.95" customHeight="1">
      <c r="A13" s="327">
        <v>0</v>
      </c>
      <c r="B13" s="328" t="s">
        <v>101</v>
      </c>
      <c r="C13" s="328" t="s">
        <v>101</v>
      </c>
      <c r="D13" s="329">
        <v>0</v>
      </c>
      <c r="E13" s="330">
        <v>0</v>
      </c>
      <c r="F13" s="331" t="s">
        <v>101</v>
      </c>
      <c r="G13" s="329">
        <v>0</v>
      </c>
      <c r="H13" s="329">
        <v>0</v>
      </c>
      <c r="I13" s="332"/>
    </row>
    <row r="14" spans="1:10" ht="60" customHeight="1" thickBot="1">
      <c r="A14" s="334" t="s">
        <v>173</v>
      </c>
      <c r="B14" s="333"/>
      <c r="C14" s="335"/>
      <c r="D14" s="503">
        <v>70</v>
      </c>
      <c r="E14" s="504">
        <v>7000</v>
      </c>
      <c r="F14" s="491" t="s">
        <v>292</v>
      </c>
      <c r="G14" s="505">
        <v>974</v>
      </c>
      <c r="H14" s="505">
        <v>918</v>
      </c>
    </row>
    <row r="15" spans="1:10" ht="0.95" customHeight="1" thickTop="1">
      <c r="A15" s="291" t="s">
        <v>174</v>
      </c>
      <c r="B15" s="340"/>
      <c r="C15" s="340"/>
      <c r="D15" s="341"/>
      <c r="E15" s="341"/>
      <c r="F15" s="341"/>
      <c r="G15" s="342"/>
      <c r="H15" s="340"/>
    </row>
    <row r="16" spans="1:10" ht="15.6" customHeight="1">
      <c r="A16" s="343" t="s">
        <v>175</v>
      </c>
      <c r="B16" s="344">
        <v>0</v>
      </c>
      <c r="C16" s="344"/>
      <c r="D16" s="344"/>
      <c r="E16" s="344"/>
      <c r="F16" s="344"/>
      <c r="G16" s="344"/>
      <c r="H16" s="344"/>
    </row>
    <row r="17" spans="1:8" ht="30" customHeight="1">
      <c r="A17" s="343"/>
      <c r="B17" s="345"/>
      <c r="C17" s="345"/>
      <c r="D17" s="345"/>
      <c r="E17" s="345"/>
      <c r="F17" s="345"/>
      <c r="G17" s="345"/>
      <c r="H17" s="345"/>
    </row>
    <row r="18" spans="1:8" ht="15.6" customHeight="1">
      <c r="H18" s="346"/>
    </row>
  </sheetData>
  <mergeCells count="12">
    <mergeCell ref="E9:F9"/>
    <mergeCell ref="A14:B14"/>
    <mergeCell ref="A16:A17"/>
    <mergeCell ref="B16:H17"/>
    <mergeCell ref="A1:H1"/>
    <mergeCell ref="A2:H2"/>
    <mergeCell ref="A3:H3"/>
    <mergeCell ref="B5:D5"/>
    <mergeCell ref="A6:E6"/>
    <mergeCell ref="E7:F7"/>
    <mergeCell ref="G7:H8"/>
    <mergeCell ref="E8:F8"/>
  </mergeCells>
  <phoneticPr fontId="26" type="noConversion"/>
  <printOptions horizontalCentered="1"/>
  <pageMargins left="0.35416666666666702" right="0.23888888888888901" top="1.0090277777777801" bottom="0.38888888888888901" header="0.91944444444444495" footer="0.30902777777777801"/>
  <pageSetup paperSize="9" scale="81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  <pageSetUpPr fitToPage="1"/>
  </sheetPr>
  <dimension ref="A1:I32"/>
  <sheetViews>
    <sheetView showGridLines="0" showZeros="0" showOutlineSymbols="0" topLeftCell="A7" workbookViewId="0">
      <selection activeCell="M8" sqref="M8"/>
    </sheetView>
  </sheetViews>
  <sheetFormatPr defaultColWidth="9" defaultRowHeight="15" customHeight="1"/>
  <cols>
    <col min="1" max="1" width="3.75" customWidth="1"/>
    <col min="2" max="2" width="14.75" customWidth="1"/>
    <col min="3" max="3" width="29.5" customWidth="1"/>
    <col min="4" max="4" width="24" customWidth="1"/>
    <col min="5" max="5" width="17.5" customWidth="1"/>
    <col min="6" max="6" width="28" customWidth="1"/>
    <col min="7" max="7" width="26.875" customWidth="1"/>
    <col min="8" max="8" width="4.125" customWidth="1"/>
    <col min="9" max="9" width="15.625" customWidth="1"/>
    <col min="10" max="10" width="6" customWidth="1"/>
    <col min="11" max="11" width="7.625" customWidth="1"/>
  </cols>
  <sheetData>
    <row r="1" spans="1:9" ht="54.95" customHeight="1">
      <c r="A1" s="292"/>
      <c r="B1" s="292"/>
      <c r="C1" s="292"/>
      <c r="D1" s="292"/>
      <c r="E1" s="292"/>
      <c r="F1" s="292"/>
      <c r="G1" s="292"/>
      <c r="H1" s="292"/>
      <c r="I1" s="292"/>
    </row>
    <row r="2" spans="1:9" ht="83.25" customHeight="1">
      <c r="A2" s="347" t="s">
        <v>176</v>
      </c>
      <c r="B2" s="347"/>
      <c r="C2" s="347"/>
      <c r="D2" s="347"/>
      <c r="E2" s="347"/>
      <c r="F2" s="347"/>
      <c r="G2" s="347"/>
      <c r="H2" s="347"/>
      <c r="I2" s="347"/>
    </row>
    <row r="3" spans="1:9" ht="33.75" customHeight="1">
      <c r="A3" s="348"/>
      <c r="B3" s="348"/>
      <c r="C3" s="348"/>
      <c r="D3" s="348"/>
      <c r="E3" s="348"/>
      <c r="G3" s="349" t="s">
        <v>177</v>
      </c>
      <c r="H3" s="506" t="s">
        <v>88</v>
      </c>
      <c r="I3" s="506"/>
    </row>
    <row r="4" spans="1:9" ht="42" customHeight="1">
      <c r="A4" s="343" t="s">
        <v>178</v>
      </c>
      <c r="B4" s="343"/>
      <c r="C4" s="507" t="s">
        <v>77</v>
      </c>
      <c r="D4" s="507"/>
      <c r="E4" s="507"/>
      <c r="G4" s="285" t="s">
        <v>179</v>
      </c>
      <c r="H4" s="508" t="s">
        <v>298</v>
      </c>
      <c r="I4" s="508"/>
    </row>
    <row r="5" spans="1:9" ht="15.75" customHeight="1">
      <c r="C5" s="311"/>
      <c r="D5" s="311"/>
      <c r="E5" s="311"/>
      <c r="G5" s="348"/>
      <c r="H5" s="348"/>
      <c r="I5" s="348"/>
    </row>
    <row r="6" spans="1:9" ht="6" customHeight="1" thickBot="1">
      <c r="A6" s="352"/>
      <c r="B6" s="354"/>
      <c r="C6" s="354"/>
      <c r="D6" s="353"/>
      <c r="E6" s="352"/>
      <c r="F6" s="352"/>
      <c r="G6" s="352"/>
      <c r="H6" s="352"/>
      <c r="I6" s="352"/>
    </row>
    <row r="7" spans="1:9" ht="39" customHeight="1" thickTop="1">
      <c r="A7" s="356" t="s">
        <v>180</v>
      </c>
      <c r="B7" s="325"/>
      <c r="C7" s="357" t="s">
        <v>181</v>
      </c>
      <c r="D7" s="322" t="s">
        <v>168</v>
      </c>
      <c r="E7" s="355" t="s">
        <v>182</v>
      </c>
      <c r="F7" s="322" t="s">
        <v>183</v>
      </c>
      <c r="G7" s="322" t="s">
        <v>184</v>
      </c>
      <c r="H7" s="358" t="s">
        <v>185</v>
      </c>
      <c r="I7" s="359"/>
    </row>
    <row r="8" spans="1:9" ht="117" customHeight="1">
      <c r="A8" s="311"/>
      <c r="B8" s="313"/>
      <c r="C8" s="491" t="s">
        <v>289</v>
      </c>
      <c r="D8" s="491" t="s">
        <v>300</v>
      </c>
      <c r="E8" s="491" t="s">
        <v>291</v>
      </c>
      <c r="F8" s="491" t="s">
        <v>292</v>
      </c>
      <c r="G8" s="485" t="s">
        <v>293</v>
      </c>
      <c r="H8" s="509" t="s">
        <v>122</v>
      </c>
      <c r="I8" s="483" t="s">
        <v>294</v>
      </c>
    </row>
    <row r="9" spans="1:9" ht="123" customHeight="1">
      <c r="A9" s="311"/>
      <c r="B9" s="313"/>
      <c r="C9" s="491" t="s">
        <v>289</v>
      </c>
      <c r="D9" s="491" t="s">
        <v>297</v>
      </c>
      <c r="E9" s="491" t="s">
        <v>291</v>
      </c>
      <c r="F9" s="491" t="s">
        <v>292</v>
      </c>
      <c r="G9" s="485" t="s">
        <v>293</v>
      </c>
      <c r="H9" s="509" t="s">
        <v>122</v>
      </c>
      <c r="I9" s="483" t="s">
        <v>294</v>
      </c>
    </row>
    <row r="10" spans="1:9" ht="21.95" customHeight="1">
      <c r="A10" s="311"/>
      <c r="B10" s="313"/>
      <c r="C10" s="361" t="s">
        <v>101</v>
      </c>
      <c r="D10" s="360" t="s">
        <v>101</v>
      </c>
      <c r="E10" s="360">
        <v>0</v>
      </c>
      <c r="F10" s="86" t="s">
        <v>101</v>
      </c>
      <c r="G10" s="362">
        <v>0</v>
      </c>
      <c r="H10" s="363" t="s">
        <v>101</v>
      </c>
      <c r="I10" s="364">
        <v>0</v>
      </c>
    </row>
    <row r="11" spans="1:9" ht="21.95" customHeight="1">
      <c r="A11" s="311"/>
      <c r="B11" s="313"/>
      <c r="C11" s="361" t="s">
        <v>101</v>
      </c>
      <c r="D11" s="360" t="s">
        <v>101</v>
      </c>
      <c r="E11" s="360">
        <v>0</v>
      </c>
      <c r="F11" s="86" t="s">
        <v>101</v>
      </c>
      <c r="G11" s="362">
        <v>0</v>
      </c>
      <c r="H11" s="363" t="s">
        <v>101</v>
      </c>
      <c r="I11" s="364">
        <v>0</v>
      </c>
    </row>
    <row r="12" spans="1:9" ht="21.95" customHeight="1">
      <c r="A12" s="311"/>
      <c r="B12" s="313"/>
      <c r="C12" s="361" t="s">
        <v>101</v>
      </c>
      <c r="D12" s="360" t="s">
        <v>101</v>
      </c>
      <c r="E12" s="360">
        <v>0</v>
      </c>
      <c r="F12" s="86" t="s">
        <v>101</v>
      </c>
      <c r="G12" s="362">
        <v>0</v>
      </c>
      <c r="H12" s="363" t="s">
        <v>101</v>
      </c>
      <c r="I12" s="364">
        <v>0</v>
      </c>
    </row>
    <row r="13" spans="1:9" ht="25.5" customHeight="1" thickBot="1">
      <c r="A13" s="366" t="s">
        <v>186</v>
      </c>
      <c r="B13" s="365"/>
      <c r="C13" s="510" t="s">
        <v>187</v>
      </c>
      <c r="D13" s="511"/>
      <c r="E13" s="511"/>
      <c r="F13" s="511"/>
      <c r="G13" s="369" t="s">
        <v>188</v>
      </c>
      <c r="H13" s="370" t="s">
        <v>122</v>
      </c>
      <c r="I13" s="512">
        <v>27680</v>
      </c>
    </row>
    <row r="14" spans="1:9" ht="15" customHeight="1" thickTop="1">
      <c r="A14" s="372" t="s">
        <v>175</v>
      </c>
      <c r="B14" s="372"/>
      <c r="C14" s="374"/>
      <c r="D14" s="374"/>
      <c r="E14" s="374"/>
      <c r="F14" s="374"/>
      <c r="G14" s="374"/>
      <c r="H14" s="374"/>
      <c r="I14" s="374"/>
    </row>
    <row r="15" spans="1:9" ht="15" customHeight="1">
      <c r="A15" s="373"/>
      <c r="B15" s="373"/>
      <c r="C15" s="375"/>
      <c r="D15" s="375"/>
      <c r="E15" s="375"/>
      <c r="F15" s="375"/>
      <c r="G15" s="375"/>
      <c r="H15" s="375"/>
      <c r="I15" s="375"/>
    </row>
    <row r="16" spans="1:9" ht="15" customHeight="1">
      <c r="A16" s="373"/>
      <c r="B16" s="373"/>
      <c r="C16" s="375"/>
      <c r="D16" s="375"/>
      <c r="E16" s="375"/>
      <c r="F16" s="375"/>
      <c r="G16" s="375"/>
      <c r="H16" s="375"/>
      <c r="I16" s="375"/>
    </row>
    <row r="22" ht="30.75" customHeight="1"/>
    <row r="32" ht="3.75" customHeight="1"/>
  </sheetData>
  <mergeCells count="21">
    <mergeCell ref="A14:B16"/>
    <mergeCell ref="C14:I16"/>
    <mergeCell ref="A9:B9"/>
    <mergeCell ref="A10:B10"/>
    <mergeCell ref="A11:B11"/>
    <mergeCell ref="A12:B12"/>
    <mergeCell ref="A13:B13"/>
    <mergeCell ref="C13:F13"/>
    <mergeCell ref="C5:E5"/>
    <mergeCell ref="G5:I5"/>
    <mergeCell ref="B6:C6"/>
    <mergeCell ref="A7:B7"/>
    <mergeCell ref="H7:I7"/>
    <mergeCell ref="A8:B8"/>
    <mergeCell ref="A1:I1"/>
    <mergeCell ref="A2:I2"/>
    <mergeCell ref="A3:E3"/>
    <mergeCell ref="H3:I3"/>
    <mergeCell ref="A4:B4"/>
    <mergeCell ref="C4:E4"/>
    <mergeCell ref="H4:I4"/>
  </mergeCells>
  <phoneticPr fontId="26" type="noConversion"/>
  <pageMargins left="0.31388888888888899" right="0.16875000000000001" top="0.55000000000000004" bottom="0.38888888888888901" header="0.27916666666666701" footer="0.86875000000000002"/>
  <pageSetup paperSize="9" scale="77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3"/>
    <pageSetUpPr fitToPage="1"/>
  </sheetPr>
  <dimension ref="A1:O48"/>
  <sheetViews>
    <sheetView showGridLines="0" showZeros="0" showOutlineSymbols="0" workbookViewId="0">
      <selection activeCell="B3" sqref="B3:E4"/>
    </sheetView>
  </sheetViews>
  <sheetFormatPr defaultColWidth="9" defaultRowHeight="15.6" customHeight="1"/>
  <cols>
    <col min="1" max="1" width="19" style="291" customWidth="1"/>
    <col min="2" max="2" width="22.375" style="291" customWidth="1"/>
    <col min="3" max="3" width="23" style="291" customWidth="1"/>
    <col min="4" max="4" width="34.125" style="291" customWidth="1"/>
    <col min="5" max="5" width="26.875" style="291" customWidth="1"/>
    <col min="6" max="6" width="25.25" style="291" customWidth="1"/>
    <col min="7" max="7" width="5" style="291" customWidth="1"/>
    <col min="8" max="8" width="19.75" style="291" customWidth="1"/>
    <col min="9" max="9" width="0.5" style="291" customWidth="1"/>
    <col min="10" max="10" width="6" style="291" customWidth="1"/>
    <col min="11" max="11" width="7.625" style="291" customWidth="1"/>
    <col min="12" max="16384" width="9" style="291"/>
  </cols>
  <sheetData>
    <row r="1" spans="1:15" ht="65.099999999999994" customHeight="1">
      <c r="A1" s="347" t="s">
        <v>189</v>
      </c>
      <c r="B1" s="347"/>
      <c r="C1" s="347"/>
      <c r="D1" s="347"/>
      <c r="E1" s="347"/>
      <c r="F1" s="347"/>
      <c r="G1" s="347"/>
      <c r="H1" s="347"/>
      <c r="I1" s="347"/>
    </row>
    <row r="2" spans="1:15" ht="15" customHeight="1">
      <c r="A2" s="376"/>
      <c r="B2" s="376"/>
      <c r="C2" s="376"/>
      <c r="D2" s="376"/>
      <c r="E2" s="376"/>
      <c r="F2" s="377"/>
      <c r="G2" s="127"/>
      <c r="H2" s="378"/>
      <c r="I2" s="378"/>
    </row>
    <row r="3" spans="1:15" ht="13.5" customHeight="1">
      <c r="A3" s="379" t="s">
        <v>190</v>
      </c>
      <c r="B3" s="513" t="s">
        <v>301</v>
      </c>
      <c r="C3" s="513"/>
      <c r="D3" s="513"/>
      <c r="E3" s="513"/>
      <c r="F3" s="381"/>
      <c r="G3" s="379"/>
      <c r="H3" s="378"/>
      <c r="I3" s="378"/>
    </row>
    <row r="4" spans="1:15" ht="15.75" customHeight="1">
      <c r="A4" s="379" t="s">
        <v>192</v>
      </c>
      <c r="B4" s="513"/>
      <c r="C4" s="513"/>
      <c r="D4" s="513"/>
      <c r="E4" s="513"/>
      <c r="F4" s="382"/>
      <c r="G4" s="383"/>
      <c r="H4" s="383"/>
      <c r="I4" s="383"/>
    </row>
    <row r="5" spans="1:15" ht="13.5" customHeight="1">
      <c r="A5" s="384" t="s">
        <v>193</v>
      </c>
      <c r="B5" s="514" t="s">
        <v>302</v>
      </c>
      <c r="C5" s="514"/>
      <c r="D5" s="514"/>
      <c r="E5" s="514"/>
      <c r="F5" s="377"/>
      <c r="G5" s="127"/>
      <c r="H5" s="378"/>
      <c r="I5" s="378"/>
    </row>
    <row r="6" spans="1:15" ht="15" customHeight="1">
      <c r="A6" s="384" t="s">
        <v>195</v>
      </c>
      <c r="B6" s="515"/>
      <c r="C6" s="515"/>
      <c r="D6" s="515"/>
      <c r="E6" s="515"/>
      <c r="F6" s="381" t="s">
        <v>196</v>
      </c>
      <c r="G6" s="379"/>
      <c r="H6" s="378" t="s">
        <v>101</v>
      </c>
      <c r="I6" s="378"/>
    </row>
    <row r="7" spans="1:15" ht="16.5" customHeight="1">
      <c r="A7" s="384" t="s">
        <v>197</v>
      </c>
      <c r="B7" s="387" t="s">
        <v>101</v>
      </c>
      <c r="C7" s="389"/>
      <c r="D7" s="390" t="s">
        <v>198</v>
      </c>
      <c r="E7" s="387" t="s">
        <v>101</v>
      </c>
      <c r="F7" s="382" t="s">
        <v>199</v>
      </c>
      <c r="G7" s="516" t="s">
        <v>88</v>
      </c>
      <c r="H7" s="516"/>
      <c r="I7" s="516"/>
      <c r="J7" s="306"/>
    </row>
    <row r="8" spans="1:15" ht="13.5" customHeight="1">
      <c r="A8" s="384" t="s">
        <v>200</v>
      </c>
      <c r="B8" s="388"/>
      <c r="C8" s="392"/>
      <c r="D8" s="393" t="s">
        <v>201</v>
      </c>
      <c r="E8" s="388"/>
      <c r="F8" s="382" t="s">
        <v>202</v>
      </c>
      <c r="G8" s="384"/>
      <c r="H8" s="378"/>
      <c r="I8" s="378"/>
    </row>
    <row r="9" spans="1:15" ht="39" customHeight="1">
      <c r="A9" s="394" t="s">
        <v>203</v>
      </c>
      <c r="B9" s="517" t="s">
        <v>77</v>
      </c>
      <c r="C9" s="517"/>
      <c r="D9" s="517"/>
      <c r="E9" s="517"/>
      <c r="F9" s="382" t="s">
        <v>204</v>
      </c>
      <c r="G9" s="519" t="s">
        <v>298</v>
      </c>
      <c r="H9" s="519"/>
      <c r="I9" s="519"/>
    </row>
    <row r="10" spans="1:15" ht="13.5" customHeight="1">
      <c r="A10" s="379" t="s">
        <v>205</v>
      </c>
      <c r="B10" s="518"/>
      <c r="C10" s="518"/>
      <c r="D10" s="518"/>
      <c r="E10" s="518"/>
      <c r="F10" s="397" t="s">
        <v>206</v>
      </c>
      <c r="G10" s="295"/>
      <c r="H10" s="398"/>
      <c r="I10" s="398"/>
    </row>
    <row r="11" spans="1:15" ht="18.95" customHeight="1">
      <c r="A11" s="379" t="s">
        <v>207</v>
      </c>
      <c r="B11" s="520" t="s">
        <v>208</v>
      </c>
      <c r="C11" s="520"/>
      <c r="D11" s="520"/>
      <c r="E11" s="520"/>
      <c r="F11" s="382" t="s">
        <v>209</v>
      </c>
      <c r="G11" s="506" t="s">
        <v>210</v>
      </c>
      <c r="H11" s="506"/>
      <c r="I11" s="506"/>
    </row>
    <row r="12" spans="1:15" ht="13.5" customHeight="1">
      <c r="A12" s="379" t="s">
        <v>211</v>
      </c>
      <c r="B12" s="521"/>
      <c r="C12" s="521"/>
      <c r="D12" s="521"/>
      <c r="E12" s="521"/>
      <c r="F12" s="401"/>
      <c r="G12" s="402"/>
      <c r="H12" s="378"/>
      <c r="I12" s="378"/>
    </row>
    <row r="13" spans="1:15" ht="13.5" customHeight="1">
      <c r="A13" s="379" t="s">
        <v>212</v>
      </c>
      <c r="B13" s="403" t="s">
        <v>101</v>
      </c>
      <c r="C13" s="405"/>
      <c r="D13" s="76" t="s">
        <v>213</v>
      </c>
      <c r="E13" s="403" t="s">
        <v>101</v>
      </c>
      <c r="F13" s="376"/>
      <c r="G13" s="376"/>
      <c r="H13" s="378"/>
      <c r="I13" s="378"/>
    </row>
    <row r="14" spans="1:15" ht="13.5" customHeight="1">
      <c r="A14" s="384" t="s">
        <v>214</v>
      </c>
      <c r="B14" s="404"/>
      <c r="C14" s="379"/>
      <c r="D14" s="406" t="s">
        <v>201</v>
      </c>
      <c r="E14" s="404"/>
      <c r="F14" s="376"/>
      <c r="G14" s="376"/>
      <c r="H14" s="378"/>
      <c r="I14" s="378"/>
    </row>
    <row r="15" spans="1:15" ht="18" customHeight="1">
      <c r="A15" s="225" t="s">
        <v>215</v>
      </c>
      <c r="B15" s="217"/>
      <c r="C15" s="225"/>
      <c r="D15" s="376"/>
      <c r="E15" s="376"/>
      <c r="F15" s="376"/>
      <c r="G15" s="376"/>
      <c r="H15" s="378"/>
      <c r="I15" s="378"/>
      <c r="O15" s="291">
        <v>0</v>
      </c>
    </row>
    <row r="16" spans="1:15" ht="18" customHeight="1" thickBot="1">
      <c r="A16" s="407" t="s">
        <v>216</v>
      </c>
      <c r="B16" s="407"/>
      <c r="C16" s="407"/>
      <c r="D16" s="407"/>
      <c r="E16" s="407"/>
      <c r="F16" s="407"/>
      <c r="G16" s="407"/>
      <c r="H16" s="407"/>
      <c r="I16" s="407"/>
    </row>
    <row r="17" spans="1:13" ht="16.5" customHeight="1" thickTop="1">
      <c r="A17" s="409" t="s">
        <v>217</v>
      </c>
      <c r="B17" s="408"/>
      <c r="C17" s="410" t="s">
        <v>111</v>
      </c>
      <c r="D17" s="411" t="s">
        <v>218</v>
      </c>
      <c r="E17" s="411" t="s">
        <v>219</v>
      </c>
      <c r="F17" s="411" t="s">
        <v>220</v>
      </c>
      <c r="G17" s="412" t="s">
        <v>221</v>
      </c>
      <c r="H17" s="409"/>
      <c r="I17" s="409"/>
    </row>
    <row r="18" spans="1:13" ht="16.5" customHeight="1">
      <c r="A18" s="404" t="s">
        <v>222</v>
      </c>
      <c r="B18" s="413"/>
      <c r="C18" s="414" t="s">
        <v>223</v>
      </c>
      <c r="D18" s="414" t="s">
        <v>224</v>
      </c>
      <c r="E18" s="414" t="s">
        <v>225</v>
      </c>
      <c r="F18" s="414" t="s">
        <v>226</v>
      </c>
      <c r="G18" s="415" t="s">
        <v>227</v>
      </c>
      <c r="H18" s="404"/>
      <c r="I18" s="404"/>
    </row>
    <row r="19" spans="1:13" ht="129" customHeight="1">
      <c r="A19" s="522" t="s">
        <v>289</v>
      </c>
      <c r="B19" s="523"/>
      <c r="C19" s="491" t="s">
        <v>300</v>
      </c>
      <c r="D19" s="491" t="s">
        <v>291</v>
      </c>
      <c r="E19" s="491" t="s">
        <v>292</v>
      </c>
      <c r="F19" s="524" t="s">
        <v>293</v>
      </c>
      <c r="G19" s="525" t="s">
        <v>122</v>
      </c>
      <c r="H19" s="526" t="s">
        <v>294</v>
      </c>
      <c r="I19" s="424"/>
      <c r="M19" s="425"/>
    </row>
    <row r="20" spans="1:13" ht="126.95" customHeight="1">
      <c r="A20" s="522" t="s">
        <v>289</v>
      </c>
      <c r="B20" s="523"/>
      <c r="C20" s="491" t="s">
        <v>297</v>
      </c>
      <c r="D20" s="491" t="s">
        <v>291</v>
      </c>
      <c r="E20" s="491" t="s">
        <v>292</v>
      </c>
      <c r="F20" s="524" t="s">
        <v>293</v>
      </c>
      <c r="G20" s="525" t="s">
        <v>122</v>
      </c>
      <c r="H20" s="526" t="s">
        <v>294</v>
      </c>
      <c r="I20" s="424"/>
      <c r="M20" s="425"/>
    </row>
    <row r="21" spans="1:13" ht="20.25" customHeight="1">
      <c r="A21" s="417" t="s">
        <v>101</v>
      </c>
      <c r="B21" s="416"/>
      <c r="C21" s="418" t="s">
        <v>101</v>
      </c>
      <c r="D21" s="419">
        <v>0</v>
      </c>
      <c r="E21" s="420" t="s">
        <v>101</v>
      </c>
      <c r="F21" s="421">
        <v>0</v>
      </c>
      <c r="G21" s="422" t="s">
        <v>101</v>
      </c>
      <c r="H21" s="423">
        <v>0</v>
      </c>
      <c r="I21" s="424"/>
      <c r="M21" s="425"/>
    </row>
    <row r="22" spans="1:13" ht="20.25" customHeight="1">
      <c r="A22" s="417" t="s">
        <v>101</v>
      </c>
      <c r="B22" s="416"/>
      <c r="C22" s="418" t="s">
        <v>101</v>
      </c>
      <c r="D22" s="419">
        <v>0</v>
      </c>
      <c r="E22" s="420" t="s">
        <v>101</v>
      </c>
      <c r="F22" s="421">
        <v>0</v>
      </c>
      <c r="G22" s="422" t="s">
        <v>101</v>
      </c>
      <c r="H22" s="423">
        <v>0</v>
      </c>
      <c r="I22" s="424"/>
      <c r="M22" s="425"/>
    </row>
    <row r="23" spans="1:13" ht="20.25" customHeight="1">
      <c r="A23" s="417" t="s">
        <v>101</v>
      </c>
      <c r="B23" s="416"/>
      <c r="C23" s="418" t="s">
        <v>101</v>
      </c>
      <c r="D23" s="419">
        <v>0</v>
      </c>
      <c r="E23" s="420" t="s">
        <v>101</v>
      </c>
      <c r="F23" s="421">
        <v>0</v>
      </c>
      <c r="G23" s="422" t="s">
        <v>101</v>
      </c>
      <c r="H23" s="423">
        <v>0</v>
      </c>
      <c r="I23" s="424"/>
      <c r="M23" s="425"/>
    </row>
    <row r="24" spans="1:13" ht="20.25" customHeight="1">
      <c r="A24" s="225" t="s">
        <v>228</v>
      </c>
      <c r="B24" s="225"/>
      <c r="C24" s="225"/>
      <c r="D24" s="376"/>
      <c r="E24" s="376"/>
      <c r="F24" s="426" t="s">
        <v>229</v>
      </c>
      <c r="G24" s="427" t="s">
        <v>122</v>
      </c>
      <c r="H24" s="527">
        <v>27680</v>
      </c>
      <c r="I24" s="527"/>
    </row>
    <row r="25" spans="1:13" ht="15.95" customHeight="1">
      <c r="A25" s="429" t="s">
        <v>230</v>
      </c>
      <c r="B25" s="429"/>
      <c r="C25" s="429"/>
      <c r="D25" s="429"/>
      <c r="E25" s="429"/>
      <c r="F25" s="430" t="s">
        <v>231</v>
      </c>
      <c r="G25" s="427"/>
      <c r="H25" s="527"/>
      <c r="I25" s="527"/>
    </row>
    <row r="26" spans="1:13" ht="12.75" customHeight="1">
      <c r="A26" s="291" t="s">
        <v>232</v>
      </c>
      <c r="D26" s="431" t="s">
        <v>233</v>
      </c>
      <c r="E26" s="528" t="s">
        <v>187</v>
      </c>
      <c r="F26" s="528"/>
      <c r="G26" s="528"/>
      <c r="H26" s="528"/>
      <c r="I26" s="528"/>
    </row>
    <row r="27" spans="1:13" ht="13.5" customHeight="1">
      <c r="A27" s="376" t="s">
        <v>234</v>
      </c>
      <c r="B27" s="376"/>
      <c r="C27" s="376"/>
      <c r="D27" s="431"/>
      <c r="E27" s="528"/>
      <c r="F27" s="528"/>
      <c r="G27" s="528"/>
      <c r="H27" s="528"/>
      <c r="I27" s="528"/>
    </row>
    <row r="28" spans="1:13" ht="13.5" customHeight="1">
      <c r="A28" s="291" t="s">
        <v>235</v>
      </c>
      <c r="B28" s="529" t="s">
        <v>93</v>
      </c>
      <c r="C28" s="306"/>
      <c r="D28" s="433">
        <v>0</v>
      </c>
      <c r="E28" s="433"/>
      <c r="F28" s="433"/>
      <c r="G28" s="433"/>
      <c r="H28" s="433"/>
      <c r="I28" s="433"/>
    </row>
    <row r="29" spans="1:13" ht="13.5" customHeight="1">
      <c r="A29" s="376" t="s">
        <v>236</v>
      </c>
      <c r="B29" s="376"/>
      <c r="C29" s="376"/>
      <c r="D29" s="433"/>
      <c r="E29" s="433"/>
      <c r="F29" s="433"/>
      <c r="G29" s="433"/>
      <c r="H29" s="433"/>
      <c r="I29" s="433"/>
    </row>
    <row r="30" spans="1:13" ht="13.5" customHeight="1">
      <c r="A30" s="291" t="s">
        <v>237</v>
      </c>
      <c r="D30" s="433"/>
      <c r="E30" s="433"/>
      <c r="F30" s="433"/>
      <c r="G30" s="433"/>
      <c r="H30" s="433"/>
      <c r="I30" s="433"/>
    </row>
    <row r="31" spans="1:13" ht="15" customHeight="1">
      <c r="A31" s="291" t="s">
        <v>238</v>
      </c>
      <c r="B31" s="434">
        <v>0</v>
      </c>
      <c r="C31" s="434"/>
      <c r="D31" s="434"/>
      <c r="E31" s="435" t="s">
        <v>239</v>
      </c>
      <c r="H31" s="378"/>
      <c r="I31" s="378"/>
    </row>
    <row r="32" spans="1:13" ht="116.1" customHeight="1">
      <c r="A32" s="291" t="s">
        <v>240</v>
      </c>
      <c r="B32" s="530" t="s">
        <v>303</v>
      </c>
      <c r="C32" s="531" t="s">
        <v>304</v>
      </c>
      <c r="D32" s="472" t="s">
        <v>283</v>
      </c>
      <c r="F32" s="291" t="s">
        <v>241</v>
      </c>
      <c r="H32" s="378"/>
      <c r="I32" s="378"/>
    </row>
    <row r="33" spans="1:9" ht="13.5" customHeight="1">
      <c r="A33" s="128" t="s">
        <v>242</v>
      </c>
      <c r="B33" s="128"/>
      <c r="C33" s="128"/>
      <c r="D33" s="128"/>
      <c r="E33" s="128"/>
      <c r="F33" s="128"/>
      <c r="G33" s="128"/>
      <c r="H33" s="128"/>
      <c r="I33" s="128"/>
    </row>
    <row r="34" spans="1:9" ht="13.5" customHeight="1">
      <c r="A34" s="376" t="s">
        <v>243</v>
      </c>
      <c r="B34" s="376"/>
      <c r="C34" s="376"/>
      <c r="D34" s="376"/>
      <c r="E34" s="376"/>
      <c r="F34" s="376"/>
      <c r="G34" s="376"/>
      <c r="H34" s="436"/>
      <c r="I34" s="436"/>
    </row>
    <row r="35" spans="1:9" ht="13.5" customHeight="1">
      <c r="A35" s="438" t="s">
        <v>244</v>
      </c>
      <c r="B35" s="438"/>
      <c r="C35" s="438"/>
      <c r="D35" s="438"/>
      <c r="E35" s="438"/>
      <c r="F35" s="438"/>
      <c r="G35" s="437"/>
      <c r="H35" s="436"/>
      <c r="I35" s="436"/>
    </row>
    <row r="36" spans="1:9" ht="13.5" customHeight="1">
      <c r="A36" s="291" t="s">
        <v>245</v>
      </c>
      <c r="B36" s="378" t="s">
        <v>94</v>
      </c>
      <c r="C36" s="378"/>
      <c r="D36" s="378"/>
      <c r="E36" s="532" t="s">
        <v>246</v>
      </c>
      <c r="H36" s="436"/>
      <c r="I36" s="436"/>
    </row>
    <row r="37" spans="1:9" ht="13.5" customHeight="1">
      <c r="A37" s="291" t="s">
        <v>247</v>
      </c>
      <c r="B37" s="378"/>
      <c r="C37" s="378"/>
      <c r="D37" s="378"/>
      <c r="E37" s="532"/>
      <c r="H37" s="436"/>
      <c r="I37" s="436"/>
    </row>
    <row r="38" spans="1:9" ht="13.5" customHeight="1">
      <c r="A38" s="291" t="s">
        <v>248</v>
      </c>
      <c r="H38" s="436"/>
      <c r="I38" s="436"/>
    </row>
    <row r="39" spans="1:9" ht="13.5" customHeight="1">
      <c r="A39" s="291" t="s">
        <v>249</v>
      </c>
      <c r="H39" s="436"/>
      <c r="I39" s="436"/>
    </row>
    <row r="40" spans="1:9" ht="13.5" customHeight="1">
      <c r="A40" s="291" t="s">
        <v>250</v>
      </c>
      <c r="H40" s="436"/>
      <c r="I40" s="436"/>
    </row>
    <row r="41" spans="1:9" ht="13.5" customHeight="1">
      <c r="H41" s="436"/>
      <c r="I41" s="436"/>
    </row>
    <row r="42" spans="1:9" ht="18.95" customHeight="1">
      <c r="A42" s="348" t="s">
        <v>203</v>
      </c>
      <c r="B42" s="348"/>
      <c r="C42" s="306"/>
      <c r="E42" s="291" t="s">
        <v>251</v>
      </c>
      <c r="H42" s="436"/>
      <c r="I42" s="436"/>
    </row>
    <row r="43" spans="1:9" ht="13.5" customHeight="1">
      <c r="A43" s="439"/>
      <c r="B43" s="439"/>
      <c r="H43" s="436"/>
      <c r="I43" s="436"/>
    </row>
    <row r="44" spans="1:9" ht="42.95" customHeight="1">
      <c r="A44" s="533" t="s">
        <v>77</v>
      </c>
      <c r="B44" s="533"/>
      <c r="E44" s="534" t="s">
        <v>279</v>
      </c>
      <c r="F44" s="534"/>
      <c r="G44" s="534"/>
      <c r="H44" s="436"/>
      <c r="I44" s="436"/>
    </row>
    <row r="45" spans="1:9" ht="18" hidden="1" customHeight="1">
      <c r="E45" s="534"/>
      <c r="F45" s="534"/>
      <c r="G45" s="534"/>
      <c r="H45" s="436"/>
      <c r="I45" s="436"/>
    </row>
    <row r="46" spans="1:9" ht="13.5" customHeight="1">
      <c r="H46" s="436"/>
      <c r="I46" s="436"/>
    </row>
    <row r="47" spans="1:9" ht="13.5" customHeight="1"/>
    <row r="48" spans="1:9" ht="13.5" customHeight="1"/>
  </sheetData>
  <mergeCells count="50">
    <mergeCell ref="A33:I33"/>
    <mergeCell ref="H34:I46"/>
    <mergeCell ref="A35:F35"/>
    <mergeCell ref="B36:D37"/>
    <mergeCell ref="E36:E37"/>
    <mergeCell ref="A42:B42"/>
    <mergeCell ref="A43:B43"/>
    <mergeCell ref="A44:B44"/>
    <mergeCell ref="E44:G45"/>
    <mergeCell ref="H24:I25"/>
    <mergeCell ref="A25:E25"/>
    <mergeCell ref="D26:D27"/>
    <mergeCell ref="E26:I27"/>
    <mergeCell ref="D28:I30"/>
    <mergeCell ref="B31:D31"/>
    <mergeCell ref="H31:I32"/>
    <mergeCell ref="A19:B19"/>
    <mergeCell ref="A20:B20"/>
    <mergeCell ref="A21:B21"/>
    <mergeCell ref="A22:B22"/>
    <mergeCell ref="A23:B23"/>
    <mergeCell ref="G24:G25"/>
    <mergeCell ref="H15:I15"/>
    <mergeCell ref="A16:I16"/>
    <mergeCell ref="A17:B17"/>
    <mergeCell ref="G17:I17"/>
    <mergeCell ref="A18:B18"/>
    <mergeCell ref="G18:I18"/>
    <mergeCell ref="B11:E12"/>
    <mergeCell ref="G11:I11"/>
    <mergeCell ref="H12:I12"/>
    <mergeCell ref="B13:B14"/>
    <mergeCell ref="E13:E14"/>
    <mergeCell ref="H13:I13"/>
    <mergeCell ref="H14:I14"/>
    <mergeCell ref="B7:B8"/>
    <mergeCell ref="E7:E8"/>
    <mergeCell ref="G7:I7"/>
    <mergeCell ref="H8:I8"/>
    <mergeCell ref="B9:E10"/>
    <mergeCell ref="G9:I9"/>
    <mergeCell ref="H10:I10"/>
    <mergeCell ref="A1:I1"/>
    <mergeCell ref="H2:I2"/>
    <mergeCell ref="B3:E4"/>
    <mergeCell ref="H3:I3"/>
    <mergeCell ref="G4:I4"/>
    <mergeCell ref="B5:E6"/>
    <mergeCell ref="H5:I5"/>
    <mergeCell ref="H6:I6"/>
  </mergeCells>
  <phoneticPr fontId="26" type="noConversion"/>
  <printOptions horizontalCentered="1"/>
  <pageMargins left="0.4" right="0.34930555555555598" top="0.50902777777777797" bottom="0.2" header="0.22916666666666699" footer="0.16875000000000001"/>
  <pageSetup paperSize="9" scale="81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5"/>
  </sheetPr>
  <dimension ref="A1:J25"/>
  <sheetViews>
    <sheetView showGridLines="0" showZeros="0" showOutlineSymbols="0" topLeftCell="A10" workbookViewId="0">
      <selection activeCell="J17" sqref="J17"/>
    </sheetView>
  </sheetViews>
  <sheetFormatPr defaultColWidth="9" defaultRowHeight="27.95" customHeight="1"/>
  <cols>
    <col min="1" max="1" width="19.375" customWidth="1"/>
    <col min="2" max="2" width="25.375" customWidth="1"/>
    <col min="3" max="3" width="9.125" customWidth="1"/>
    <col min="4" max="4" width="6.625" customWidth="1"/>
    <col min="5" max="5" width="14.5" customWidth="1"/>
    <col min="6" max="6" width="12.875" customWidth="1"/>
    <col min="7" max="7" width="16.625" customWidth="1"/>
    <col min="9" max="9" width="6" customWidth="1"/>
    <col min="10" max="10" width="7.625" customWidth="1"/>
  </cols>
  <sheetData>
    <row r="1" spans="1:9" ht="56.25" customHeight="1">
      <c r="A1" s="440" t="s">
        <v>252</v>
      </c>
      <c r="B1" s="440"/>
      <c r="C1" s="440"/>
      <c r="D1" s="440"/>
      <c r="E1" s="440"/>
      <c r="F1" s="440"/>
      <c r="G1" s="440"/>
      <c r="H1" s="440"/>
      <c r="I1" s="440"/>
    </row>
    <row r="2" spans="1:9" ht="36" customHeight="1">
      <c r="A2" s="441" t="s">
        <v>253</v>
      </c>
      <c r="B2" s="442" t="s">
        <v>254</v>
      </c>
      <c r="C2" s="442"/>
      <c r="D2" s="442"/>
      <c r="E2" s="535" t="s">
        <v>279</v>
      </c>
      <c r="H2" s="443"/>
      <c r="I2" s="443"/>
    </row>
    <row r="3" spans="1:9" ht="30" customHeight="1">
      <c r="A3" t="s">
        <v>255</v>
      </c>
      <c r="B3" s="441"/>
      <c r="C3" s="441"/>
      <c r="D3" s="441"/>
      <c r="E3" s="441"/>
      <c r="F3" s="441"/>
      <c r="G3" s="441"/>
      <c r="H3" s="443"/>
      <c r="I3" s="443"/>
    </row>
    <row r="4" spans="1:9" ht="30" customHeight="1">
      <c r="A4" t="s">
        <v>256</v>
      </c>
      <c r="B4" s="441"/>
      <c r="C4" s="441"/>
      <c r="D4" s="441"/>
      <c r="E4" s="441"/>
      <c r="F4" s="441"/>
      <c r="G4" s="441"/>
      <c r="H4" s="443"/>
      <c r="I4" s="443"/>
    </row>
    <row r="5" spans="1:9" ht="42" customHeight="1">
      <c r="A5" t="s">
        <v>257</v>
      </c>
      <c r="B5" s="536" t="s">
        <v>289</v>
      </c>
      <c r="C5" s="536"/>
      <c r="D5" s="536"/>
      <c r="E5" s="445" t="s">
        <v>258</v>
      </c>
      <c r="F5" s="445"/>
      <c r="G5" s="446"/>
      <c r="H5" s="443"/>
      <c r="I5" s="443"/>
    </row>
    <row r="6" spans="1:9" ht="108" customHeight="1">
      <c r="A6" t="s">
        <v>259</v>
      </c>
      <c r="B6" s="537" t="s">
        <v>295</v>
      </c>
      <c r="C6" s="537"/>
      <c r="D6" s="537"/>
      <c r="E6" s="447"/>
      <c r="F6" s="447"/>
      <c r="G6" s="446"/>
      <c r="H6" s="443"/>
      <c r="I6" s="443"/>
    </row>
    <row r="7" spans="1:9" ht="30" customHeight="1">
      <c r="A7" t="s">
        <v>260</v>
      </c>
      <c r="B7" s="538" t="s">
        <v>93</v>
      </c>
      <c r="C7" s="538"/>
      <c r="D7" s="538"/>
      <c r="E7" s="448"/>
      <c r="F7" s="448"/>
      <c r="G7" s="446"/>
      <c r="H7" s="443"/>
      <c r="I7" s="443"/>
    </row>
    <row r="8" spans="1:9" ht="36" customHeight="1">
      <c r="A8" t="s">
        <v>261</v>
      </c>
      <c r="B8" s="537" t="s">
        <v>291</v>
      </c>
      <c r="C8" s="537"/>
      <c r="D8" s="449" t="s">
        <v>262</v>
      </c>
      <c r="E8" s="449"/>
      <c r="F8" s="448"/>
      <c r="G8" s="446"/>
      <c r="H8" s="443"/>
      <c r="I8" s="443"/>
    </row>
    <row r="9" spans="1:9" ht="81.95" customHeight="1">
      <c r="A9" t="s">
        <v>263</v>
      </c>
      <c r="B9" s="537" t="s">
        <v>285</v>
      </c>
      <c r="C9" s="537"/>
      <c r="D9" s="448" t="s">
        <v>264</v>
      </c>
      <c r="E9" s="448"/>
      <c r="F9" s="448"/>
      <c r="G9" s="446"/>
      <c r="H9" s="443"/>
      <c r="I9" s="443"/>
    </row>
    <row r="10" spans="1:9" ht="30" customHeight="1">
      <c r="A10" t="s">
        <v>265</v>
      </c>
      <c r="B10" s="539">
        <v>27680</v>
      </c>
      <c r="C10" s="539"/>
      <c r="D10" s="540" t="s">
        <v>122</v>
      </c>
      <c r="E10" s="540"/>
      <c r="F10" s="448"/>
      <c r="G10" s="446"/>
      <c r="H10" s="443"/>
      <c r="I10" s="443"/>
    </row>
    <row r="11" spans="1:9" ht="30" customHeight="1">
      <c r="A11" t="s">
        <v>266</v>
      </c>
      <c r="B11" s="537" t="s">
        <v>280</v>
      </c>
      <c r="C11" s="537"/>
      <c r="D11" s="537"/>
      <c r="E11" s="448"/>
      <c r="F11" s="448"/>
      <c r="G11" s="446"/>
      <c r="H11" s="443"/>
      <c r="I11" s="443"/>
    </row>
    <row r="12" spans="1:9" ht="30" customHeight="1">
      <c r="A12" t="s">
        <v>268</v>
      </c>
      <c r="B12" s="541" t="s">
        <v>303</v>
      </c>
      <c r="C12" s="541"/>
      <c r="D12" s="541"/>
      <c r="E12" s="448"/>
      <c r="F12" s="448"/>
      <c r="G12" s="446"/>
      <c r="H12" s="443"/>
      <c r="I12" s="443"/>
    </row>
    <row r="13" spans="1:9" ht="30" customHeight="1">
      <c r="A13" t="s">
        <v>270</v>
      </c>
      <c r="B13" s="538" t="s">
        <v>271</v>
      </c>
      <c r="C13" s="538"/>
      <c r="D13" s="538"/>
      <c r="E13" s="448"/>
      <c r="F13" s="448"/>
      <c r="G13" s="446"/>
      <c r="H13" s="443"/>
      <c r="I13" s="443"/>
    </row>
    <row r="14" spans="1:9" ht="30" customHeight="1">
      <c r="A14" t="s">
        <v>272</v>
      </c>
      <c r="B14" s="441"/>
      <c r="C14" s="441"/>
      <c r="D14" s="441"/>
      <c r="E14" s="441"/>
      <c r="F14" s="441"/>
      <c r="G14" s="441"/>
      <c r="H14" s="443"/>
      <c r="I14" s="443"/>
    </row>
    <row r="15" spans="1:9" ht="30" customHeight="1">
      <c r="A15" t="s">
        <v>273</v>
      </c>
      <c r="B15" s="441"/>
      <c r="C15" s="441"/>
      <c r="D15" s="441"/>
      <c r="E15" s="441"/>
      <c r="F15" s="441"/>
      <c r="G15" s="441"/>
      <c r="H15" s="443"/>
      <c r="I15" s="443"/>
    </row>
    <row r="16" spans="1:9" ht="24.95" customHeight="1">
      <c r="A16" s="348"/>
      <c r="B16" s="441"/>
      <c r="C16" s="441"/>
      <c r="D16" s="441"/>
      <c r="E16" s="441"/>
      <c r="F16" s="441"/>
      <c r="G16" s="441"/>
      <c r="H16" s="443"/>
      <c r="I16" s="443"/>
    </row>
    <row r="17" spans="1:10" ht="24.95" customHeight="1">
      <c r="A17" s="348"/>
      <c r="B17" s="441"/>
      <c r="C17" s="441"/>
      <c r="D17" s="441"/>
      <c r="E17" s="441"/>
      <c r="F17" s="441"/>
      <c r="G17" s="441"/>
      <c r="H17" s="443"/>
      <c r="I17" s="443"/>
    </row>
    <row r="18" spans="1:10" ht="33.75" customHeight="1">
      <c r="A18" t="s">
        <v>274</v>
      </c>
      <c r="B18" s="542" t="s">
        <v>194</v>
      </c>
      <c r="C18" s="542"/>
      <c r="D18" s="542"/>
      <c r="E18" s="542"/>
      <c r="F18" s="542"/>
      <c r="G18" s="228" t="s">
        <v>275</v>
      </c>
      <c r="H18" s="443"/>
      <c r="I18" s="443"/>
    </row>
    <row r="19" spans="1:10" ht="35.1" customHeight="1">
      <c r="A19" t="s">
        <v>276</v>
      </c>
      <c r="B19" s="231" t="s">
        <v>101</v>
      </c>
      <c r="C19" s="231"/>
      <c r="D19" s="231"/>
      <c r="E19" s="231"/>
      <c r="F19" s="443"/>
      <c r="G19" s="228" t="s">
        <v>277</v>
      </c>
      <c r="H19" s="543" t="s">
        <v>298</v>
      </c>
      <c r="I19" s="543"/>
      <c r="J19" s="543"/>
    </row>
    <row r="20" spans="1:10" ht="29.25" customHeight="1">
      <c r="A20" t="s">
        <v>278</v>
      </c>
      <c r="B20" s="544" t="s">
        <v>305</v>
      </c>
      <c r="C20" s="544"/>
      <c r="D20" s="544"/>
      <c r="E20" s="544"/>
      <c r="F20" s="441"/>
      <c r="G20" s="453">
        <v>0</v>
      </c>
      <c r="H20" s="453"/>
      <c r="I20" s="443"/>
    </row>
    <row r="21" spans="1:10" ht="24.95" customHeight="1">
      <c r="A21" s="441"/>
      <c r="B21" s="454"/>
      <c r="C21" s="454"/>
      <c r="D21" s="454"/>
      <c r="E21" s="441"/>
      <c r="F21" s="446"/>
      <c r="G21" s="441"/>
      <c r="H21" s="443"/>
      <c r="I21" s="443"/>
    </row>
    <row r="22" spans="1:10" ht="24.95" customHeight="1">
      <c r="A22" s="441"/>
      <c r="B22" s="441"/>
      <c r="C22" s="441"/>
      <c r="D22" s="441"/>
      <c r="E22" s="441"/>
      <c r="F22" s="441"/>
      <c r="G22" s="441"/>
      <c r="H22" s="443"/>
      <c r="I22" s="443"/>
    </row>
    <row r="23" spans="1:10" ht="24.95" customHeight="1">
      <c r="B23" s="443"/>
      <c r="C23" s="443"/>
      <c r="D23" s="443"/>
      <c r="E23" s="455"/>
      <c r="F23" s="456"/>
      <c r="G23" s="455"/>
    </row>
    <row r="24" spans="1:10" ht="24.95" customHeight="1"/>
    <row r="25" spans="1:10" ht="24.95" customHeight="1"/>
  </sheetData>
  <mergeCells count="20">
    <mergeCell ref="B21:D21"/>
    <mergeCell ref="B13:D13"/>
    <mergeCell ref="A16:A17"/>
    <mergeCell ref="B18:F18"/>
    <mergeCell ref="B19:E19"/>
    <mergeCell ref="H19:J19"/>
    <mergeCell ref="B20:E20"/>
    <mergeCell ref="G20:H20"/>
    <mergeCell ref="B8:C8"/>
    <mergeCell ref="D8:E8"/>
    <mergeCell ref="B9:C9"/>
    <mergeCell ref="B10:C10"/>
    <mergeCell ref="B11:D11"/>
    <mergeCell ref="B12:D12"/>
    <mergeCell ref="A1:I1"/>
    <mergeCell ref="B2:D2"/>
    <mergeCell ref="B5:D5"/>
    <mergeCell ref="B6:D6"/>
    <mergeCell ref="E6:F6"/>
    <mergeCell ref="B7:D7"/>
  </mergeCells>
  <phoneticPr fontId="26" type="noConversion"/>
  <pageMargins left="0.22916666666666699" right="0.23888888888888901" top="0.97916666666666696" bottom="0.97916666666666696" header="0.50902777777777797" footer="0.50902777777777797"/>
  <pageSetup paperSize="9" scale="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4</vt:i4>
      </vt:variant>
    </vt:vector>
  </HeadingPairs>
  <TitlesOfParts>
    <vt:vector size="17" baseType="lpstr">
      <vt:lpstr>报(不填)</vt:lpstr>
      <vt:lpstr>报关单</vt:lpstr>
      <vt:lpstr>申报要素</vt:lpstr>
      <vt:lpstr>装</vt:lpstr>
      <vt:lpstr>发</vt:lpstr>
      <vt:lpstr>合</vt:lpstr>
      <vt:lpstr>存</vt:lpstr>
      <vt:lpstr>报关单字段</vt:lpstr>
      <vt:lpstr>申报要素字段</vt:lpstr>
      <vt:lpstr>装字段</vt:lpstr>
      <vt:lpstr>发字段</vt:lpstr>
      <vt:lpstr>合字段</vt:lpstr>
      <vt:lpstr>存字段</vt:lpstr>
      <vt:lpstr>报关单!Print_Area</vt:lpstr>
      <vt:lpstr>报关单字段!Print_Area</vt:lpstr>
      <vt:lpstr>合!Print_Area</vt:lpstr>
      <vt:lpstr>合字段!Print_Area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2008-02-29T09:05:00Z</dcterms:created>
  <dc:creator>微软用户</dc:creator>
  <cp:lastModifiedBy>chen xiang</cp:lastModifiedBy>
  <cp:lastPrinted>2018-06-06T02:53:00Z</cp:lastPrinted>
  <dcterms:modified xsi:type="dcterms:W3CDTF">2023-07-06T09:16:37Z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KSOReadingLayout">
    <vt:bool>false</vt:bool>
  </property>
  <property fmtid="{D5CDD505-2E9C-101B-9397-08002B2CF9AE}" pid="4" name="ICV">
    <vt:lpwstr>A5F4B4549A91480790FC4A4C4D553CC4</vt:lpwstr>
  </property>
</Properties>
</file>