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LF + X1" sheetId="1" state="visible" r:id="rId2"/>
    <sheet name="Wolf Li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<sst xmlns="http://schemas.openxmlformats.org/spreadsheetml/2006/main" count="72" uniqueCount="39">
  <si>
    <t xml:space="preserve">TIM3</t>
  </si>
  <si>
    <t xml:space="preserve">TIM4</t>
  </si>
  <si>
    <t xml:space="preserve">TIM5</t>
  </si>
  <si>
    <t xml:space="preserve">TIM6</t>
  </si>
  <si>
    <t xml:space="preserve">TIM7</t>
  </si>
  <si>
    <t xml:space="preserve">TIM15</t>
  </si>
  <si>
    <t xml:space="preserve">TIM16</t>
  </si>
  <si>
    <t xml:space="preserve">TIM17</t>
  </si>
  <si>
    <t xml:space="preserve">TIM2</t>
  </si>
  <si>
    <t xml:space="preserve">Требуется частота, hz</t>
  </si>
  <si>
    <t xml:space="preserve">Частота APB Timer</t>
  </si>
  <si>
    <t xml:space="preserve">prescaler</t>
  </si>
  <si>
    <t xml:space="preserve">period</t>
  </si>
  <si>
    <t xml:space="preserve">Результирующая частота</t>
  </si>
  <si>
    <t xml:space="preserve">WiFi</t>
  </si>
  <si>
    <t xml:space="preserve">расчёт FFT</t>
  </si>
  <si>
    <t xml:space="preserve">аудио-процессор</t>
  </si>
  <si>
    <t xml:space="preserve">служебное</t>
  </si>
  <si>
    <t xml:space="preserve">USB FIFO</t>
  </si>
  <si>
    <t xml:space="preserve">EEPROM/PERIPH</t>
  </si>
  <si>
    <t xml:space="preserve">опрос ENC2</t>
  </si>
  <si>
    <t xml:space="preserve">Декодирование CW, буфер FFT, preprocessor</t>
  </si>
  <si>
    <t xml:space="preserve">WSPR</t>
  </si>
  <si>
    <t xml:space="preserve">интервал, мс</t>
  </si>
  <si>
    <t xml:space="preserve">приоритет</t>
  </si>
  <si>
    <t xml:space="preserve"> </t>
  </si>
  <si>
    <t xml:space="preserve">DMA1-0 - receiving data from the audio codec</t>
  </si>
  <si>
    <t xml:space="preserve">DMA1-1 - receiving data from WiFi via UART</t>
  </si>
  <si>
    <t xml:space="preserve">DMA1-2 - Peripheral SPI2 RX</t>
  </si>
  <si>
    <t xml:space="preserve">DMA1-3 - Peripheral SPI2 TX</t>
  </si>
  <si>
    <t xml:space="preserve">DMA1-5 - sending data to audio codec</t>
  </si>
  <si>
    <t xml:space="preserve">DMA2-5 - draw the fft at 16 bits, increment</t>
  </si>
  <si>
    <t xml:space="preserve">MDMA-0 - copy buffers at 32bit</t>
  </si>
  <si>
    <t xml:space="preserve">MDMA-1 - send audio processor buffer to codec buffer — A</t>
  </si>
  <si>
    <t xml:space="preserve">MDMA-2 - send audio processor buffer to codec buffer — B</t>
  </si>
  <si>
    <t xml:space="preserve">MDMA-3 - move the waterfall down</t>
  </si>
  <si>
    <t xml:space="preserve">MDMA-4 - fill buffers at 32bit</t>
  </si>
  <si>
    <t xml:space="preserve">TIM8</t>
  </si>
  <si>
    <t xml:space="preserve">TIM1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</si>
</sst>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3" min="2" style="1" width="15.29"/>
    <col collapsed="false" customWidth="true" hidden="false" outlineLevel="0" max="4" min="4" style="1" width="16.86"/>
    <col collapsed="false" customWidth="true" hidden="false" outlineLevel="0" max="6" min="5" style="1" width="15.29"/>
    <col collapsed="false" customWidth="true" hidden="false" outlineLevel="0" max="7" min="7" style="0" width="16.42"/>
    <col collapsed="false" customWidth="true" hidden="false" outlineLevel="0" max="8" min="8" style="0" width="15.57"/>
    <col collapsed="false" customWidth="true" hidden="false" outlineLevel="0" max="9" min="9" style="1" width="17.42"/>
    <col collapsed="false" customWidth="true" hidden="false" outlineLevel="0" max="10" min="10" style="0" width="15.71"/>
  </cols>
  <sheetData>
    <row r="2" s="2" customFormat="true" ht="15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customFormat="false" ht="15" hidden="false" customHeight="false" outlineLevel="0" collapsed="false">
      <c r="A3" s="0" t="s">
        <v>9</v>
      </c>
      <c r="B3" s="1" t="n">
        <v>1000</v>
      </c>
      <c r="C3" s="1" t="n">
        <v>1000</v>
      </c>
      <c r="D3" s="1" t="n">
        <v>20000</v>
      </c>
      <c r="E3" s="1" t="n">
        <v>100</v>
      </c>
      <c r="F3" s="1" t="n">
        <v>1000</v>
      </c>
      <c r="G3" s="1" t="n">
        <v>1000</v>
      </c>
      <c r="H3" s="1" t="n">
        <v>20000</v>
      </c>
      <c r="I3" s="1" t="n">
        <v>1000</v>
      </c>
      <c r="J3" s="1" t="n">
        <v>1.4648</v>
      </c>
    </row>
    <row r="4" customFormat="false" ht="15" hidden="false" customHeight="false" outlineLevel="0" collapsed="false">
      <c r="A4" s="2" t="s">
        <v>10</v>
      </c>
      <c r="B4" s="3" t="n">
        <f aca="false">240*1000*1000</f>
        <v>240000000</v>
      </c>
      <c r="C4" s="3" t="n">
        <f aca="false">B4</f>
        <v>240000000</v>
      </c>
      <c r="D4" s="3" t="n">
        <f aca="false">C4</f>
        <v>240000000</v>
      </c>
      <c r="E4" s="3" t="n">
        <f aca="false">D4</f>
        <v>240000000</v>
      </c>
      <c r="F4" s="3" t="n">
        <f aca="false">E4</f>
        <v>240000000</v>
      </c>
      <c r="G4" s="3" t="n">
        <f aca="false">F4</f>
        <v>240000000</v>
      </c>
      <c r="H4" s="3" t="n">
        <f aca="false">G4</f>
        <v>240000000</v>
      </c>
      <c r="I4" s="3" t="n">
        <f aca="false">H4</f>
        <v>240000000</v>
      </c>
      <c r="J4" s="3" t="n">
        <f aca="false">I4</f>
        <v>240000000</v>
      </c>
    </row>
    <row r="5" customFormat="false" ht="15" hidden="false" customHeight="false" outlineLevel="0" collapsed="false">
      <c r="A5" s="2" t="s">
        <v>11</v>
      </c>
      <c r="B5" s="4" t="n">
        <f aca="false">B4/(B6+1)/B3-1</f>
        <v>1199</v>
      </c>
      <c r="C5" s="4" t="n">
        <f aca="false">C4/(C6+1)/C3-1</f>
        <v>1199</v>
      </c>
      <c r="D5" s="4" t="n">
        <f aca="false">D4/(D6+1)/D3-1</f>
        <v>119</v>
      </c>
      <c r="E5" s="4" t="n">
        <f aca="false">E4/(E6+1)/E3-1</f>
        <v>11999</v>
      </c>
      <c r="F5" s="4" t="n">
        <f aca="false">F4/(F6+1)/F3-1</f>
        <v>1199</v>
      </c>
      <c r="G5" s="4" t="n">
        <f aca="false">G4/(G6+1)/G3-1</f>
        <v>1199</v>
      </c>
      <c r="H5" s="4" t="n">
        <f aca="false">H4/(H6+1)/H3-1</f>
        <v>119</v>
      </c>
      <c r="I5" s="4" t="n">
        <f aca="false">I4/(I6+1)/I3-1</f>
        <v>1199</v>
      </c>
      <c r="J5" s="4" t="n">
        <f aca="false">J4/(J6+1)/J3-1</f>
        <v>16341.0001496927</v>
      </c>
    </row>
    <row r="6" customFormat="false" ht="15" hidden="false" customHeight="false" outlineLevel="0" collapsed="false">
      <c r="A6" s="2" t="s">
        <v>12</v>
      </c>
      <c r="B6" s="1" t="n">
        <v>199</v>
      </c>
      <c r="C6" s="1" t="n">
        <v>199</v>
      </c>
      <c r="D6" s="1" t="n">
        <v>99</v>
      </c>
      <c r="E6" s="1" t="n">
        <v>199</v>
      </c>
      <c r="F6" s="1" t="n">
        <v>199</v>
      </c>
      <c r="G6" s="1" t="n">
        <v>199</v>
      </c>
      <c r="H6" s="1" t="n">
        <v>99</v>
      </c>
      <c r="I6" s="1" t="n">
        <v>199</v>
      </c>
      <c r="J6" s="1" t="n">
        <v>10025</v>
      </c>
      <c r="L6" s="1"/>
    </row>
    <row r="7" customFormat="false" ht="15" hidden="false" customHeight="false" outlineLevel="0" collapsed="false">
      <c r="A7" s="0" t="s">
        <v>13</v>
      </c>
      <c r="B7" s="4" t="n">
        <f aca="false">B4/(B6+1)/(B5+1)</f>
        <v>1000</v>
      </c>
      <c r="C7" s="4" t="n">
        <f aca="false">C4/(C6+1)/(C5+1)</f>
        <v>1000</v>
      </c>
      <c r="D7" s="4" t="n">
        <f aca="false">D4/(D6+1)/(D5+1)</f>
        <v>20000</v>
      </c>
      <c r="E7" s="4" t="n">
        <f aca="false">E4/(E6+1)/(E5+1)</f>
        <v>100</v>
      </c>
      <c r="F7" s="4" t="n">
        <f aca="false">F4/(F6+1)/(F5+1)</f>
        <v>1000</v>
      </c>
      <c r="G7" s="4" t="n">
        <f aca="false">G4/(G6+1)/(G5+1)</f>
        <v>1000</v>
      </c>
      <c r="H7" s="4" t="n">
        <f aca="false">H4/(H6+1)/(H5+1)</f>
        <v>20000</v>
      </c>
      <c r="I7" s="4" t="n">
        <f aca="false">I4/(I6+1)/(I5+1)</f>
        <v>1000</v>
      </c>
      <c r="J7" s="4" t="n">
        <f aca="false">J4/(J6+1)/(J5+1)</f>
        <v>1.4648</v>
      </c>
    </row>
    <row r="8" customFormat="false" ht="15" hidden="false" customHeight="false" outlineLevel="0" collapsed="false">
      <c r="G8" s="1"/>
      <c r="J8" s="1"/>
    </row>
    <row r="9" customFormat="false" ht="15" hidden="false" customHeight="false" outlineLevel="0" collapsed="false">
      <c r="G9" s="1"/>
      <c r="J9" s="1"/>
    </row>
    <row r="10" s="5" customFormat="true" ht="47.25" hidden="false" customHeight="true" outlineLevel="0" collapsed="false">
      <c r="B10" s="6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  <c r="I10" s="7" t="s">
        <v>21</v>
      </c>
      <c r="J10" s="6" t="s">
        <v>22</v>
      </c>
    </row>
    <row r="11" customFormat="false" ht="15" hidden="false" customHeight="false" outlineLevel="0" collapsed="false">
      <c r="J11" s="1"/>
    </row>
    <row r="12" customFormat="false" ht="15" hidden="false" customHeight="false" outlineLevel="0" collapsed="false">
      <c r="A12" s="0" t="s">
        <v>23</v>
      </c>
      <c r="B12" s="1" t="n">
        <f aca="false">1000/B3</f>
        <v>1</v>
      </c>
      <c r="C12" s="1" t="n">
        <f aca="false">1000/C3</f>
        <v>1</v>
      </c>
      <c r="D12" s="1" t="n">
        <f aca="false">1000/D3</f>
        <v>0.05</v>
      </c>
      <c r="E12" s="1" t="n">
        <f aca="false">1000/E3</f>
        <v>10</v>
      </c>
      <c r="F12" s="1" t="n">
        <f aca="false">1000/F3</f>
        <v>1</v>
      </c>
      <c r="G12" s="1" t="n">
        <f aca="false">1000/G3</f>
        <v>1</v>
      </c>
      <c r="H12" s="1" t="n">
        <f aca="false">1000/H3</f>
        <v>0.05</v>
      </c>
      <c r="I12" s="1" t="n">
        <f aca="false">1000/I3</f>
        <v>1</v>
      </c>
      <c r="J12" s="1" t="n">
        <f aca="false">1000/J3</f>
        <v>682.687056253413</v>
      </c>
    </row>
    <row r="14" customFormat="false" ht="13.8" hidden="false" customHeight="false" outlineLevel="0" collapsed="false">
      <c r="A14" s="0" t="s">
        <v>24</v>
      </c>
      <c r="B14" s="1" t="n">
        <v>12</v>
      </c>
      <c r="C14" s="1" t="n">
        <v>9</v>
      </c>
      <c r="D14" s="1" t="n">
        <v>5</v>
      </c>
      <c r="E14" s="1" t="n">
        <v>8</v>
      </c>
      <c r="F14" s="1" t="n">
        <v>10</v>
      </c>
      <c r="G14" s="1" t="n">
        <v>11</v>
      </c>
      <c r="H14" s="1" t="n">
        <v>2</v>
      </c>
      <c r="I14" s="1" t="n">
        <v>4</v>
      </c>
      <c r="J14" s="1" t="n">
        <v>1</v>
      </c>
    </row>
    <row r="15" customFormat="false" ht="15" hidden="false" customHeight="false" outlineLevel="0" collapsed="false">
      <c r="D15" s="1" t="s">
        <v>25</v>
      </c>
    </row>
    <row r="18" customFormat="false" ht="13.8" hidden="false" customHeight="false" outlineLevel="0" collapsed="false">
      <c r="A18" s="0" t="s">
        <v>26</v>
      </c>
    </row>
    <row r="19" customFormat="false" ht="13.8" hidden="false" customHeight="false" outlineLevel="0" collapsed="false">
      <c r="A19" s="0" t="s">
        <v>27</v>
      </c>
    </row>
    <row r="20" customFormat="false" ht="13.8" hidden="false" customHeight="false" outlineLevel="0" collapsed="false">
      <c r="A20" s="0" t="s">
        <v>28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31</v>
      </c>
    </row>
    <row r="25" customFormat="false" ht="15" hidden="false" customHeight="false" outlineLevel="0" collapsed="false">
      <c r="A25" s="0" t="s">
        <v>32</v>
      </c>
    </row>
    <row r="26" customFormat="false" ht="15" hidden="false" customHeight="false" outlineLevel="0" collapsed="false">
      <c r="A26" s="0" t="s">
        <v>33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35</v>
      </c>
    </row>
    <row r="29" customFormat="false" ht="15" hidden="false" customHeight="false" outlineLevel="0" collapsed="false">
      <c r="A29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3" min="2" style="1" width="15.29"/>
    <col collapsed="false" customWidth="true" hidden="false" outlineLevel="0" max="4" min="4" style="1" width="16.86"/>
    <col collapsed="false" customWidth="true" hidden="false" outlineLevel="0" max="6" min="5" style="1" width="15.29"/>
    <col collapsed="false" customWidth="true" hidden="false" outlineLevel="0" max="7" min="7" style="0" width="16.42"/>
    <col collapsed="false" customWidth="true" hidden="false" outlineLevel="0" max="8" min="8" style="0" width="15.57"/>
    <col collapsed="false" customWidth="true" hidden="false" outlineLevel="0" max="9" min="9" style="1" width="17.42"/>
    <col collapsed="false" customWidth="true" hidden="false" outlineLevel="0" max="10" min="10" style="0" width="15.71"/>
  </cols>
  <sheetData>
    <row r="2" s="2" customFormat="true" ht="13.8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8" t="s">
        <v>37</v>
      </c>
      <c r="H2" s="8" t="s">
        <v>38</v>
      </c>
      <c r="I2" s="8" t="s">
        <v>8</v>
      </c>
      <c r="J2" s="8"/>
    </row>
    <row r="3" customFormat="false" ht="13.8" hidden="false" customHeight="false" outlineLevel="0" collapsed="false">
      <c r="A3" s="0" t="s">
        <v>9</v>
      </c>
      <c r="B3" s="1" t="n">
        <v>1000</v>
      </c>
      <c r="C3" s="1" t="n">
        <v>1000</v>
      </c>
      <c r="D3" s="1" t="n">
        <v>20000</v>
      </c>
      <c r="E3" s="1" t="n">
        <v>100</v>
      </c>
      <c r="F3" s="1" t="n">
        <v>1000</v>
      </c>
      <c r="G3" s="1" t="n">
        <v>1000</v>
      </c>
      <c r="H3" s="1" t="n">
        <v>20000</v>
      </c>
      <c r="I3" s="1" t="n">
        <v>1000</v>
      </c>
      <c r="J3" s="1"/>
    </row>
    <row r="4" customFormat="false" ht="13.8" hidden="false" customHeight="false" outlineLevel="0" collapsed="false">
      <c r="A4" s="2" t="s">
        <v>10</v>
      </c>
      <c r="B4" s="3" t="n">
        <f aca="false">84*1000*1000</f>
        <v>84000000</v>
      </c>
      <c r="C4" s="3" t="n">
        <f aca="false">B4</f>
        <v>84000000</v>
      </c>
      <c r="D4" s="3" t="n">
        <f aca="false">C4</f>
        <v>84000000</v>
      </c>
      <c r="E4" s="3" t="n">
        <f aca="false">D4</f>
        <v>84000000</v>
      </c>
      <c r="F4" s="3" t="n">
        <f aca="false">E4</f>
        <v>84000000</v>
      </c>
      <c r="G4" s="3" t="n">
        <f aca="false">F4</f>
        <v>84000000</v>
      </c>
      <c r="H4" s="3" t="n">
        <f aca="false">G4</f>
        <v>84000000</v>
      </c>
      <c r="I4" s="3" t="n">
        <f aca="false">H4</f>
        <v>84000000</v>
      </c>
      <c r="J4" s="3"/>
    </row>
    <row r="5" customFormat="false" ht="13.8" hidden="false" customHeight="false" outlineLevel="0" collapsed="false">
      <c r="A5" s="2" t="s">
        <v>11</v>
      </c>
      <c r="B5" s="4" t="n">
        <f aca="false">B4/(B6+1)/B3-1</f>
        <v>419</v>
      </c>
      <c r="C5" s="4" t="n">
        <f aca="false">C4/(C6+1)/C3-1</f>
        <v>419</v>
      </c>
      <c r="D5" s="4" t="n">
        <f aca="false">D4/(D6+1)/D3-1</f>
        <v>41</v>
      </c>
      <c r="E5" s="4" t="n">
        <f aca="false">E4/(E6+1)/E3-1</f>
        <v>4199</v>
      </c>
      <c r="F5" s="4" t="n">
        <f aca="false">F4/(F6+1)/F3-1</f>
        <v>419</v>
      </c>
      <c r="G5" s="4" t="n">
        <f aca="false">G4/(G6+1)/G3-1</f>
        <v>419</v>
      </c>
      <c r="H5" s="4" t="n">
        <f aca="false">H4/(H6+1)/H3-1</f>
        <v>41</v>
      </c>
      <c r="I5" s="4" t="n">
        <f aca="false">I4/(I6+1)/I3-1</f>
        <v>419</v>
      </c>
      <c r="J5" s="4"/>
    </row>
    <row r="6" customFormat="false" ht="13.8" hidden="false" customHeight="false" outlineLevel="0" collapsed="false">
      <c r="A6" s="2" t="s">
        <v>12</v>
      </c>
      <c r="B6" s="1" t="n">
        <v>199</v>
      </c>
      <c r="C6" s="1" t="n">
        <v>199</v>
      </c>
      <c r="D6" s="1" t="n">
        <v>99</v>
      </c>
      <c r="E6" s="1" t="n">
        <v>199</v>
      </c>
      <c r="F6" s="1" t="n">
        <v>199</v>
      </c>
      <c r="G6" s="1" t="n">
        <v>199</v>
      </c>
      <c r="H6" s="1" t="n">
        <v>99</v>
      </c>
      <c r="I6" s="1" t="n">
        <v>199</v>
      </c>
      <c r="J6" s="1"/>
      <c r="L6" s="1"/>
    </row>
    <row r="7" customFormat="false" ht="13.8" hidden="false" customHeight="false" outlineLevel="0" collapsed="false">
      <c r="A7" s="0" t="s">
        <v>13</v>
      </c>
      <c r="B7" s="4" t="n">
        <f aca="false">B4/(B6+1)/(B5+1)</f>
        <v>1000</v>
      </c>
      <c r="C7" s="4" t="n">
        <f aca="false">C4/(C6+1)/(C5+1)</f>
        <v>1000</v>
      </c>
      <c r="D7" s="4" t="n">
        <f aca="false">D4/(D6+1)/(D5+1)</f>
        <v>20000</v>
      </c>
      <c r="E7" s="4" t="n">
        <f aca="false">E4/(E6+1)/(E5+1)</f>
        <v>100</v>
      </c>
      <c r="F7" s="4" t="n">
        <f aca="false">F4/(F6+1)/(F5+1)</f>
        <v>1000</v>
      </c>
      <c r="G7" s="4" t="n">
        <f aca="false">G4/(G6+1)/(G5+1)</f>
        <v>1000</v>
      </c>
      <c r="H7" s="4" t="n">
        <f aca="false">H4/(H6+1)/(H5+1)</f>
        <v>20000</v>
      </c>
      <c r="I7" s="4" t="n">
        <f aca="false">I4/(I6+1)/(I5+1)</f>
        <v>1000</v>
      </c>
      <c r="J7" s="4"/>
    </row>
    <row r="8" customFormat="false" ht="13.8" hidden="false" customHeight="false" outlineLevel="0" collapsed="false">
      <c r="G8" s="1"/>
      <c r="J8" s="1"/>
    </row>
    <row r="9" customFormat="false" ht="13.8" hidden="false" customHeight="false" outlineLevel="0" collapsed="false">
      <c r="G9" s="1"/>
      <c r="J9" s="1"/>
    </row>
    <row r="10" s="5" customFormat="true" ht="47.25" hidden="false" customHeight="true" outlineLevel="0" collapsed="false">
      <c r="B10" s="6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  <c r="I10" s="7" t="s">
        <v>21</v>
      </c>
      <c r="J10" s="6"/>
    </row>
    <row r="11" customFormat="false" ht="13.8" hidden="false" customHeight="false" outlineLevel="0" collapsed="false">
      <c r="J11" s="1"/>
    </row>
    <row r="12" customFormat="false" ht="13.8" hidden="false" customHeight="false" outlineLevel="0" collapsed="false">
      <c r="A12" s="0" t="s">
        <v>23</v>
      </c>
      <c r="B12" s="1" t="n">
        <f aca="false">1000/B3</f>
        <v>1</v>
      </c>
      <c r="C12" s="1" t="n">
        <f aca="false">1000/C3</f>
        <v>1</v>
      </c>
      <c r="D12" s="1" t="n">
        <f aca="false">1000/D3</f>
        <v>0.05</v>
      </c>
      <c r="E12" s="1" t="n">
        <f aca="false">1000/E3</f>
        <v>10</v>
      </c>
      <c r="F12" s="1" t="n">
        <f aca="false">1000/F3</f>
        <v>1</v>
      </c>
      <c r="G12" s="1" t="n">
        <f aca="false">1000/G3</f>
        <v>1</v>
      </c>
      <c r="H12" s="1" t="n">
        <f aca="false">1000/H3</f>
        <v>0.05</v>
      </c>
      <c r="I12" s="1" t="n">
        <f aca="false">1000/I3</f>
        <v>1</v>
      </c>
      <c r="J12" s="1"/>
    </row>
    <row r="13" customFormat="false" ht="13.8" hidden="false" customHeight="false" outlineLevel="0" collapsed="false"/>
    <row r="14" customFormat="false" ht="13.8" hidden="false" customHeight="false" outlineLevel="0" collapsed="false">
      <c r="A14" s="0" t="s">
        <v>24</v>
      </c>
      <c r="B14" s="1" t="n">
        <v>12</v>
      </c>
      <c r="C14" s="1" t="n">
        <v>9</v>
      </c>
      <c r="D14" s="1" t="n">
        <v>5</v>
      </c>
      <c r="E14" s="1" t="n">
        <v>8</v>
      </c>
      <c r="F14" s="1" t="n">
        <v>10</v>
      </c>
      <c r="G14" s="1" t="n">
        <v>11</v>
      </c>
      <c r="H14" s="1" t="n">
        <v>2</v>
      </c>
      <c r="I14" s="1" t="n">
        <v>4</v>
      </c>
      <c r="J14" s="1"/>
    </row>
    <row r="15" customFormat="false" ht="15" hidden="false" customHeight="false" outlineLevel="0" collapsed="false">
      <c r="D15" s="1" t="s">
        <v>25</v>
      </c>
    </row>
    <row r="18" customFormat="false" ht="13.8" hidden="false" customHeight="false" outlineLevel="0" collapsed="false">
      <c r="A18" s="0" t="s">
        <v>26</v>
      </c>
    </row>
    <row r="19" customFormat="false" ht="13.8" hidden="false" customHeight="false" outlineLevel="0" collapsed="false">
      <c r="A19" s="0" t="s">
        <v>27</v>
      </c>
    </row>
    <row r="20" customFormat="false" ht="13.8" hidden="false" customHeight="false" outlineLevel="0" collapsed="false">
      <c r="A20" s="0" t="s">
        <v>28</v>
      </c>
    </row>
    <row r="21" customFormat="false" ht="13.8" hidden="false" customHeight="false" outlineLevel="0" collapsed="false">
      <c r="A21" s="0" t="s">
        <v>29</v>
      </c>
    </row>
    <row r="22" customFormat="false" ht="13.8" hidden="false" customHeight="false" outlineLevel="0" collapsed="false">
      <c r="A22" s="0" t="s">
        <v>30</v>
      </c>
    </row>
    <row r="23" customFormat="false" ht="13.8" hidden="false" customHeight="false" outlineLevel="0" collapsed="false">
      <c r="A23" s="0" t="s">
        <v>31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32</v>
      </c>
    </row>
    <row r="26" customFormat="false" ht="13.8" hidden="false" customHeight="false" outlineLevel="0" collapsed="false">
      <c r="A26" s="0" t="s">
        <v>33</v>
      </c>
    </row>
    <row r="27" customFormat="false" ht="13.8" hidden="false" customHeight="false" outlineLevel="0" collapsed="false">
      <c r="A27" s="0" t="s">
        <v>34</v>
      </c>
    </row>
    <row r="28" customFormat="false" ht="13.8" hidden="false" customHeight="false" outlineLevel="0" collapsed="false">
      <c r="A28" s="0" t="s">
        <v>35</v>
      </c>
    </row>
    <row r="29" customFormat="false" ht="13.8" hidden="false" customHeight="false" outlineLevel="0" collapsed="false">
      <c r="A29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2020-01-08T11:12:12Z</dcterms:created>
  <dc:creator>Дмитрий Панин</dc:creator>
  <dc:description/>
  <dc:language>ru-RU</dc:language>
  <cp:lastModifiedBy/>
  <dcterms:modified xsi:type="dcterms:W3CDTF">2022-07-04T21:21:06Z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